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drawings/drawing16.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7.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18.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E:\PUBLICACIONES\RAS\PRODUCTOS\"/>
    </mc:Choice>
  </mc:AlternateContent>
  <bookViews>
    <workbookView xWindow="-120" yWindow="-120" windowWidth="20730" windowHeight="11310" tabRatio="901"/>
  </bookViews>
  <sheets>
    <sheet name="INDICE" sheetId="7" r:id="rId1"/>
    <sheet name="Ficha técnica" sheetId="76" r:id="rId2"/>
    <sheet name="Definiciones" sheetId="96" r:id="rId3"/>
    <sheet name="1.1.1" sheetId="1" r:id="rId4"/>
    <sheet name="1.1.2" sheetId="4" r:id="rId5"/>
    <sheet name="1.1.3" sheetId="71" r:id="rId6"/>
    <sheet name="1.1.4" sheetId="69" r:id="rId7"/>
    <sheet name="1.1.5" sheetId="72" r:id="rId8"/>
    <sheet name="1.2.1" sheetId="2" r:id="rId9"/>
    <sheet name="1.2.2" sheetId="6" r:id="rId10"/>
    <sheet name="1.2.3" sheetId="52" r:id="rId11"/>
    <sheet name="1.2.4" sheetId="51" r:id="rId12"/>
    <sheet name="1.2.5" sheetId="49" r:id="rId13"/>
    <sheet name="1.2.6" sheetId="53" r:id="rId14"/>
    <sheet name="2.1.1" sheetId="186" r:id="rId15"/>
    <sheet name="2.1.2" sheetId="39" r:id="rId16"/>
    <sheet name="2.1.3" sheetId="73" r:id="rId17"/>
    <sheet name="2.1.4" sheetId="42" r:id="rId18"/>
    <sheet name="3.1.1" sheetId="189" r:id="rId19"/>
    <sheet name="3.1.2" sheetId="190" r:id="rId20"/>
    <sheet name="3.1.3" sheetId="191" r:id="rId21"/>
    <sheet name="3.1.4" sheetId="192" r:id="rId22"/>
    <sheet name="3.1.5" sheetId="193" r:id="rId23"/>
    <sheet name="3.1.6" sheetId="194" r:id="rId24"/>
    <sheet name="3.1.7" sheetId="195" r:id="rId25"/>
    <sheet name="3.1.8" sheetId="196" r:id="rId26"/>
    <sheet name="3.1.9" sheetId="197" r:id="rId27"/>
    <sheet name="3.1.10" sheetId="198" r:id="rId28"/>
    <sheet name="3.1.11" sheetId="199" r:id="rId29"/>
    <sheet name="3.1.12" sheetId="200" r:id="rId30"/>
    <sheet name="3.1.13" sheetId="201" r:id="rId31"/>
    <sheet name="3.1.14" sheetId="202" r:id="rId32"/>
    <sheet name="3.1.15" sheetId="203" r:id="rId33"/>
    <sheet name="3.1.16" sheetId="204" r:id="rId34"/>
    <sheet name="3.1.17" sheetId="172" r:id="rId35"/>
    <sheet name="3.1.18" sheetId="188" r:id="rId36"/>
    <sheet name="3.1.19" sheetId="174" r:id="rId37"/>
    <sheet name="3.1.20" sheetId="175" r:id="rId38"/>
    <sheet name="3.1.21" sheetId="177" r:id="rId39"/>
    <sheet name="3.1.22" sheetId="178" r:id="rId40"/>
    <sheet name="3.1.23" sheetId="240" r:id="rId41"/>
    <sheet name="3.1.24" sheetId="187" r:id="rId42"/>
    <sheet name="3.1.25" sheetId="237" r:id="rId43"/>
    <sheet name="3.1.26" sheetId="238" r:id="rId44"/>
    <sheet name="3.1.27" sheetId="239" r:id="rId45"/>
    <sheet name="3.1.28" sheetId="224" r:id="rId46"/>
    <sheet name="3.1.29" sheetId="225" r:id="rId47"/>
    <sheet name="3.1.30" sheetId="226" r:id="rId48"/>
    <sheet name="3.1.31" sheetId="227" r:id="rId49"/>
    <sheet name="3.1.32" sheetId="228" r:id="rId50"/>
    <sheet name="3.1.33" sheetId="229" r:id="rId51"/>
    <sheet name="3.1.34" sheetId="230" r:id="rId52"/>
    <sheet name="3.1.35" sheetId="231" r:id="rId53"/>
    <sheet name="3.1.36" sheetId="232" r:id="rId54"/>
    <sheet name="3.1.37" sheetId="233" r:id="rId55"/>
    <sheet name="3.1.38" sheetId="242" r:id="rId56"/>
    <sheet name="3.1.39" sheetId="216" r:id="rId57"/>
    <sheet name="3.1.40" sheetId="217" r:id="rId58"/>
    <sheet name="3.1.41" sheetId="241" r:id="rId59"/>
    <sheet name="4.1.1" sheetId="28" r:id="rId60"/>
    <sheet name="4.1.2" sheetId="77" r:id="rId61"/>
    <sheet name="4.1.3" sheetId="78" r:id="rId62"/>
    <sheet name="4.1.4" sheetId="243" r:id="rId63"/>
    <sheet name="4.1.5" sheetId="79" r:id="rId64"/>
    <sheet name="4.1.6" sheetId="245" r:id="rId65"/>
  </sheets>
  <definedNames>
    <definedName name="_xlnm._FilterDatabase" localSheetId="37" hidden="1">'3.1.20'!$H$91:$H$1546</definedName>
    <definedName name="_xlnm._FilterDatabase" localSheetId="39" hidden="1">'3.1.22'!$W$3:$X$1483</definedName>
    <definedName name="_xlnm._FilterDatabase" localSheetId="41" hidden="1">'3.1.24'!#REF!</definedName>
    <definedName name="_xlnm._FilterDatabase" localSheetId="43" hidden="1">'3.1.26'!$T$4:$U$1545</definedName>
    <definedName name="_xlnm._FilterDatabase" localSheetId="45" hidden="1">'3.1.28'!$R$5:$S$1472</definedName>
    <definedName name="_xlcn.WorksheetConnection_2.1.1C7E131" hidden="1">'2.1.1'!$D$6:$F$12</definedName>
    <definedName name="_xlnm.Print_Area" localSheetId="3">'1.1.1'!#REF!</definedName>
    <definedName name="_xlnm.Print_Area" localSheetId="4">'1.1.2'!#REF!</definedName>
    <definedName name="_xlnm.Print_Area" localSheetId="5">'1.1.3'!#REF!</definedName>
    <definedName name="_xlnm.Print_Area" localSheetId="6">'1.1.4'!#REF!</definedName>
    <definedName name="_xlnm.Print_Area" localSheetId="7">'1.1.5'!#REF!</definedName>
    <definedName name="_xlnm.Print_Area" localSheetId="8">'1.2.1'!#REF!</definedName>
    <definedName name="_xlnm.Print_Area" localSheetId="9">'1.2.2'!#REF!</definedName>
    <definedName name="_xlnm.Print_Area" localSheetId="10">'1.2.3'!#REF!</definedName>
    <definedName name="_xlnm.Print_Area" localSheetId="11">'1.2.4'!#REF!</definedName>
    <definedName name="_xlnm.Print_Area" localSheetId="12">'1.2.5'!#REF!</definedName>
    <definedName name="_xlnm.Print_Area" localSheetId="13">'1.2.6'!#REF!</definedName>
    <definedName name="_xlnm.Print_Area" localSheetId="14">'2.1.1'!#REF!</definedName>
    <definedName name="_xlnm.Print_Area" localSheetId="15">'2.1.2'!#REF!</definedName>
    <definedName name="_xlnm.Print_Area" localSheetId="16">'2.1.3'!#REF!</definedName>
    <definedName name="_xlnm.Print_Area" localSheetId="17">'2.1.4'!#REF!</definedName>
    <definedName name="_xlnm.Print_Area" localSheetId="34">'3.1.17'!$O$2:$P$33</definedName>
    <definedName name="_xlnm.Print_Area" localSheetId="36">'3.1.19'!#REF!</definedName>
    <definedName name="_xlnm.Print_Area" localSheetId="37">'3.1.20'!#REF!</definedName>
    <definedName name="_xlnm.Print_Area" localSheetId="38">'3.1.21'!#REF!</definedName>
    <definedName name="_xlnm.Print_Area" localSheetId="39">'3.1.22'!#REF!</definedName>
    <definedName name="_xlnm.Print_Area" localSheetId="40">'3.1.23'!#REF!</definedName>
    <definedName name="_xlnm.Print_Area" localSheetId="41">'3.1.24'!#REF!</definedName>
    <definedName name="_xlnm.Print_Area" localSheetId="42">'3.1.25'!$S$2:$T$31</definedName>
    <definedName name="_xlnm.Print_Area" localSheetId="43">'3.1.26'!#REF!</definedName>
    <definedName name="_xlnm.Print_Area" localSheetId="44">'3.1.27'!#REF!</definedName>
    <definedName name="_xlnm.Print_Area" localSheetId="45">'3.1.28'!#REF!</definedName>
    <definedName name="_xlnm.Print_Area" localSheetId="46">'3.1.29'!#REF!</definedName>
    <definedName name="_xlnm.Print_Area" localSheetId="47">'3.1.30'!$BJ$2:$BK$33</definedName>
    <definedName name="_xlnm.Print_Area" localSheetId="48">'3.1.31'!$L$2:$M$33</definedName>
    <definedName name="_xlnm.Print_Area" localSheetId="49">'3.1.32'!$X$2:$Z$32</definedName>
    <definedName name="_xlnm.Print_Area" localSheetId="50">'3.1.33'!#REF!</definedName>
    <definedName name="_xlnm.Print_Area" localSheetId="51">'3.1.34'!$O$2:$P$32</definedName>
    <definedName name="_xlnm.Print_Area" localSheetId="52">'3.1.35'!#REF!</definedName>
    <definedName name="_xlnm.Print_Area" localSheetId="53">'3.1.36'!#REF!</definedName>
    <definedName name="_xlnm.Print_Area" localSheetId="54">'3.1.37'!#REF!</definedName>
    <definedName name="_xlnm.Print_Area" localSheetId="59">'4.1.1'!#REF!</definedName>
    <definedName name="_xlnm.Print_Area" localSheetId="60">'4.1.2'!#REF!</definedName>
    <definedName name="_xlnm.Print_Area" localSheetId="61">'4.1.3'!#REF!</definedName>
    <definedName name="_xlnm.Print_Area" localSheetId="62">'4.1.4'!#REF!</definedName>
    <definedName name="_xlnm.Print_Area" localSheetId="63">'4.1.5'!#REF!</definedName>
    <definedName name="_xlnm.Print_Area" localSheetId="64">'4.1.6'!#REF!</definedName>
    <definedName name="_xlnm.Print_Area" localSheetId="0">INDICE!$A$4:$C$75</definedName>
    <definedName name="_xlnm.Print_Titles" localSheetId="4">'1.1.2'!$3:$3</definedName>
    <definedName name="_xlnm.Print_Titles" localSheetId="34">'3.1.17'!$2:$5</definedName>
    <definedName name="_xlnm.Print_Titles" localSheetId="36">'3.1.19'!$2:$2</definedName>
    <definedName name="_xlnm.Print_Titles" localSheetId="37">'3.1.20'!$2:$6</definedName>
    <definedName name="_xlnm.Print_Titles" localSheetId="38">'3.1.21'!$2:$5</definedName>
    <definedName name="_xlnm.Print_Titles" localSheetId="39">'3.1.22'!$2:$3</definedName>
    <definedName name="_xlnm.Print_Titles" localSheetId="40">'3.1.23'!$2:$5</definedName>
    <definedName name="_xlnm.Print_Titles" localSheetId="41">'3.1.24'!#REF!</definedName>
    <definedName name="_xlnm.Print_Titles" localSheetId="42">'3.1.25'!$2:$3</definedName>
    <definedName name="_xlnm.Print_Titles" localSheetId="43">'3.1.26'!$2:$4</definedName>
    <definedName name="_xlnm.Print_Titles" localSheetId="44">'3.1.27'!$2:$4</definedName>
    <definedName name="_xlnm.Print_Titles" localSheetId="45">'3.1.28'!$2:$5</definedName>
    <definedName name="_xlnm.Print_Titles" localSheetId="46">'3.1.29'!$2:$5</definedName>
    <definedName name="_xlnm.Print_Titles" localSheetId="47">'3.1.30'!$2:$5</definedName>
    <definedName name="_xlnm.Print_Titles" localSheetId="48">'3.1.31'!$2:$5</definedName>
    <definedName name="_xlnm.Print_Titles" localSheetId="49">'3.1.32'!$2:$4</definedName>
    <definedName name="_xlnm.Print_Titles" localSheetId="50">'3.1.33'!$2:$2</definedName>
    <definedName name="_xlnm.Print_Titles" localSheetId="51">'3.1.34'!$2:$4</definedName>
    <definedName name="_xlnm.Print_Titles" localSheetId="52">'3.1.35'!$2:$5</definedName>
    <definedName name="_xlnm.Print_Titles" localSheetId="53">'3.1.36'!$2:$2</definedName>
    <definedName name="_xlnm.Print_Titles" localSheetId="54">'3.1.37'!$2:$5</definedName>
  </definedNames>
  <calcPr calcId="152511"/>
  <extLst>
    <ext xmlns:x15="http://schemas.microsoft.com/office/spreadsheetml/2010/11/main" uri="{FCE2AD5D-F65C-4FA6-A056-5C36A1767C68}">
      <x15:dataModel>
        <x15:modelTables>
          <x15:modelTable id="Rango" name="Rango" connection="WorksheetConnection_2.1.1!$C$7:$E$13"/>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5" i="190" l="1"/>
  <c r="G5" i="190"/>
  <c r="E6" i="190"/>
  <c r="G6" i="190"/>
  <c r="E7" i="190"/>
  <c r="G7" i="190"/>
  <c r="E8" i="190"/>
  <c r="G8" i="190"/>
  <c r="E9" i="190"/>
  <c r="G9" i="190"/>
  <c r="E10" i="190"/>
  <c r="G10" i="190"/>
  <c r="E11" i="190"/>
  <c r="G11" i="190"/>
  <c r="E12" i="190"/>
  <c r="G12" i="190"/>
  <c r="E13" i="190"/>
  <c r="G13" i="190"/>
  <c r="E14" i="190"/>
  <c r="G14" i="190"/>
  <c r="E15" i="190"/>
  <c r="G15" i="190"/>
  <c r="E16" i="190"/>
  <c r="G16" i="190"/>
  <c r="E17" i="190"/>
  <c r="G17" i="190"/>
  <c r="E18" i="190"/>
  <c r="G18" i="190"/>
  <c r="E19" i="190"/>
  <c r="G19" i="190"/>
  <c r="E20" i="190"/>
  <c r="G20" i="190"/>
  <c r="E21" i="190"/>
  <c r="G21" i="190"/>
  <c r="E22" i="190"/>
  <c r="G22" i="190"/>
  <c r="E23" i="190"/>
  <c r="G23" i="190"/>
  <c r="E24" i="190"/>
  <c r="G24" i="190"/>
  <c r="E25" i="190"/>
  <c r="G25" i="190"/>
  <c r="E26" i="190"/>
  <c r="G26" i="190"/>
  <c r="E27" i="190"/>
  <c r="G27" i="190"/>
  <c r="E28" i="190"/>
  <c r="G28" i="190"/>
  <c r="E29" i="190"/>
  <c r="G29" i="190"/>
  <c r="E30" i="190"/>
  <c r="G30" i="190"/>
  <c r="E31" i="190"/>
  <c r="G31" i="190"/>
  <c r="E32" i="190"/>
  <c r="G32" i="190"/>
  <c r="E33" i="190"/>
  <c r="G33" i="190"/>
  <c r="AR9" i="52" l="1"/>
  <c r="AR10" i="52"/>
  <c r="AR11" i="52"/>
  <c r="AR12" i="52"/>
  <c r="AR13" i="52"/>
  <c r="AR14" i="52"/>
  <c r="AR15" i="52"/>
  <c r="AR16" i="52"/>
  <c r="AR17" i="52"/>
  <c r="AR18" i="52"/>
  <c r="AR19" i="52"/>
  <c r="AR20" i="52"/>
  <c r="AR21" i="52"/>
  <c r="AR22" i="52"/>
  <c r="AR23" i="52"/>
  <c r="AR24" i="52"/>
  <c r="AR25" i="52"/>
  <c r="AR26" i="52"/>
  <c r="AR27" i="52"/>
  <c r="AR28" i="52"/>
  <c r="AR29" i="52"/>
  <c r="AR30" i="52"/>
  <c r="AR31" i="52"/>
  <c r="AR32" i="52"/>
  <c r="AR33" i="52"/>
  <c r="AR34" i="52"/>
  <c r="AR35" i="52"/>
  <c r="AR36" i="52"/>
  <c r="AR37" i="52"/>
  <c r="AP35" i="2"/>
  <c r="AP28" i="2"/>
  <c r="AP21" i="2"/>
  <c r="AP9" i="2"/>
  <c r="E27" i="2"/>
  <c r="H27" i="2"/>
  <c r="K27" i="2"/>
  <c r="N27" i="2"/>
  <c r="Q27" i="2"/>
  <c r="T27" i="2"/>
  <c r="W27" i="2"/>
  <c r="Z27" i="2"/>
  <c r="AI27" i="2"/>
  <c r="AL27" i="2"/>
  <c r="AO27" i="2"/>
  <c r="AR27" i="2"/>
  <c r="E23" i="2"/>
  <c r="H23" i="2"/>
  <c r="K23" i="2"/>
  <c r="N23" i="2"/>
  <c r="Q23" i="2"/>
  <c r="T23" i="2"/>
  <c r="W23" i="2"/>
  <c r="Z23" i="2"/>
  <c r="AI23" i="2"/>
  <c r="AL23" i="2"/>
  <c r="AO23" i="2"/>
  <c r="AR23" i="2"/>
  <c r="D22" i="73"/>
  <c r="D15" i="39" l="1"/>
  <c r="AR37" i="2"/>
  <c r="O27" i="71"/>
  <c r="N27" i="71"/>
  <c r="M27" i="71"/>
  <c r="L27" i="71"/>
  <c r="K27" i="71"/>
  <c r="J27" i="71"/>
  <c r="AR37" i="53"/>
  <c r="AR36" i="53"/>
  <c r="AR35" i="53"/>
  <c r="AR34" i="53"/>
  <c r="AR33" i="53"/>
  <c r="AR32" i="53"/>
  <c r="AR31" i="53"/>
  <c r="AR30" i="53"/>
  <c r="AR29" i="53"/>
  <c r="AR28" i="53"/>
  <c r="AR27" i="53"/>
  <c r="AR26" i="53"/>
  <c r="AR25" i="53"/>
  <c r="AR24" i="53"/>
  <c r="AR23" i="53"/>
  <c r="AR22" i="53"/>
  <c r="AR21" i="53"/>
  <c r="AR20" i="53"/>
  <c r="AR19" i="53"/>
  <c r="AR18" i="53"/>
  <c r="AR17" i="53"/>
  <c r="AR16" i="53"/>
  <c r="AR15" i="53"/>
  <c r="AR14" i="53"/>
  <c r="AR13" i="53"/>
  <c r="AR12" i="53"/>
  <c r="AR11" i="53"/>
  <c r="AR10" i="53"/>
  <c r="AR9" i="53"/>
  <c r="AR8" i="53"/>
  <c r="AR37" i="49"/>
  <c r="AR36" i="49"/>
  <c r="AR35" i="49"/>
  <c r="AR34" i="49"/>
  <c r="AR33" i="49"/>
  <c r="AR32" i="49"/>
  <c r="AR31" i="49"/>
  <c r="AR30" i="49"/>
  <c r="AR29" i="49"/>
  <c r="AR28" i="49"/>
  <c r="AR27" i="49"/>
  <c r="AR26" i="49"/>
  <c r="AR25" i="49"/>
  <c r="AR24" i="49"/>
  <c r="AR23" i="49"/>
  <c r="AR22" i="49"/>
  <c r="AR21" i="49"/>
  <c r="AR20" i="49"/>
  <c r="AR19" i="49"/>
  <c r="AR18" i="49"/>
  <c r="AR17" i="49"/>
  <c r="AR16" i="49"/>
  <c r="AR15" i="49"/>
  <c r="AR14" i="49"/>
  <c r="AR13" i="49"/>
  <c r="AR12" i="49"/>
  <c r="AR11" i="49"/>
  <c r="AR10" i="49"/>
  <c r="AR9" i="49"/>
  <c r="AR8" i="49"/>
  <c r="AR37" i="51"/>
  <c r="AR36" i="51"/>
  <c r="AR35" i="51"/>
  <c r="AR34" i="51"/>
  <c r="AR33" i="51"/>
  <c r="AR32" i="51"/>
  <c r="AR31" i="51"/>
  <c r="AR30" i="51"/>
  <c r="AR29" i="51"/>
  <c r="AR28" i="51"/>
  <c r="AR27" i="51"/>
  <c r="AR26" i="51"/>
  <c r="AR25" i="51"/>
  <c r="AR24" i="51"/>
  <c r="AR23" i="51"/>
  <c r="AR22" i="51"/>
  <c r="AR21" i="51"/>
  <c r="AR20" i="51"/>
  <c r="AR19" i="51"/>
  <c r="AR18" i="51"/>
  <c r="AR17" i="51"/>
  <c r="AR16" i="51"/>
  <c r="AR15" i="51"/>
  <c r="AR14" i="51"/>
  <c r="AR13" i="51"/>
  <c r="AR12" i="51"/>
  <c r="AR11" i="51"/>
  <c r="AR10" i="51"/>
  <c r="AR9" i="51"/>
  <c r="AR8" i="51"/>
  <c r="AR8" i="52"/>
  <c r="AR37" i="6"/>
  <c r="AR36" i="6"/>
  <c r="AR35" i="6"/>
  <c r="AR34" i="6"/>
  <c r="AR33" i="6"/>
  <c r="AR32" i="6"/>
  <c r="AR31" i="6"/>
  <c r="AR30" i="6"/>
  <c r="AR29" i="6"/>
  <c r="AR28" i="6"/>
  <c r="AR27" i="6"/>
  <c r="AR26" i="6"/>
  <c r="AR25" i="6"/>
  <c r="AR24" i="6"/>
  <c r="AR23" i="6"/>
  <c r="AR22" i="6"/>
  <c r="AR21" i="6"/>
  <c r="AR20" i="6"/>
  <c r="AR19" i="6"/>
  <c r="AR18" i="6"/>
  <c r="AR17" i="6"/>
  <c r="AR16" i="6"/>
  <c r="AR15" i="6"/>
  <c r="AR14" i="6"/>
  <c r="AR13" i="6"/>
  <c r="AR12" i="6"/>
  <c r="AR11" i="6"/>
  <c r="AR10" i="6"/>
  <c r="AR9" i="6"/>
  <c r="AR8" i="6"/>
  <c r="AR36" i="2"/>
  <c r="AR35" i="2"/>
  <c r="AR34" i="2"/>
  <c r="AR33" i="2"/>
  <c r="AR32" i="2"/>
  <c r="AR31" i="2"/>
  <c r="AR30" i="2"/>
  <c r="AR29" i="2"/>
  <c r="AR28" i="2"/>
  <c r="AR26" i="2"/>
  <c r="AR25" i="2"/>
  <c r="AR24" i="2"/>
  <c r="AR22" i="2"/>
  <c r="AR21" i="2"/>
  <c r="AR20" i="2"/>
  <c r="AR19" i="2"/>
  <c r="AR18" i="2"/>
  <c r="AR17" i="2"/>
  <c r="AR16" i="2"/>
  <c r="AR15" i="2"/>
  <c r="AR14" i="2"/>
  <c r="AR13" i="2"/>
  <c r="AR12" i="2"/>
  <c r="AR11" i="2"/>
  <c r="AR10" i="2"/>
  <c r="AR9" i="2"/>
  <c r="AR8" i="2"/>
  <c r="D21" i="39" l="1"/>
  <c r="D22" i="39"/>
  <c r="D23" i="39"/>
  <c r="D24" i="39"/>
  <c r="D25" i="39"/>
  <c r="D26" i="39"/>
  <c r="D27" i="39"/>
  <c r="D28" i="39"/>
  <c r="D29" i="39"/>
  <c r="D30" i="39"/>
  <c r="D31" i="39"/>
  <c r="D32" i="39"/>
  <c r="D20" i="39"/>
  <c r="D11" i="39"/>
  <c r="D8" i="39"/>
  <c r="D10" i="39"/>
  <c r="D12" i="39"/>
  <c r="D13" i="39"/>
  <c r="D14" i="39"/>
  <c r="D16" i="39"/>
  <c r="D17" i="39"/>
  <c r="D18" i="39"/>
  <c r="D9" i="39"/>
  <c r="D7" i="39"/>
  <c r="D6" i="39"/>
  <c r="AO9" i="52" l="1"/>
  <c r="AO10" i="52"/>
  <c r="AO11" i="52"/>
  <c r="AO12" i="52"/>
  <c r="AO13" i="52"/>
  <c r="AO14" i="52"/>
  <c r="AO15" i="52"/>
  <c r="AO16" i="52"/>
  <c r="AO17" i="52"/>
  <c r="AO18" i="52"/>
  <c r="AO19" i="52"/>
  <c r="AO20" i="52"/>
  <c r="AO21" i="52"/>
  <c r="AO22" i="52"/>
  <c r="AO23" i="52"/>
  <c r="AO24" i="52"/>
  <c r="AO25" i="52"/>
  <c r="AO26" i="52"/>
  <c r="AO27" i="52"/>
  <c r="AO28" i="52"/>
  <c r="AO29" i="52"/>
  <c r="AO30" i="52"/>
  <c r="AO31" i="52"/>
  <c r="AO32" i="52"/>
  <c r="AO33" i="52"/>
  <c r="AO34" i="52"/>
  <c r="AO35" i="52"/>
  <c r="AO36" i="52"/>
  <c r="AO37" i="52"/>
  <c r="AO8" i="52"/>
  <c r="AO9" i="53" l="1"/>
  <c r="AO10" i="53"/>
  <c r="AO11" i="53"/>
  <c r="AO12" i="53"/>
  <c r="AO13" i="53"/>
  <c r="AO14" i="53"/>
  <c r="AO15" i="53"/>
  <c r="AO16" i="53"/>
  <c r="AO17" i="53"/>
  <c r="AO18" i="53"/>
  <c r="AO19" i="53"/>
  <c r="AO20" i="53"/>
  <c r="AO21" i="53"/>
  <c r="AO22" i="53"/>
  <c r="AO23" i="53"/>
  <c r="AO24" i="53"/>
  <c r="AO25" i="53"/>
  <c r="AO26" i="53"/>
  <c r="AO27" i="53"/>
  <c r="AO28" i="53"/>
  <c r="AO29" i="53"/>
  <c r="AO30" i="53"/>
  <c r="AO31" i="53"/>
  <c r="AO32" i="53"/>
  <c r="AO33" i="53"/>
  <c r="AO34" i="53"/>
  <c r="AO35" i="53"/>
  <c r="AO36" i="53"/>
  <c r="AO37" i="53"/>
  <c r="AO8" i="53"/>
  <c r="AO9" i="49"/>
  <c r="AO10" i="49"/>
  <c r="AO11" i="49"/>
  <c r="AO12" i="49"/>
  <c r="AO13" i="49"/>
  <c r="AO14" i="49"/>
  <c r="AO15" i="49"/>
  <c r="AO16" i="49"/>
  <c r="AO17" i="49"/>
  <c r="AO18" i="49"/>
  <c r="AO19" i="49"/>
  <c r="AO20" i="49"/>
  <c r="AO21" i="49"/>
  <c r="AO22" i="49"/>
  <c r="AO23" i="49"/>
  <c r="AO24" i="49"/>
  <c r="AO25" i="49"/>
  <c r="AO26" i="49"/>
  <c r="AO27" i="49"/>
  <c r="AO28" i="49"/>
  <c r="AO29" i="49"/>
  <c r="AO30" i="49"/>
  <c r="AO31" i="49"/>
  <c r="AO32" i="49"/>
  <c r="AO33" i="49"/>
  <c r="AO34" i="49"/>
  <c r="AO35" i="49"/>
  <c r="AO36" i="49"/>
  <c r="AO37" i="49"/>
  <c r="AO8" i="49"/>
  <c r="AO9" i="51"/>
  <c r="AO10" i="51"/>
  <c r="AO11" i="51"/>
  <c r="AO12" i="51"/>
  <c r="AO13" i="51"/>
  <c r="AO14" i="51"/>
  <c r="AO15" i="51"/>
  <c r="AO16" i="51"/>
  <c r="AO17" i="51"/>
  <c r="AO18" i="51"/>
  <c r="AO19" i="51"/>
  <c r="AO20" i="51"/>
  <c r="AO21" i="51"/>
  <c r="AO22" i="51"/>
  <c r="AO23" i="51"/>
  <c r="AO24" i="51"/>
  <c r="AO25" i="51"/>
  <c r="AO26" i="51"/>
  <c r="AO27" i="51"/>
  <c r="AO28" i="51"/>
  <c r="AO29" i="51"/>
  <c r="AO30" i="51"/>
  <c r="AO31" i="51"/>
  <c r="AO32" i="51"/>
  <c r="AO33" i="51"/>
  <c r="AO34" i="51"/>
  <c r="AO35" i="51"/>
  <c r="AO36" i="51"/>
  <c r="AO37" i="51"/>
  <c r="AO8" i="51"/>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8" i="6"/>
  <c r="AO9" i="2"/>
  <c r="AO10" i="2"/>
  <c r="AO11" i="2"/>
  <c r="AO12" i="2"/>
  <c r="AO13" i="2"/>
  <c r="AO14" i="2"/>
  <c r="AO15" i="2"/>
  <c r="AO16" i="2"/>
  <c r="AO17" i="2"/>
  <c r="AO18" i="2"/>
  <c r="AO19" i="2"/>
  <c r="AO20" i="2"/>
  <c r="AO21" i="2"/>
  <c r="AO22" i="2"/>
  <c r="AO24" i="2"/>
  <c r="AO25" i="2"/>
  <c r="AO26" i="2"/>
  <c r="AO28" i="2"/>
  <c r="AO29" i="2"/>
  <c r="AO30" i="2"/>
  <c r="AO31" i="2"/>
  <c r="AO32" i="2"/>
  <c r="AO33" i="2"/>
  <c r="AO34" i="2"/>
  <c r="AO35" i="2"/>
  <c r="AO36" i="2"/>
  <c r="AO37" i="2"/>
  <c r="AO8" i="2"/>
  <c r="O33" i="190" l="1"/>
  <c r="M33" i="190"/>
  <c r="K33" i="190"/>
  <c r="I33" i="190"/>
  <c r="O32" i="190"/>
  <c r="M32" i="190"/>
  <c r="K32" i="190"/>
  <c r="I32" i="190"/>
  <c r="O31" i="190"/>
  <c r="M31" i="190"/>
  <c r="K31" i="190"/>
  <c r="I31" i="190"/>
  <c r="O30" i="190"/>
  <c r="M30" i="190"/>
  <c r="K30" i="190"/>
  <c r="I30" i="190"/>
  <c r="O29" i="190"/>
  <c r="M29" i="190"/>
  <c r="K29" i="190"/>
  <c r="I29" i="190"/>
  <c r="O28" i="190"/>
  <c r="M28" i="190"/>
  <c r="K28" i="190"/>
  <c r="I28" i="190"/>
  <c r="O27" i="190"/>
  <c r="M27" i="190"/>
  <c r="K27" i="190"/>
  <c r="I27" i="190"/>
  <c r="O26" i="190"/>
  <c r="M26" i="190"/>
  <c r="K26" i="190"/>
  <c r="I26" i="190"/>
  <c r="O25" i="190"/>
  <c r="M25" i="190"/>
  <c r="K25" i="190"/>
  <c r="I25" i="190"/>
  <c r="O24" i="190"/>
  <c r="M24" i="190"/>
  <c r="K24" i="190"/>
  <c r="I24" i="190"/>
  <c r="O23" i="190"/>
  <c r="M23" i="190"/>
  <c r="K23" i="190"/>
  <c r="I23" i="190"/>
  <c r="O22" i="190"/>
  <c r="M22" i="190"/>
  <c r="K22" i="190"/>
  <c r="I22" i="190"/>
  <c r="O21" i="190"/>
  <c r="M21" i="190"/>
  <c r="K21" i="190"/>
  <c r="I21" i="190"/>
  <c r="O20" i="190"/>
  <c r="M20" i="190"/>
  <c r="K20" i="190"/>
  <c r="I20" i="190"/>
  <c r="O19" i="190"/>
  <c r="M19" i="190"/>
  <c r="K19" i="190"/>
  <c r="I19" i="190"/>
  <c r="O18" i="190"/>
  <c r="M18" i="190"/>
  <c r="K18" i="190"/>
  <c r="I18" i="190"/>
  <c r="O17" i="190"/>
  <c r="M17" i="190"/>
  <c r="K17" i="190"/>
  <c r="I17" i="190"/>
  <c r="O16" i="190"/>
  <c r="M16" i="190"/>
  <c r="K16" i="190"/>
  <c r="I16" i="190"/>
  <c r="O15" i="190"/>
  <c r="M15" i="190"/>
  <c r="K15" i="190"/>
  <c r="I15" i="190"/>
  <c r="O14" i="190"/>
  <c r="M14" i="190"/>
  <c r="K14" i="190"/>
  <c r="I14" i="190"/>
  <c r="O13" i="190"/>
  <c r="M13" i="190"/>
  <c r="K13" i="190"/>
  <c r="I13" i="190"/>
  <c r="O12" i="190"/>
  <c r="M12" i="190"/>
  <c r="K12" i="190"/>
  <c r="I12" i="190"/>
  <c r="O11" i="190"/>
  <c r="M11" i="190"/>
  <c r="K11" i="190"/>
  <c r="I11" i="190"/>
  <c r="O10" i="190"/>
  <c r="M10" i="190"/>
  <c r="K10" i="190"/>
  <c r="I10" i="190"/>
  <c r="O9" i="190"/>
  <c r="M9" i="190"/>
  <c r="K9" i="190"/>
  <c r="I9" i="190"/>
  <c r="O8" i="190"/>
  <c r="M8" i="190"/>
  <c r="K8" i="190"/>
  <c r="I8" i="190"/>
  <c r="O7" i="190"/>
  <c r="M7" i="190"/>
  <c r="K7" i="190"/>
  <c r="I7" i="190"/>
  <c r="O6" i="190"/>
  <c r="M6" i="190"/>
  <c r="K6" i="190"/>
  <c r="I6" i="190"/>
  <c r="O5" i="190"/>
  <c r="M5" i="190"/>
  <c r="K5" i="190"/>
  <c r="I5" i="190"/>
  <c r="D23" i="73" l="1"/>
  <c r="D24" i="73"/>
  <c r="D25" i="73"/>
  <c r="D26" i="73"/>
  <c r="D27" i="73"/>
  <c r="D28" i="73"/>
  <c r="D29" i="73"/>
  <c r="D8" i="73"/>
  <c r="O26" i="71" l="1"/>
  <c r="N26" i="71"/>
  <c r="M26" i="71"/>
  <c r="L26" i="71"/>
  <c r="K26" i="71"/>
  <c r="J26" i="71"/>
  <c r="L9" i="71" l="1"/>
  <c r="L10" i="71"/>
  <c r="L11" i="71"/>
  <c r="L12" i="71"/>
  <c r="L13" i="71"/>
  <c r="L8" i="71"/>
  <c r="AL37" i="2" l="1"/>
  <c r="AI37" i="2"/>
  <c r="W37" i="2"/>
  <c r="T37" i="2"/>
  <c r="Q37" i="2"/>
  <c r="N37" i="2"/>
  <c r="K37" i="2"/>
  <c r="H37" i="2"/>
  <c r="E37" i="2"/>
  <c r="AL36" i="2"/>
  <c r="AI36" i="2"/>
  <c r="Z36" i="2"/>
  <c r="W36" i="2"/>
  <c r="T36" i="2"/>
  <c r="Q36" i="2"/>
  <c r="N36" i="2"/>
  <c r="K36" i="2"/>
  <c r="H36" i="2"/>
  <c r="E36" i="2"/>
  <c r="AL35" i="2"/>
  <c r="AI35" i="2"/>
  <c r="Y35" i="2"/>
  <c r="X35" i="2"/>
  <c r="V35" i="2"/>
  <c r="U35" i="2"/>
  <c r="S35" i="2"/>
  <c r="R35" i="2"/>
  <c r="P35" i="2"/>
  <c r="Q35" i="2" s="1"/>
  <c r="M35" i="2"/>
  <c r="L35" i="2"/>
  <c r="J35" i="2"/>
  <c r="K35" i="2" s="1"/>
  <c r="G35" i="2"/>
  <c r="F35" i="2"/>
  <c r="D35" i="2"/>
  <c r="C35" i="2"/>
  <c r="AL34" i="2"/>
  <c r="AI34" i="2"/>
  <c r="Z34" i="2"/>
  <c r="W34" i="2"/>
  <c r="T34" i="2"/>
  <c r="Q34" i="2"/>
  <c r="N34" i="2"/>
  <c r="K34" i="2"/>
  <c r="H34" i="2"/>
  <c r="E34" i="2"/>
  <c r="AL33" i="2"/>
  <c r="AI33" i="2"/>
  <c r="Z33" i="2"/>
  <c r="W33" i="2"/>
  <c r="T33" i="2"/>
  <c r="Q33" i="2"/>
  <c r="N33" i="2"/>
  <c r="K33" i="2"/>
  <c r="H33" i="2"/>
  <c r="E33" i="2"/>
  <c r="AL32" i="2"/>
  <c r="AI32" i="2"/>
  <c r="Z32" i="2"/>
  <c r="W32" i="2"/>
  <c r="T32" i="2"/>
  <c r="Q32" i="2"/>
  <c r="N32" i="2"/>
  <c r="K32" i="2"/>
  <c r="H32" i="2"/>
  <c r="E32" i="2"/>
  <c r="AL31" i="2"/>
  <c r="AI31" i="2"/>
  <c r="Z31" i="2"/>
  <c r="W31" i="2"/>
  <c r="T31" i="2"/>
  <c r="Q31" i="2"/>
  <c r="N31" i="2"/>
  <c r="K31" i="2"/>
  <c r="H31" i="2"/>
  <c r="E31" i="2"/>
  <c r="AL30" i="2"/>
  <c r="AI30" i="2"/>
  <c r="Z30" i="2"/>
  <c r="W30" i="2"/>
  <c r="T30" i="2"/>
  <c r="Q30" i="2"/>
  <c r="N30" i="2"/>
  <c r="K30" i="2"/>
  <c r="H30" i="2"/>
  <c r="E30" i="2"/>
  <c r="AL29" i="2"/>
  <c r="AI29" i="2"/>
  <c r="Z29" i="2"/>
  <c r="W29" i="2"/>
  <c r="T29" i="2"/>
  <c r="Q29" i="2"/>
  <c r="N29" i="2"/>
  <c r="K29" i="2"/>
  <c r="H29" i="2"/>
  <c r="E29" i="2"/>
  <c r="AL28" i="2"/>
  <c r="AI28" i="2"/>
  <c r="Y28" i="2"/>
  <c r="X28" i="2"/>
  <c r="V28" i="2"/>
  <c r="U28" i="2"/>
  <c r="S28" i="2"/>
  <c r="R28" i="2"/>
  <c r="P28" i="2"/>
  <c r="Q28" i="2" s="1"/>
  <c r="M28" i="2"/>
  <c r="L28" i="2"/>
  <c r="J28" i="2"/>
  <c r="I28" i="2"/>
  <c r="G28" i="2"/>
  <c r="F28" i="2"/>
  <c r="D28" i="2"/>
  <c r="C28" i="2"/>
  <c r="AL26" i="2"/>
  <c r="AI26" i="2"/>
  <c r="Z26" i="2"/>
  <c r="W26" i="2"/>
  <c r="T26" i="2"/>
  <c r="Q26" i="2"/>
  <c r="N26" i="2"/>
  <c r="K26" i="2"/>
  <c r="H26" i="2"/>
  <c r="E26" i="2"/>
  <c r="AL25" i="2"/>
  <c r="AI25" i="2"/>
  <c r="Z25" i="2"/>
  <c r="W25" i="2"/>
  <c r="T25" i="2"/>
  <c r="Q25" i="2"/>
  <c r="N25" i="2"/>
  <c r="K25" i="2"/>
  <c r="H25" i="2"/>
  <c r="E25" i="2"/>
  <c r="AL24" i="2"/>
  <c r="AI24" i="2"/>
  <c r="Z24" i="2"/>
  <c r="W24" i="2"/>
  <c r="T24" i="2"/>
  <c r="Q24" i="2"/>
  <c r="N24" i="2"/>
  <c r="K24" i="2"/>
  <c r="H24" i="2"/>
  <c r="E24" i="2"/>
  <c r="AL22" i="2"/>
  <c r="AI22" i="2"/>
  <c r="Z22" i="2"/>
  <c r="W22" i="2"/>
  <c r="T22" i="2"/>
  <c r="Q22" i="2"/>
  <c r="N22" i="2"/>
  <c r="K22" i="2"/>
  <c r="H22" i="2"/>
  <c r="E22" i="2"/>
  <c r="AL21" i="2"/>
  <c r="AI21" i="2"/>
  <c r="Y21" i="2"/>
  <c r="X21" i="2"/>
  <c r="V21" i="2"/>
  <c r="U21" i="2"/>
  <c r="S21" i="2"/>
  <c r="R21" i="2"/>
  <c r="P21" i="2"/>
  <c r="M21" i="2"/>
  <c r="L21" i="2"/>
  <c r="J21" i="2"/>
  <c r="I21" i="2"/>
  <c r="G21" i="2"/>
  <c r="F21" i="2"/>
  <c r="D21" i="2"/>
  <c r="C21" i="2"/>
  <c r="AL20" i="2"/>
  <c r="AI20" i="2"/>
  <c r="Z20" i="2"/>
  <c r="W20" i="2"/>
  <c r="T20" i="2"/>
  <c r="Q20" i="2"/>
  <c r="N20" i="2"/>
  <c r="K20" i="2"/>
  <c r="H20" i="2"/>
  <c r="E20" i="2"/>
  <c r="AL19" i="2"/>
  <c r="AI19" i="2"/>
  <c r="Z19" i="2"/>
  <c r="W19" i="2"/>
  <c r="T19" i="2"/>
  <c r="Q19" i="2"/>
  <c r="N19" i="2"/>
  <c r="K19" i="2"/>
  <c r="H19" i="2"/>
  <c r="E19" i="2"/>
  <c r="AL18" i="2"/>
  <c r="AI18" i="2"/>
  <c r="Z18" i="2"/>
  <c r="W18" i="2"/>
  <c r="T18" i="2"/>
  <c r="Q18" i="2"/>
  <c r="N18" i="2"/>
  <c r="K18" i="2"/>
  <c r="H18" i="2"/>
  <c r="E18" i="2"/>
  <c r="AL17" i="2"/>
  <c r="AI17" i="2"/>
  <c r="Z17" i="2"/>
  <c r="W17" i="2"/>
  <c r="T17" i="2"/>
  <c r="Q17" i="2"/>
  <c r="N17" i="2"/>
  <c r="K17" i="2"/>
  <c r="H17" i="2"/>
  <c r="E17" i="2"/>
  <c r="AL16" i="2"/>
  <c r="AI16" i="2"/>
  <c r="Z16" i="2"/>
  <c r="W16" i="2"/>
  <c r="T16" i="2"/>
  <c r="Q16" i="2"/>
  <c r="N16" i="2"/>
  <c r="K16" i="2"/>
  <c r="H16" i="2"/>
  <c r="E16" i="2"/>
  <c r="AL15" i="2"/>
  <c r="AI15" i="2"/>
  <c r="Z15" i="2"/>
  <c r="W15" i="2"/>
  <c r="T15" i="2"/>
  <c r="Q15" i="2"/>
  <c r="N15" i="2"/>
  <c r="K15" i="2"/>
  <c r="H15" i="2"/>
  <c r="E15" i="2"/>
  <c r="AL14" i="2"/>
  <c r="AI14" i="2"/>
  <c r="Z14" i="2"/>
  <c r="W14" i="2"/>
  <c r="T14" i="2"/>
  <c r="Q14" i="2"/>
  <c r="N14" i="2"/>
  <c r="K14" i="2"/>
  <c r="H14" i="2"/>
  <c r="E14" i="2"/>
  <c r="AL13" i="2"/>
  <c r="AI13" i="2"/>
  <c r="Z13" i="2"/>
  <c r="W13" i="2"/>
  <c r="T13" i="2"/>
  <c r="Q13" i="2"/>
  <c r="N13" i="2"/>
  <c r="K13" i="2"/>
  <c r="H13" i="2"/>
  <c r="E13" i="2"/>
  <c r="AL12" i="2"/>
  <c r="AI12" i="2"/>
  <c r="Z12" i="2"/>
  <c r="W12" i="2"/>
  <c r="T12" i="2"/>
  <c r="Q12" i="2"/>
  <c r="N12" i="2"/>
  <c r="K12" i="2"/>
  <c r="H12" i="2"/>
  <c r="E12" i="2"/>
  <c r="AL11" i="2"/>
  <c r="AI11" i="2"/>
  <c r="Z11" i="2"/>
  <c r="W11" i="2"/>
  <c r="T11" i="2"/>
  <c r="Q11" i="2"/>
  <c r="N11" i="2"/>
  <c r="K11" i="2"/>
  <c r="H11" i="2"/>
  <c r="E11" i="2"/>
  <c r="AL10" i="2"/>
  <c r="AI10" i="2"/>
  <c r="Z10" i="2"/>
  <c r="W10" i="2"/>
  <c r="T10" i="2"/>
  <c r="Q10" i="2"/>
  <c r="N10" i="2"/>
  <c r="K10" i="2"/>
  <c r="H10" i="2"/>
  <c r="E10" i="2"/>
  <c r="AL9" i="2"/>
  <c r="AI9" i="2"/>
  <c r="Y9" i="2"/>
  <c r="X9" i="2"/>
  <c r="V9" i="2"/>
  <c r="U9" i="2"/>
  <c r="S9" i="2"/>
  <c r="R9" i="2"/>
  <c r="P9" i="2"/>
  <c r="Q9" i="2" s="1"/>
  <c r="M9" i="2"/>
  <c r="L9" i="2"/>
  <c r="J9" i="2"/>
  <c r="I9" i="2"/>
  <c r="G9" i="2"/>
  <c r="F9" i="2"/>
  <c r="D9" i="2"/>
  <c r="C9" i="2"/>
  <c r="AL8" i="2"/>
  <c r="AI8" i="2"/>
  <c r="AD8" i="2"/>
  <c r="V8" i="2"/>
  <c r="C19" i="69"/>
  <c r="O25" i="71"/>
  <c r="N25" i="71"/>
  <c r="M25" i="71"/>
  <c r="L25" i="71"/>
  <c r="K25" i="71"/>
  <c r="J25" i="71"/>
  <c r="O24" i="71"/>
  <c r="N24" i="71"/>
  <c r="M24" i="71"/>
  <c r="L24" i="71"/>
  <c r="K24" i="71"/>
  <c r="J24" i="71"/>
  <c r="O23" i="71"/>
  <c r="N23" i="71"/>
  <c r="M23" i="71"/>
  <c r="L23" i="71"/>
  <c r="K23" i="71"/>
  <c r="J23" i="71"/>
  <c r="O22" i="71"/>
  <c r="N22" i="71"/>
  <c r="M22" i="71"/>
  <c r="L22" i="71"/>
  <c r="K22" i="71"/>
  <c r="J22" i="71"/>
  <c r="O21" i="71"/>
  <c r="N21" i="71"/>
  <c r="M21" i="71"/>
  <c r="L21" i="71"/>
  <c r="K21" i="71"/>
  <c r="J21" i="71"/>
  <c r="O20" i="71"/>
  <c r="N20" i="71"/>
  <c r="M20" i="71"/>
  <c r="L20" i="71"/>
  <c r="K20" i="71"/>
  <c r="J20" i="71"/>
  <c r="O19" i="71"/>
  <c r="N19" i="71"/>
  <c r="M19" i="71"/>
  <c r="L19" i="71"/>
  <c r="K19" i="71"/>
  <c r="J19" i="71"/>
  <c r="O18" i="71"/>
  <c r="N18" i="71"/>
  <c r="M18" i="71"/>
  <c r="L18" i="71"/>
  <c r="K18" i="71"/>
  <c r="J18" i="71"/>
  <c r="O17" i="71"/>
  <c r="N17" i="71"/>
  <c r="M17" i="71"/>
  <c r="L17" i="71"/>
  <c r="K17" i="71"/>
  <c r="J17" i="71"/>
  <c r="O16" i="71"/>
  <c r="N16" i="71"/>
  <c r="M16" i="71"/>
  <c r="L16" i="71"/>
  <c r="K16" i="71"/>
  <c r="J16" i="71"/>
  <c r="O15" i="71"/>
  <c r="N15" i="71"/>
  <c r="M15" i="71"/>
  <c r="L15" i="71"/>
  <c r="K15" i="71"/>
  <c r="J15" i="71"/>
  <c r="O14" i="71"/>
  <c r="N14" i="71"/>
  <c r="M14" i="71"/>
  <c r="L14" i="71"/>
  <c r="K14" i="71"/>
  <c r="J14" i="71"/>
  <c r="O13" i="71"/>
  <c r="N13" i="71"/>
  <c r="M13" i="71"/>
  <c r="K13" i="71"/>
  <c r="J13" i="71"/>
  <c r="O12" i="71"/>
  <c r="N12" i="71"/>
  <c r="M12" i="71"/>
  <c r="K12" i="71"/>
  <c r="J12" i="71"/>
  <c r="O11" i="71"/>
  <c r="N11" i="71"/>
  <c r="M11" i="71"/>
  <c r="K11" i="71"/>
  <c r="J11" i="71"/>
  <c r="O10" i="71"/>
  <c r="N10" i="71"/>
  <c r="M10" i="71"/>
  <c r="K10" i="71"/>
  <c r="J10" i="71"/>
  <c r="O9" i="71"/>
  <c r="N9" i="71"/>
  <c r="M9" i="71"/>
  <c r="K9" i="71"/>
  <c r="J9" i="71"/>
  <c r="O8" i="71"/>
  <c r="N8" i="71"/>
  <c r="M8" i="71"/>
  <c r="K8" i="71"/>
  <c r="J8" i="71"/>
  <c r="U8" i="2" l="1"/>
  <c r="I8" i="2"/>
  <c r="E35" i="2"/>
  <c r="R8" i="2"/>
  <c r="E9" i="2"/>
  <c r="Z21" i="2"/>
  <c r="E28" i="2"/>
  <c r="L8" i="2"/>
  <c r="J8" i="2"/>
  <c r="K28" i="2"/>
  <c r="K21" i="2"/>
  <c r="D8" i="2"/>
  <c r="F8" i="2"/>
  <c r="S8" i="2"/>
  <c r="Z35" i="2"/>
  <c r="W8" i="2"/>
  <c r="H9" i="2"/>
  <c r="W21" i="2"/>
  <c r="H28" i="2"/>
  <c r="N35" i="2"/>
  <c r="Y8" i="2"/>
  <c r="W9" i="2"/>
  <c r="N21" i="2"/>
  <c r="T21" i="2"/>
  <c r="T28" i="2"/>
  <c r="W28" i="2"/>
  <c r="H35" i="2"/>
  <c r="W35" i="2"/>
  <c r="N9" i="2"/>
  <c r="N28" i="2"/>
  <c r="M8" i="2"/>
  <c r="Z9" i="2"/>
  <c r="G8" i="2"/>
  <c r="X8" i="2"/>
  <c r="Z28" i="2"/>
  <c r="C8" i="2"/>
  <c r="E8" i="2" s="1"/>
  <c r="E21" i="2"/>
  <c r="P8" i="2"/>
  <c r="Q8" i="2" s="1"/>
  <c r="T35" i="2"/>
  <c r="K9" i="2"/>
  <c r="T9" i="2"/>
  <c r="H21" i="2"/>
  <c r="Q21" i="2"/>
  <c r="T8" i="2" l="1"/>
  <c r="K8" i="2"/>
  <c r="N8" i="2"/>
  <c r="H8" i="2"/>
  <c r="Z8" i="2"/>
</calcChain>
</file>

<file path=xl/connections.xml><?xml version="1.0" encoding="utf-8"?>
<connections xmlns="http://schemas.openxmlformats.org/spreadsheetml/2006/main">
  <connection id="1"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2.1.1!$C$7:$E$13" type="102" refreshedVersion="6" minRefreshableVersion="5">
    <extLst>
      <ext xmlns:x15="http://schemas.microsoft.com/office/spreadsheetml/2010/11/main" uri="{DE250136-89BD-433C-8126-D09CA5730AF9}">
        <x15:connection id="Rango" autoDelete="1">
          <x15:rangePr sourceName="_xlcn.WorksheetConnection_2.1.1C7E131"/>
        </x15:connection>
      </ext>
    </extLst>
  </connection>
</connections>
</file>

<file path=xl/sharedStrings.xml><?xml version="1.0" encoding="utf-8"?>
<sst xmlns="http://schemas.openxmlformats.org/spreadsheetml/2006/main" count="4343" uniqueCount="1154">
  <si>
    <t>Sector Público</t>
  </si>
  <si>
    <t>Total</t>
  </si>
  <si>
    <t>1.</t>
  </si>
  <si>
    <t>1.1</t>
  </si>
  <si>
    <t>1.1.1</t>
  </si>
  <si>
    <t>1.2.1</t>
  </si>
  <si>
    <t>2.</t>
  </si>
  <si>
    <t>2.1.1</t>
  </si>
  <si>
    <t>2.1.2</t>
  </si>
  <si>
    <t>2.1.3</t>
  </si>
  <si>
    <t>2.1.4</t>
  </si>
  <si>
    <t>3.</t>
  </si>
  <si>
    <t>3.1.2</t>
  </si>
  <si>
    <t>3.1.3</t>
  </si>
  <si>
    <t>3.1.5</t>
  </si>
  <si>
    <t>3.1.6</t>
  </si>
  <si>
    <t>3.1.7</t>
  </si>
  <si>
    <t>3.1.8</t>
  </si>
  <si>
    <t>3.1.9</t>
  </si>
  <si>
    <t>3.1.11</t>
  </si>
  <si>
    <t>3.1.12</t>
  </si>
  <si>
    <t>3.1.13</t>
  </si>
  <si>
    <t>3.1.14</t>
  </si>
  <si>
    <t>3.1.15</t>
  </si>
  <si>
    <t>3.1.16</t>
  </si>
  <si>
    <t>4.1.1</t>
  </si>
  <si>
    <t>4.1.2</t>
  </si>
  <si>
    <t>4.1.3</t>
  </si>
  <si>
    <t>4.1.4</t>
  </si>
  <si>
    <t>Años</t>
  </si>
  <si>
    <t>INICIO</t>
  </si>
  <si>
    <t>Región Sierra:</t>
  </si>
  <si>
    <t>Azuay</t>
  </si>
  <si>
    <t>Bolívar</t>
  </si>
  <si>
    <t>Cañar</t>
  </si>
  <si>
    <t>Carchi</t>
  </si>
  <si>
    <t>Cotopaxi</t>
  </si>
  <si>
    <t>Chimborazo</t>
  </si>
  <si>
    <t>Imbabura</t>
  </si>
  <si>
    <t>Loja</t>
  </si>
  <si>
    <t>Pichincha</t>
  </si>
  <si>
    <t>Tungurahua</t>
  </si>
  <si>
    <t>Región Costa:</t>
  </si>
  <si>
    <t>El Oro</t>
  </si>
  <si>
    <t>Esmeraldas</t>
  </si>
  <si>
    <t>Guayas</t>
  </si>
  <si>
    <t>Los Ríos</t>
  </si>
  <si>
    <t>Manabí</t>
  </si>
  <si>
    <t>Santa Elena</t>
  </si>
  <si>
    <t>Región Amazónica:</t>
  </si>
  <si>
    <t>Morona Santiago</t>
  </si>
  <si>
    <t>Napo</t>
  </si>
  <si>
    <t>Pastaza</t>
  </si>
  <si>
    <t>Zamora Chinchipe</t>
  </si>
  <si>
    <t>Sucumbíos</t>
  </si>
  <si>
    <t>Orellana</t>
  </si>
  <si>
    <t>Región Insular:</t>
  </si>
  <si>
    <t>Galápagos</t>
  </si>
  <si>
    <t>Hospital de especialidades</t>
  </si>
  <si>
    <t>Hospital especializado</t>
  </si>
  <si>
    <t>Hospital general</t>
  </si>
  <si>
    <t>Hospital básico</t>
  </si>
  <si>
    <t>Clínica especializada</t>
  </si>
  <si>
    <t xml:space="preserve">Loja </t>
  </si>
  <si>
    <t xml:space="preserve">Esmeraldas </t>
  </si>
  <si>
    <t xml:space="preserve">Cañar </t>
  </si>
  <si>
    <t xml:space="preserve">Pichincha </t>
  </si>
  <si>
    <t xml:space="preserve">Azuay </t>
  </si>
  <si>
    <t xml:space="preserve">Bolívar </t>
  </si>
  <si>
    <t xml:space="preserve">Carchi </t>
  </si>
  <si>
    <t xml:space="preserve">Cotopaxi </t>
  </si>
  <si>
    <t xml:space="preserve">Chimborazo </t>
  </si>
  <si>
    <t xml:space="preserve">Imbabura </t>
  </si>
  <si>
    <t xml:space="preserve">Tungurahua </t>
  </si>
  <si>
    <t xml:space="preserve">Santo Domingo de los Tsáchilas </t>
  </si>
  <si>
    <t xml:space="preserve">El Oro </t>
  </si>
  <si>
    <t xml:space="preserve">Guayas </t>
  </si>
  <si>
    <t xml:space="preserve">Los Ríos </t>
  </si>
  <si>
    <t xml:space="preserve">Manabí </t>
  </si>
  <si>
    <t>Santo Domingo de los Tsáchilas</t>
  </si>
  <si>
    <t>Sector Privado con fines de lucro</t>
  </si>
  <si>
    <t>Sector Privado sin fines de lucro</t>
  </si>
  <si>
    <t>Número</t>
  </si>
  <si>
    <t xml:space="preserve">MAPAS TEMÁTICOS DE EGRESOS Y CAMAS HOSPITALARIAS </t>
  </si>
  <si>
    <t>4.</t>
  </si>
  <si>
    <t>1.2</t>
  </si>
  <si>
    <t>2.1</t>
  </si>
  <si>
    <t>3.1</t>
  </si>
  <si>
    <t>4.1</t>
  </si>
  <si>
    <t>SERIES HISTÓRICAS</t>
  </si>
  <si>
    <t>3.1.1</t>
  </si>
  <si>
    <t>3.1.4</t>
  </si>
  <si>
    <t>ASPECTOS METODOLÓGICOS</t>
  </si>
  <si>
    <t>OBJETIVOS DE LA INVESTIGACIÓN</t>
  </si>
  <si>
    <t>UNIVERSO DE LA INVESTIGACIÓN</t>
  </si>
  <si>
    <t>DEFINICIONES PRINCIPALES</t>
  </si>
  <si>
    <t>OBJETIVO GENERAL</t>
  </si>
  <si>
    <t>1.1.2</t>
  </si>
  <si>
    <t>1.2.2</t>
  </si>
  <si>
    <t>3.1.10</t>
  </si>
  <si>
    <t>COBERTURA GEOGRÁFICA</t>
  </si>
  <si>
    <t>UNIDAD DE ANÁLISIS</t>
  </si>
  <si>
    <t>Clínica General (sin especialidad)</t>
  </si>
  <si>
    <t>SERIES HISTÓRICAS DE RECURSOS Y ACTIVIDADES DE SALUD A NIVEL NACIONAL</t>
  </si>
  <si>
    <t>1.1.3</t>
  </si>
  <si>
    <t>1.1.4</t>
  </si>
  <si>
    <t>1.1.5</t>
  </si>
  <si>
    <t>1.2.3</t>
  </si>
  <si>
    <t>1.2.4</t>
  </si>
  <si>
    <t>1.2.5</t>
  </si>
  <si>
    <t>1.2.6</t>
  </si>
  <si>
    <t>GRÁFICOS</t>
  </si>
  <si>
    <t>GRÁFICOS DE RECURSOS Y ACTIVIDADES DE SALUD</t>
  </si>
  <si>
    <t>CUADROS ESTADÍSTICOS</t>
  </si>
  <si>
    <t>3.1.18</t>
  </si>
  <si>
    <t>3.1.19</t>
  </si>
  <si>
    <t>3.1.20</t>
  </si>
  <si>
    <t>3.1.23</t>
  </si>
  <si>
    <t>3.1.24</t>
  </si>
  <si>
    <t>3.1.25</t>
  </si>
  <si>
    <t>3.1.26</t>
  </si>
  <si>
    <t>3.1.27</t>
  </si>
  <si>
    <t>3.1.28</t>
  </si>
  <si>
    <t>3.1.29</t>
  </si>
  <si>
    <t>3.1.30</t>
  </si>
  <si>
    <t>3.1.31</t>
  </si>
  <si>
    <t>3.1.32</t>
  </si>
  <si>
    <t>3.1.33</t>
  </si>
  <si>
    <t>3.1.34</t>
  </si>
  <si>
    <t>3.1.35</t>
  </si>
  <si>
    <t>3.1.36</t>
  </si>
  <si>
    <t>3.1.37</t>
  </si>
  <si>
    <t>3.1.38</t>
  </si>
  <si>
    <t>3.1.39</t>
  </si>
  <si>
    <t>3.1.40</t>
  </si>
  <si>
    <t>Número de establecimientos de salud del sector público y privado por regiones.</t>
  </si>
  <si>
    <t>Tasa de obstetrices, auxiliares de enfermería por provincia.</t>
  </si>
  <si>
    <t>Producir información estadística de calidad, en lo referente a establecimientos de salud públicos y privados, actividades que realizan, personal ocupado, la cantidad y tipo de tratamiento que se le da a los residuos peligrosos, equipos y recursos físicos con que cuenta el país en este sector.</t>
  </si>
  <si>
    <t>&gt; Disponer de datos de consulta ambulatoria de salud que permitan conocer los recursos con que cuenta el país en lo referente a atenciones médicas, personal ocupado, equipos e instalaciones.Producir información estadística sobre morbilidad hospitalaria que permita conocer el estado de salud de la población.</t>
  </si>
  <si>
    <t xml:space="preserve">&gt; Proporcionar al sector público y privado datos estadísticos referentes a los establecimientos de salud del país en lo concerniente a: actividades que realizan, personal ocupado, equipos y recursos físicos. </t>
  </si>
  <si>
    <t xml:space="preserve">El universo está constituido por todos los establecimientos de salud con internación y sin internación hospitalaria que existen en el país, sean estos de carácter público o privado, entre los que están: hospitales, clínicas, centros de salud, subcentros de salud, puestos de salud y otros establecimientos sin internación: Cruz Roja, centros de planificación familiar, clínicas y brigadas móviles, etc.
</t>
  </si>
  <si>
    <t>La cobertura geográfica es nacional. La información se recoge en todos los establecimientos con y sin internación hospitalaria a nivel Nacional.</t>
  </si>
  <si>
    <t>La unidad de investigación es el establecimiento de salud con internación y sin internación hospitalaria.</t>
  </si>
  <si>
    <t xml:space="preserve">Unidad de salud que brinda atención ambulatoria, emergencia y hospitalización de corta estancia en: medicina general, ginecoobstetricia, pediátrica y cirugía de emergencia; forma parte y es el eje del sistema de referencia y contrareferencia de los servicios de primer nivel y se ubica generalmente en cabeceras cantonales.
</t>
  </si>
  <si>
    <t>Unidad operativa que provee atención de salud ambulatoria e internación en las cuatro especialidades básicas y algunas subespecialidades de la medicina, resuelve las referencias recibidas de las unidades de menor complejidad y las contrarefiere; y realiza docencia e investigación. Corresponde al segundo nivel de prestación de servicios y está ubicado en las capitales de provincia y cabeceras cantonales de mayor concentración poblacional.</t>
  </si>
  <si>
    <t xml:space="preserve">Unidad operativa que brinda atención de salud ambulatoria de especialidad, de referencia y hospitalización en una especialidad o subespecialidad o que atiende a un grupo de edad específico; atiende a la población local o nacional mediante el sistema de referencia y contrareferencia y puede ser de tipo agudo o crónico. Corresponde al tercer nivel de atención, realizan docencia e investigación en salud y está localizado en ciudades consideradas de mayor desarrollo y concentración poblacional. Son de tipo agudo los establecimientos que cubren una especialidad, cuya atención demandan los enfermos internados, con un promedio de permanencia no mayor de 30 días de estada y, crónico, los establecimientos que cubren una especialidad, cuya atención demandan los enfermos internados, con un promedio de permanencia mayor a 30 días.
</t>
  </si>
  <si>
    <t xml:space="preserve">Es la unidad de salud de referencia de la más alta complejidad, destinada a brindar atención especializada de emergencias, recuperación y rehabilitación a los usuarios de las diferentes especialidades y subespecialidades médicas; es un establecimiento de pacientes agudos y atiende a toda la población del país a través de la referencia y contrareferencia. En ésta categoría se encuentran por ejemplo los hospitales Eugenio Espejo en Quito y León Becerra en Guayaquil.
Corresponden al tercer nivel de prestación de servicios, desarrollan actividades de docencia e investigación en salud y están ubicados en las ciudades consideradas como polos de  desarrollo y de mayor concentración poblacional.
Existen tanto en el sector público como privado. Los que corresponden al campo privado disponen de servicios de diagnóstico clínico, patológico e imagenología, farmacia interna con stock de medicamentos e insumos médicos y odontológicos.
</t>
  </si>
  <si>
    <t>Unidad de salud que brinda atención de salud ambulatoria y de hospitalización en las especialidades básicas de la medicina o algunas subespecialidades, dispone de servicios de consulta externa, emergencia, odontología, internación, centro quirúrgico u obstétrico, farmacia interna con stock básico de medicamentos e insumos médicos y auxiliares de diagnóstico.</t>
  </si>
  <si>
    <t>Unidad que brinda atención de salud ambulatoria y hospitalización en una de las especialidades de la medicina y subespecialidades de la misma, o que atiende a grupos de edad específicos; dispone de servicios de diagnóstico clínico patológicos e imagenología, farmacia interna con stock de medicamentos e insumos médicos y odontológicos. Corresponde al tercer nivel de atención con servicios especializados brindados por médicos especialistas.</t>
  </si>
  <si>
    <t>Establecimientos sin internación</t>
  </si>
  <si>
    <t>Son aquellos establecimientos que no atienden las 24 horas y no dan el servicio de hospitalización.</t>
  </si>
  <si>
    <t>Puesto de salud</t>
  </si>
  <si>
    <t>Es una unidad de salud que realiza actividades básicas de fomento, promoción y prevención de la salud, primeros auxilios, acciones básicas de saneamiento ambiental y actividades con participación de la comunidad, mantiene relaciones de dependencia técnica y administrativa e informa sus actividades al Subcentro de salud de la parroquia a la que pertenece.
Es atendido por un auxiliar de enfermería y está ubicado en parroquias rurales, anejos o recintos.</t>
  </si>
  <si>
    <t>Subcentro de salud</t>
  </si>
  <si>
    <t>Es una unidad operativa que realiza actividades básicas de fomento, prevención, promoción y recuperación de la salud, incluyendo atención del parto normal de emergencia y atención odontológica. En ciertos casos, promueve acciones básicas de saneamiento ambiental y actividades de participación comunitaria. Es atendido por un equipo básico conformado por médico, odontólogo, enfermera y auxiliar de enfermería; está ubicado en cabeceras parroquiales, principalmente.</t>
  </si>
  <si>
    <t>Centro de salud</t>
  </si>
  <si>
    <t>Es la unidad operativa que brinda servicios integrados e integrales de fomento, promoción, prevención, recuperación de la salud y atención odontológica. Dispone de servicios auxiliares de diagnóstico como laboratorio clínico y opcionalmente imagenología, promueve acciones de saneamiento ambiental y participación social. Algunos centros poseen camas de observación para la atención del parto normal y rehidratación, otros cumplen funciones de control sanitario. Está ubicado preferentemente en cabeceras provinciales y cantonales.</t>
  </si>
  <si>
    <t>Dispensario médico</t>
  </si>
  <si>
    <t>Es una unidad de salud de tipo ambulatorio que brinda atención médica curativa. En algunos dispensarios tienen médico, odontólogo y enfermera.</t>
  </si>
  <si>
    <t>Otros establecimientos sin internación</t>
  </si>
  <si>
    <t>Incluye a todos los demás establecimientos de salud no descritos como son: Cruz Roja, Instituto Nacional de la Niñez y la Familia (INFA), centros de planificación familiar; Aprofe (Asociación Pro Bienestar de la Familia Ecuatoriana) y Cemoplaf (Centro Médico de Orientación y Planificación Familiar), clínicas y brigadas móviles, etc.</t>
  </si>
  <si>
    <t>Salas de cuidados intensivos</t>
  </si>
  <si>
    <t>Son salas provistas con equipos de alta tecnología como equipos nucleares y personal para control permanente de un paciente en estado crítico. Entre ellos debe tener mínimo: Monitor; Equipo de fibrilación; Respirador; Succionador; Coche de paro o Coche de cardioreanimación.</t>
  </si>
  <si>
    <t>Consulta ambulatoria</t>
  </si>
  <si>
    <t>Consulta brindada a un paciente que acude al establecimiento de salud por sus propios medios a recibir atención médica.</t>
  </si>
  <si>
    <t>Consulta médica</t>
  </si>
  <si>
    <t>Es un conjunto de acciones básicamente médicas, destinadas a formular el diagnóstico, pronóstico y tratamiento del estado de salud de una persona.</t>
  </si>
  <si>
    <t>Primera consulta</t>
  </si>
  <si>
    <t>Es la consulta brindada a un paciente por primera vez, por una determinada enfermedad o acción de salud y en un determinado servicio. En el caso de que el paciente concurra al mismo servicio o a otro, por otra enfermedad o acción de salud, se computará nuevamente como consulta de primera vez.</t>
  </si>
  <si>
    <t>Consulta subsecuente</t>
  </si>
  <si>
    <t>Es la consulta subsiguiente a la primera otorgada a una persona, por una determinada enfermedad, en el año de información.</t>
  </si>
  <si>
    <t>Morbilidad</t>
  </si>
  <si>
    <t>Es la frecuencia de las enfermedades en una población. “… sirve para señalar la cantidad de personas o individuos considerados enfermos o víctimas de una enfermedad en un espacio y tiempo determinados”.</t>
  </si>
  <si>
    <t>Consulta de morbilidad</t>
  </si>
  <si>
    <t>Consultas realizadas por médico, psicólogo y obstetriz a los/las pacientes con relación a un cuadro patológico.</t>
  </si>
  <si>
    <t>Consulta externa de morbilidad</t>
  </si>
  <si>
    <t>Es la acción brindada por un profesional a las personas en relación a un cuadro patológico dado, producido por la demanda espontánea o programada en un establecimiento de salud.</t>
  </si>
  <si>
    <t>Primera consulta de morbilidad</t>
  </si>
  <si>
    <t>Es la atención brindada por un profesional a un paciente por primera vez ante una enfermedad con diagnóstico presuntivo o definitivo. Cada nuevo episodio de una patología o una nueva patología, corresponderá a una consulta de primera vez.</t>
  </si>
  <si>
    <t>Consulta subsecuente de morbilidad</t>
  </si>
  <si>
    <t>Es la consulta o consultas posteriores a la primera consulta de un mismo estado patológico o episodio hasta que concluya.</t>
  </si>
  <si>
    <t>Estomatología</t>
  </si>
  <si>
    <t>Parte de la medicina que se ocupa de la anatomía, la fisiología y las enfermedades de la boca y sus estructuras, como los dientes, la lengua, los labios, entre otras.</t>
  </si>
  <si>
    <t>Visita domiciliaria</t>
  </si>
  <si>
    <t>Es la actividad de trabajo de campo por medio de la cual se visita el domicilio, con fines de educación sanitaria, control de tratamiento, seguimiento del caso, etc.</t>
  </si>
  <si>
    <t>Serie No. 1.1.1</t>
  </si>
  <si>
    <t>Sector</t>
  </si>
  <si>
    <t>Tipo</t>
  </si>
  <si>
    <t>Con internación</t>
  </si>
  <si>
    <t>Sin internación</t>
  </si>
  <si>
    <t xml:space="preserve">Nota: A partir del 2015 el MSP, categoriza a la Junta de Beneficencia y a SOLCA como establecimientos del sector privado sin fines de lucro (años anteriores se los registraba dentro del sector  público). Con el propósito de contar con cifras comparables en el tiempo, el INEC ha actualizado los datos por sector, de acuerdo a lo establecido por el MSP.  </t>
  </si>
  <si>
    <t>Serie No. 1.1.2</t>
  </si>
  <si>
    <t>Área</t>
  </si>
  <si>
    <t>Urbana</t>
  </si>
  <si>
    <t>Rural</t>
  </si>
  <si>
    <t>Serie No. 1.1.3</t>
  </si>
  <si>
    <t>Proyección poblacional 1/</t>
  </si>
  <si>
    <t>Número de profesionales médicos 2/</t>
  </si>
  <si>
    <t>Tasa de profesionales médicos 3/</t>
  </si>
  <si>
    <t>Médicos</t>
  </si>
  <si>
    <t>Odontólogos</t>
  </si>
  <si>
    <t>* Psicólogos</t>
  </si>
  <si>
    <t>Enfermeras</t>
  </si>
  <si>
    <t>Obstetrices</t>
  </si>
  <si>
    <t>Auxiliares de Enfermería</t>
  </si>
  <si>
    <t>-</t>
  </si>
  <si>
    <t xml:space="preserve">1/ La proyección de población de los años 2000-2016, corresponde a las estimaciones en base al Censo de Población 2010. </t>
  </si>
  <si>
    <t>2/ Incluye médicos  que trabajan en tiempo ocasional o de llamada</t>
  </si>
  <si>
    <t>Serie No. 1.1.4</t>
  </si>
  <si>
    <t>Total de profesionales médicos 1/</t>
  </si>
  <si>
    <t>Público</t>
  </si>
  <si>
    <t>Privado con fines de lucro</t>
  </si>
  <si>
    <t>Privado sin fines de lucro</t>
  </si>
  <si>
    <t>Serie No. 1.1.5</t>
  </si>
  <si>
    <t>Salas de operaciones</t>
  </si>
  <si>
    <t>Salas de cuidados intermedios</t>
  </si>
  <si>
    <t>Salas de parto</t>
  </si>
  <si>
    <t>2008*</t>
  </si>
  <si>
    <t>(*) Desde el año 2008 se recoge la información referente a las salas de cuidados intensivos e intermedios.</t>
  </si>
  <si>
    <t>Serie No. 1.2.1</t>
  </si>
  <si>
    <t>Regiones
y
Provincias</t>
  </si>
  <si>
    <t>Tasa 2/</t>
  </si>
  <si>
    <t>Total Nacional</t>
  </si>
  <si>
    <t>Zonas no delimitadas:</t>
  </si>
  <si>
    <t>Serie No. 1.2.2</t>
  </si>
  <si>
    <t>Serie No. 1.2.3</t>
  </si>
  <si>
    <t>Psicólogos</t>
  </si>
  <si>
    <t>Serie No. 1.2.4</t>
  </si>
  <si>
    <t>Serie No. 1.2.5</t>
  </si>
  <si>
    <t>Gráfico No. 2.1.1</t>
  </si>
  <si>
    <t>Regiones naturales</t>
  </si>
  <si>
    <t>Tipo de establecimientos</t>
  </si>
  <si>
    <t>Total País</t>
  </si>
  <si>
    <t>Sierra</t>
  </si>
  <si>
    <t>Costa</t>
  </si>
  <si>
    <t>Amazónica</t>
  </si>
  <si>
    <t>Insular</t>
  </si>
  <si>
    <t>Gráfico No. 2.1.2</t>
  </si>
  <si>
    <t>Sector/Clase</t>
  </si>
  <si>
    <t xml:space="preserve">%  </t>
  </si>
  <si>
    <t>Sector Privado</t>
  </si>
  <si>
    <t>Hospital Básico</t>
  </si>
  <si>
    <t>Hospital General</t>
  </si>
  <si>
    <t>Hospital de Especialidades</t>
  </si>
  <si>
    <t>Gráfico No. 2.1.3</t>
  </si>
  <si>
    <t>Consultorio General</t>
  </si>
  <si>
    <t>Gráfico No. 2.1.4</t>
  </si>
  <si>
    <t>Zonas no delimitadas</t>
  </si>
  <si>
    <t>Provincias y regiones</t>
  </si>
  <si>
    <t>Proyecciones de población 1/</t>
  </si>
  <si>
    <t>Médicos  3/</t>
  </si>
  <si>
    <t>Región Sierra</t>
  </si>
  <si>
    <t>Región Costa</t>
  </si>
  <si>
    <t>Región Amazónica</t>
  </si>
  <si>
    <t>Región Insular</t>
  </si>
  <si>
    <t xml:space="preserve"> Regiones, provincias y área</t>
  </si>
  <si>
    <t>Total personal</t>
  </si>
  <si>
    <t>Generales</t>
  </si>
  <si>
    <t>Administrativo y estadística</t>
  </si>
  <si>
    <t>Área urbana</t>
  </si>
  <si>
    <t>Área rural</t>
  </si>
  <si>
    <t>Región costa:</t>
  </si>
  <si>
    <t>Región amazónica:</t>
  </si>
  <si>
    <t>Región insular:</t>
  </si>
  <si>
    <t xml:space="preserve"> Regiones y provincias</t>
  </si>
  <si>
    <t>Médicos especialistas y generales</t>
  </si>
  <si>
    <t>8 Horas diarias</t>
  </si>
  <si>
    <t>6 Horas diarias</t>
  </si>
  <si>
    <t>4 Horas diarias</t>
  </si>
  <si>
    <t>Total Nacional:</t>
  </si>
  <si>
    <t xml:space="preserve">Región sierra: </t>
  </si>
  <si>
    <t xml:space="preserve">Región costa: </t>
  </si>
  <si>
    <t>Tiempo</t>
  </si>
  <si>
    <t>Generales y por especialidades</t>
  </si>
  <si>
    <t>Anestesiólogos</t>
  </si>
  <si>
    <t>Cardiólogos</t>
  </si>
  <si>
    <t>Neurólogos</t>
  </si>
  <si>
    <t>Psiquiatras</t>
  </si>
  <si>
    <t>Oftalmólogos</t>
  </si>
  <si>
    <t>Otorrinolaringólogos</t>
  </si>
  <si>
    <t>Hematólogos</t>
  </si>
  <si>
    <t>Intensivistas</t>
  </si>
  <si>
    <t>Nefrólogos</t>
  </si>
  <si>
    <t>Neumólogos</t>
  </si>
  <si>
    <t>Gastroenterólogos</t>
  </si>
  <si>
    <t>Oncólogos</t>
  </si>
  <si>
    <t>Urólogos</t>
  </si>
  <si>
    <t>Dermatólogos</t>
  </si>
  <si>
    <t>Infectólogos</t>
  </si>
  <si>
    <t>Endocrinólogos</t>
  </si>
  <si>
    <t>Alergólogos</t>
  </si>
  <si>
    <t>Diabetólogos</t>
  </si>
  <si>
    <t>Pediatras</t>
  </si>
  <si>
    <t>Neonatólogos</t>
  </si>
  <si>
    <t>Epidemiólogos</t>
  </si>
  <si>
    <t>Cirujanos Generales</t>
  </si>
  <si>
    <t>Cirujanos Plásticos y Reconstructores</t>
  </si>
  <si>
    <t>Cirujanos Cardiacos</t>
  </si>
  <si>
    <t>Cirujanos Cardiatóxicos</t>
  </si>
  <si>
    <t>Cirujanos Cardiovasculares</t>
  </si>
  <si>
    <t>Cirujanos de cabeza y cuello</t>
  </si>
  <si>
    <t>Cirujanos Pediátricos</t>
  </si>
  <si>
    <t>Cirujanos Torácicos</t>
  </si>
  <si>
    <t>Cirugía Vasculares y Endovasculares</t>
  </si>
  <si>
    <t>Ortopédicos y Traumatólogos</t>
  </si>
  <si>
    <t>Medicina Interna (Internistas)</t>
  </si>
  <si>
    <t>Geriátras y Gerontólogos</t>
  </si>
  <si>
    <t>Ginecólogos/Obstetras</t>
  </si>
  <si>
    <t>De Salud Pública (Salubristas)</t>
  </si>
  <si>
    <t>De Salud Familiar y Comunitaria</t>
  </si>
  <si>
    <t>Radiólogo</t>
  </si>
  <si>
    <t>Nutriólogos</t>
  </si>
  <si>
    <t>Reumatólogo</t>
  </si>
  <si>
    <t>Cardiotorácico</t>
  </si>
  <si>
    <t>Neurocirujanos</t>
  </si>
  <si>
    <t>Fisiatras</t>
  </si>
  <si>
    <t>Médicos Acupunturistas</t>
  </si>
  <si>
    <t>Especialistas en Atención Primaria en Salud</t>
  </si>
  <si>
    <t>Audiólogos / Foniatras</t>
  </si>
  <si>
    <t>Biólogos Moleculares</t>
  </si>
  <si>
    <t>Genetistas Clínicos</t>
  </si>
  <si>
    <t>Genetistas Médicos</t>
  </si>
  <si>
    <t>Homeópatas</t>
  </si>
  <si>
    <t>Imagenólogos</t>
  </si>
  <si>
    <t>Inmunólogos</t>
  </si>
  <si>
    <t>Médicos Aeroespaciales</t>
  </si>
  <si>
    <t>Médicos Críticos</t>
  </si>
  <si>
    <t>Médicos de Emergencia</t>
  </si>
  <si>
    <t>Médicos del Deporte</t>
  </si>
  <si>
    <t>Médicos Ocupacional</t>
  </si>
  <si>
    <t>Médicos Nucleares</t>
  </si>
  <si>
    <t>Neurofisiólogo Clínico</t>
  </si>
  <si>
    <t>Neuropsicólogos</t>
  </si>
  <si>
    <t>Parasitólogos</t>
  </si>
  <si>
    <t>Proctólogos</t>
  </si>
  <si>
    <t>Psiquiatras Infantiles</t>
  </si>
  <si>
    <t>Subespecialistas</t>
  </si>
  <si>
    <t>Terapistas Neural</t>
  </si>
  <si>
    <t>Especialista en Ultrasonido</t>
  </si>
  <si>
    <t>Otros</t>
  </si>
  <si>
    <t>Especialización</t>
  </si>
  <si>
    <t>Odontólogos rurales</t>
  </si>
  <si>
    <t>Odontólogos generales</t>
  </si>
  <si>
    <t>Cirujanos maxilofaciales</t>
  </si>
  <si>
    <t>Implantólogos</t>
  </si>
  <si>
    <t>Odontopediátras</t>
  </si>
  <si>
    <t>Endodoncistas</t>
  </si>
  <si>
    <t>Periodoncistas</t>
  </si>
  <si>
    <t>Ortodoncistas</t>
  </si>
  <si>
    <t>Rehabilitadores orales</t>
  </si>
  <si>
    <t>Exodoncistas</t>
  </si>
  <si>
    <t>Bioquímicos y químicos farmacéuticos</t>
  </si>
  <si>
    <t>Nutricionistas</t>
  </si>
  <si>
    <t>Educadores para la salud</t>
  </si>
  <si>
    <t>Trabajadoras sociales</t>
  </si>
  <si>
    <t>Ingenieros sanitarios</t>
  </si>
  <si>
    <t>Ingenieros ambientales</t>
  </si>
  <si>
    <t>Microbiólogos</t>
  </si>
  <si>
    <t>En fisioterapia</t>
  </si>
  <si>
    <t>En anestesiología</t>
  </si>
  <si>
    <t>En laboratorio clínico</t>
  </si>
  <si>
    <t>En radiología</t>
  </si>
  <si>
    <t>En saneamiento ambiental</t>
  </si>
  <si>
    <t>En alimentos</t>
  </si>
  <si>
    <t>Mecánico dental</t>
  </si>
  <si>
    <t>Servicio técnico</t>
  </si>
  <si>
    <t>Personal sanitario de apoyo</t>
  </si>
  <si>
    <t>Promotores de salud en la comunidad</t>
  </si>
  <si>
    <t>Con certificado</t>
  </si>
  <si>
    <t>Sin certificado</t>
  </si>
  <si>
    <t>Farmacia</t>
  </si>
  <si>
    <t>Laboratorio</t>
  </si>
  <si>
    <t>Fisioterapia</t>
  </si>
  <si>
    <t>Auxiliares de odontología</t>
  </si>
  <si>
    <t>Asistentes dentales</t>
  </si>
  <si>
    <t>Total personal sanitario de apoyo</t>
  </si>
  <si>
    <t>Inspectores sanitarios</t>
  </si>
  <si>
    <t>Empleados sanitarios</t>
  </si>
  <si>
    <t>Tecnólogo de atención primaria de salud (TAPS)</t>
  </si>
  <si>
    <t>Personal de servicio</t>
  </si>
  <si>
    <t>Alimentación y dietética</t>
  </si>
  <si>
    <t>Lavandería, ropería y costura</t>
  </si>
  <si>
    <t>Limpieza</t>
  </si>
  <si>
    <t>Conserjes, choferes y guardianes</t>
  </si>
  <si>
    <t>Mantenimiento</t>
  </si>
  <si>
    <t>Camilleros</t>
  </si>
  <si>
    <t>Ambientes físicos</t>
  </si>
  <si>
    <t>Equipos de cirugía, obstetricia y cuidados especiales</t>
  </si>
  <si>
    <t>Mesas de operaciones</t>
  </si>
  <si>
    <t>Equipos de anestesia</t>
  </si>
  <si>
    <t>Monitores</t>
  </si>
  <si>
    <t>Electrobisturí</t>
  </si>
  <si>
    <t>Electrocauterio</t>
  </si>
  <si>
    <t>Coche de paro</t>
  </si>
  <si>
    <t>Equipo de fibrilación</t>
  </si>
  <si>
    <t>Torre de laparoscopía</t>
  </si>
  <si>
    <t>Equipo de láser</t>
  </si>
  <si>
    <t>Respirador</t>
  </si>
  <si>
    <t>Succionador</t>
  </si>
  <si>
    <t>Mesas ginecológicas</t>
  </si>
  <si>
    <t>Equipos de tratamiento</t>
  </si>
  <si>
    <t>Tomógrafos</t>
  </si>
  <si>
    <t>Fluoroscopios</t>
  </si>
  <si>
    <t>Mamógrafos</t>
  </si>
  <si>
    <t>Electroencefalógrafo</t>
  </si>
  <si>
    <t>Electrocardiógrafo</t>
  </si>
  <si>
    <t>Ecocardiógrafo</t>
  </si>
  <si>
    <t>Angiógrafo</t>
  </si>
  <si>
    <t>Espirómetro</t>
  </si>
  <si>
    <t>Ergonómetro</t>
  </si>
  <si>
    <t>Endoscopio</t>
  </si>
  <si>
    <t>Colonoscopio</t>
  </si>
  <si>
    <t>Audiómetro</t>
  </si>
  <si>
    <t>Electromiógrafo</t>
  </si>
  <si>
    <t>Gammacámara</t>
  </si>
  <si>
    <t>Electroshock</t>
  </si>
  <si>
    <t>Equipo de diálisis</t>
  </si>
  <si>
    <t>Litotritor</t>
  </si>
  <si>
    <t>Rayos X (Fijo)</t>
  </si>
  <si>
    <t>Rayos X (Portátil)</t>
  </si>
  <si>
    <t>Ecógrafos (convencional o portátil)</t>
  </si>
  <si>
    <t>Resonancia Magnética</t>
  </si>
  <si>
    <t>Botiquín</t>
  </si>
  <si>
    <t>Equipo de esterilización</t>
  </si>
  <si>
    <t>Esterilizador en seco</t>
  </si>
  <si>
    <t>Auto claves</t>
  </si>
  <si>
    <t>Ambulancias</t>
  </si>
  <si>
    <t>Vehículos de transporte</t>
  </si>
  <si>
    <t>Equipos odontológicos</t>
  </si>
  <si>
    <t>Equipo odontológico</t>
  </si>
  <si>
    <t>Compresor de odontología</t>
  </si>
  <si>
    <t>Esterilizador y/o autoclave</t>
  </si>
  <si>
    <t>Ultrasonido (cavitrón)</t>
  </si>
  <si>
    <t>Taburete giratorio dental</t>
  </si>
  <si>
    <t>Negatoscopio</t>
  </si>
  <si>
    <t>Equipo instrumental de diagnóstico dental</t>
  </si>
  <si>
    <t>Set de desechos</t>
  </si>
  <si>
    <t>Fregadero mas escurridor</t>
  </si>
  <si>
    <t>Equipo de RX de odontología</t>
  </si>
  <si>
    <t>Micromotor</t>
  </si>
  <si>
    <t>Turbina</t>
  </si>
  <si>
    <t>Primeras</t>
  </si>
  <si>
    <t xml:space="preserve">Primeras </t>
  </si>
  <si>
    <t xml:space="preserve">Subsecuentes </t>
  </si>
  <si>
    <t>Prevención Primeras</t>
  </si>
  <si>
    <t>Prevención Subsecuentes</t>
  </si>
  <si>
    <t>Consultas de morbilidad (primeras y subsecuentes) por grupos de edad</t>
  </si>
  <si>
    <t>Menos de 1 mes</t>
  </si>
  <si>
    <t>1 - 11 meses</t>
  </si>
  <si>
    <t>1 - 4 años</t>
  </si>
  <si>
    <t xml:space="preserve"> 5  -  9 años</t>
  </si>
  <si>
    <t>10 - 14 años</t>
  </si>
  <si>
    <t>15 - 19 años</t>
  </si>
  <si>
    <t>20 - 35 años</t>
  </si>
  <si>
    <t>36 - 49 años</t>
  </si>
  <si>
    <t>50 - 64 años</t>
  </si>
  <si>
    <t>65 y más años</t>
  </si>
  <si>
    <t>Edad no especificada</t>
  </si>
  <si>
    <t>Sector público</t>
  </si>
  <si>
    <t>Ministerio de Educación</t>
  </si>
  <si>
    <t>Municipios</t>
  </si>
  <si>
    <t>Cruz Roja Ecuatoriana</t>
  </si>
  <si>
    <t>Obstetriz</t>
  </si>
  <si>
    <t>Psicólogo</t>
  </si>
  <si>
    <t>Ministerio de Defensa Nacional</t>
  </si>
  <si>
    <t>Niños</t>
  </si>
  <si>
    <t>Menores de 1 año</t>
  </si>
  <si>
    <t>5 - 9 años</t>
  </si>
  <si>
    <t>Adolescentes</t>
  </si>
  <si>
    <t>Adultos</t>
  </si>
  <si>
    <t>65 años y más</t>
  </si>
  <si>
    <t>Mujeres 10 - 19 años</t>
  </si>
  <si>
    <t>Prenatal 10 - 19 años</t>
  </si>
  <si>
    <t>Post-parto 10 - 19 años</t>
  </si>
  <si>
    <t>Mujeres 20 - 49 años</t>
  </si>
  <si>
    <t>Prenatal 20 - 49 años</t>
  </si>
  <si>
    <t>Post-parto 20 - 49 años</t>
  </si>
  <si>
    <t>Planificación familiar</t>
  </si>
  <si>
    <t>Dispositivo intrauterino diu</t>
  </si>
  <si>
    <t>Inyectable</t>
  </si>
  <si>
    <t>Preservativos</t>
  </si>
  <si>
    <t>Implantes</t>
  </si>
  <si>
    <t>Vasectomía</t>
  </si>
  <si>
    <t>Salpingectomía</t>
  </si>
  <si>
    <t>Detección oportuna del cáncer</t>
  </si>
  <si>
    <t>Cérvicouterino</t>
  </si>
  <si>
    <t>Mamario</t>
  </si>
  <si>
    <t>Próstata</t>
  </si>
  <si>
    <t>Pulmonar</t>
  </si>
  <si>
    <t>Gástrico</t>
  </si>
  <si>
    <t>Hepático</t>
  </si>
  <si>
    <t>Colorrectal</t>
  </si>
  <si>
    <t>Piel</t>
  </si>
  <si>
    <t>Parto</t>
  </si>
  <si>
    <t>Anticonceptivos Orales Combinados</t>
  </si>
  <si>
    <t>Anticonceptivos Orales sólo progesterona</t>
  </si>
  <si>
    <t>Anticonceptivo Oral de emergencia</t>
  </si>
  <si>
    <t>Anillo Vaginal</t>
  </si>
  <si>
    <t>Parche Trandérmico</t>
  </si>
  <si>
    <t>Total sin metodos desglosados</t>
  </si>
  <si>
    <t>Mujeres</t>
  </si>
  <si>
    <t>Seguro Social Campesino</t>
  </si>
  <si>
    <t>Obturación</t>
  </si>
  <si>
    <t>Restauración</t>
  </si>
  <si>
    <t>Endodoncias</t>
  </si>
  <si>
    <t>Exodoncias</t>
  </si>
  <si>
    <t>Periodoncias</t>
  </si>
  <si>
    <t>Profilaxis</t>
  </si>
  <si>
    <t>Sellantes</t>
  </si>
  <si>
    <t>Sin fines de lucro</t>
  </si>
  <si>
    <t>Con fines de lucro</t>
  </si>
  <si>
    <t>Prevención</t>
  </si>
  <si>
    <t>Subsecuentes</t>
  </si>
  <si>
    <t>Número de Radiografías Dentales</t>
  </si>
  <si>
    <t>Número de Certificados Odontológicos</t>
  </si>
  <si>
    <t>Cirugía Menor</t>
  </si>
  <si>
    <t>Ortodoncia / Ortopedia</t>
  </si>
  <si>
    <t>Anatomía patológica</t>
  </si>
  <si>
    <t>Recetas despachadas en farmacia</t>
  </si>
  <si>
    <t>Flebotomía</t>
  </si>
  <si>
    <t>Inmunología</t>
  </si>
  <si>
    <t>Uroanálisis</t>
  </si>
  <si>
    <t>Coproanálisis</t>
  </si>
  <si>
    <t>Microbiología</t>
  </si>
  <si>
    <t>Hormonas</t>
  </si>
  <si>
    <t>Tuberculosis</t>
  </si>
  <si>
    <t>Citológicos</t>
  </si>
  <si>
    <t>Autopsias</t>
  </si>
  <si>
    <t>Pruebas de VIH (Positivas)</t>
  </si>
  <si>
    <t>Pruebas de VIH (Negativas)</t>
  </si>
  <si>
    <t>Exámenes de Imagenología</t>
  </si>
  <si>
    <t>Radiografías</t>
  </si>
  <si>
    <t>Ecografías</t>
  </si>
  <si>
    <t>Tomografías</t>
  </si>
  <si>
    <t>Mamografías</t>
  </si>
  <si>
    <t>Dosimetría ósea</t>
  </si>
  <si>
    <t>Pruebas de Diagnóstico</t>
  </si>
  <si>
    <t>Ecocardiogramas</t>
  </si>
  <si>
    <t>Angiografías</t>
  </si>
  <si>
    <t>Espirometrías</t>
  </si>
  <si>
    <t>Ergonometrías</t>
  </si>
  <si>
    <t>Endoscopías</t>
  </si>
  <si>
    <t>Colonoscopías</t>
  </si>
  <si>
    <t>Audiometrías</t>
  </si>
  <si>
    <t>Electromiogramas</t>
  </si>
  <si>
    <t>Pruebas de diagnostico con radioisótopos</t>
  </si>
  <si>
    <t>Electroterapia</t>
  </si>
  <si>
    <t>Hidroterapia</t>
  </si>
  <si>
    <t>Parafina</t>
  </si>
  <si>
    <t>Compresas químicas</t>
  </si>
  <si>
    <t>Termoterapia</t>
  </si>
  <si>
    <t>Terapia de lenguaje</t>
  </si>
  <si>
    <t>Terapia respiratoria</t>
  </si>
  <si>
    <t>Terapia ocupacional</t>
  </si>
  <si>
    <t>Entrevistas</t>
  </si>
  <si>
    <t>Visitas Domiciliarias</t>
  </si>
  <si>
    <t>Las Estadísticas de Recursos y Actividades de Salud  proporcionan información sobre personal, equipo, desechos sanitatios ; así como información referente a las consultas de morbilidad, prevención, estomatología de los establecimientos de salud con y sin internación hospitalaria, la cual constituye la principal fuente de información en el país que permite conocer datos sobre establecimientos de salud públicos y privados.</t>
  </si>
  <si>
    <t>Fuente: Registro Estadístico de Recursos y Actividades de Salud 2018</t>
  </si>
  <si>
    <t>Infectología</t>
  </si>
  <si>
    <t>Gineco-Obstétrico</t>
  </si>
  <si>
    <t>Pediátrico</t>
  </si>
  <si>
    <t>Geriátrico</t>
  </si>
  <si>
    <t>Oncológico</t>
  </si>
  <si>
    <t>Traumatología</t>
  </si>
  <si>
    <t>Psiquiatría</t>
  </si>
  <si>
    <t>Regiones / Provincia</t>
  </si>
  <si>
    <t xml:space="preserve">  Viviendas</t>
  </si>
  <si>
    <t xml:space="preserve">  Establecimientos educacionales</t>
  </si>
  <si>
    <t xml:space="preserve">  Establecimientos públicos en general</t>
  </si>
  <si>
    <t xml:space="preserve">  Establecimientos de expendio de alimentos</t>
  </si>
  <si>
    <t xml:space="preserve">  Otras</t>
  </si>
  <si>
    <t>Gestiones Intra institucionales</t>
  </si>
  <si>
    <t>Gestiones Extra institucionales</t>
  </si>
  <si>
    <t>Servicio Social a la comunidad</t>
  </si>
  <si>
    <t>Visitas domiciliarias efectivas</t>
  </si>
  <si>
    <t>Visitas domiciliarias inefectivas</t>
  </si>
  <si>
    <t>Tratamiento de Fisioterapia</t>
  </si>
  <si>
    <t>Tratamientos de quimioterapias</t>
  </si>
  <si>
    <t>Otros Tratamientos</t>
  </si>
  <si>
    <t>Ejercicios Terapeúticos</t>
  </si>
  <si>
    <t>Gammagrafía Tiroidea</t>
  </si>
  <si>
    <t>Gammagrafía Ósea</t>
  </si>
  <si>
    <t>Gammagrafía Renal</t>
  </si>
  <si>
    <t>Gammagrafía de Otros Órganos</t>
  </si>
  <si>
    <t>Eléctroencefalogramas</t>
  </si>
  <si>
    <t>Eléctrocardiogramas</t>
  </si>
  <si>
    <t>Resonancia magnética nuclear intervencionista</t>
  </si>
  <si>
    <t>Exámenes de Laboratorio</t>
  </si>
  <si>
    <t>Hematologia</t>
  </si>
  <si>
    <t>Quimica Sanguinea</t>
  </si>
  <si>
    <t>Serologia</t>
  </si>
  <si>
    <t>Biología Molecular (opcional)</t>
  </si>
  <si>
    <t>Toxicología (opcional)</t>
  </si>
  <si>
    <t>Genética (opcional)</t>
  </si>
  <si>
    <t>Exámenes Histopatológicos</t>
  </si>
  <si>
    <t>Total consultas prevencion</t>
  </si>
  <si>
    <t>Total Consultas act. prevencion</t>
  </si>
  <si>
    <t>Aplicación de Fluor</t>
  </si>
  <si>
    <t>Instituto Ecuatoriano de Seguridad Nacional</t>
  </si>
  <si>
    <t>Anexos al Sesuro Social</t>
  </si>
  <si>
    <t/>
  </si>
  <si>
    <t>sector entidad</t>
  </si>
  <si>
    <t>Ministerio de Salud Público</t>
  </si>
  <si>
    <t>Ministerio de Justicia, derechos humanos y cultos</t>
  </si>
  <si>
    <t>Otros Ministerios</t>
  </si>
  <si>
    <t>Otros Públicos</t>
  </si>
  <si>
    <t>Consejos Provinciales</t>
  </si>
  <si>
    <t>Universidades y Politécticas</t>
  </si>
  <si>
    <t>Junta Beneficiencia de Guayaquil</t>
  </si>
  <si>
    <t>Sociedad de Lucha contra el Cáncer</t>
  </si>
  <si>
    <t>Fiscomisionales</t>
  </si>
  <si>
    <t>Privados sin Fines de Lucro</t>
  </si>
  <si>
    <t>Privados con Fines de Lucro</t>
  </si>
  <si>
    <t xml:space="preserve"> 5 - 14 años no programados</t>
  </si>
  <si>
    <t xml:space="preserve"> Embarazadas</t>
  </si>
  <si>
    <t>Total sub. prim. niños</t>
  </si>
  <si>
    <t xml:space="preserve"> Menores de 1 año</t>
  </si>
  <si>
    <t xml:space="preserve"> 1 - 4 años</t>
  </si>
  <si>
    <t xml:space="preserve"> 5 - 9 años programados</t>
  </si>
  <si>
    <t xml:space="preserve"> 10 - 14 años programados</t>
  </si>
  <si>
    <t xml:space="preserve"> 15 - 19 años</t>
  </si>
  <si>
    <t>Total sub. prim. adult.</t>
  </si>
  <si>
    <t xml:space="preserve"> 20 -35 años</t>
  </si>
  <si>
    <t xml:space="preserve"> 36 - 49 años</t>
  </si>
  <si>
    <t xml:space="preserve"> 50 - 64 años</t>
  </si>
  <si>
    <t xml:space="preserve"> 65 y más años</t>
  </si>
  <si>
    <t>Total prev. prim. niños</t>
  </si>
  <si>
    <t>Total prev. prim. adolescentes</t>
  </si>
  <si>
    <t>Total prev. prim. adultos</t>
  </si>
  <si>
    <t>Total Equipos Odontologicos</t>
  </si>
  <si>
    <t>Computador completo pc/computador portátil</t>
  </si>
  <si>
    <t>Equipo instrumental para operatoria dental</t>
  </si>
  <si>
    <t>Equipo instrumental de cirugía dental</t>
  </si>
  <si>
    <t>Equipo instrumental de profilaxís dental</t>
  </si>
  <si>
    <t>Lampara halógena</t>
  </si>
  <si>
    <t>Vehículos</t>
  </si>
  <si>
    <t xml:space="preserve">Otros equipos </t>
  </si>
  <si>
    <t>Laboratorio Clínico</t>
  </si>
  <si>
    <t>Laboratorio Hispatológico</t>
  </si>
  <si>
    <t>Camas de recuperación</t>
  </si>
  <si>
    <t>Camas de emergencia</t>
  </si>
  <si>
    <t>Sillones (Quimioterapias, diálisis y otros)</t>
  </si>
  <si>
    <t>Camillas</t>
  </si>
  <si>
    <t>Sillas para nebulizaciones</t>
  </si>
  <si>
    <t>Balanzas de recien nacidos</t>
  </si>
  <si>
    <t>Balanzas de pedestal</t>
  </si>
  <si>
    <t>Tensiometros de pedestal</t>
  </si>
  <si>
    <t>Tensiometros de pared</t>
  </si>
  <si>
    <t>Fonendoscopio</t>
  </si>
  <si>
    <t>Refrigeradoras (uso de medicamento)</t>
  </si>
  <si>
    <t>Total Ambientes</t>
  </si>
  <si>
    <t>Salas de Operaciones (Quirófanos generales y de emergencia)</t>
  </si>
  <si>
    <t>Total Equipos</t>
  </si>
  <si>
    <t>Lámpara cielítica</t>
  </si>
  <si>
    <t>Coche de cardio-reanimación</t>
  </si>
  <si>
    <t>Total Personal</t>
  </si>
  <si>
    <t>De Estadística y Admisión</t>
  </si>
  <si>
    <t>Total Personal Administrativo</t>
  </si>
  <si>
    <t>Total Personal de Servicio</t>
  </si>
  <si>
    <t>Total aux. enfermeria</t>
  </si>
  <si>
    <t>Total otros auxiliares</t>
  </si>
  <si>
    <t>De Farmacia</t>
  </si>
  <si>
    <t>De Laboratorio</t>
  </si>
  <si>
    <t>De Radiología</t>
  </si>
  <si>
    <t>De Fisioterapia</t>
  </si>
  <si>
    <t>Saneamiento Ambiental</t>
  </si>
  <si>
    <t>En hispatología</t>
  </si>
  <si>
    <t>Total profesional</t>
  </si>
  <si>
    <t>Psicólogos y Psicorehabilitador</t>
  </si>
  <si>
    <t>Total Especialistas Odontólogos</t>
  </si>
  <si>
    <t>Médicos generales</t>
  </si>
  <si>
    <t>Médicos especialistas</t>
  </si>
  <si>
    <t>Médicos postgradistas</t>
  </si>
  <si>
    <t>Médicos residentes</t>
  </si>
  <si>
    <t>Médicos rurales</t>
  </si>
  <si>
    <t>Otros profesionales</t>
  </si>
  <si>
    <t>Licenciados y/o tecnólogos</t>
  </si>
  <si>
    <t>Auxiliares de enfermería</t>
  </si>
  <si>
    <t>Auxiliares de servicio técnico</t>
  </si>
  <si>
    <t>Personal de apoyo sanitario</t>
  </si>
  <si>
    <t>De servicio</t>
  </si>
  <si>
    <t>Urbano</t>
  </si>
  <si>
    <t>Tipo de Establecimiento</t>
  </si>
  <si>
    <t>Con Internación</t>
  </si>
  <si>
    <t>Sin Internación</t>
  </si>
  <si>
    <t>Total niños</t>
  </si>
  <si>
    <t>Total adolescentes</t>
  </si>
  <si>
    <t>Total adultos</t>
  </si>
  <si>
    <t>Puesto de Salud</t>
  </si>
  <si>
    <t>Subcentro de Salud</t>
  </si>
  <si>
    <t>Centro de Salud A</t>
  </si>
  <si>
    <t>Centro de Salud B</t>
  </si>
  <si>
    <t>Centro de Salud C</t>
  </si>
  <si>
    <t>Dispensario Médico (Policlínico)</t>
  </si>
  <si>
    <t>Centro de Especialidades</t>
  </si>
  <si>
    <t>Centro Clínico-Quirúrgico (Hospital del Día)</t>
  </si>
  <si>
    <t>Centros Especializados</t>
  </si>
  <si>
    <t>Otros Establecimientos Sin Internación</t>
  </si>
  <si>
    <t>Consultorio de Especialidad</t>
  </si>
  <si>
    <t>3.1.17</t>
  </si>
  <si>
    <t>Psiquiatríco y Sanatorios de Alcohólicos</t>
  </si>
  <si>
    <t>Hospitales del Día Con Internación</t>
  </si>
  <si>
    <t>Clinica General( Sin Especialidad)</t>
  </si>
  <si>
    <t>Gíneco Obstetricia</t>
  </si>
  <si>
    <t>Otras Clínicas Especializadas</t>
  </si>
  <si>
    <t>3.1.21</t>
  </si>
  <si>
    <t>3.1.22</t>
  </si>
  <si>
    <t>Consultas Primarias</t>
  </si>
  <si>
    <t>Tiroide</t>
  </si>
  <si>
    <t>Consultas Subsecuentes</t>
  </si>
  <si>
    <t>Regiones, Provincia, Cantón</t>
  </si>
  <si>
    <t>Enfermería</t>
  </si>
  <si>
    <t>Aux. de Enfermería</t>
  </si>
  <si>
    <t>Cuenca</t>
  </si>
  <si>
    <t>Girón</t>
  </si>
  <si>
    <t>Gualaceo</t>
  </si>
  <si>
    <t>Nabón</t>
  </si>
  <si>
    <t>Paute</t>
  </si>
  <si>
    <t>Pucará</t>
  </si>
  <si>
    <t>San Fernando</t>
  </si>
  <si>
    <t>Santa Isabel</t>
  </si>
  <si>
    <t>Sigsig</t>
  </si>
  <si>
    <t>Oña</t>
  </si>
  <si>
    <t>Chordeleg</t>
  </si>
  <si>
    <t>El Pan</t>
  </si>
  <si>
    <t>Sevilla De Oro</t>
  </si>
  <si>
    <t>Guachapala</t>
  </si>
  <si>
    <t>Camilo Ponce Enríquez</t>
  </si>
  <si>
    <t>Guaranda</t>
  </si>
  <si>
    <t>Chillanes</t>
  </si>
  <si>
    <t>Chimbo</t>
  </si>
  <si>
    <t>Echeandia</t>
  </si>
  <si>
    <t>San Miguel</t>
  </si>
  <si>
    <t>Caluma</t>
  </si>
  <si>
    <t>Las Naves</t>
  </si>
  <si>
    <t>Azoques</t>
  </si>
  <si>
    <t>Biblian</t>
  </si>
  <si>
    <t>La Troncal</t>
  </si>
  <si>
    <t>El Tambo</t>
  </si>
  <si>
    <t>Deleg</t>
  </si>
  <si>
    <t>Suscal</t>
  </si>
  <si>
    <t>Tulcán</t>
  </si>
  <si>
    <t>Espejo</t>
  </si>
  <si>
    <t>Mira</t>
  </si>
  <si>
    <t>Montúfar</t>
  </si>
  <si>
    <t>San Pedro De Huaca</t>
  </si>
  <si>
    <t>Latacunga</t>
  </si>
  <si>
    <t>La Maná</t>
  </si>
  <si>
    <t>Pangua</t>
  </si>
  <si>
    <t>Pujilí</t>
  </si>
  <si>
    <t>Salcedo</t>
  </si>
  <si>
    <t>Saquisilí</t>
  </si>
  <si>
    <t>Sigchos</t>
  </si>
  <si>
    <t>Riobamba</t>
  </si>
  <si>
    <t>Alausí</t>
  </si>
  <si>
    <t>Colta</t>
  </si>
  <si>
    <t>Chambo</t>
  </si>
  <si>
    <t>Chunchi</t>
  </si>
  <si>
    <t>Guamote</t>
  </si>
  <si>
    <t>Guano</t>
  </si>
  <si>
    <t>Pallatanga</t>
  </si>
  <si>
    <t>Penípe</t>
  </si>
  <si>
    <t>Cumandá</t>
  </si>
  <si>
    <t>Ibarra</t>
  </si>
  <si>
    <t>Antonio Ante</t>
  </si>
  <si>
    <t>Cotacahi</t>
  </si>
  <si>
    <t>Otavalo</t>
  </si>
  <si>
    <t>Pimampiro</t>
  </si>
  <si>
    <t>San Miguel De Urcuqui</t>
  </si>
  <si>
    <t>Calvas</t>
  </si>
  <si>
    <t>Catamayo</t>
  </si>
  <si>
    <t>Célica</t>
  </si>
  <si>
    <t>Chaguarpamba</t>
  </si>
  <si>
    <t>Espíndola</t>
  </si>
  <si>
    <t>Gonzanamá</t>
  </si>
  <si>
    <t>Macará</t>
  </si>
  <si>
    <t>Paltas</t>
  </si>
  <si>
    <t>Puyango</t>
  </si>
  <si>
    <t>Saraguro</t>
  </si>
  <si>
    <t>Sozoranga</t>
  </si>
  <si>
    <t>Zapotillo</t>
  </si>
  <si>
    <t>Pindal</t>
  </si>
  <si>
    <t>Quilanga</t>
  </si>
  <si>
    <t>Olemdo</t>
  </si>
  <si>
    <t>Quito</t>
  </si>
  <si>
    <t>Cayambe</t>
  </si>
  <si>
    <t>Mejía</t>
  </si>
  <si>
    <t>Pedro Moncayo</t>
  </si>
  <si>
    <t>Rumiñahui</t>
  </si>
  <si>
    <t>San Miguel De Los Bancos</t>
  </si>
  <si>
    <t>Pedro Vicente Maldonado</t>
  </si>
  <si>
    <t>Puerto Quito</t>
  </si>
  <si>
    <t>Ambato</t>
  </si>
  <si>
    <t>Baños De Agua Santa</t>
  </si>
  <si>
    <t>Cevallos</t>
  </si>
  <si>
    <t>Mocha</t>
  </si>
  <si>
    <t>Patate</t>
  </si>
  <si>
    <t>Quero</t>
  </si>
  <si>
    <t>San Pedro De Pelileo</t>
  </si>
  <si>
    <t>Santiago De Pillaro</t>
  </si>
  <si>
    <t>Tisaleo</t>
  </si>
  <si>
    <t>Santo Domingo</t>
  </si>
  <si>
    <t>La Condordia</t>
  </si>
  <si>
    <t>Machala</t>
  </si>
  <si>
    <t>Arenillas</t>
  </si>
  <si>
    <t>Atahualpa</t>
  </si>
  <si>
    <t>Balsas</t>
  </si>
  <si>
    <t>Chilla</t>
  </si>
  <si>
    <t>El Guabo</t>
  </si>
  <si>
    <t>Huaquillas</t>
  </si>
  <si>
    <t>Marcabelí</t>
  </si>
  <si>
    <t>Pasaje</t>
  </si>
  <si>
    <t>Piñas</t>
  </si>
  <si>
    <t>Portovelo</t>
  </si>
  <si>
    <t>Santa Rosa</t>
  </si>
  <si>
    <t>Zaruma</t>
  </si>
  <si>
    <t>Las Lajas</t>
  </si>
  <si>
    <t>Eloy Alfaro</t>
  </si>
  <si>
    <t>Muisne</t>
  </si>
  <si>
    <t>Quininde</t>
  </si>
  <si>
    <t>San Lorenzo</t>
  </si>
  <si>
    <t>Atacames</t>
  </si>
  <si>
    <t>Ríoverde</t>
  </si>
  <si>
    <t>Guayaquil</t>
  </si>
  <si>
    <t>Alfredo Baquerizo Moreno</t>
  </si>
  <si>
    <t>Balao</t>
  </si>
  <si>
    <t>Balzar</t>
  </si>
  <si>
    <t>Colimes</t>
  </si>
  <si>
    <t>Daule</t>
  </si>
  <si>
    <t>Durán</t>
  </si>
  <si>
    <t>Empalme</t>
  </si>
  <si>
    <t>El Triunfo</t>
  </si>
  <si>
    <t>Milagro</t>
  </si>
  <si>
    <t>Naranjal</t>
  </si>
  <si>
    <t>Naranjito</t>
  </si>
  <si>
    <t>Palestina</t>
  </si>
  <si>
    <t>Pedro Carbo</t>
  </si>
  <si>
    <t>Samborondón</t>
  </si>
  <si>
    <t>Santa Lucia</t>
  </si>
  <si>
    <t>Salitre</t>
  </si>
  <si>
    <t>San Jacinto De Yaguachi</t>
  </si>
  <si>
    <t>Playas</t>
  </si>
  <si>
    <t>Simón Bolívar</t>
  </si>
  <si>
    <t>Crnel. Marcelino Maridueña</t>
  </si>
  <si>
    <t>Lomas De Sargentillo</t>
  </si>
  <si>
    <t>Nobol</t>
  </si>
  <si>
    <t>Gnral. Antonio Elizalde</t>
  </si>
  <si>
    <t>Isidro Ayora</t>
  </si>
  <si>
    <t>Babahoyo</t>
  </si>
  <si>
    <t>Baba</t>
  </si>
  <si>
    <t>Montalvo</t>
  </si>
  <si>
    <t>Puebloviejo</t>
  </si>
  <si>
    <t>Quevedo</t>
  </si>
  <si>
    <t>Urdaneta</t>
  </si>
  <si>
    <t>Ventanas</t>
  </si>
  <si>
    <t>Vinces</t>
  </si>
  <si>
    <t>Palenque</t>
  </si>
  <si>
    <t>Buena Fé</t>
  </si>
  <si>
    <t>Valencia</t>
  </si>
  <si>
    <t>Mocache</t>
  </si>
  <si>
    <t>Quinsaloma</t>
  </si>
  <si>
    <t>Portoviejo</t>
  </si>
  <si>
    <t>Chone</t>
  </si>
  <si>
    <t>El Carmen</t>
  </si>
  <si>
    <t>Flavio Alfaro</t>
  </si>
  <si>
    <t>Jipijapa</t>
  </si>
  <si>
    <t>Junín</t>
  </si>
  <si>
    <t>Manta</t>
  </si>
  <si>
    <t>Montecristi</t>
  </si>
  <si>
    <t>Paján</t>
  </si>
  <si>
    <t>Rocafuerte</t>
  </si>
  <si>
    <t>Santa Ana</t>
  </si>
  <si>
    <t>Sucre</t>
  </si>
  <si>
    <t>Tosagua</t>
  </si>
  <si>
    <t>24 De Mayo</t>
  </si>
  <si>
    <t>Pedernales</t>
  </si>
  <si>
    <t>Olmedo</t>
  </si>
  <si>
    <t>Puerto López</t>
  </si>
  <si>
    <t>Jama</t>
  </si>
  <si>
    <t>Jaramijó</t>
  </si>
  <si>
    <t>San Vicente</t>
  </si>
  <si>
    <t>La Libertad</t>
  </si>
  <si>
    <t>Salinas</t>
  </si>
  <si>
    <t>Morona</t>
  </si>
  <si>
    <t>Gualaquiza</t>
  </si>
  <si>
    <t>Limón Indanza</t>
  </si>
  <si>
    <t>Palora</t>
  </si>
  <si>
    <t>Santiago</t>
  </si>
  <si>
    <t>Sucúa</t>
  </si>
  <si>
    <t>Huamboya</t>
  </si>
  <si>
    <t>San Juan Bosco</t>
  </si>
  <si>
    <t>Taisha</t>
  </si>
  <si>
    <t>Logroño</t>
  </si>
  <si>
    <t>Pablo Sexto</t>
  </si>
  <si>
    <t>Tiwintza</t>
  </si>
  <si>
    <t>Tena</t>
  </si>
  <si>
    <t>Archidona</t>
  </si>
  <si>
    <t>El Chaco</t>
  </si>
  <si>
    <t>Quijos</t>
  </si>
  <si>
    <t>Carlos Julio Arrosemena Tola</t>
  </si>
  <si>
    <t>Mera</t>
  </si>
  <si>
    <t>Santa Clara</t>
  </si>
  <si>
    <t>Arajuno</t>
  </si>
  <si>
    <t>Zamora</t>
  </si>
  <si>
    <t>Chinchipe</t>
  </si>
  <si>
    <t>Nangaritza</t>
  </si>
  <si>
    <t>Yacuambi</t>
  </si>
  <si>
    <t>Yantzaza</t>
  </si>
  <si>
    <t>El Pangui</t>
  </si>
  <si>
    <t>Centinela Del Cóndor</t>
  </si>
  <si>
    <t>Palanda</t>
  </si>
  <si>
    <t>Paquisha</t>
  </si>
  <si>
    <t>Lago Agrio</t>
  </si>
  <si>
    <t>Gonzalo Pizarro</t>
  </si>
  <si>
    <t>Putumayo</t>
  </si>
  <si>
    <t>Shushufindi</t>
  </si>
  <si>
    <t>Sucumbios</t>
  </si>
  <si>
    <t>Cascales</t>
  </si>
  <si>
    <t>Cuyabeno</t>
  </si>
  <si>
    <t>Aguarico</t>
  </si>
  <si>
    <t>La Joya De Los Sachas</t>
  </si>
  <si>
    <t>Loreto</t>
  </si>
  <si>
    <t>San Cristobal</t>
  </si>
  <si>
    <t>Isabela</t>
  </si>
  <si>
    <t>Santa Cruz</t>
  </si>
  <si>
    <t>Número de Médicos, Odontólogos, Enfermeras, Obstetrices, Psicólogos, Auxiliares de Enfermería, que trabajan en establecimientos de salud según regiones, provincias y cantones</t>
  </si>
  <si>
    <t>Total consultas de morbilidad</t>
  </si>
  <si>
    <t>Primarias consultas de morbilidad</t>
  </si>
  <si>
    <t>Subsecuentes consultas de morbilidad</t>
  </si>
  <si>
    <t>Total Consultas de Prevención</t>
  </si>
  <si>
    <t>Total consultas de estomatología</t>
  </si>
  <si>
    <t>Consultas Estomatología Morbilidad</t>
  </si>
  <si>
    <t>Regiones / Provincia / Cantón</t>
  </si>
  <si>
    <t>Regiones / Provincia /Cantón.</t>
  </si>
  <si>
    <t>Total Médicos</t>
  </si>
  <si>
    <t>Número de Atenciones (urgencias)</t>
  </si>
  <si>
    <t>Número de Ingresos /emergencias</t>
  </si>
  <si>
    <t>Número de Intervenciones Quirúrgicas en el servicio de hospitalización</t>
  </si>
  <si>
    <t>3.1.41</t>
  </si>
  <si>
    <t>Médico</t>
  </si>
  <si>
    <t>Total Establecimientos</t>
  </si>
  <si>
    <t xml:space="preserve">Eventual o de llamada y menos de 4 horas </t>
  </si>
  <si>
    <t xml:space="preserve">Eventual o de llamada y menos de 4 horas diarias </t>
  </si>
  <si>
    <t xml:space="preserve">Médicos postgradistas, residentes y rurales </t>
  </si>
  <si>
    <t xml:space="preserve">Total </t>
  </si>
  <si>
    <t xml:space="preserve">Otros auxiliares </t>
  </si>
  <si>
    <t xml:space="preserve">Cunas, termocunas y/o incubadoras </t>
  </si>
  <si>
    <t xml:space="preserve">Otros </t>
  </si>
  <si>
    <t xml:space="preserve">Consultas de morbilidad </t>
  </si>
  <si>
    <t>Consultas de prevención</t>
  </si>
  <si>
    <t xml:space="preserve">Consultas de estomatología </t>
  </si>
  <si>
    <t>Regiones, provincias y área</t>
  </si>
  <si>
    <t xml:space="preserve"> Total  sin grupos de edad</t>
  </si>
  <si>
    <t xml:space="preserve">Actividades de morbilidad </t>
  </si>
  <si>
    <t xml:space="preserve">Actividades de prevención </t>
  </si>
  <si>
    <t>Actividades de prevención</t>
  </si>
  <si>
    <t>Total de consultas estomatologia</t>
  </si>
  <si>
    <t xml:space="preserve"> Anexos al Sesuro Social</t>
  </si>
  <si>
    <t xml:space="preserve"> Otros Públicos</t>
  </si>
  <si>
    <t xml:space="preserve"> Universidades y Politécticas</t>
  </si>
  <si>
    <t xml:space="preserve"> Seguro Social Campesino</t>
  </si>
  <si>
    <t xml:space="preserve"> Privados sin Fines de Lucro</t>
  </si>
  <si>
    <t>Total Consultas</t>
  </si>
  <si>
    <t>1/ Incluye: obstetrices, enfermeras, bioquímicos, químicos farmacéuticos, nutricionistas, psicólogos, educadores para la salud, ingenieros sanitarios, trabajadora social, ingenieros ambientales y otros (psicólogos industriales, relacionadores públicos, etc.). Excluye a los Psicorehabilitador</t>
  </si>
  <si>
    <t>Número de Urgencias domicilio</t>
  </si>
  <si>
    <t>Número de Urgencias en domicilio</t>
  </si>
  <si>
    <t>Médicos4/</t>
  </si>
  <si>
    <t>4/ En la tasa de médicos se incluye a los posgradistas, rurales y residentes</t>
  </si>
  <si>
    <t xml:space="preserve">Total médicos generales y por especialidad1/ </t>
  </si>
  <si>
    <t>Grupos programáticos</t>
  </si>
  <si>
    <t>Total sector público</t>
  </si>
  <si>
    <t>Ministerio de Salud Pública</t>
  </si>
  <si>
    <t xml:space="preserve">Ministerio de Justicia, Derechos Humanos y Cultos </t>
  </si>
  <si>
    <t>Otros ministerios</t>
  </si>
  <si>
    <t xml:space="preserve">Otros públicos </t>
  </si>
  <si>
    <t>Total privados con fines de lucro</t>
  </si>
  <si>
    <t>Privados con fines de lucro</t>
  </si>
  <si>
    <t>Total privados sin fines de lucro</t>
  </si>
  <si>
    <t>Laboratorio/2</t>
  </si>
  <si>
    <t>Regiones / Provincia/Cantón</t>
  </si>
  <si>
    <t>Total médicos1/</t>
  </si>
  <si>
    <t>1/La tasa de médicos se homologa la fórmula de cálculo en el año 2014 por la Comisión de Salud, en la  que se incluye médicos posgradistas, rurales, residentes y se pondera en relación a las horas de trabajo.
Ver resolución de la Comisión Interinstitucional de Estadísticas de Salud - CIES 003-201</t>
  </si>
  <si>
    <t>Número y tasa de médicos por provincia.</t>
  </si>
  <si>
    <t>Número y tasa de odontologos por provincia.</t>
  </si>
  <si>
    <t>4.1.5</t>
  </si>
  <si>
    <t>4.1.6</t>
  </si>
  <si>
    <t>Número y tasa de obstetrices por provincia.</t>
  </si>
  <si>
    <t>Consultas de morbilidad, prevención, esmatologìa,  Número de Urgencias, Número de Atenciones (urgencias), Número de Ingresos /emergencias,    y  Número de Intervenciones Quirúrgicas en el servicio de hospitalización de los establecimientos de salud, según regiones, provincias y cantones</t>
  </si>
  <si>
    <t>Número de establecimientos de salud  por provincia y sector.</t>
  </si>
  <si>
    <t>Número de establecimientos de salud por sector y tipo. Período 2000 - 2019.</t>
  </si>
  <si>
    <t>Número de establecimientos de salud por área. Período 2000  - 2019.</t>
  </si>
  <si>
    <t>Número y tasa de médicos, odontólogos, psicólogos, enfermeras,  obstetrices, auxiliares de enfermería. Período 2000 - 2019.</t>
  </si>
  <si>
    <t>Número de médicos por sector de investigación. Período 2000 - 2019.</t>
  </si>
  <si>
    <t>Ambientes físicos que dispone el establecimiento de salud. Período 2000 - 2019.</t>
  </si>
  <si>
    <t>SERIES HISTÓRICAS DE RECURSOS Y ACTIVIDADES DE SALUD A NIVEL DE PROVINCIA, PERÍODO 2006 - 2019</t>
  </si>
  <si>
    <t xml:space="preserve">Número y tasa de Médicos que trabajan en los establecimientos de salud por años, según regiones y provincias. Período 2006 - 2019. </t>
  </si>
  <si>
    <t>Número y tasa de odontólogos que trabajan en los establecimientos de salud por años, según regiones y provincias. Período 2006 - 2019.</t>
  </si>
  <si>
    <t>Número y tasa de psicólogos que trabajan en los establecimientos de salud por años, según regiones y provincias. Período 2006 - 2019.</t>
  </si>
  <si>
    <t>Número y tasa de enfermeras que trabajan en los establecimientos de salud por años, según regiones y provincias. Período 2006 - 2019.</t>
  </si>
  <si>
    <t>Número de obstetrices que trabajan en establecimientos de salud y tasas según regiones y provincias. Período 2006 - 2019.</t>
  </si>
  <si>
    <t>Número de auxiliares de enfermería, que trabajan en establecimientos de salud y tasas según regiones y provincias. Período 2006 - 2019.</t>
  </si>
  <si>
    <t>Número de establecimientos de salud por tipo, según región natural. Años  2019.</t>
  </si>
  <si>
    <t>Número de establecimientos de salud con internación hospitalaria, según sector de investigación y clase. Año 2019.</t>
  </si>
  <si>
    <t>Número de establecimientos de salud sin internación hospitalaria, según sector de investigación y clase. Año 2019.</t>
  </si>
  <si>
    <t>Número de establecimientos de salud por tipo, según provincias. Año 2019.</t>
  </si>
  <si>
    <t>CUADROS ESTADÍSTICOS RECURSOS Y ACTIVIDADES DE SALUD CON INFORMACIÓN 2019</t>
  </si>
  <si>
    <t>Número de establecimientos de salud por sector de investigación y tipo, según regiones y provincias. Año 2019.</t>
  </si>
  <si>
    <t>Número y tasa de Médicos, Odontólogos, Enfermeras, Obstetrices, Psicólogos, Auxiliares de Enfermería que trabajan en establecimientos de salud, según regiones y provincias. Año 2019.</t>
  </si>
  <si>
    <t>Personal que trabaja en establecimientos de salud, según regiones, provincias y área. Año 2019.</t>
  </si>
  <si>
    <t>Personal médico que trabajan en establecimientos de salud por tiempo, según regiones y provincias. Año 2019.</t>
  </si>
  <si>
    <t>Odontólogos  que trabajan en establecimientos de salud por tiempo, según regiones y provincias. Año 2019.</t>
  </si>
  <si>
    <t>Otros profesionales que trabajan en establecimientos de salud por tiempo, según regiones y provincias. Año 2019.</t>
  </si>
  <si>
    <t>Médicos generales y por especialidades que trabajan en establecimientos de salud, según regiones y provincias. Año 2019.</t>
  </si>
  <si>
    <t>Odontólogos que trabajan en establecimientos de salud por especialización, según regiones y provincias. Año 2019.</t>
  </si>
  <si>
    <t>Otros profesionales de la salud que trabajan en establecimientos de salud por especialización, según regiones y provincias. Año 2019.</t>
  </si>
  <si>
    <t>Licenciados y/o tecnólogos que trabajan en establecimientos de salud, según regiones y provincias. Año 2019.</t>
  </si>
  <si>
    <t>Auxiliares de: enfermería, personal de servicio técnicos y personal sanitario de apoyo que trabajan en los establecimientos de salud, según regiones y provincias. Año 2019.</t>
  </si>
  <si>
    <t>Personal de estadística, administrativo y de servicio que trabaja en establecimientos de salud, según regiones y provincias. Año 2019.</t>
  </si>
  <si>
    <t>Ambientes físicos y equipos de cirugía, obstetricia y cuidados especiales que disponen los establecimientos de salud, según regiones y provincias. Año 2019.</t>
  </si>
  <si>
    <t>Equipo de imagenología, diagnóstico y tratamiento que disponen los establecimientos de salud, según regiones y provincias. Año 2019.</t>
  </si>
  <si>
    <t>Farmacia, botiquín, laboratorios, equipos de esterilización y otros equipos que disponen los establecimientos de salud, según regiones y provincias. Año 2019.</t>
  </si>
  <si>
    <t>ANUARIO DE ESTADÍSTICAS DE SALUD: RECURSOS Y ACTIVIDADES DE SALUD 2019</t>
  </si>
  <si>
    <t>Equipos odontológicos que disponen los servicios de estomatología de los establecimientos de salud, según regiones y provincias. Año 2019.</t>
  </si>
  <si>
    <t>Consultas de morbilidad, prevención, esmatologìa, emergencia, Número de Urgencias, Número de Atenciones (urgencias), Número de Ingresos /emergencias  y  Número de Intervenciones Quirúrgicas en el servicio de hospitalización de los establecimientos de salud, según regiones y provincias
Año 2019</t>
  </si>
  <si>
    <t>Consultas de morbilidad (primeras y subsecuentes) realizadas en los establecimientos de salud por sector y entidad, según regiones y provincias. Año 2019.</t>
  </si>
  <si>
    <t xml:space="preserve">Consultas de morbilidad (primeras y subsecuentes)  de los establecimientos de salud, por grupos de edad, según regiones y provincias. Año 2019. </t>
  </si>
  <si>
    <t>Consultas de morbilidad realizadas por médico, obstetriz y psicólogo  en los establecimientos de salud, según regiones, provincias y área. Año 2019.</t>
  </si>
  <si>
    <t>Consultas de prevención de los establecimientos de salud, según regiones y provincias. Año 2019.</t>
  </si>
  <si>
    <t>Primeras consultas de prevención y gineco-obstétricas realizadas en los establecimientos de salud por sector y entidad, según grupos de edad. Año 2019.</t>
  </si>
  <si>
    <t>Consultas subsecuentes de prevención y gineco-obstétricas realizadas en los establecimientos de salud por sector y entidad, según grupos edad. Año 2019.</t>
  </si>
  <si>
    <t>Visitas domiciliarias de médico, obstetriz y enfermera realizadas por los establecimientos de salud por tipo y clase de establecimiento, según regiones y provincias. Año 2019</t>
  </si>
  <si>
    <t>Consultas de morbilidad de estomatología realizadas por los establecimientos de salud por grupos de edad, según regiones y provincias.  Año 2019.</t>
  </si>
  <si>
    <t>Primeras consultas de prevención de estomatología realizadas por los establecimientos de salud por grupos de edad, según regiones y provincias.  Año 2019.</t>
  </si>
  <si>
    <t>Consultas subsecuentes de prevención de estomatología realizadas por los establecimientos de salud por grupos de edad, según regiones y provincias.   Año 2019.</t>
  </si>
  <si>
    <t>Actividades de estomatología, radiografías dentales y certificados odontológicos realizadas por los establecimientos de salud según regiones y provincias. Año 2019.</t>
  </si>
  <si>
    <t>Actividades de estomatología, radiografías dentales y certificados odontológicos realizadas por los establecimientos de salud, según sector y entidad.  Año 2019.</t>
  </si>
  <si>
    <t>Consultas de morbilidad y prevención de estomatología realizadas por los establecimientos de salud por entidad, según regiones y provincias.  Año 2019.</t>
  </si>
  <si>
    <t>Consultas y actividades (Prevención) de estomatología realizadas por los establecimientos de salud, según  regiones y provincias. Año 2019.</t>
  </si>
  <si>
    <t>Determinaciones de laboratorio, exámenes anatomía patológica y recetas despachadas en las farmacias de los establecimientos de salud, según regiones y provincias.  Año 2019.</t>
  </si>
  <si>
    <t>Exámenes de imagenología realizados en los establecimientos de salud, según regiones y provincias. Año 2019.</t>
  </si>
  <si>
    <t>Pruebas de diagnóstico realizadas en los establecimientos de salud, según regiones y provincias.  Año 2019.</t>
  </si>
  <si>
    <t>Tratamientos de fisioterapia, diálisis, radioisótopos y otros tratamientos realizados en los establecimientos de salud, según regiones y provincias.  Año 2019.</t>
  </si>
  <si>
    <t>Actividades de trabajo social realizadas por los establecimientos de salud, según regiones y provincias.  Año 2019.</t>
  </si>
  <si>
    <t>Actividades de vigilancia sanitaria realizadas por los establecimientos de salud, según regiones y provincias.  Año 2019.</t>
  </si>
  <si>
    <t>Total de Médicos por sector y clase, según regiones, provincias y cantones. Año 2019</t>
  </si>
  <si>
    <t>Médicos generales y por especialidades, que trabajan en establecimientos de salud, según regiones, provincias y cantón  Año 2019.</t>
  </si>
  <si>
    <t>MAPAS TEMÁTICOS 2019</t>
  </si>
  <si>
    <t>Anuario de Estadísticas de Recursos y Actividades de Salud 2019</t>
  </si>
  <si>
    <t>Número de establecimientos de salud por área.
Período 2000 - 2019.</t>
  </si>
  <si>
    <t>Número de médicos por sector de investigación.
Período 2000 - 2019.</t>
  </si>
  <si>
    <t>Número y Tasa de médicos, odontólogos, psicólogos, enfermeras,  obstetrices, auxiliares de enfermería.
Período 2000 - 2019.</t>
  </si>
  <si>
    <t>1/ Los datos de la proyección poblacional para el período 2006 - 2019, corresponde a las estimaciones en base al Censo de Población 2010 por cada provincia .</t>
  </si>
  <si>
    <t>2/ Tasas por 10.000 habitantes. La tasa de todos los profesionales de la salud se actualiza la fórmula de cálculo en el año 2019 por la Comisión de Salud. Ver ficha actualizada.</t>
  </si>
  <si>
    <t xml:space="preserve">1/ La proyección de población de los años 2006-2019, corresponde a las estimaciones en base al Censo de Población 2010. </t>
  </si>
  <si>
    <t>Número de establecimientos de salud por tipo, según región.
Año  2019.</t>
  </si>
  <si>
    <t>Número de establecimientos de salud con internación hospitalaria, según sector de investigación y clase.
 Año  2019.</t>
  </si>
  <si>
    <t>Número de establecimientos de salud sin internación hospitalaria, según sector de investigación y clase.
 Año  2019.</t>
  </si>
  <si>
    <t>Número de establecimientos de salud por tipo, según provincias.
 Año 2019.</t>
  </si>
  <si>
    <t>1/ La proyección de población de los años 2000-2019, corresponde a las estimaciones en base al Censo de Población 2010.
2/ Tasas por 10.000 habitantes
3/La tasa de médicos se homologa la fórmula de cálculo en el año 2014 por la Comisión de Salud, en la  que se incluye 
médicos posgradistas, rurales, residentes y se pondera en relación a las horas de trabajo.
Ver resolución de la Comisión Interinstitucional de Estadísticas de Salud - CIES 003-2015</t>
  </si>
  <si>
    <t>Cuadro 3.1.3
Personal que trabaja en establecimientos de salud, según regiones, provincias y área
Año 2019.</t>
  </si>
  <si>
    <t>Cuadro No. 3.1.18
Consultas de morbilidad (primeras y subsecuentes) realizadas en los establecimientos de salud por sector y entidad, según regiones y provincias. 
Año 2019.</t>
  </si>
  <si>
    <t>Cuadro No. 3.1.20
Consultas de morbilidad  realizadas por médico, obstetriz y psicólogo
en los establecimientos de salud, según regiones, provincias y área. 
Año 2019.</t>
  </si>
  <si>
    <t>Fuente: Registro Estadístico de Recursos y Actividades de Salud 2019.</t>
  </si>
  <si>
    <t>Cuadro No. 3.1.21
Consultas de prevención de los establecimientos de salud, según regiones y provincias.
Año 2019.</t>
  </si>
  <si>
    <t>Cuadro No. 3.1.23
Consultas subsecuentes de prevención y gineco-obstétricas realizadas en los establecimientos de salud por sector y entidad, según grupos edad. 
Año 2019.</t>
  </si>
  <si>
    <t>Cuadro No. 3.1.25
Consultas de morbilidad de estomatología realizadas por los establecimientos de salud por grupos de edad, según regiones y provincias. 
Año 2019.</t>
  </si>
  <si>
    <t>Cuadro 3.1.26
Primeras consultas de prevención de estomatología, realizadas por los establecimientos de salud, por grupos de edad, según regiones, provincias.
Año 2019.</t>
  </si>
  <si>
    <t>Cuadro 3.1.27
Consultas subsecuentes de prevención de estomatología, realizadas por los establecimientos de salud, por grupos de edad, según regiones, provincias.
Año 2019.</t>
  </si>
  <si>
    <t>Cuadro 3.1.28
Actividades de estomatología, radiografías dentales y certificados odontológicos realizadas por los establecimientos de salud, según regiones y provincias. Año 2019.</t>
  </si>
  <si>
    <t>Cuadro 3.1.29
Actividades de estomatología, radiografías dentales y certificados odontológicos realizadas por los establecimientos de salud, según sector y entidad. Año 2019.</t>
  </si>
  <si>
    <t>Cuadro 3.1.30
Consultas de morbilidad y prevención de estomatología realizadas por los establecimientos de Salud por entidad, según regiones y provincias.
Año 2019.</t>
  </si>
  <si>
    <t>Cuadro 3.1.31
Consultas y actividades (Prevención) de estomatología realizadas por los establecimientos de Salud, según regiones y provincias.
Año 2019.</t>
  </si>
  <si>
    <t>Cuadro 3.1.32
Determinaciones de laboratorio, exámenes anatomía patológica y recetas despachadas en las farmacias de los establecimientos de salud, según regiones y provincias.
Año 2019.</t>
  </si>
  <si>
    <t>Cuadro 3.1.33
Exámenes de imagenología, realizados en los establecimientos de salud, según regiones y provincias.
Año 2019.</t>
  </si>
  <si>
    <t>Cuadro 3.1.34
Pruebas de diagnóstico, realizadas en los establecimientos de salud, según regiones y provincias.
Año 2019.</t>
  </si>
  <si>
    <t>Cuadro 3.1.35
Tratamientos de fisioterapia, diálisis, radioisótopos y otros tratamientos, realizados en los establecimientos de salud, según regiones y provincias.
Año 2019.</t>
  </si>
  <si>
    <t>Cuadro 3.1.36
Actividades de trabajo social, realizadas por los establecimientos de salud, según regiones y provincias.
Año 2019.</t>
  </si>
  <si>
    <t>Cuadro 3.1.37
Actividades de vigilancia sanitaria, realizadas por los establecimientos de salud, según regiones y provincias.
Año 2019.</t>
  </si>
  <si>
    <t>Cuadro 3.1.38
Total de Médicos por sector y clase, según regiones, provincias y cantones.
Año 2019.</t>
  </si>
  <si>
    <t>Cuadro 3.1.39
Número de Médicos, Odontólogos, Enfermeras, Obstetrices, Psicólogos, Auxiliares de Enfermería, que trabajan en establecimientos de salud según regiones, provincias y cantones
Año 2019.</t>
  </si>
  <si>
    <t>Cuadro 3.1.40
Consultas de morbilidad, prevención, esmatologìa  Número de Urgencias, Número de Atenciones (urgencias), Número de Ingresos /emergencias
y  Número de Intervenciones Quirúrgicas en el servicio de hospitalización de los establecimientos de salud, según regiones, provincias y cantones
Año 2019.</t>
  </si>
  <si>
    <t>Cuadro 3.1.7
Médicos generales y por especialidades, que trabajan en establecimientos de salud, según regiones, provincias y cantón
Año 2019.</t>
  </si>
  <si>
    <t>Mapa No. 4.1.1
Número de establecimientos de salud  por provincia y sector.
Año 2019.</t>
  </si>
  <si>
    <t>Mapa No. 4.1.2
Número de establecimientos de salud por sectores, provincias y región.
Año 2019.</t>
  </si>
  <si>
    <t>Mapa No. 4.1.3
Número y tasa de médicos por provincia.
Año 2019.</t>
  </si>
  <si>
    <t>Mapa No. 4.1.3
Número y tasa de odontólogos por provincia.
Año 2019.</t>
  </si>
  <si>
    <t>Mapa No. 4.1.4
Número y tasa de obstetrices por provincia.
Año 2019.</t>
  </si>
  <si>
    <t>Mapa No. 4.1.4
Número y Tasa de auxiliares de enfermería por provincia.
Año 2019.</t>
  </si>
  <si>
    <t>Número de establecimientos de salud por sector y tipo.
Periodo 2000 - 2019.</t>
  </si>
  <si>
    <t>Fuente: Registro Estadístico de Recursos y Actividades de Salud 2000 - 2019.</t>
  </si>
  <si>
    <t>Ambientes físicos que dispone el establecimiento de salud.  
Periodo 2000 - 2019.</t>
  </si>
  <si>
    <t>Fuente: Registro Estadístico de Recursos y Atividades de Salud 2000 - 2019.</t>
  </si>
  <si>
    <t>Número y tasa de Médicos que trabajan en los establecimientos de salud por años, según regiones y provincias. 
Período 2006 - 2019.</t>
  </si>
  <si>
    <t>Fuente: Registro Estadístico de Recursos y Actividades de Salud 2006 - 2019.</t>
  </si>
  <si>
    <t>Número y tasa de odontólogos que trabajan en los establecimientos de salud por años, según regiones y provincias. 
Período 2006 - 2019.</t>
  </si>
  <si>
    <t>Número y tasa de psicólogos que trabajan en los establecimientos de salud por años, según regiones y provincias. 
Período 2006 - 2019.</t>
  </si>
  <si>
    <t>Número y tasa de enfermeras que trabajan en los establecimientos de salud por años, según regiones y provincias. 
Período 2006 - 2019.</t>
  </si>
  <si>
    <t>Número y tasa de obstetrices que trabajan en los establecimientos de salud por años, según regiones y provincias. 
Período 2006 - 2019.</t>
  </si>
  <si>
    <t>Fuente: Registro Estadístico de Recursos y actividades de salud 2006 - 2019.</t>
  </si>
  <si>
    <t>Número y tasa de auxiliares de enfermería que trabajan en los establecimientos de salud por años, según regiones y provincias. 
Período 2006 - 2019.</t>
  </si>
  <si>
    <t>Cuadro 3.1.1
Número de establecimientos de salud por sector y tipo, según regiones y provincias
Año 2019.</t>
  </si>
  <si>
    <t>Cuadro 3.1.2
Número y tasas de Médicos, Odontólogos, Enfermeras, Obstetrices, Psicólogos, Auxiliares de Enfermería, que trabajan en establecimientos de salud según regiones y provincias
Año 2019.</t>
  </si>
  <si>
    <t>Cuadro 3.1.4
Personal médico que trabaja en establecimientos de salud por tiempo, según regiones, provincias y área
Año 2019.</t>
  </si>
  <si>
    <t>Cuadro 3.1.5
Odontólogos  que trabajan en establecimientos de salud, por tiempo, según regiones y provincias
Año 2019.</t>
  </si>
  <si>
    <r>
      <t>Cuadro 3.1.6
 Otros profesionales</t>
    </r>
    <r>
      <rPr>
        <b/>
        <vertAlign val="superscript"/>
        <sz val="11"/>
        <color theme="1" tint="0.34998626667073579"/>
        <rFont val="Century Gothic"/>
        <family val="2"/>
      </rPr>
      <t>1/</t>
    </r>
    <r>
      <rPr>
        <b/>
        <sz val="11"/>
        <color theme="1" tint="0.34998626667073579"/>
        <rFont val="Century Gothic"/>
        <family val="2"/>
      </rPr>
      <t xml:space="preserve"> que trabajan en establecimientos de salud, por tiempo, según regiones y provincias
Año 2019.</t>
    </r>
  </si>
  <si>
    <t>1/ Se excluye a médicos postgradistas, residentes y rurales, ya que no corresponde a una especialidad.
2/ Incluye: patólogo clínico, anatomo patólogo y citólogo.</t>
  </si>
  <si>
    <t>Cuadro 3.1.7
 Médicos generales y por especialidades, que trabajan en establecimientos de salud, según regiones y provincias
Año 2019.</t>
  </si>
  <si>
    <t>Cuadro 3.1.8
Odontólogos que trabajan en establecimientos de salud, por especialización, según regiones y provincias
Año 2019.</t>
  </si>
  <si>
    <t>Cuadro 3.1.9
Otros profesionales que trabajan en establecimientos de salud, por especialización, según regiones y provincias
Año 2019.</t>
  </si>
  <si>
    <t>Cuadro 3.1.10
Licenciados y/o tecnólogos que trabajan en establecimientos de salud, según regiones y provincias
Año 2019.</t>
  </si>
  <si>
    <t>Paramédicos</t>
  </si>
  <si>
    <t>Cuadro 3.1.11
Auxiliares de: enfermería, personal de servicio técnico y personal sanitario de apoyo que trabajan en los establecimientos de salud, según regiones y provincias
Año 2019.</t>
  </si>
  <si>
    <t>Cuadro 3.1.12
Personal de estadística, administrativo y de servicio, que trabaja en establecimientos de salud, según regiones y provincias
Año 2019.</t>
  </si>
  <si>
    <t>Cuadro 3.1.13
Ambientes físicos y equipos de cirugía, obstetricia y cuidados especiales que disponen los establecimientos de salud, según regiones y provincias
Año 2019.</t>
  </si>
  <si>
    <t>Cuadro 3.1.14
Equipo de imagenología, diagnóstico y tratamiento que disponen los establecimientos de salud, según regiones y provincias
Año 2019.</t>
  </si>
  <si>
    <t>Cuadro 3.1.15
Farmacia, botiquín, laboratorio, equipos de esterilización y otros equipos que disponen los establecimientos de salud, según regiones y provincias
Año 2019.</t>
  </si>
  <si>
    <t>Cuadro 3.1.16
Equipos odontolólogicos que disponen los servicios de estomatología de los establecimientos de salud, según regiones y provincias
Año 2019.</t>
  </si>
  <si>
    <t>Sillón dental</t>
  </si>
  <si>
    <t>Cuadro 3.1.17
Consultas de morbilidad, prevención, esmatologìa, emergencia, Número de Urgencias, Número de Atenciones (urgencias), Número de Ingresos /emergencias
y  Número de Intervenciones Quirúrgicas en el servicio de hospitalización de los establecimientos de salud, según regiones y provincias
Año 2019.</t>
  </si>
  <si>
    <t>Cuadro 3.1.19
Consultas de morbilidad (primarias y subsecuentes), de los establecimientos de salud,
realizadas en los establecimientos de salud  por grupos de edad, según regiones y provincias
Año 2019.</t>
  </si>
  <si>
    <t>Tratamientos de diálisis y hemodiálisis</t>
  </si>
  <si>
    <t>Tratamientos de radioterapias</t>
  </si>
  <si>
    <t>Dermatológico</t>
  </si>
  <si>
    <t>CON INTERNACIÓN</t>
  </si>
  <si>
    <t>SIN INTERNACIÓN</t>
  </si>
  <si>
    <t>TOTAL</t>
  </si>
  <si>
    <t>Shailon</t>
  </si>
  <si>
    <t>Tensiometro digital</t>
  </si>
  <si>
    <t>Vaporizador</t>
  </si>
  <si>
    <t>Total de Atenciones e ingresos</t>
  </si>
  <si>
    <t>Cirujanos Toráxicos</t>
  </si>
  <si>
    <t>Consultas de Prevención</t>
  </si>
  <si>
    <t>Desintómetro</t>
  </si>
  <si>
    <t>Ecógrafos doppler color</t>
  </si>
  <si>
    <t>Atención partos 10 - 19 años</t>
  </si>
  <si>
    <t>Sin actovidades desagregadas</t>
  </si>
  <si>
    <t>Sin actividades desagregaas.</t>
  </si>
  <si>
    <t>Sin actividades desagregadas</t>
  </si>
  <si>
    <t>Cuadro 3.1.24
Visitas domiciliarias , de médico, obstetriz y enfermera, realizadas por los establecimientos de salud, por sector y clase de establecimiento, según regiones y provincias
Año 2019.</t>
  </si>
  <si>
    <t>1/ Incluye médicos  que trabajan en tiempo ocasional o de llamada. La tasa de todos los profesionales de la salud se actualiza la fórmula de cálculo en el año 2018 por la Comisión de Salud. Ver ficha actualizada.</t>
  </si>
  <si>
    <t>3/ Tasas por 10.000 habitantes . La tasa de todos los profesionales de la salud se actualiza la fórmula de cálculo en el año 2018 por la Comisión de Salud. Ver ficha actualizada</t>
  </si>
  <si>
    <t>2/ Tasas por 10.000 habitantes.  La tasa de todos los profesionales de la salud se actualiza la fórmula de cálculo en el año 2018 por la Comisión de Salud. Ver ficha actualizada</t>
  </si>
  <si>
    <t>2/ Tasas por 10.000 habitantes. La tasa de todos los profesionales de la salud se actualiza la fórmula de cálculo en el año 2018 por la Comisión de Salud. Ver ficha actualizada</t>
  </si>
  <si>
    <t>2/ Tasas por 10.000 habitantes. La tasa de todos los profesionales de la salud se actualiza la fórmula de cálculo en el año 2018 por la Comisión de Salud. Ver ficha actualizada.</t>
  </si>
  <si>
    <t>2/ Tasas por 10.000 habitantes.  La tasa de todos los profesionales de la salud se actualiza la fórmula de cálculo en el año 2018 por la Comisión de Salud. Ver ficha actualizada.</t>
  </si>
  <si>
    <t>Equipos de Diagnóstico</t>
  </si>
  <si>
    <t>Equipos de Imagenología</t>
  </si>
  <si>
    <t>Cuadro 3.1.22
Primeras consultas de prevención y gineco-obstétricas, realizadas en los establecimientos de salud, por sector y entidad, según grupos edad.
Año 2019.</t>
  </si>
  <si>
    <t xml:space="preserve"> Total sin grupos de edad</t>
  </si>
  <si>
    <t>Total sub. prim. Adolescentes</t>
  </si>
  <si>
    <t>Fuente: Registro Estadístico de Recursos y actividades de salud 2019</t>
  </si>
  <si>
    <t>Fuente: Registro Estadístico de Recursos y Actividades de Salud 2019</t>
  </si>
  <si>
    <t>Laboratorio 1/</t>
  </si>
  <si>
    <t>1/ Incluye: patólogo clínico, anatomo patólogo y citólogo</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</si>
</sst>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1" formatCode="_ * #,##0_ ;_ * \-#,##0_ ;_ * &quot;-&quot;_ ;_ @_ "/>
    <numFmt numFmtId="164" formatCode="_(* #,##0_);_(* \(#,##0\);_(* &quot;-&quot;_);_(@_)"/>
    <numFmt numFmtId="165" formatCode="_(* #,##0.00_);_(* \(#,##0.00\);_(* &quot;-&quot;??_);_(@_)"/>
    <numFmt numFmtId="166" formatCode="0.0"/>
    <numFmt numFmtId="167" formatCode="_(* #,##0_);_(* \(#,##0\);_(* &quot;-&quot;??_);_(@_)"/>
    <numFmt numFmtId="168" formatCode="General_)"/>
    <numFmt numFmtId="169" formatCode="###0"/>
    <numFmt numFmtId="170" formatCode="0.000"/>
    <numFmt numFmtId="171" formatCode="#,##0.0;\-#,##0.0"/>
    <numFmt numFmtId="172" formatCode="0.0_)"/>
    <numFmt numFmtId="173" formatCode="0.00000"/>
    <numFmt numFmtId="174" formatCode="_(* #,##0.00_);_(* \(#,##0.00\);_(* &quot;-&quot;?_);_(@_)"/>
    <numFmt numFmtId="175" formatCode="###0.00"/>
    <numFmt numFmtId="176" formatCode="_ * #,##0.0_ ;_ * \-#,##0.0_ ;_ * &quot;-&quot;_ ;_ @_ "/>
    <numFmt numFmtId="177" formatCode="_ * #,##0.00_ ;_ * \-#,##0.00_ ;_ * &quot;-&quot;_ ;_ @_ "/>
    <numFmt numFmtId="179" formatCode="_ * #,##0.0000_ ;_ * \-#,##0.0000_ ;_ * &quot;-&quot;_ ;_ @_ "/>
    <numFmt numFmtId="180" formatCode="_ * #,##0.0000_ ;_ * \-#,##0.0000_ ;_ * &quot;-&quot;????_ ;_ @_ "/>
  </numFmts>
  <fonts count="7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1"/>
      <color indexed="8"/>
      <name val="Calibri"/>
      <family val="2"/>
      <scheme val="minor"/>
    </font>
    <font>
      <sz val="10"/>
      <color theme="1"/>
      <name val="Calibri"/>
      <family val="2"/>
      <scheme val="minor"/>
    </font>
    <font>
      <sz val="10"/>
      <name val="Calibri"/>
      <family val="2"/>
      <scheme val="minor"/>
    </font>
    <font>
      <u/>
      <sz val="11"/>
      <color theme="10"/>
      <name val="Calibri"/>
      <family val="2"/>
    </font>
    <font>
      <sz val="10"/>
      <color indexed="8"/>
      <name val="Calibri"/>
      <family val="2"/>
      <scheme val="minor"/>
    </font>
    <font>
      <sz val="8"/>
      <name val="Arial"/>
      <family val="2"/>
    </font>
    <font>
      <sz val="11"/>
      <color indexed="8"/>
      <name val="Calibri"/>
      <family val="2"/>
    </font>
    <font>
      <sz val="10"/>
      <name val="Courier"/>
      <family val="3"/>
    </font>
    <font>
      <b/>
      <sz val="9"/>
      <color theme="1"/>
      <name val="Calibri"/>
      <family val="2"/>
      <scheme val="minor"/>
    </font>
    <font>
      <sz val="9"/>
      <color theme="1"/>
      <name val="Calibri"/>
      <family val="2"/>
      <scheme val="minor"/>
    </font>
    <font>
      <b/>
      <sz val="10"/>
      <color indexed="8"/>
      <name val="Calibri"/>
      <family val="2"/>
      <scheme val="minor"/>
    </font>
    <font>
      <b/>
      <sz val="8"/>
      <color indexed="8"/>
      <name val="Calibri"/>
      <family val="2"/>
      <scheme val="minor"/>
    </font>
    <font>
      <b/>
      <sz val="8"/>
      <name val="Calibri"/>
      <family val="2"/>
      <scheme val="minor"/>
    </font>
    <font>
      <sz val="8"/>
      <color indexed="8"/>
      <name val="Calibri"/>
      <family val="2"/>
      <scheme val="minor"/>
    </font>
    <font>
      <sz val="8"/>
      <color theme="1"/>
      <name val="Calibri"/>
      <family val="2"/>
      <scheme val="minor"/>
    </font>
    <font>
      <b/>
      <sz val="12"/>
      <color theme="1"/>
      <name val="Calibri"/>
      <family val="2"/>
      <scheme val="minor"/>
    </font>
    <font>
      <b/>
      <sz val="16"/>
      <color theme="1"/>
      <name val="Calibri"/>
      <family val="2"/>
      <scheme val="minor"/>
    </font>
    <font>
      <b/>
      <sz val="11"/>
      <color theme="1" tint="0.34998626667073579"/>
      <name val="Century Gothic"/>
      <family val="2"/>
    </font>
    <font>
      <b/>
      <sz val="11"/>
      <color theme="1"/>
      <name val="Century Gothic"/>
      <family val="2"/>
    </font>
    <font>
      <b/>
      <sz val="10"/>
      <color theme="1" tint="0.34998626667073579"/>
      <name val="Century Gothic"/>
      <family val="2"/>
    </font>
    <font>
      <sz val="10"/>
      <color theme="1" tint="0.34998626667073579"/>
      <name val="Century Gothic"/>
      <family val="2"/>
    </font>
    <font>
      <sz val="8"/>
      <color theme="1" tint="0.34998626667073579"/>
      <name val="Century Gothic"/>
      <family val="2"/>
    </font>
    <font>
      <sz val="11"/>
      <color theme="1" tint="0.34998626667073579"/>
      <name val="Century Gothic"/>
      <family val="2"/>
    </font>
    <font>
      <b/>
      <sz val="12"/>
      <color theme="1" tint="0.34998626667073579"/>
      <name val="Century Gothic"/>
      <family val="2"/>
    </font>
    <font>
      <sz val="12"/>
      <color theme="1" tint="0.34998626667073579"/>
      <name val="Century Gothic"/>
      <family val="2"/>
    </font>
    <font>
      <b/>
      <sz val="22"/>
      <color theme="1" tint="0.34998626667073579"/>
      <name val="Century Gothic"/>
      <family val="2"/>
    </font>
    <font>
      <b/>
      <sz val="14"/>
      <color theme="1" tint="0.34998626667073579"/>
      <name val="Century Gothic"/>
      <family val="2"/>
    </font>
    <font>
      <sz val="10"/>
      <name val="Times New Roman"/>
      <family val="1"/>
    </font>
    <font>
      <sz val="11"/>
      <color theme="1"/>
      <name val="Aharoni"/>
      <family val="2"/>
    </font>
    <font>
      <sz val="12"/>
      <color theme="1"/>
      <name val="Arial"/>
      <family val="2"/>
    </font>
    <font>
      <sz val="10"/>
      <color rgb="FF595959"/>
      <name val="Century Gothic"/>
      <family val="2"/>
    </font>
    <font>
      <sz val="11"/>
      <color rgb="FF595959"/>
      <name val="Century Gothic"/>
      <family val="2"/>
    </font>
    <font>
      <sz val="10"/>
      <name val="Calibri"/>
      <family val="2"/>
    </font>
    <font>
      <sz val="8"/>
      <name val="Calibri"/>
      <family val="2"/>
    </font>
    <font>
      <sz val="8"/>
      <color theme="1"/>
      <name val="Calibri"/>
      <family val="2"/>
    </font>
    <font>
      <b/>
      <sz val="11"/>
      <name val="Calibri"/>
      <family val="2"/>
      <scheme val="minor"/>
    </font>
    <font>
      <sz val="8"/>
      <name val="Century Gothic"/>
      <family val="2"/>
    </font>
    <font>
      <sz val="11"/>
      <color theme="1"/>
      <name val="Century Gothic"/>
      <family val="2"/>
    </font>
    <font>
      <sz val="8"/>
      <color theme="1"/>
      <name val="Arial"/>
      <family val="2"/>
    </font>
    <font>
      <sz val="10"/>
      <color theme="1"/>
      <name val="Arial"/>
      <family val="2"/>
    </font>
    <font>
      <b/>
      <sz val="10"/>
      <color theme="0"/>
      <name val="Arial"/>
      <family val="2"/>
    </font>
    <font>
      <sz val="9"/>
      <name val="Calibri"/>
      <family val="2"/>
      <scheme val="minor"/>
    </font>
    <font>
      <sz val="10"/>
      <color indexed="8"/>
      <name val="Arial"/>
      <family val="2"/>
    </font>
    <font>
      <sz val="8"/>
      <color rgb="FF000000"/>
      <name val="Century Gothic"/>
      <family val="2"/>
    </font>
    <font>
      <sz val="10"/>
      <name val="Century Gothic"/>
      <family val="2"/>
    </font>
    <font>
      <b/>
      <u/>
      <sz val="11"/>
      <color theme="10"/>
      <name val="Calibri"/>
      <family val="2"/>
    </font>
    <font>
      <sz val="8"/>
      <color rgb="FF000000"/>
      <name val="Calibri"/>
      <family val="2"/>
      <scheme val="minor"/>
    </font>
    <font>
      <b/>
      <sz val="11"/>
      <color theme="1" tint="0.34998626667073579"/>
      <name val="Calibri"/>
      <family val="2"/>
      <scheme val="minor"/>
    </font>
    <font>
      <b/>
      <u/>
      <sz val="11"/>
      <color theme="1" tint="0.34998626667073579"/>
      <name val="Calibri"/>
      <family val="2"/>
    </font>
    <font>
      <b/>
      <sz val="10"/>
      <name val="Calibri"/>
      <family val="2"/>
      <scheme val="minor"/>
    </font>
    <font>
      <sz val="9"/>
      <color indexed="8"/>
      <name val="Calibri"/>
      <family val="2"/>
    </font>
    <font>
      <sz val="9"/>
      <color indexed="60"/>
      <name val="Arial"/>
      <family val="2"/>
    </font>
    <font>
      <i/>
      <sz val="10"/>
      <name val="Century Gothic"/>
      <family val="2"/>
    </font>
    <font>
      <b/>
      <i/>
      <sz val="10"/>
      <name val="Century Gothic"/>
      <family val="2"/>
    </font>
    <font>
      <sz val="11"/>
      <name val="Century Gothic"/>
      <family val="2"/>
    </font>
    <font>
      <b/>
      <sz val="11"/>
      <color indexed="60"/>
      <name val="Century Gothic"/>
      <family val="2"/>
    </font>
    <font>
      <sz val="10"/>
      <color indexed="60"/>
      <name val="Century Gothic"/>
      <family val="2"/>
    </font>
    <font>
      <b/>
      <sz val="11"/>
      <color indexed="60"/>
      <name val="Arial Bold"/>
    </font>
    <font>
      <b/>
      <sz val="10"/>
      <name val="Arial"/>
      <family val="2"/>
    </font>
    <font>
      <sz val="8"/>
      <name val="Calibri"/>
      <family val="2"/>
      <scheme val="minor"/>
    </font>
    <font>
      <sz val="10"/>
      <color theme="1"/>
      <name val="Century Gothic"/>
      <family val="2"/>
    </font>
    <font>
      <u/>
      <sz val="10"/>
      <color theme="1" tint="0.34998626667073579"/>
      <name val="Century Gothic"/>
      <family val="2"/>
    </font>
    <font>
      <b/>
      <vertAlign val="superscript"/>
      <sz val="11"/>
      <color theme="1" tint="0.34998626667073579"/>
      <name val="Century Gothic"/>
      <family val="2"/>
    </font>
    <font>
      <sz val="9"/>
      <color theme="1" tint="0.34998626667073579"/>
      <name val="Century Gothic"/>
      <family val="2"/>
    </font>
    <font>
      <b/>
      <sz val="9"/>
      <color theme="1" tint="0.34998626667073579"/>
      <name val="Century Gothic"/>
      <family val="2"/>
    </font>
    <font>
      <u/>
      <sz val="11"/>
      <color theme="1" tint="0.34998626667073579"/>
      <name val="Calibri"/>
      <family val="2"/>
    </font>
    <font>
      <b/>
      <sz val="9"/>
      <color theme="1" tint="0.34998626667073579"/>
      <name val="Arial"/>
      <family val="2"/>
    </font>
  </fonts>
  <fills count="6">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DAEEF3"/>
        <bgColor indexed="64"/>
      </patternFill>
    </fill>
    <fill>
      <patternFill patternType="solid">
        <fgColor theme="3"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rgb="FF5DC1B9"/>
      </left>
      <right style="thin">
        <color rgb="FF5DC1B9"/>
      </right>
      <top style="thin">
        <color rgb="FF5DC1B9"/>
      </top>
      <bottom style="thin">
        <color rgb="FF5DC1B9"/>
      </bottom>
      <diagonal/>
    </border>
    <border>
      <left/>
      <right style="thin">
        <color rgb="FF5DC1B9"/>
      </right>
      <top style="thin">
        <color rgb="FF5DC1B9"/>
      </top>
      <bottom style="thin">
        <color rgb="FF5DC1B9"/>
      </bottom>
      <diagonal/>
    </border>
    <border>
      <left/>
      <right/>
      <top/>
      <bottom style="thin">
        <color rgb="FF5DC1B9"/>
      </bottom>
      <diagonal/>
    </border>
    <border>
      <left style="thin">
        <color rgb="FF5DC1B9"/>
      </left>
      <right/>
      <top style="thin">
        <color rgb="FF5DC1B9"/>
      </top>
      <bottom style="thin">
        <color rgb="FF5DC1B9"/>
      </bottom>
      <diagonal/>
    </border>
    <border>
      <left/>
      <right/>
      <top style="thin">
        <color rgb="FF5DC1B9"/>
      </top>
      <bottom style="thin">
        <color rgb="FF5DC1B9"/>
      </bottom>
      <diagonal/>
    </border>
    <border>
      <left/>
      <right style="thin">
        <color rgb="FF5DC1B9"/>
      </right>
      <top/>
      <bottom style="thin">
        <color rgb="FF5DC1B9"/>
      </bottom>
      <diagonal/>
    </border>
    <border>
      <left style="thin">
        <color rgb="FF5DC1B9"/>
      </left>
      <right style="thin">
        <color rgb="FF5DC1B9"/>
      </right>
      <top style="thin">
        <color rgb="FF5DC1B9"/>
      </top>
      <bottom/>
      <diagonal/>
    </border>
    <border>
      <left style="thin">
        <color rgb="FF5DC1B9"/>
      </left>
      <right style="thin">
        <color rgb="FF5DC1B9"/>
      </right>
      <top/>
      <bottom style="thin">
        <color rgb="FF5DC1B9"/>
      </bottom>
      <diagonal/>
    </border>
    <border>
      <left style="thin">
        <color rgb="FF5DC1B9"/>
      </left>
      <right style="thin">
        <color rgb="FF5DC1B9"/>
      </right>
      <top/>
      <bottom/>
      <diagonal/>
    </border>
    <border>
      <left/>
      <right style="thin">
        <color rgb="FF5DC1B9"/>
      </right>
      <top style="thin">
        <color rgb="FF5DC1B9"/>
      </top>
      <bottom/>
      <diagonal/>
    </border>
    <border>
      <left style="thin">
        <color rgb="FF5DC19D"/>
      </left>
      <right style="thin">
        <color indexed="64"/>
      </right>
      <top style="thin">
        <color rgb="FF5DC19D"/>
      </top>
      <bottom style="thin">
        <color rgb="FF5DC19D"/>
      </bottom>
      <diagonal/>
    </border>
    <border>
      <left style="thin">
        <color indexed="64"/>
      </left>
      <right style="thin">
        <color indexed="64"/>
      </right>
      <top style="thin">
        <color rgb="FF5DC19D"/>
      </top>
      <bottom style="thin">
        <color rgb="FF5DC19D"/>
      </bottom>
      <diagonal/>
    </border>
    <border>
      <left style="thin">
        <color indexed="64"/>
      </left>
      <right style="thin">
        <color rgb="FF5DC19D"/>
      </right>
      <top style="thin">
        <color rgb="FF5DC19D"/>
      </top>
      <bottom style="thin">
        <color rgb="FF5DC19D"/>
      </bottom>
      <diagonal/>
    </border>
    <border>
      <left style="thin">
        <color rgb="FF5DC19D"/>
      </left>
      <right style="thin">
        <color indexed="64"/>
      </right>
      <top style="thin">
        <color rgb="FF5DC19D"/>
      </top>
      <bottom/>
      <diagonal/>
    </border>
    <border>
      <left style="thin">
        <color indexed="64"/>
      </left>
      <right style="thin">
        <color indexed="64"/>
      </right>
      <top style="thin">
        <color rgb="FF5DC19D"/>
      </top>
      <bottom style="thin">
        <color indexed="64"/>
      </bottom>
      <diagonal/>
    </border>
    <border>
      <left style="thin">
        <color indexed="64"/>
      </left>
      <right style="thin">
        <color rgb="FF5DC19D"/>
      </right>
      <top style="thin">
        <color rgb="FF5DC19D"/>
      </top>
      <bottom style="thin">
        <color indexed="64"/>
      </bottom>
      <diagonal/>
    </border>
  </borders>
  <cellStyleXfs count="250">
    <xf numFmtId="0" fontId="0" fillId="0" borderId="0"/>
    <xf numFmtId="0" fontId="3" fillId="0" borderId="0"/>
    <xf numFmtId="0" fontId="3" fillId="0" borderId="0"/>
    <xf numFmtId="165" fontId="1" fillId="0" borderId="0" applyFont="0" applyFill="0" applyBorder="0" applyAlignment="0" applyProtection="0"/>
    <xf numFmtId="0" fontId="7" fillId="0" borderId="0" applyNumberFormat="0" applyFill="0" applyBorder="0" applyAlignment="0" applyProtection="0">
      <alignment vertical="top"/>
      <protection locked="0"/>
    </xf>
    <xf numFmtId="165" fontId="10" fillId="0" borderId="0" applyFont="0" applyFill="0" applyBorder="0" applyAlignment="0" applyProtection="0"/>
    <xf numFmtId="165" fontId="10" fillId="0" borderId="0" applyFont="0" applyFill="0" applyBorder="0" applyAlignment="0" applyProtection="0"/>
    <xf numFmtId="0" fontId="3" fillId="0" borderId="0" applyNumberFormat="0" applyFill="0" applyBorder="0" applyAlignment="0" applyProtection="0"/>
    <xf numFmtId="0" fontId="1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pplyNumberFormat="0" applyFill="0" applyBorder="0" applyAlignment="0" applyProtection="0">
      <alignment vertical="top"/>
      <protection locked="0"/>
    </xf>
    <xf numFmtId="165" fontId="3" fillId="0" borderId="0" applyFont="0" applyFill="0" applyBorder="0" applyAlignment="0" applyProtection="0"/>
    <xf numFmtId="168" fontId="11" fillId="0" borderId="0"/>
    <xf numFmtId="0" fontId="1" fillId="0" borderId="0"/>
    <xf numFmtId="0" fontId="31" fillId="0" borderId="0"/>
    <xf numFmtId="0" fontId="31" fillId="0" borderId="0"/>
    <xf numFmtId="0" fontId="31" fillId="0" borderId="0"/>
    <xf numFmtId="0" fontId="1" fillId="0" borderId="0"/>
    <xf numFmtId="0" fontId="3" fillId="0" borderId="0" applyNumberFormat="0" applyFill="0" applyBorder="0" applyAlignment="0" applyProtection="0"/>
    <xf numFmtId="0" fontId="1" fillId="0" borderId="0"/>
    <xf numFmtId="0" fontId="3" fillId="0" borderId="0"/>
    <xf numFmtId="0" fontId="32" fillId="0" borderId="0"/>
    <xf numFmtId="0" fontId="3" fillId="0" borderId="0"/>
    <xf numFmtId="0" fontId="3" fillId="0" borderId="0"/>
    <xf numFmtId="0" fontId="3" fillId="0" borderId="0"/>
    <xf numFmtId="0" fontId="1" fillId="0" borderId="0"/>
    <xf numFmtId="0" fontId="3" fillId="0" borderId="0"/>
    <xf numFmtId="0" fontId="33" fillId="0" borderId="0"/>
    <xf numFmtId="13" fontId="3" fillId="0" borderId="0" applyFont="0" applyFill="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applyNumberFormat="0" applyFill="0" applyBorder="0" applyAlignment="0" applyProtection="0">
      <alignment vertical="top"/>
      <protection locked="0"/>
    </xf>
    <xf numFmtId="9" fontId="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cellStyleXfs>
  <cellXfs count="437">
    <xf numFmtId="0" fontId="0" fillId="0" borderId="0" xfId="0"/>
    <xf numFmtId="0" fontId="2" fillId="0" borderId="0" xfId="0" applyFont="1"/>
    <xf numFmtId="0" fontId="0" fillId="0" borderId="0" xfId="0" applyAlignment="1">
      <alignment wrapText="1"/>
    </xf>
    <xf numFmtId="0" fontId="0" fillId="0" borderId="0" xfId="0" applyFill="1"/>
    <xf numFmtId="0" fontId="5" fillId="0" borderId="0" xfId="0" applyFont="1"/>
    <xf numFmtId="0" fontId="7" fillId="0" borderId="0" xfId="4" applyFill="1" applyAlignment="1" applyProtection="1"/>
    <xf numFmtId="0" fontId="0" fillId="0" borderId="0" xfId="0" applyFont="1" applyFill="1"/>
    <xf numFmtId="167" fontId="17" fillId="0" borderId="0" xfId="3" applyNumberFormat="1" applyFont="1" applyFill="1" applyBorder="1" applyAlignment="1">
      <alignment horizontal="right" vertical="center"/>
    </xf>
    <xf numFmtId="0" fontId="0" fillId="0" borderId="0" xfId="0" applyFill="1" applyBorder="1" applyAlignment="1">
      <alignment vertical="center"/>
    </xf>
    <xf numFmtId="167" fontId="17" fillId="0" borderId="0" xfId="3" applyNumberFormat="1" applyFont="1" applyBorder="1" applyAlignment="1">
      <alignment horizontal="right" vertical="center" wrapText="1"/>
    </xf>
    <xf numFmtId="167" fontId="15" fillId="0" borderId="0" xfId="3" applyNumberFormat="1" applyFont="1" applyBorder="1" applyAlignment="1">
      <alignment horizontal="right" vertical="center" wrapText="1"/>
    </xf>
    <xf numFmtId="0" fontId="0" fillId="0" borderId="0" xfId="0" applyFont="1"/>
    <xf numFmtId="0" fontId="18" fillId="0" borderId="0" xfId="0" applyFont="1"/>
    <xf numFmtId="167" fontId="17" fillId="0" borderId="0" xfId="3" applyNumberFormat="1" applyFont="1" applyFill="1" applyBorder="1" applyAlignment="1">
      <alignment vertical="center" wrapText="1"/>
    </xf>
    <xf numFmtId="0" fontId="6" fillId="0" borderId="0" xfId="10" applyFont="1" applyBorder="1" applyAlignment="1">
      <alignment horizontal="center" vertical="center"/>
    </xf>
    <xf numFmtId="0" fontId="16" fillId="0" borderId="0" xfId="10" applyFont="1" applyFill="1" applyBorder="1" applyAlignment="1">
      <alignment horizontal="center" vertical="center"/>
    </xf>
    <xf numFmtId="0" fontId="15" fillId="0" borderId="0" xfId="10" applyFont="1" applyFill="1" applyBorder="1" applyAlignment="1">
      <alignment horizontal="center" vertical="center" wrapText="1"/>
    </xf>
    <xf numFmtId="167" fontId="17" fillId="0" borderId="0" xfId="0" applyNumberFormat="1" applyFont="1" applyFill="1" applyAlignment="1">
      <alignment horizontal="right" vertical="center"/>
    </xf>
    <xf numFmtId="0" fontId="7" fillId="2" borderId="0" xfId="4" applyFill="1" applyAlignment="1" applyProtection="1">
      <alignment horizontal="center" vertical="center"/>
    </xf>
    <xf numFmtId="0" fontId="19" fillId="0" borderId="0" xfId="0" applyFont="1" applyAlignment="1">
      <alignment vertical="center"/>
    </xf>
    <xf numFmtId="0" fontId="1" fillId="0" borderId="0" xfId="0" applyFont="1" applyAlignment="1">
      <alignment vertical="center"/>
    </xf>
    <xf numFmtId="0" fontId="13" fillId="0" borderId="0" xfId="0" applyFont="1"/>
    <xf numFmtId="0" fontId="12" fillId="0" borderId="0" xfId="0" applyFont="1" applyAlignment="1">
      <alignment horizontal="center"/>
    </xf>
    <xf numFmtId="2" fontId="0" fillId="0" borderId="0" xfId="0" applyNumberFormat="1" applyFont="1"/>
    <xf numFmtId="0" fontId="1" fillId="0" borderId="0" xfId="0" applyFont="1"/>
    <xf numFmtId="0" fontId="6" fillId="0" borderId="0" xfId="11" applyFont="1" applyAlignment="1">
      <alignment vertical="center"/>
    </xf>
    <xf numFmtId="0" fontId="7" fillId="0" borderId="0" xfId="4" applyAlignment="1" applyProtection="1">
      <alignment vertical="center"/>
    </xf>
    <xf numFmtId="0" fontId="20" fillId="2" borderId="0" xfId="0" applyFont="1" applyFill="1" applyAlignment="1">
      <alignment vertical="center"/>
    </xf>
    <xf numFmtId="0" fontId="5" fillId="0" borderId="0" xfId="0" applyFont="1" applyFill="1" applyAlignment="1">
      <alignment horizontal="center"/>
    </xf>
    <xf numFmtId="0" fontId="7" fillId="0" borderId="0" xfId="4" applyAlignment="1" applyProtection="1"/>
    <xf numFmtId="0" fontId="4" fillId="0" borderId="0" xfId="9" applyFont="1" applyBorder="1" applyAlignment="1">
      <alignment horizontal="center" vertical="center" wrapText="1"/>
    </xf>
    <xf numFmtId="3" fontId="8" fillId="0" borderId="0" xfId="11" applyNumberFormat="1" applyFont="1" applyFill="1" applyBorder="1" applyAlignment="1">
      <alignment horizontal="center" vertical="center"/>
    </xf>
    <xf numFmtId="3" fontId="14" fillId="0" borderId="0" xfId="11" applyNumberFormat="1" applyFont="1" applyFill="1" applyBorder="1" applyAlignment="1">
      <alignment horizontal="center" vertical="center"/>
    </xf>
    <xf numFmtId="167" fontId="17" fillId="0" borderId="0" xfId="3" applyNumberFormat="1" applyFont="1" applyFill="1" applyBorder="1" applyAlignment="1">
      <alignment horizontal="right" vertical="center" wrapText="1"/>
    </xf>
    <xf numFmtId="2" fontId="13" fillId="0" borderId="0" xfId="0" applyNumberFormat="1" applyFont="1"/>
    <xf numFmtId="0" fontId="26" fillId="0" borderId="0" xfId="0" applyFont="1"/>
    <xf numFmtId="0" fontId="22" fillId="0" borderId="0" xfId="0" applyFont="1"/>
    <xf numFmtId="0" fontId="25" fillId="0" borderId="0" xfId="0" applyFont="1" applyAlignment="1"/>
    <xf numFmtId="0" fontId="26" fillId="0" borderId="0" xfId="0" applyFont="1" applyAlignment="1"/>
    <xf numFmtId="0" fontId="25" fillId="0" borderId="0" xfId="0" applyFont="1" applyAlignment="1">
      <alignment vertical="center"/>
    </xf>
    <xf numFmtId="0" fontId="26" fillId="0" borderId="0" xfId="0" applyFont="1" applyAlignment="1">
      <alignment wrapText="1"/>
    </xf>
    <xf numFmtId="0" fontId="26" fillId="0" borderId="0" xfId="0" applyFont="1" applyFill="1"/>
    <xf numFmtId="0" fontId="27" fillId="0" borderId="0" xfId="0" applyFont="1" applyAlignment="1">
      <alignment horizontal="left" vertical="center"/>
    </xf>
    <xf numFmtId="0" fontId="28" fillId="0" borderId="0" xfId="0" applyFont="1" applyAlignment="1">
      <alignment horizontal="left" vertical="top" wrapText="1"/>
    </xf>
    <xf numFmtId="0" fontId="26" fillId="0" borderId="0" xfId="0" applyFont="1" applyAlignment="1">
      <alignment horizontal="left" vertical="center"/>
    </xf>
    <xf numFmtId="0" fontId="29" fillId="0" borderId="0" xfId="0" applyFont="1" applyAlignment="1">
      <alignment horizontal="left" vertical="center"/>
    </xf>
    <xf numFmtId="0" fontId="24" fillId="0" borderId="0" xfId="0" applyFont="1" applyAlignment="1">
      <alignment horizontal="justify" vertical="center"/>
    </xf>
    <xf numFmtId="0" fontId="30" fillId="0" borderId="0" xfId="0" applyFont="1" applyAlignment="1">
      <alignment horizontal="center"/>
    </xf>
    <xf numFmtId="0" fontId="26" fillId="0" borderId="0" xfId="0" applyFont="1" applyAlignment="1">
      <alignment horizontal="justify" vertical="center" wrapText="1"/>
    </xf>
    <xf numFmtId="0" fontId="27" fillId="0" borderId="0" xfId="0" applyFont="1" applyAlignment="1">
      <alignment horizontal="left" vertical="center"/>
    </xf>
    <xf numFmtId="0" fontId="26" fillId="0" borderId="0" xfId="4" applyFont="1" applyFill="1" applyAlignment="1" applyProtection="1">
      <alignment vertical="center"/>
    </xf>
    <xf numFmtId="0" fontId="26" fillId="0" borderId="0" xfId="4" applyFont="1" applyFill="1" applyAlignment="1" applyProtection="1">
      <alignment vertical="center" wrapText="1"/>
    </xf>
    <xf numFmtId="0" fontId="26" fillId="0" borderId="0" xfId="4" applyFont="1" applyAlignment="1" applyProtection="1">
      <alignment vertical="center"/>
    </xf>
    <xf numFmtId="0" fontId="26" fillId="0" borderId="0" xfId="4" applyFont="1" applyFill="1" applyAlignment="1" applyProtection="1">
      <alignment horizontal="center" vertical="center"/>
    </xf>
    <xf numFmtId="0" fontId="26" fillId="2" borderId="0" xfId="4" applyFont="1" applyFill="1" applyAlignment="1" applyProtection="1">
      <alignment horizontal="center" vertical="center"/>
    </xf>
    <xf numFmtId="0" fontId="26" fillId="0" borderId="0" xfId="0" applyFont="1" applyAlignment="1">
      <alignment vertical="justify" wrapText="1"/>
    </xf>
    <xf numFmtId="0" fontId="35" fillId="0" borderId="0" xfId="0" applyFont="1"/>
    <xf numFmtId="0" fontId="34" fillId="0" borderId="0" xfId="0" applyFont="1" applyAlignment="1">
      <alignment wrapText="1"/>
    </xf>
    <xf numFmtId="167" fontId="6" fillId="0" borderId="0" xfId="32" applyNumberFormat="1" applyFont="1" applyFill="1" applyBorder="1" applyAlignment="1">
      <alignment horizontal="right" vertical="center"/>
    </xf>
    <xf numFmtId="0" fontId="2" fillId="0" borderId="0" xfId="0" applyFont="1" applyAlignment="1">
      <alignment horizontal="center" vertical="center" wrapText="1"/>
    </xf>
    <xf numFmtId="0" fontId="2" fillId="0" borderId="0" xfId="0" applyFont="1" applyAlignment="1">
      <alignment horizontal="center" vertical="center"/>
    </xf>
    <xf numFmtId="0" fontId="39" fillId="0" borderId="0" xfId="2" applyFont="1" applyFill="1" applyBorder="1" applyAlignment="1">
      <alignment horizontal="center" vertical="center" wrapText="1"/>
    </xf>
    <xf numFmtId="0" fontId="41" fillId="0" borderId="0" xfId="0" applyFont="1"/>
    <xf numFmtId="2" fontId="41" fillId="0" borderId="0" xfId="0" applyNumberFormat="1" applyFont="1"/>
    <xf numFmtId="0" fontId="25" fillId="0" borderId="0" xfId="2" applyFont="1" applyBorder="1" applyAlignment="1">
      <alignment horizontal="left"/>
    </xf>
    <xf numFmtId="0" fontId="25" fillId="0" borderId="0" xfId="2" applyFont="1" applyBorder="1"/>
    <xf numFmtId="0" fontId="25" fillId="0" borderId="0" xfId="0" applyFont="1" applyFill="1" applyBorder="1" applyAlignment="1">
      <alignment vertical="top" wrapText="1"/>
    </xf>
    <xf numFmtId="0" fontId="36" fillId="0" borderId="0" xfId="167" applyFont="1" applyFill="1" applyBorder="1" applyAlignment="1">
      <alignment horizontal="right" vertical="center"/>
    </xf>
    <xf numFmtId="0" fontId="37" fillId="2" borderId="0" xfId="167" applyFont="1" applyFill="1" applyBorder="1" applyAlignment="1">
      <alignment horizontal="left" vertical="center" wrapText="1"/>
    </xf>
    <xf numFmtId="0" fontId="42" fillId="0" borderId="0" xfId="0" applyFont="1" applyAlignment="1">
      <alignment vertical="center"/>
    </xf>
    <xf numFmtId="0" fontId="9" fillId="2" borderId="0" xfId="2" applyFont="1" applyFill="1" applyBorder="1"/>
    <xf numFmtId="0" fontId="37" fillId="2" borderId="0" xfId="167" applyFont="1" applyFill="1" applyBorder="1" applyAlignment="1">
      <alignment horizontal="left" vertical="center"/>
    </xf>
    <xf numFmtId="164" fontId="0" fillId="0" borderId="0" xfId="0" applyNumberFormat="1" applyFill="1"/>
    <xf numFmtId="164" fontId="0" fillId="0" borderId="0" xfId="0" applyNumberFormat="1"/>
    <xf numFmtId="0" fontId="25" fillId="2" borderId="0" xfId="2" applyFont="1" applyFill="1" applyBorder="1"/>
    <xf numFmtId="0" fontId="43" fillId="0" borderId="0" xfId="0" applyFont="1" applyBorder="1"/>
    <xf numFmtId="0" fontId="44" fillId="0" borderId="0" xfId="8" applyFont="1" applyFill="1" applyBorder="1" applyAlignment="1">
      <alignment horizontal="centerContinuous" vertical="center"/>
    </xf>
    <xf numFmtId="0" fontId="44" fillId="0" borderId="0" xfId="8" applyFont="1" applyFill="1" applyBorder="1" applyAlignment="1">
      <alignment horizontal="centerContinuous"/>
    </xf>
    <xf numFmtId="0" fontId="45" fillId="0" borderId="0" xfId="8" applyFont="1" applyBorder="1"/>
    <xf numFmtId="0" fontId="44" fillId="0" borderId="0" xfId="8" applyFont="1" applyFill="1" applyBorder="1" applyAlignment="1" applyProtection="1">
      <alignment horizontal="center" vertical="center"/>
    </xf>
    <xf numFmtId="0" fontId="3" fillId="0" borderId="0" xfId="8" applyFont="1" applyFill="1" applyBorder="1" applyAlignment="1" applyProtection="1">
      <alignment horizontal="left" vertical="center"/>
    </xf>
    <xf numFmtId="164" fontId="3" fillId="0" borderId="0" xfId="8" applyNumberFormat="1" applyFont="1" applyFill="1" applyBorder="1" applyAlignment="1" applyProtection="1">
      <alignment vertical="center"/>
    </xf>
    <xf numFmtId="174" fontId="3" fillId="0" borderId="0" xfId="8" applyNumberFormat="1" applyFont="1" applyFill="1" applyBorder="1" applyAlignment="1" applyProtection="1">
      <alignment vertical="center"/>
    </xf>
    <xf numFmtId="164" fontId="46" fillId="0" borderId="0" xfId="0" applyNumberFormat="1" applyFont="1" applyFill="1" applyBorder="1" applyAlignment="1">
      <alignment horizontal="right" vertical="center"/>
    </xf>
    <xf numFmtId="164" fontId="46" fillId="0" borderId="0" xfId="168" applyNumberFormat="1" applyFont="1" applyFill="1" applyBorder="1" applyAlignment="1">
      <alignment horizontal="right" vertical="center"/>
    </xf>
    <xf numFmtId="0" fontId="3" fillId="0" borderId="0" xfId="8" applyFont="1" applyFill="1" applyBorder="1" applyAlignment="1" applyProtection="1">
      <alignment horizontal="left" vertical="center" wrapText="1"/>
    </xf>
    <xf numFmtId="164" fontId="43" fillId="0" borderId="0" xfId="0" applyNumberFormat="1" applyFont="1" applyFill="1" applyBorder="1" applyAlignment="1">
      <alignment horizontal="right" vertical="center"/>
    </xf>
    <xf numFmtId="0" fontId="45" fillId="0" borderId="0" xfId="8" applyFont="1" applyBorder="1" applyAlignment="1">
      <alignment vertical="center"/>
    </xf>
    <xf numFmtId="0" fontId="9" fillId="0" borderId="0" xfId="8" applyFont="1" applyBorder="1"/>
    <xf numFmtId="0" fontId="44" fillId="0" borderId="0" xfId="8" applyFont="1" applyFill="1" applyBorder="1" applyAlignment="1">
      <alignment horizontal="center" vertical="center" wrapText="1"/>
    </xf>
    <xf numFmtId="0" fontId="0" fillId="0" borderId="0" xfId="0"/>
    <xf numFmtId="0" fontId="25" fillId="0" borderId="0" xfId="0" applyFont="1"/>
    <xf numFmtId="0" fontId="49" fillId="0" borderId="0" xfId="4" applyFont="1" applyFill="1" applyAlignment="1" applyProtection="1"/>
    <xf numFmtId="0" fontId="52" fillId="0" borderId="0" xfId="4" applyFont="1" applyFill="1" applyAlignment="1" applyProtection="1"/>
    <xf numFmtId="0" fontId="25" fillId="0" borderId="0" xfId="123" applyFont="1" applyFill="1" applyBorder="1" applyAlignment="1">
      <alignment vertical="top"/>
    </xf>
    <xf numFmtId="0" fontId="50" fillId="0" borderId="0" xfId="123" applyFont="1" applyFill="1" applyBorder="1" applyAlignment="1">
      <alignment vertical="top" wrapText="1"/>
    </xf>
    <xf numFmtId="0" fontId="36" fillId="0" borderId="0" xfId="2" applyFont="1" applyBorder="1" applyAlignment="1">
      <alignment vertical="center"/>
    </xf>
    <xf numFmtId="0" fontId="36" fillId="0" borderId="0" xfId="2" applyFont="1" applyFill="1" applyBorder="1" applyAlignment="1">
      <alignment vertical="center"/>
    </xf>
    <xf numFmtId="0" fontId="2" fillId="0" borderId="0" xfId="0" applyFont="1" applyAlignment="1">
      <alignment vertical="center"/>
    </xf>
    <xf numFmtId="0" fontId="53" fillId="0" borderId="0" xfId="11" applyFont="1" applyAlignment="1">
      <alignment vertical="center"/>
    </xf>
    <xf numFmtId="167" fontId="15" fillId="0" borderId="0" xfId="3" applyNumberFormat="1" applyFont="1" applyFill="1" applyBorder="1" applyAlignment="1">
      <alignment horizontal="right" vertical="center"/>
    </xf>
    <xf numFmtId="167" fontId="15" fillId="0" borderId="0" xfId="3" applyNumberFormat="1" applyFont="1" applyFill="1" applyBorder="1" applyAlignment="1">
      <alignment vertical="center" wrapText="1"/>
    </xf>
    <xf numFmtId="0" fontId="54" fillId="0" borderId="0" xfId="2" applyFont="1" applyFill="1" applyBorder="1" applyAlignment="1">
      <alignment horizontal="left" vertical="center" wrapText="1"/>
    </xf>
    <xf numFmtId="169" fontId="54" fillId="0" borderId="0" xfId="2" applyNumberFormat="1" applyFont="1" applyFill="1" applyBorder="1" applyAlignment="1">
      <alignment horizontal="right" vertical="center"/>
    </xf>
    <xf numFmtId="0" fontId="24" fillId="0" borderId="0" xfId="2" applyFont="1" applyFill="1" applyBorder="1" applyAlignment="1">
      <alignment vertical="center"/>
    </xf>
    <xf numFmtId="0" fontId="51" fillId="0" borderId="0" xfId="0" applyFont="1"/>
    <xf numFmtId="0" fontId="36" fillId="0" borderId="0" xfId="2" applyFont="1" applyFill="1" applyBorder="1" applyAlignment="1">
      <alignment horizontal="center" vertical="center"/>
    </xf>
    <xf numFmtId="0" fontId="48" fillId="0" borderId="0" xfId="2" applyFont="1" applyFill="1" applyBorder="1" applyAlignment="1">
      <alignment horizontal="center" vertical="center"/>
    </xf>
    <xf numFmtId="0" fontId="24" fillId="0" borderId="0" xfId="0" applyFont="1" applyFill="1" applyBorder="1" applyAlignment="1">
      <alignment horizontal="left" vertical="center"/>
    </xf>
    <xf numFmtId="0" fontId="25" fillId="2" borderId="0" xfId="167" applyFont="1" applyFill="1" applyBorder="1" applyAlignment="1">
      <alignment horizontal="left" vertical="center" wrapText="1"/>
    </xf>
    <xf numFmtId="0" fontId="26" fillId="2" borderId="0" xfId="2" applyFont="1" applyFill="1" applyBorder="1"/>
    <xf numFmtId="0" fontId="23" fillId="0" borderId="0" xfId="0" applyFont="1" applyFill="1" applyBorder="1" applyAlignment="1">
      <alignment horizontal="left" vertical="center"/>
    </xf>
    <xf numFmtId="3" fontId="23" fillId="0" borderId="0" xfId="1" applyNumberFormat="1" applyFont="1" applyFill="1" applyBorder="1" applyAlignment="1">
      <alignment horizontal="center" vertical="center"/>
    </xf>
    <xf numFmtId="4" fontId="23" fillId="0" borderId="0" xfId="1" applyNumberFormat="1" applyFont="1" applyFill="1" applyBorder="1" applyAlignment="1">
      <alignment horizontal="center" vertical="center"/>
    </xf>
    <xf numFmtId="175" fontId="55" fillId="0" borderId="0" xfId="170" applyNumberFormat="1" applyFont="1" applyBorder="1" applyAlignment="1">
      <alignment horizontal="right" vertical="top"/>
    </xf>
    <xf numFmtId="0" fontId="25" fillId="2" borderId="0" xfId="167" applyFont="1" applyFill="1" applyBorder="1" applyAlignment="1">
      <alignment vertical="center"/>
    </xf>
    <xf numFmtId="0" fontId="0" fillId="0" borderId="0" xfId="0"/>
    <xf numFmtId="0" fontId="21" fillId="0" borderId="0" xfId="0" applyFont="1" applyFill="1" applyBorder="1" applyAlignment="1">
      <alignment horizontal="center" vertical="center" wrapText="1"/>
    </xf>
    <xf numFmtId="0" fontId="41" fillId="0" borderId="0" xfId="0" applyFont="1" applyBorder="1"/>
    <xf numFmtId="0" fontId="41" fillId="0" borderId="0" xfId="0" applyFont="1" applyFill="1" applyBorder="1"/>
    <xf numFmtId="0" fontId="56" fillId="0" borderId="0" xfId="8" applyFont="1" applyBorder="1" applyAlignment="1">
      <alignment vertical="center"/>
    </xf>
    <xf numFmtId="0" fontId="48" fillId="0" borderId="0" xfId="8" applyFont="1"/>
    <xf numFmtId="0" fontId="57" fillId="0" borderId="0" xfId="8" applyFont="1" applyFill="1" applyBorder="1" applyAlignment="1">
      <alignment horizontal="center" vertical="center"/>
    </xf>
    <xf numFmtId="0" fontId="57" fillId="0" borderId="0" xfId="8" applyFont="1" applyFill="1" applyBorder="1" applyAlignment="1" applyProtection="1">
      <alignment horizontal="center" vertical="center"/>
    </xf>
    <xf numFmtId="0" fontId="48" fillId="0" borderId="0" xfId="8" applyFont="1" applyFill="1" applyBorder="1" applyAlignment="1">
      <alignment vertical="center"/>
    </xf>
    <xf numFmtId="170" fontId="48" fillId="0" borderId="0" xfId="8" applyNumberFormat="1" applyFont="1" applyBorder="1" applyAlignment="1">
      <alignment vertical="center"/>
    </xf>
    <xf numFmtId="0" fontId="48" fillId="0" borderId="0" xfId="8" applyFont="1" applyAlignment="1">
      <alignment vertical="center"/>
    </xf>
    <xf numFmtId="0" fontId="57" fillId="0" borderId="0" xfId="8" applyFont="1" applyFill="1" applyBorder="1" applyAlignment="1" applyProtection="1">
      <alignment vertical="center"/>
    </xf>
    <xf numFmtId="0" fontId="48" fillId="0" borderId="0" xfId="8" applyFont="1" applyBorder="1" applyAlignment="1">
      <alignment vertical="center"/>
    </xf>
    <xf numFmtId="0" fontId="57" fillId="0" borderId="0" xfId="8" applyFont="1" applyFill="1" applyBorder="1" applyAlignment="1">
      <alignment vertical="center"/>
    </xf>
    <xf numFmtId="37" fontId="57" fillId="0" borderId="0" xfId="8" applyNumberFormat="1" applyFont="1" applyFill="1" applyBorder="1" applyAlignment="1" applyProtection="1">
      <alignment vertical="center"/>
    </xf>
    <xf numFmtId="171" fontId="57" fillId="0" borderId="0" xfId="8" applyNumberFormat="1" applyFont="1" applyFill="1" applyBorder="1" applyAlignment="1" applyProtection="1">
      <alignment horizontal="center" vertical="center"/>
    </xf>
    <xf numFmtId="37" fontId="56" fillId="0" borderId="0" xfId="8" applyNumberFormat="1" applyFont="1" applyBorder="1" applyAlignment="1" applyProtection="1">
      <alignment vertical="center"/>
    </xf>
    <xf numFmtId="172" fontId="56" fillId="0" borderId="0" xfId="8" applyNumberFormat="1" applyFont="1" applyBorder="1" applyAlignment="1" applyProtection="1">
      <alignment vertical="center"/>
    </xf>
    <xf numFmtId="173" fontId="48" fillId="0" borderId="0" xfId="8" applyNumberFormat="1" applyFont="1" applyBorder="1" applyAlignment="1">
      <alignment vertical="center"/>
    </xf>
    <xf numFmtId="171" fontId="56" fillId="0" borderId="0" xfId="8" applyNumberFormat="1" applyFont="1" applyBorder="1" applyAlignment="1" applyProtection="1">
      <alignment vertical="center"/>
    </xf>
    <xf numFmtId="172" fontId="56" fillId="0" borderId="0" xfId="8" applyNumberFormat="1" applyFont="1" applyBorder="1" applyAlignment="1" applyProtection="1">
      <alignment horizontal="right" vertical="center"/>
    </xf>
    <xf numFmtId="166" fontId="48" fillId="0" borderId="0" xfId="8" applyNumberFormat="1" applyFont="1" applyBorder="1" applyAlignment="1">
      <alignment vertical="center"/>
    </xf>
    <xf numFmtId="0" fontId="56" fillId="0" borderId="0" xfId="8" applyFont="1" applyBorder="1" applyAlignment="1">
      <alignment horizontal="left" vertical="center"/>
    </xf>
    <xf numFmtId="172" fontId="56" fillId="0" borderId="0" xfId="8" applyNumberFormat="1" applyFont="1" applyBorder="1" applyAlignment="1">
      <alignment vertical="center"/>
    </xf>
    <xf numFmtId="0" fontId="58" fillId="0" borderId="0" xfId="8" applyFont="1" applyAlignment="1">
      <alignment horizontal="left" vertical="top" wrapText="1"/>
    </xf>
    <xf numFmtId="0" fontId="41" fillId="0" borderId="0" xfId="0" applyFont="1" applyFill="1"/>
    <xf numFmtId="0" fontId="22" fillId="0" borderId="0" xfId="0" applyFont="1" applyFill="1"/>
    <xf numFmtId="0" fontId="48" fillId="0" borderId="0" xfId="2" applyFont="1" applyBorder="1" applyAlignment="1">
      <alignment vertical="center" wrapText="1"/>
    </xf>
    <xf numFmtId="164" fontId="48" fillId="0" borderId="0" xfId="2" applyNumberFormat="1" applyFont="1" applyFill="1" applyBorder="1" applyAlignment="1">
      <alignment horizontal="center" vertical="center"/>
    </xf>
    <xf numFmtId="0" fontId="48" fillId="0" borderId="0" xfId="2" applyFont="1" applyBorder="1"/>
    <xf numFmtId="0" fontId="48" fillId="0" borderId="0" xfId="2" applyFont="1" applyBorder="1" applyAlignment="1">
      <alignment horizontal="left" vertical="center"/>
    </xf>
    <xf numFmtId="3" fontId="48" fillId="0" borderId="0" xfId="2" applyNumberFormat="1" applyFont="1" applyFill="1" applyBorder="1"/>
    <xf numFmtId="0" fontId="48" fillId="0" borderId="0" xfId="2" applyFont="1"/>
    <xf numFmtId="3" fontId="24" fillId="0" borderId="0" xfId="1" applyNumberFormat="1" applyFont="1" applyFill="1" applyBorder="1" applyAlignment="1">
      <alignment horizontal="center" vertical="center"/>
    </xf>
    <xf numFmtId="0" fontId="25" fillId="0" borderId="0" xfId="123" applyFont="1" applyFill="1" applyBorder="1" applyAlignment="1">
      <alignment vertical="top" wrapText="1"/>
    </xf>
    <xf numFmtId="3" fontId="0" fillId="0" borderId="0" xfId="0" applyNumberFormat="1"/>
    <xf numFmtId="0" fontId="3" fillId="0" borderId="0" xfId="173"/>
    <xf numFmtId="0" fontId="3" fillId="0" borderId="0" xfId="179"/>
    <xf numFmtId="0" fontId="3" fillId="0" borderId="0" xfId="186"/>
    <xf numFmtId="0" fontId="3" fillId="0" borderId="0" xfId="178"/>
    <xf numFmtId="0" fontId="3" fillId="0" borderId="0" xfId="178" applyAlignment="1">
      <alignment vertical="center"/>
    </xf>
    <xf numFmtId="0" fontId="0" fillId="0" borderId="0" xfId="0" applyAlignment="1">
      <alignment vertical="center"/>
    </xf>
    <xf numFmtId="0" fontId="3" fillId="0" borderId="0" xfId="177"/>
    <xf numFmtId="0" fontId="3" fillId="0" borderId="0" xfId="176"/>
    <xf numFmtId="0" fontId="3" fillId="0" borderId="0" xfId="175"/>
    <xf numFmtId="0" fontId="3" fillId="0" borderId="0" xfId="185"/>
    <xf numFmtId="0" fontId="3" fillId="0" borderId="0" xfId="184"/>
    <xf numFmtId="0" fontId="3" fillId="0" borderId="0" xfId="187"/>
    <xf numFmtId="0" fontId="3" fillId="0" borderId="0" xfId="183"/>
    <xf numFmtId="0" fontId="0" fillId="0" borderId="0" xfId="0" applyAlignment="1">
      <alignment horizontal="center"/>
    </xf>
    <xf numFmtId="0" fontId="3" fillId="0" borderId="0" xfId="182"/>
    <xf numFmtId="0" fontId="3" fillId="0" borderId="0" xfId="181"/>
    <xf numFmtId="0" fontId="3" fillId="0" borderId="0" xfId="180"/>
    <xf numFmtId="0" fontId="21" fillId="0" borderId="0" xfId="0" applyFont="1" applyAlignment="1">
      <alignment vertical="center" wrapText="1"/>
    </xf>
    <xf numFmtId="0" fontId="3" fillId="0" borderId="0" xfId="174"/>
    <xf numFmtId="0" fontId="3" fillId="0" borderId="0" xfId="170"/>
    <xf numFmtId="0" fontId="0" fillId="0" borderId="0" xfId="0"/>
    <xf numFmtId="0" fontId="0" fillId="0" borderId="0" xfId="0"/>
    <xf numFmtId="0" fontId="0" fillId="0" borderId="0" xfId="0"/>
    <xf numFmtId="0" fontId="40" fillId="0" borderId="0" xfId="8" applyFont="1" applyBorder="1" applyAlignment="1">
      <alignment horizontal="left" vertical="center" wrapText="1"/>
    </xf>
    <xf numFmtId="0" fontId="47" fillId="0" borderId="0" xfId="123" applyFont="1" applyFill="1" applyBorder="1" applyAlignment="1">
      <alignment horizontal="left" vertical="top" wrapText="1"/>
    </xf>
    <xf numFmtId="0" fontId="23" fillId="0" borderId="0" xfId="0" applyFont="1" applyFill="1" applyBorder="1" applyAlignment="1">
      <alignment horizontal="center" vertical="center"/>
    </xf>
    <xf numFmtId="0" fontId="0" fillId="0" borderId="0" xfId="0" applyFont="1" applyAlignment="1"/>
    <xf numFmtId="0" fontId="51" fillId="0" borderId="0" xfId="0" applyFont="1" applyAlignment="1">
      <alignment vertical="center"/>
    </xf>
    <xf numFmtId="0" fontId="36" fillId="0" borderId="0" xfId="2" applyFont="1" applyAlignment="1">
      <alignment vertical="center"/>
    </xf>
    <xf numFmtId="3" fontId="24" fillId="0" borderId="0" xfId="1" applyNumberFormat="1" applyFont="1" applyBorder="1" applyAlignment="1">
      <alignment horizontal="center" vertical="center"/>
    </xf>
    <xf numFmtId="0" fontId="61" fillId="0" borderId="0" xfId="168" applyFont="1" applyAlignment="1">
      <alignment horizontal="center" vertical="center" wrapText="1"/>
    </xf>
    <xf numFmtId="0" fontId="3" fillId="0" borderId="0" xfId="168"/>
    <xf numFmtId="0" fontId="62" fillId="0" borderId="0" xfId="170" applyFont="1"/>
    <xf numFmtId="0" fontId="25" fillId="0" borderId="0" xfId="2" applyFont="1" applyAlignment="1">
      <alignment horizontal="left" wrapText="1"/>
    </xf>
    <xf numFmtId="0" fontId="3" fillId="0" borderId="0" xfId="190"/>
    <xf numFmtId="0" fontId="3" fillId="0" borderId="0" xfId="191"/>
    <xf numFmtId="0" fontId="25" fillId="0" borderId="0" xfId="2" applyFont="1"/>
    <xf numFmtId="0" fontId="3" fillId="0" borderId="0" xfId="192"/>
    <xf numFmtId="0" fontId="3" fillId="0" borderId="0" xfId="193"/>
    <xf numFmtId="0" fontId="3" fillId="0" borderId="0" xfId="194"/>
    <xf numFmtId="0" fontId="3" fillId="0" borderId="0" xfId="195"/>
    <xf numFmtId="0" fontId="3" fillId="0" borderId="0" xfId="196"/>
    <xf numFmtId="0" fontId="3" fillId="0" borderId="0" xfId="197"/>
    <xf numFmtId="0" fontId="55" fillId="0" borderId="0" xfId="197" applyFont="1" applyAlignment="1">
      <alignment vertical="top" wrapText="1"/>
    </xf>
    <xf numFmtId="0" fontId="3" fillId="0" borderId="0" xfId="198"/>
    <xf numFmtId="0" fontId="3" fillId="0" borderId="0" xfId="199"/>
    <xf numFmtId="0" fontId="3" fillId="0" borderId="0" xfId="200"/>
    <xf numFmtId="0" fontId="3" fillId="0" borderId="0" xfId="201"/>
    <xf numFmtId="0" fontId="16" fillId="0" borderId="0" xfId="10" applyFont="1" applyAlignment="1">
      <alignment horizontal="center" vertical="center"/>
    </xf>
    <xf numFmtId="0" fontId="15" fillId="0" borderId="0" xfId="10" applyFont="1" applyAlignment="1">
      <alignment horizontal="center" vertical="center" wrapText="1"/>
    </xf>
    <xf numFmtId="0" fontId="21" fillId="0" borderId="0" xfId="0" applyFont="1" applyAlignment="1">
      <alignment vertical="center"/>
    </xf>
    <xf numFmtId="0" fontId="15" fillId="0" borderId="0" xfId="9" applyFont="1" applyAlignment="1">
      <alignment vertical="center" wrapText="1"/>
    </xf>
    <xf numFmtId="167" fontId="17" fillId="0" borderId="0" xfId="0" applyNumberFormat="1" applyFont="1" applyAlignment="1">
      <alignment horizontal="right" vertical="center"/>
    </xf>
    <xf numFmtId="0" fontId="59" fillId="0" borderId="0" xfId="171" applyFont="1" applyAlignment="1">
      <alignment horizontal="center" vertical="center" wrapText="1"/>
    </xf>
    <xf numFmtId="3" fontId="23" fillId="0" borderId="0" xfId="1" applyNumberFormat="1" applyFont="1" applyAlignment="1">
      <alignment horizontal="center" vertical="center"/>
    </xf>
    <xf numFmtId="169" fontId="60" fillId="0" borderId="0" xfId="171" applyNumberFormat="1" applyFont="1" applyAlignment="1">
      <alignment horizontal="center" vertical="center"/>
    </xf>
    <xf numFmtId="0" fontId="55" fillId="0" borderId="0" xfId="172" applyFont="1" applyAlignment="1">
      <alignment horizontal="left" vertical="top" wrapText="1"/>
    </xf>
    <xf numFmtId="0" fontId="3" fillId="0" borderId="0" xfId="202"/>
    <xf numFmtId="0" fontId="4" fillId="0" borderId="0" xfId="9" applyFont="1" applyAlignment="1">
      <alignment horizontal="center" vertical="center" wrapText="1"/>
    </xf>
    <xf numFmtId="3" fontId="8" fillId="0" borderId="0" xfId="11" applyNumberFormat="1" applyFont="1" applyAlignment="1">
      <alignment horizontal="center" vertical="center"/>
    </xf>
    <xf numFmtId="3" fontId="14" fillId="0" borderId="0" xfId="11" applyNumberFormat="1" applyFont="1" applyAlignment="1">
      <alignment horizontal="center" vertical="center"/>
    </xf>
    <xf numFmtId="0" fontId="3" fillId="0" borderId="0" xfId="203"/>
    <xf numFmtId="0" fontId="0" fillId="0" borderId="0" xfId="0" applyAlignment="1">
      <alignment horizontal="left"/>
    </xf>
    <xf numFmtId="3" fontId="24" fillId="0" borderId="0" xfId="1" applyNumberFormat="1" applyFont="1" applyBorder="1" applyAlignment="1">
      <alignment horizontal="left" vertical="center"/>
    </xf>
    <xf numFmtId="0" fontId="25" fillId="0" borderId="0" xfId="0" applyFont="1" applyFill="1" applyBorder="1" applyAlignment="1">
      <alignment horizontal="left" vertical="top" wrapText="1"/>
    </xf>
    <xf numFmtId="3" fontId="1" fillId="0" borderId="0" xfId="0" applyNumberFormat="1" applyFont="1"/>
    <xf numFmtId="0" fontId="47" fillId="0" borderId="0" xfId="123" applyFont="1" applyFill="1" applyBorder="1" applyAlignment="1">
      <alignment horizontal="left" vertical="top"/>
    </xf>
    <xf numFmtId="0" fontId="25" fillId="0" borderId="0" xfId="123" applyFont="1" applyFill="1" applyBorder="1" applyAlignment="1">
      <alignment horizontal="left" vertical="top"/>
    </xf>
    <xf numFmtId="0" fontId="24" fillId="0" borderId="0" xfId="0" applyFont="1" applyBorder="1" applyAlignment="1">
      <alignment horizontal="left" vertical="center"/>
    </xf>
    <xf numFmtId="0" fontId="3" fillId="0" borderId="0" xfId="204"/>
    <xf numFmtId="0" fontId="25" fillId="0" borderId="0" xfId="0" applyFont="1" applyFill="1" applyBorder="1" applyAlignment="1">
      <alignment horizontal="center" vertical="top" wrapText="1"/>
    </xf>
    <xf numFmtId="0" fontId="21" fillId="0" borderId="0" xfId="2" applyFont="1" applyFill="1" applyBorder="1" applyAlignment="1">
      <alignment vertical="center" wrapText="1"/>
    </xf>
    <xf numFmtId="0" fontId="64" fillId="0" borderId="0" xfId="0" applyFont="1" applyBorder="1"/>
    <xf numFmtId="0" fontId="65" fillId="0" borderId="0" xfId="4" applyFont="1" applyFill="1" applyAlignment="1" applyProtection="1"/>
    <xf numFmtId="0" fontId="65" fillId="0" borderId="0" xfId="4" applyFont="1" applyFill="1" applyAlignment="1" applyProtection="1">
      <alignment horizontal="right"/>
    </xf>
    <xf numFmtId="0" fontId="26" fillId="0" borderId="0" xfId="4" applyFont="1" applyFill="1" applyAlignment="1" applyProtection="1">
      <alignment vertical="top" wrapText="1"/>
    </xf>
    <xf numFmtId="10" fontId="0" fillId="0" borderId="0" xfId="189" applyNumberFormat="1" applyFont="1"/>
    <xf numFmtId="3" fontId="3" fillId="0" borderId="0" xfId="191" applyNumberFormat="1"/>
    <xf numFmtId="0" fontId="25" fillId="0" borderId="0" xfId="167" applyFont="1" applyFill="1" applyBorder="1" applyAlignment="1">
      <alignment horizontal="left" vertical="center"/>
    </xf>
    <xf numFmtId="0" fontId="24" fillId="0" borderId="0" xfId="2" applyFont="1"/>
    <xf numFmtId="0" fontId="36" fillId="0" borderId="0" xfId="2" applyFont="1"/>
    <xf numFmtId="0" fontId="24" fillId="0" borderId="0" xfId="0" applyFont="1" applyAlignment="1">
      <alignment horizontal="left" vertical="center"/>
    </xf>
    <xf numFmtId="3" fontId="24" fillId="0" borderId="0" xfId="1" applyNumberFormat="1" applyFont="1" applyAlignment="1">
      <alignment horizontal="center" vertical="center"/>
    </xf>
    <xf numFmtId="3" fontId="53" fillId="0" borderId="0" xfId="11" applyNumberFormat="1" applyFont="1" applyAlignment="1">
      <alignment vertical="center"/>
    </xf>
    <xf numFmtId="0" fontId="25" fillId="0" borderId="0" xfId="0" applyFont="1" applyAlignment="1">
      <alignment horizontal="left" vertical="top" wrapText="1"/>
    </xf>
    <xf numFmtId="0" fontId="25" fillId="0" borderId="0" xfId="123" applyFont="1" applyAlignment="1">
      <alignment horizontal="left" vertical="top" wrapText="1"/>
    </xf>
    <xf numFmtId="3" fontId="25" fillId="0" borderId="0" xfId="123" applyNumberFormat="1" applyFont="1" applyFill="1" applyBorder="1" applyAlignment="1">
      <alignment horizontal="left" vertical="top" wrapText="1"/>
    </xf>
    <xf numFmtId="3" fontId="2" fillId="0" borderId="0" xfId="0" applyNumberFormat="1" applyFont="1"/>
    <xf numFmtId="169" fontId="2" fillId="0" borderId="0" xfId="0" applyNumberFormat="1" applyFont="1"/>
    <xf numFmtId="169" fontId="24" fillId="0" borderId="0" xfId="0" applyNumberFormat="1" applyFont="1" applyBorder="1" applyAlignment="1">
      <alignment horizontal="left" vertical="top" wrapText="1"/>
    </xf>
    <xf numFmtId="167" fontId="25" fillId="0" borderId="0" xfId="0" applyNumberFormat="1" applyFont="1" applyBorder="1" applyAlignment="1">
      <alignment horizontal="left" vertical="top" wrapText="1"/>
    </xf>
    <xf numFmtId="1" fontId="0" fillId="0" borderId="0" xfId="0" applyNumberFormat="1"/>
    <xf numFmtId="0" fontId="65" fillId="0" borderId="0" xfId="4" applyFont="1" applyFill="1" applyAlignment="1" applyProtection="1">
      <alignment vertical="center"/>
    </xf>
    <xf numFmtId="0" fontId="3" fillId="0" borderId="0" xfId="248"/>
    <xf numFmtId="0" fontId="69" fillId="0" borderId="0" xfId="4" applyFont="1" applyFill="1" applyAlignment="1" applyProtection="1"/>
    <xf numFmtId="0" fontId="69" fillId="0" borderId="0" xfId="4" applyFont="1" applyAlignment="1" applyProtection="1"/>
    <xf numFmtId="0" fontId="25" fillId="0" borderId="0" xfId="2" applyFont="1" applyAlignment="1">
      <alignment vertical="center"/>
    </xf>
    <xf numFmtId="0" fontId="23" fillId="0" borderId="0" xfId="170" applyFont="1" applyBorder="1" applyAlignment="1">
      <alignment horizontal="left" vertical="center" wrapText="1"/>
    </xf>
    <xf numFmtId="167" fontId="23" fillId="0" borderId="0" xfId="3" applyNumberFormat="1" applyFont="1" applyBorder="1" applyAlignment="1">
      <alignment horizontal="right" vertical="center"/>
    </xf>
    <xf numFmtId="167" fontId="67" fillId="0" borderId="0" xfId="3" applyNumberFormat="1" applyFont="1" applyBorder="1" applyAlignment="1">
      <alignment horizontal="left" vertical="top" wrapText="1"/>
    </xf>
    <xf numFmtId="167" fontId="67" fillId="0" borderId="0" xfId="3" applyNumberFormat="1" applyFont="1" applyBorder="1" applyAlignment="1">
      <alignment horizontal="right" vertical="center" wrapText="1"/>
    </xf>
    <xf numFmtId="0" fontId="0" fillId="0" borderId="0" xfId="0" applyFont="1" applyAlignment="1">
      <alignment vertical="center"/>
    </xf>
    <xf numFmtId="0" fontId="38" fillId="0" borderId="0" xfId="0" applyFont="1" applyAlignment="1">
      <alignment vertical="center"/>
    </xf>
    <xf numFmtId="0" fontId="25" fillId="0" borderId="0" xfId="0" applyFont="1" applyFill="1" applyBorder="1" applyAlignment="1">
      <alignment vertical="center" wrapText="1"/>
    </xf>
    <xf numFmtId="0" fontId="25" fillId="0" borderId="0" xfId="2" applyFont="1" applyBorder="1" applyAlignment="1">
      <alignment vertical="center"/>
    </xf>
    <xf numFmtId="0" fontId="0" fillId="0" borderId="0" xfId="0" applyAlignment="1">
      <alignment horizontal="center" wrapText="1"/>
    </xf>
    <xf numFmtId="0" fontId="0" fillId="0" borderId="1" xfId="0" applyBorder="1" applyAlignment="1">
      <alignment horizontal="center" vertical="center" wrapText="1"/>
    </xf>
    <xf numFmtId="0" fontId="0" fillId="0" borderId="0" xfId="0" applyAlignment="1">
      <alignment horizontal="center" vertical="center"/>
    </xf>
    <xf numFmtId="0" fontId="0" fillId="0" borderId="0" xfId="0" applyFont="1" applyFill="1" applyAlignment="1">
      <alignment horizontal="center" vertical="center"/>
    </xf>
    <xf numFmtId="167" fontId="23" fillId="0" borderId="0" xfId="3" applyNumberFormat="1" applyFont="1" applyBorder="1" applyAlignment="1">
      <alignment horizontal="center" vertical="center"/>
    </xf>
    <xf numFmtId="169" fontId="24" fillId="0" borderId="0" xfId="0" applyNumberFormat="1" applyFont="1" applyBorder="1" applyAlignment="1">
      <alignment horizontal="center" vertical="top" wrapText="1"/>
    </xf>
    <xf numFmtId="167" fontId="25" fillId="0" borderId="0" xfId="0" applyNumberFormat="1" applyFont="1" applyBorder="1" applyAlignment="1">
      <alignment horizontal="center" vertical="top" wrapText="1"/>
    </xf>
    <xf numFmtId="3" fontId="25" fillId="0" borderId="0" xfId="123" applyNumberFormat="1" applyFont="1" applyFill="1" applyBorder="1" applyAlignment="1">
      <alignment horizontal="center" vertical="top" wrapText="1"/>
    </xf>
    <xf numFmtId="0" fontId="0" fillId="0" borderId="0" xfId="0" applyFont="1" applyAlignment="1">
      <alignment horizontal="center"/>
    </xf>
    <xf numFmtId="0" fontId="0" fillId="0" borderId="0" xfId="0" applyFont="1" applyFill="1" applyAlignment="1">
      <alignment horizontal="center"/>
    </xf>
    <xf numFmtId="0" fontId="21" fillId="0" borderId="0" xfId="0" applyFont="1" applyFill="1" applyBorder="1" applyAlignment="1">
      <alignment horizontal="center" vertical="center" wrapText="1"/>
    </xf>
    <xf numFmtId="0" fontId="21" fillId="0" borderId="0" xfId="0" applyFont="1" applyFill="1" applyAlignment="1">
      <alignment horizontal="center"/>
    </xf>
    <xf numFmtId="0" fontId="23" fillId="0" borderId="2" xfId="0" applyFont="1" applyFill="1" applyBorder="1" applyAlignment="1">
      <alignment horizontal="center" vertical="center"/>
    </xf>
    <xf numFmtId="0" fontId="23" fillId="3" borderId="2" xfId="40" applyFont="1" applyFill="1" applyBorder="1" applyAlignment="1">
      <alignment horizontal="center" vertical="center" wrapText="1"/>
    </xf>
    <xf numFmtId="0" fontId="21" fillId="4" borderId="0" xfId="0" applyFont="1" applyFill="1" applyAlignment="1">
      <alignment horizontal="center" vertical="center"/>
    </xf>
    <xf numFmtId="0" fontId="21" fillId="4" borderId="0" xfId="0" applyFont="1" applyFill="1" applyAlignment="1">
      <alignment horizontal="left" vertical="center"/>
    </xf>
    <xf numFmtId="0" fontId="0" fillId="4" borderId="0" xfId="0" applyFill="1"/>
    <xf numFmtId="0" fontId="21" fillId="5" borderId="0" xfId="0" applyFont="1" applyFill="1" applyAlignment="1">
      <alignment horizontal="center" vertical="center"/>
    </xf>
    <xf numFmtId="0" fontId="21" fillId="5" borderId="0" xfId="0" applyFont="1" applyFill="1" applyAlignment="1">
      <alignment horizontal="left" vertical="center"/>
    </xf>
    <xf numFmtId="0" fontId="0" fillId="5" borderId="0" xfId="0" applyFill="1"/>
    <xf numFmtId="0" fontId="21" fillId="3" borderId="0" xfId="0" applyFont="1" applyFill="1" applyAlignment="1">
      <alignment horizontal="center" vertical="center"/>
    </xf>
    <xf numFmtId="0" fontId="21" fillId="3" borderId="0" xfId="0" applyFont="1" applyFill="1" applyAlignment="1">
      <alignment horizontal="left" vertical="center"/>
    </xf>
    <xf numFmtId="0" fontId="0" fillId="3" borderId="0" xfId="0" applyFill="1"/>
    <xf numFmtId="0" fontId="23" fillId="0" borderId="2" xfId="0" applyFont="1" applyFill="1" applyBorder="1" applyAlignment="1">
      <alignment horizontal="left" vertical="center"/>
    </xf>
    <xf numFmtId="0" fontId="24" fillId="0" borderId="2" xfId="0" applyFont="1" applyFill="1" applyBorder="1" applyAlignment="1">
      <alignment horizontal="left" vertical="center"/>
    </xf>
    <xf numFmtId="0" fontId="41" fillId="0" borderId="0" xfId="0" applyFont="1" applyFill="1" applyAlignment="1">
      <alignment vertical="center"/>
    </xf>
    <xf numFmtId="9" fontId="23" fillId="0" borderId="2" xfId="189" applyFont="1" applyFill="1" applyBorder="1" applyAlignment="1">
      <alignment horizontal="center" vertical="center"/>
    </xf>
    <xf numFmtId="9" fontId="24" fillId="0" borderId="2" xfId="189" applyFont="1" applyFill="1" applyBorder="1" applyAlignment="1">
      <alignment horizontal="center" vertical="center"/>
    </xf>
    <xf numFmtId="10" fontId="23" fillId="0" borderId="2" xfId="1" applyNumberFormat="1" applyFont="1" applyFill="1" applyBorder="1" applyAlignment="1">
      <alignment horizontal="center" vertical="center"/>
    </xf>
    <xf numFmtId="10" fontId="24" fillId="0" borderId="2" xfId="1" applyNumberFormat="1" applyFont="1" applyFill="1" applyBorder="1" applyAlignment="1">
      <alignment horizontal="center" vertical="center"/>
    </xf>
    <xf numFmtId="0" fontId="23" fillId="0" borderId="2" xfId="0" applyFont="1" applyBorder="1" applyAlignment="1">
      <alignment horizontal="left" vertical="center"/>
    </xf>
    <xf numFmtId="3" fontId="23" fillId="0" borderId="2" xfId="1" applyNumberFormat="1" applyFont="1" applyBorder="1" applyAlignment="1">
      <alignment horizontal="center" vertical="center"/>
    </xf>
    <xf numFmtId="0" fontId="24" fillId="0" borderId="2" xfId="0" applyFont="1" applyBorder="1" applyAlignment="1">
      <alignment horizontal="left" vertical="center"/>
    </xf>
    <xf numFmtId="3" fontId="24" fillId="0" borderId="2" xfId="1" applyNumberFormat="1" applyFont="1" applyBorder="1" applyAlignment="1">
      <alignment horizontal="center" vertical="center"/>
    </xf>
    <xf numFmtId="0" fontId="0" fillId="0" borderId="0" xfId="0" applyBorder="1"/>
    <xf numFmtId="41" fontId="24" fillId="0" borderId="2" xfId="1" applyNumberFormat="1" applyFont="1" applyBorder="1" applyAlignment="1">
      <alignment horizontal="center" vertical="center"/>
    </xf>
    <xf numFmtId="41" fontId="23" fillId="0" borderId="2" xfId="1" applyNumberFormat="1" applyFont="1" applyBorder="1" applyAlignment="1">
      <alignment horizontal="center" vertical="center"/>
    </xf>
    <xf numFmtId="41" fontId="23" fillId="0" borderId="2" xfId="1" applyNumberFormat="1" applyFont="1" applyFill="1" applyBorder="1" applyAlignment="1">
      <alignment horizontal="center" vertical="center"/>
    </xf>
    <xf numFmtId="41" fontId="24" fillId="0" borderId="2" xfId="1" applyNumberFormat="1" applyFont="1" applyFill="1" applyBorder="1" applyAlignment="1">
      <alignment horizontal="center" vertical="center"/>
    </xf>
    <xf numFmtId="41" fontId="23" fillId="0" borderId="2" xfId="0" applyNumberFormat="1" applyFont="1" applyBorder="1" applyAlignment="1">
      <alignment horizontal="left" vertical="center"/>
    </xf>
    <xf numFmtId="41" fontId="24" fillId="0" borderId="2" xfId="0" applyNumberFormat="1" applyFont="1" applyBorder="1" applyAlignment="1">
      <alignment horizontal="left" vertical="center"/>
    </xf>
    <xf numFmtId="3" fontId="23" fillId="0" borderId="2" xfId="1" applyNumberFormat="1" applyFont="1" applyBorder="1" applyAlignment="1">
      <alignment horizontal="left" vertical="center"/>
    </xf>
    <xf numFmtId="3" fontId="24" fillId="0" borderId="2" xfId="1" applyNumberFormat="1" applyFont="1" applyBorder="1" applyAlignment="1">
      <alignment horizontal="left" vertical="center"/>
    </xf>
    <xf numFmtId="41" fontId="23" fillId="3" borderId="2" xfId="40" applyNumberFormat="1" applyFont="1" applyFill="1" applyBorder="1" applyAlignment="1">
      <alignment horizontal="center" vertical="center" wrapText="1"/>
    </xf>
    <xf numFmtId="41" fontId="24" fillId="0" borderId="2" xfId="0" applyNumberFormat="1" applyFont="1" applyFill="1" applyBorder="1" applyAlignment="1">
      <alignment horizontal="center" vertical="center"/>
    </xf>
    <xf numFmtId="0" fontId="23" fillId="3" borderId="2" xfId="170" applyFont="1" applyFill="1" applyBorder="1" applyAlignment="1">
      <alignment horizontal="center" vertical="center" wrapText="1"/>
    </xf>
    <xf numFmtId="41" fontId="23" fillId="0" borderId="2" xfId="170" applyNumberFormat="1" applyFont="1" applyBorder="1" applyAlignment="1">
      <alignment horizontal="left" vertical="center" wrapText="1"/>
    </xf>
    <xf numFmtId="41" fontId="23" fillId="0" borderId="2" xfId="3" applyNumberFormat="1" applyFont="1" applyBorder="1" applyAlignment="1">
      <alignment vertical="center"/>
    </xf>
    <xf numFmtId="41" fontId="23" fillId="0" borderId="2" xfId="3" applyNumberFormat="1" applyFont="1" applyBorder="1" applyAlignment="1">
      <alignment horizontal="left" vertical="center"/>
    </xf>
    <xf numFmtId="41" fontId="23" fillId="0" borderId="2" xfId="3" applyNumberFormat="1" applyFont="1" applyBorder="1" applyAlignment="1">
      <alignment horizontal="center" vertical="center"/>
    </xf>
    <xf numFmtId="41" fontId="24" fillId="0" borderId="2" xfId="170" applyNumberFormat="1" applyFont="1" applyBorder="1" applyAlignment="1">
      <alignment horizontal="left" vertical="center" wrapText="1"/>
    </xf>
    <xf numFmtId="41" fontId="24" fillId="0" borderId="2" xfId="3" applyNumberFormat="1" applyFont="1" applyBorder="1" applyAlignment="1">
      <alignment vertical="center"/>
    </xf>
    <xf numFmtId="41" fontId="24" fillId="0" borderId="2" xfId="3" applyNumberFormat="1" applyFont="1" applyBorder="1" applyAlignment="1">
      <alignment horizontal="left" vertical="center"/>
    </xf>
    <xf numFmtId="41" fontId="24" fillId="0" borderId="2" xfId="3" applyNumberFormat="1" applyFont="1" applyBorder="1" applyAlignment="1">
      <alignment horizontal="center" vertical="center"/>
    </xf>
    <xf numFmtId="41" fontId="68" fillId="0" borderId="2" xfId="3" applyNumberFormat="1" applyFont="1" applyBorder="1" applyAlignment="1">
      <alignment horizontal="center" vertical="center"/>
    </xf>
    <xf numFmtId="41" fontId="23" fillId="0" borderId="2" xfId="0" applyNumberFormat="1" applyFont="1" applyBorder="1" applyAlignment="1">
      <alignment horizontal="center" vertical="center"/>
    </xf>
    <xf numFmtId="41" fontId="24" fillId="0" borderId="2" xfId="0" applyNumberFormat="1" applyFont="1" applyBorder="1" applyAlignment="1">
      <alignment horizontal="center" vertical="center"/>
    </xf>
    <xf numFmtId="0" fontId="23" fillId="0" borderId="5" xfId="0" applyFont="1" applyBorder="1" applyAlignment="1">
      <alignment vertical="center"/>
    </xf>
    <xf numFmtId="0" fontId="23" fillId="0" borderId="3" xfId="0" applyFont="1" applyBorder="1" applyAlignment="1">
      <alignment vertical="center"/>
    </xf>
    <xf numFmtId="0" fontId="24" fillId="0" borderId="5" xfId="0" applyFont="1" applyBorder="1" applyAlignment="1">
      <alignment vertical="center"/>
    </xf>
    <xf numFmtId="0" fontId="24" fillId="0" borderId="3" xfId="0" applyFont="1" applyBorder="1" applyAlignment="1">
      <alignment vertical="center"/>
    </xf>
    <xf numFmtId="3" fontId="24" fillId="0" borderId="2" xfId="1" applyNumberFormat="1" applyFont="1" applyBorder="1" applyAlignment="1">
      <alignment vertical="top"/>
    </xf>
    <xf numFmtId="167" fontId="67" fillId="0" borderId="2" xfId="3" applyNumberFormat="1" applyFont="1" applyBorder="1" applyAlignment="1">
      <alignment horizontal="left" vertical="center" wrapText="1"/>
    </xf>
    <xf numFmtId="167" fontId="67" fillId="0" borderId="2" xfId="3" applyNumberFormat="1" applyFont="1" applyBorder="1" applyAlignment="1">
      <alignment horizontal="left" vertical="top" wrapText="1"/>
    </xf>
    <xf numFmtId="0" fontId="68" fillId="3" borderId="2" xfId="191" applyFont="1" applyFill="1" applyBorder="1" applyAlignment="1">
      <alignment horizontal="center" vertical="center" wrapText="1"/>
    </xf>
    <xf numFmtId="0" fontId="23" fillId="3" borderId="2" xfId="40" applyFont="1" applyFill="1" applyBorder="1" applyAlignment="1">
      <alignment horizontal="center" vertical="center" wrapText="1"/>
    </xf>
    <xf numFmtId="41" fontId="3" fillId="0" borderId="0" xfId="187" applyNumberFormat="1"/>
    <xf numFmtId="0" fontId="23" fillId="3" borderId="2" xfId="40" applyFont="1" applyFill="1" applyBorder="1" applyAlignment="1">
      <alignment horizontal="center" vertical="center" wrapText="1"/>
    </xf>
    <xf numFmtId="0" fontId="25" fillId="0" borderId="0" xfId="0" applyFont="1" applyAlignment="1">
      <alignment horizontal="left" vertical="top" wrapText="1"/>
    </xf>
    <xf numFmtId="0" fontId="23" fillId="3" borderId="2" xfId="40" applyFont="1" applyFill="1" applyBorder="1" applyAlignment="1">
      <alignment horizontal="center" vertical="center" wrapText="1"/>
    </xf>
    <xf numFmtId="41" fontId="23" fillId="3" borderId="2" xfId="40" applyNumberFormat="1" applyFont="1" applyFill="1" applyBorder="1" applyAlignment="1">
      <alignment horizontal="center" vertical="center" wrapText="1"/>
    </xf>
    <xf numFmtId="49" fontId="23" fillId="3" borderId="2" xfId="40" applyNumberFormat="1" applyFont="1" applyFill="1" applyBorder="1" applyAlignment="1">
      <alignment horizontal="center" vertical="center" wrapText="1"/>
    </xf>
    <xf numFmtId="0" fontId="23" fillId="3" borderId="9" xfId="40" applyFont="1" applyFill="1" applyBorder="1" applyAlignment="1">
      <alignment horizontal="center" vertical="center" wrapText="1"/>
    </xf>
    <xf numFmtId="0" fontId="23" fillId="3" borderId="10" xfId="40" applyFont="1" applyFill="1" applyBorder="1" applyAlignment="1">
      <alignment horizontal="center" vertical="center" wrapText="1"/>
    </xf>
    <xf numFmtId="41" fontId="0" fillId="0" borderId="0" xfId="0" applyNumberFormat="1"/>
    <xf numFmtId="41" fontId="51" fillId="0" borderId="0" xfId="0" applyNumberFormat="1" applyFont="1" applyAlignment="1">
      <alignment horizontal="center"/>
    </xf>
    <xf numFmtId="0" fontId="7" fillId="0" borderId="0" xfId="4" applyFill="1" applyAlignment="1" applyProtection="1">
      <alignment horizontal="right"/>
    </xf>
    <xf numFmtId="41" fontId="70" fillId="0" borderId="2" xfId="249" applyNumberFormat="1" applyFont="1" applyBorder="1" applyAlignment="1">
      <alignment horizontal="center" wrapText="1"/>
    </xf>
    <xf numFmtId="0" fontId="20" fillId="2" borderId="0" xfId="0" applyFont="1" applyFill="1" applyAlignment="1">
      <alignment horizontal="center" vertical="center"/>
    </xf>
    <xf numFmtId="0" fontId="26" fillId="0" borderId="0" xfId="0" applyFont="1" applyAlignment="1">
      <alignment horizontal="left" wrapText="1"/>
    </xf>
    <xf numFmtId="0" fontId="26" fillId="0" borderId="0" xfId="0" applyFont="1" applyAlignment="1">
      <alignment horizontal="justify" vertical="justify" wrapText="1"/>
    </xf>
    <xf numFmtId="0" fontId="26" fillId="0" borderId="0" xfId="0" applyFont="1" applyFill="1" applyAlignment="1">
      <alignment horizontal="justify" vertical="justify" wrapText="1"/>
    </xf>
    <xf numFmtId="0" fontId="26" fillId="0" borderId="0" xfId="0" applyFont="1" applyAlignment="1">
      <alignment horizontal="left" vertical="center" wrapText="1"/>
    </xf>
    <xf numFmtId="0" fontId="35" fillId="0" borderId="0" xfId="0" applyFont="1" applyAlignment="1">
      <alignment horizontal="left" wrapText="1"/>
    </xf>
    <xf numFmtId="0" fontId="25" fillId="0" borderId="0" xfId="0" applyFont="1" applyAlignment="1">
      <alignment horizontal="left" wrapText="1"/>
    </xf>
    <xf numFmtId="0" fontId="26" fillId="0" borderId="0" xfId="0" applyFont="1" applyAlignment="1">
      <alignment horizontal="left" vertical="justify"/>
    </xf>
    <xf numFmtId="0" fontId="21" fillId="0" borderId="0" xfId="0" applyFont="1" applyAlignment="1">
      <alignment horizontal="center" vertical="center"/>
    </xf>
    <xf numFmtId="0" fontId="25" fillId="0" borderId="0" xfId="167" applyFont="1" applyFill="1" applyBorder="1" applyAlignment="1">
      <alignment horizontal="left" vertical="center" wrapText="1"/>
    </xf>
    <xf numFmtId="0" fontId="21" fillId="0" borderId="0" xfId="0" applyFont="1" applyFill="1" applyBorder="1" applyAlignment="1">
      <alignment horizontal="center" vertical="center" wrapText="1"/>
    </xf>
    <xf numFmtId="0" fontId="23" fillId="3" borderId="2" xfId="40" applyFont="1" applyFill="1" applyBorder="1" applyAlignment="1">
      <alignment horizontal="center" vertical="center" wrapText="1"/>
    </xf>
    <xf numFmtId="0" fontId="23" fillId="4" borderId="2" xfId="40" applyFont="1" applyFill="1" applyBorder="1" applyAlignment="1">
      <alignment horizontal="center" vertical="center" wrapText="1"/>
    </xf>
    <xf numFmtId="0" fontId="21" fillId="0" borderId="0" xfId="0" applyFont="1" applyAlignment="1">
      <alignment horizontal="center" vertical="center" wrapText="1"/>
    </xf>
    <xf numFmtId="0" fontId="25" fillId="0" borderId="0" xfId="0" applyFont="1" applyAlignment="1">
      <alignment horizontal="left" vertical="center" wrapText="1"/>
    </xf>
    <xf numFmtId="0" fontId="25" fillId="0" borderId="0" xfId="167" applyFont="1" applyFill="1" applyBorder="1" applyAlignment="1">
      <alignment horizontal="left" vertical="center"/>
    </xf>
    <xf numFmtId="0" fontId="21" fillId="2" borderId="0" xfId="2" applyFont="1" applyFill="1" applyBorder="1" applyAlignment="1">
      <alignment horizontal="center"/>
    </xf>
    <xf numFmtId="0" fontId="21" fillId="0" borderId="0" xfId="2" applyFont="1" applyFill="1" applyBorder="1" applyAlignment="1">
      <alignment horizontal="center" vertical="center" wrapText="1"/>
    </xf>
    <xf numFmtId="0" fontId="21" fillId="0" borderId="4" xfId="0" applyFont="1" applyFill="1" applyBorder="1" applyAlignment="1">
      <alignment horizontal="center" vertical="top" wrapText="1"/>
    </xf>
    <xf numFmtId="0" fontId="21" fillId="0" borderId="0" xfId="0" applyFont="1" applyFill="1" applyAlignment="1">
      <alignment horizontal="center" vertical="center"/>
    </xf>
    <xf numFmtId="0" fontId="25" fillId="2" borderId="0" xfId="167" applyFont="1" applyFill="1" applyBorder="1" applyAlignment="1">
      <alignment horizontal="left" vertical="center" wrapText="1"/>
    </xf>
    <xf numFmtId="0" fontId="21" fillId="0" borderId="0" xfId="0" applyFont="1" applyFill="1" applyAlignment="1">
      <alignment horizontal="center"/>
    </xf>
    <xf numFmtId="0" fontId="21" fillId="0" borderId="4" xfId="0" applyFont="1" applyFill="1" applyBorder="1" applyAlignment="1">
      <alignment horizontal="center" vertical="center" wrapText="1"/>
    </xf>
    <xf numFmtId="0" fontId="25" fillId="2" borderId="0" xfId="167" applyFont="1" applyFill="1" applyBorder="1" applyAlignment="1">
      <alignment horizontal="left" vertical="center"/>
    </xf>
    <xf numFmtId="0" fontId="21" fillId="0" borderId="0" xfId="2" applyFont="1" applyAlignment="1">
      <alignment horizontal="center" vertical="center"/>
    </xf>
    <xf numFmtId="0" fontId="40" fillId="0" borderId="0" xfId="2" applyFont="1" applyAlignment="1">
      <alignment horizontal="left" vertical="top" wrapText="1"/>
    </xf>
    <xf numFmtId="0" fontId="21" fillId="0" borderId="0" xfId="8" applyFont="1" applyAlignment="1">
      <alignment horizontal="center"/>
    </xf>
    <xf numFmtId="0" fontId="21" fillId="0" borderId="0" xfId="8" applyFont="1" applyFill="1" applyBorder="1" applyAlignment="1">
      <alignment horizontal="center" vertical="center" wrapText="1"/>
    </xf>
    <xf numFmtId="0" fontId="21" fillId="0" borderId="0" xfId="0" applyFont="1" applyBorder="1" applyAlignment="1">
      <alignment horizontal="center" vertical="center"/>
    </xf>
    <xf numFmtId="0" fontId="0" fillId="0" borderId="1" xfId="0" applyBorder="1" applyAlignment="1">
      <alignment horizontal="center" vertical="center"/>
    </xf>
    <xf numFmtId="0" fontId="44" fillId="0" borderId="0" xfId="8" applyFont="1" applyFill="1" applyBorder="1" applyAlignment="1">
      <alignment horizontal="center" vertical="center"/>
    </xf>
    <xf numFmtId="0" fontId="44" fillId="0" borderId="0" xfId="8" applyFont="1" applyFill="1" applyBorder="1" applyAlignment="1">
      <alignment horizontal="center" vertical="center" wrapText="1"/>
    </xf>
    <xf numFmtId="0" fontId="6" fillId="0" borderId="0" xfId="8" applyFont="1" applyBorder="1" applyAlignment="1">
      <alignment horizontal="left" vertical="top" wrapText="1"/>
    </xf>
    <xf numFmtId="0" fontId="21" fillId="0" borderId="0" xfId="0" applyFont="1" applyBorder="1" applyAlignment="1">
      <alignment horizontal="center"/>
    </xf>
    <xf numFmtId="0" fontId="0" fillId="0" borderId="1" xfId="0" applyBorder="1" applyAlignment="1">
      <alignment horizontal="center"/>
    </xf>
    <xf numFmtId="0" fontId="25" fillId="0" borderId="0" xfId="0" applyFont="1" applyAlignment="1">
      <alignment horizontal="left" vertical="top" wrapText="1"/>
    </xf>
    <xf numFmtId="0" fontId="25" fillId="0" borderId="0" xfId="2" applyFont="1" applyAlignment="1">
      <alignment horizontal="left" wrapText="1"/>
    </xf>
    <xf numFmtId="0" fontId="21" fillId="0" borderId="0" xfId="2" applyFont="1" applyAlignment="1">
      <alignment horizontal="center" vertical="center" wrapText="1"/>
    </xf>
    <xf numFmtId="0" fontId="25" fillId="0" borderId="0" xfId="0" applyFont="1" applyBorder="1" applyAlignment="1">
      <alignment horizontal="left" vertical="top" wrapText="1"/>
    </xf>
    <xf numFmtId="0" fontId="25" fillId="0" borderId="0" xfId="0" applyFont="1" applyBorder="1" applyAlignment="1">
      <alignment horizontal="left" vertical="center" wrapText="1"/>
    </xf>
    <xf numFmtId="0" fontId="55" fillId="0" borderId="0" xfId="195" applyFont="1" applyAlignment="1">
      <alignment horizontal="left" vertical="top" wrapText="1"/>
    </xf>
    <xf numFmtId="0" fontId="55" fillId="0" borderId="0" xfId="198" applyFont="1" applyAlignment="1">
      <alignment horizontal="left" vertical="top" wrapText="1"/>
    </xf>
    <xf numFmtId="0" fontId="55" fillId="0" borderId="0" xfId="186" applyFont="1" applyAlignment="1">
      <alignment horizontal="left" vertical="top" wrapText="1"/>
    </xf>
    <xf numFmtId="0" fontId="23" fillId="3" borderId="5" xfId="40" applyFont="1" applyFill="1" applyBorder="1" applyAlignment="1">
      <alignment horizontal="center" vertical="center" wrapText="1"/>
    </xf>
    <xf numFmtId="0" fontId="23" fillId="3" borderId="6" xfId="40" applyFont="1" applyFill="1" applyBorder="1" applyAlignment="1">
      <alignment horizontal="center" vertical="center" wrapText="1"/>
    </xf>
    <xf numFmtId="0" fontId="23" fillId="3" borderId="3" xfId="40" applyFont="1" applyFill="1" applyBorder="1" applyAlignment="1">
      <alignment horizontal="center" vertical="center" wrapText="1"/>
    </xf>
    <xf numFmtId="0" fontId="55" fillId="0" borderId="0" xfId="200" applyFont="1" applyAlignment="1">
      <alignment horizontal="left" vertical="top" wrapText="1"/>
    </xf>
    <xf numFmtId="0" fontId="55" fillId="0" borderId="0" xfId="201" applyFont="1" applyAlignment="1">
      <alignment horizontal="left" vertical="top" wrapText="1"/>
    </xf>
    <xf numFmtId="0" fontId="24" fillId="0" borderId="2" xfId="0" applyFont="1" applyFill="1" applyBorder="1" applyAlignment="1">
      <alignment horizontal="left" vertical="center"/>
    </xf>
    <xf numFmtId="0" fontId="23" fillId="0" borderId="2" xfId="0" applyFont="1" applyFill="1" applyBorder="1" applyAlignment="1">
      <alignment horizontal="left" vertical="center"/>
    </xf>
    <xf numFmtId="0" fontId="25" fillId="0" borderId="0" xfId="0" applyFont="1" applyFill="1" applyBorder="1" applyAlignment="1">
      <alignment horizontal="left" vertical="top" wrapText="1"/>
    </xf>
    <xf numFmtId="49" fontId="23" fillId="3" borderId="2" xfId="40" applyNumberFormat="1" applyFont="1" applyFill="1" applyBorder="1" applyAlignment="1">
      <alignment horizontal="center" vertical="center" wrapText="1"/>
    </xf>
    <xf numFmtId="0" fontId="25" fillId="0" borderId="0" xfId="2" applyFont="1" applyAlignment="1">
      <alignment horizontal="left" vertical="center" wrapText="1"/>
    </xf>
    <xf numFmtId="41" fontId="23" fillId="3" borderId="5" xfId="40" applyNumberFormat="1" applyFont="1" applyFill="1" applyBorder="1" applyAlignment="1">
      <alignment horizontal="center" vertical="center" wrapText="1"/>
    </xf>
    <xf numFmtId="41" fontId="23" fillId="3" borderId="3" xfId="40" applyNumberFormat="1" applyFont="1" applyFill="1" applyBorder="1" applyAlignment="1">
      <alignment horizontal="center" vertical="center" wrapText="1"/>
    </xf>
    <xf numFmtId="41" fontId="23" fillId="3" borderId="2" xfId="40" applyNumberFormat="1" applyFont="1" applyFill="1" applyBorder="1" applyAlignment="1">
      <alignment horizontal="center" vertical="center" wrapText="1"/>
    </xf>
    <xf numFmtId="0" fontId="23" fillId="0" borderId="0" xfId="170" applyFont="1" applyBorder="1" applyAlignment="1">
      <alignment horizontal="center" vertical="center" wrapText="1"/>
    </xf>
    <xf numFmtId="0" fontId="23" fillId="3" borderId="2" xfId="170" applyFont="1" applyFill="1" applyBorder="1" applyAlignment="1">
      <alignment horizontal="left" vertical="center" wrapText="1"/>
    </xf>
    <xf numFmtId="0" fontId="23" fillId="3" borderId="5" xfId="170" applyFont="1" applyFill="1" applyBorder="1" applyAlignment="1">
      <alignment horizontal="center" vertical="center" wrapText="1"/>
    </xf>
    <xf numFmtId="0" fontId="23" fillId="3" borderId="6" xfId="170" applyFont="1" applyFill="1" applyBorder="1" applyAlignment="1">
      <alignment horizontal="center" vertical="center" wrapText="1"/>
    </xf>
    <xf numFmtId="0" fontId="23" fillId="3" borderId="3" xfId="170" applyFont="1" applyFill="1" applyBorder="1" applyAlignment="1">
      <alignment horizontal="center" vertical="center" wrapText="1"/>
    </xf>
    <xf numFmtId="0" fontId="23" fillId="3" borderId="8" xfId="170" applyFont="1" applyFill="1" applyBorder="1" applyAlignment="1">
      <alignment horizontal="center" vertical="center" wrapText="1"/>
    </xf>
    <xf numFmtId="0" fontId="23" fillId="3" borderId="9" xfId="170" applyFont="1" applyFill="1" applyBorder="1" applyAlignment="1">
      <alignment horizontal="center" vertical="center" wrapText="1"/>
    </xf>
    <xf numFmtId="0" fontId="25" fillId="0" borderId="0" xfId="123" applyFont="1" applyAlignment="1">
      <alignment horizontal="left" vertical="top" wrapText="1"/>
    </xf>
    <xf numFmtId="0" fontId="25" fillId="0" borderId="0" xfId="123" applyFont="1" applyAlignment="1">
      <alignment vertical="top" wrapText="1"/>
    </xf>
    <xf numFmtId="0" fontId="24" fillId="0" borderId="2" xfId="0" applyFont="1" applyBorder="1" applyAlignment="1">
      <alignment horizontal="left" vertical="center"/>
    </xf>
    <xf numFmtId="0" fontId="23" fillId="0" borderId="2" xfId="0" applyFont="1" applyBorder="1" applyAlignment="1">
      <alignment horizontal="left" vertical="center"/>
    </xf>
    <xf numFmtId="0" fontId="21" fillId="0" borderId="0" xfId="0" applyFont="1" applyBorder="1" applyAlignment="1">
      <alignment horizontal="center" vertical="center" wrapText="1"/>
    </xf>
    <xf numFmtId="0" fontId="23" fillId="3" borderId="8" xfId="40" applyFont="1" applyFill="1" applyBorder="1" applyAlignment="1">
      <alignment horizontal="center" vertical="center" wrapText="1"/>
    </xf>
    <xf numFmtId="0" fontId="23" fillId="3" borderId="9" xfId="40" applyFont="1" applyFill="1" applyBorder="1" applyAlignment="1">
      <alignment horizontal="center" vertical="center" wrapText="1"/>
    </xf>
    <xf numFmtId="0" fontId="23" fillId="3" borderId="12" xfId="40" applyFont="1" applyFill="1" applyBorder="1" applyAlignment="1">
      <alignment horizontal="center" vertical="center" wrapText="1"/>
    </xf>
    <xf numFmtId="0" fontId="23" fillId="3" borderId="13" xfId="40" applyFont="1" applyFill="1" applyBorder="1" applyAlignment="1">
      <alignment horizontal="center" vertical="center" wrapText="1"/>
    </xf>
    <xf numFmtId="0" fontId="23" fillId="3" borderId="14" xfId="40" applyFont="1" applyFill="1" applyBorder="1" applyAlignment="1">
      <alignment horizontal="center" vertical="center" wrapText="1"/>
    </xf>
    <xf numFmtId="0" fontId="23" fillId="3" borderId="15" xfId="40" applyFont="1" applyFill="1" applyBorder="1" applyAlignment="1">
      <alignment horizontal="center" vertical="center" wrapText="1"/>
    </xf>
    <xf numFmtId="0" fontId="23" fillId="3" borderId="16" xfId="40" applyFont="1" applyFill="1" applyBorder="1" applyAlignment="1">
      <alignment horizontal="center" vertical="center" wrapText="1"/>
    </xf>
    <xf numFmtId="0" fontId="23" fillId="3" borderId="17" xfId="40" applyFont="1" applyFill="1" applyBorder="1" applyAlignment="1">
      <alignment horizontal="center" vertical="center" wrapText="1"/>
    </xf>
    <xf numFmtId="0" fontId="23" fillId="3" borderId="11" xfId="40" applyFont="1" applyFill="1" applyBorder="1" applyAlignment="1">
      <alignment horizontal="center" vertical="center" wrapText="1"/>
    </xf>
    <xf numFmtId="0" fontId="23" fillId="3" borderId="7" xfId="40" applyFont="1" applyFill="1" applyBorder="1" applyAlignment="1">
      <alignment horizontal="center" vertical="center" wrapText="1"/>
    </xf>
    <xf numFmtId="0" fontId="25" fillId="0" borderId="0" xfId="2" applyFont="1" applyAlignment="1">
      <alignment horizontal="left" vertical="top" wrapText="1"/>
    </xf>
    <xf numFmtId="0" fontId="21" fillId="0" borderId="4" xfId="0" applyFont="1" applyBorder="1" applyAlignment="1">
      <alignment horizontal="center" vertical="center" wrapText="1"/>
    </xf>
    <xf numFmtId="0" fontId="23" fillId="0" borderId="0" xfId="40" applyFont="1" applyAlignment="1">
      <alignment horizontal="center" vertical="center" wrapText="1"/>
    </xf>
    <xf numFmtId="3" fontId="23" fillId="0" borderId="2" xfId="1" applyNumberFormat="1" applyFont="1" applyBorder="1" applyAlignment="1">
      <alignment horizontal="center" vertical="top"/>
    </xf>
    <xf numFmtId="3" fontId="23" fillId="0" borderId="2" xfId="1" applyNumberFormat="1" applyFont="1" applyBorder="1" applyAlignment="1">
      <alignment horizontal="left" vertical="top"/>
    </xf>
    <xf numFmtId="3" fontId="23" fillId="0" borderId="2" xfId="1" applyNumberFormat="1" applyFont="1" applyBorder="1" applyAlignment="1">
      <alignment horizontal="left" vertical="center"/>
    </xf>
    <xf numFmtId="3" fontId="23" fillId="0" borderId="2" xfId="1" applyNumberFormat="1" applyFont="1" applyBorder="1" applyAlignment="1">
      <alignment horizontal="center" vertical="center"/>
    </xf>
    <xf numFmtId="0" fontId="23" fillId="3" borderId="2" xfId="40" applyFont="1" applyFill="1" applyBorder="1" applyAlignment="1">
      <alignment horizontal="center" vertical="center"/>
    </xf>
    <xf numFmtId="3" fontId="24" fillId="0" borderId="2" xfId="1" applyNumberFormat="1" applyFont="1" applyBorder="1" applyAlignment="1">
      <alignment vertical="center"/>
    </xf>
    <xf numFmtId="3" fontId="24" fillId="0" borderId="2" xfId="1" applyNumberFormat="1" applyFont="1" applyBorder="1" applyAlignment="1">
      <alignment vertical="center" wrapText="1"/>
    </xf>
    <xf numFmtId="3" fontId="23" fillId="0" borderId="2" xfId="1" applyNumberFormat="1" applyFont="1" applyBorder="1" applyAlignment="1">
      <alignment vertical="top"/>
    </xf>
    <xf numFmtId="3" fontId="24" fillId="0" borderId="2" xfId="1" applyNumberFormat="1" applyFont="1" applyBorder="1" applyAlignment="1">
      <alignment vertical="top"/>
    </xf>
    <xf numFmtId="167" fontId="67" fillId="0" borderId="2" xfId="3" applyNumberFormat="1" applyFont="1" applyBorder="1" applyAlignment="1">
      <alignment horizontal="left" vertical="top" wrapText="1"/>
    </xf>
    <xf numFmtId="0" fontId="25" fillId="0" borderId="0" xfId="191" applyFont="1" applyBorder="1" applyAlignment="1">
      <alignment horizontal="left" vertical="top" wrapText="1"/>
    </xf>
    <xf numFmtId="0" fontId="68" fillId="0" borderId="0" xfId="191" applyFont="1" applyBorder="1" applyAlignment="1">
      <alignment horizontal="center" vertical="center" wrapText="1"/>
    </xf>
    <xf numFmtId="0" fontId="68" fillId="3" borderId="2" xfId="191" applyFont="1" applyFill="1" applyBorder="1" applyAlignment="1">
      <alignment horizontal="left" vertical="center" wrapText="1"/>
    </xf>
    <xf numFmtId="167" fontId="68" fillId="0" borderId="2" xfId="3" applyNumberFormat="1" applyFont="1" applyBorder="1" applyAlignment="1">
      <alignment horizontal="center" vertical="center" wrapText="1"/>
    </xf>
    <xf numFmtId="167" fontId="67" fillId="0" borderId="2" xfId="3" applyNumberFormat="1" applyFont="1" applyBorder="1" applyAlignment="1">
      <alignment horizontal="left" vertical="center" wrapText="1"/>
    </xf>
    <xf numFmtId="0" fontId="25" fillId="0" borderId="0" xfId="123" applyFont="1" applyFill="1" applyBorder="1" applyAlignment="1">
      <alignment horizontal="left" vertical="top" wrapText="1"/>
    </xf>
    <xf numFmtId="176" fontId="24" fillId="0" borderId="2" xfId="1" applyNumberFormat="1" applyFont="1" applyFill="1" applyBorder="1" applyAlignment="1">
      <alignment horizontal="center" vertical="center"/>
    </xf>
    <xf numFmtId="177" fontId="24" fillId="0" borderId="2" xfId="1" applyNumberFormat="1" applyFont="1" applyFill="1" applyBorder="1" applyAlignment="1">
      <alignment horizontal="center" vertical="center"/>
    </xf>
    <xf numFmtId="179" fontId="24" fillId="0" borderId="2" xfId="1" applyNumberFormat="1" applyFont="1" applyFill="1" applyBorder="1" applyAlignment="1">
      <alignment horizontal="center" vertical="center"/>
    </xf>
    <xf numFmtId="180" fontId="26" fillId="2" borderId="0" xfId="2" applyNumberFormat="1" applyFont="1" applyFill="1" applyBorder="1"/>
    <xf numFmtId="176" fontId="23" fillId="0" borderId="2" xfId="1" applyNumberFormat="1" applyFont="1" applyFill="1" applyBorder="1" applyAlignment="1">
      <alignment horizontal="center" vertical="center"/>
    </xf>
  </cellXfs>
  <cellStyles count="250">
    <cellStyle name="Hipervínculo" xfId="4" builtinId="8"/>
    <cellStyle name="Hipervínculo 2" xfId="31"/>
    <cellStyle name="Hipervínculo 3" xfId="188"/>
    <cellStyle name="Millares" xfId="3" builtinId="3"/>
    <cellStyle name="Millares 2" xfId="5"/>
    <cellStyle name="Millares 2 2" xfId="32"/>
    <cellStyle name="Millares 3" xfId="6"/>
    <cellStyle name="Normal" xfId="0" builtinId="0"/>
    <cellStyle name="Normal 2" xfId="7"/>
    <cellStyle name="Normal 2 2" xfId="8"/>
    <cellStyle name="Normal 2 2 2" xfId="33"/>
    <cellStyle name="Normal 2 3" xfId="34"/>
    <cellStyle name="Normal 2 3 2" xfId="35"/>
    <cellStyle name="Normal 2 3 2 2" xfId="36"/>
    <cellStyle name="Normal 2 3 2 2 2" xfId="37"/>
    <cellStyle name="Normal 2 4" xfId="169"/>
    <cellStyle name="Normal 3" xfId="2"/>
    <cellStyle name="Normal 3 2" xfId="38"/>
    <cellStyle name="Normal 4" xfId="39"/>
    <cellStyle name="Normal 4 2" xfId="40"/>
    <cellStyle name="Normal 4 3" xfId="41"/>
    <cellStyle name="Normal 5" xfId="42"/>
    <cellStyle name="Normal 5 2" xfId="43"/>
    <cellStyle name="Normal 5 2 2" xfId="44"/>
    <cellStyle name="Normal 5 2 2 2" xfId="45"/>
    <cellStyle name="Normal 6" xfId="46"/>
    <cellStyle name="Normal 6 3" xfId="47"/>
    <cellStyle name="Normal 7" xfId="48"/>
    <cellStyle name="Normal_3.1.1" xfId="174"/>
    <cellStyle name="Normal_3.1.10" xfId="175"/>
    <cellStyle name="Normal_3.1.11" xfId="176"/>
    <cellStyle name="Normal_3.1.12" xfId="177"/>
    <cellStyle name="Normal_3.1.13" xfId="178"/>
    <cellStyle name="Normal_3.1.15" xfId="179"/>
    <cellStyle name="Normal_3.1.16" xfId="173"/>
    <cellStyle name="Normal_3.1.17" xfId="11"/>
    <cellStyle name="Normal_3.1.2" xfId="180"/>
    <cellStyle name="Normal_3.1.24" xfId="204"/>
    <cellStyle name="Normal_3.1.3" xfId="181"/>
    <cellStyle name="Normal_3.1.35" xfId="171"/>
    <cellStyle name="Normal_3.1.38" xfId="172"/>
    <cellStyle name="Normal_3.1.4" xfId="182"/>
    <cellStyle name="Normal_3.1.44_1 2" xfId="248"/>
    <cellStyle name="Normal_3.1.46" xfId="203"/>
    <cellStyle name="Normal_3.1.5" xfId="183"/>
    <cellStyle name="Normal_3.1.8" xfId="184"/>
    <cellStyle name="Normal_3.1.9" xfId="185"/>
    <cellStyle name="Normal_ANEXO SERIE DE RECURSOS 1997-2006" xfId="167"/>
    <cellStyle name="Normal_Hoja1" xfId="170"/>
    <cellStyle name="Normal_Hoja1 2" xfId="168"/>
    <cellStyle name="Normal_Hoja10" xfId="195"/>
    <cellStyle name="Normal_Hoja11" xfId="9"/>
    <cellStyle name="Normal_Hoja11_1" xfId="196"/>
    <cellStyle name="Normal_Hoja12" xfId="197"/>
    <cellStyle name="Normal_Hoja13" xfId="198"/>
    <cellStyle name="Normal_Hoja14" xfId="186"/>
    <cellStyle name="Normal_Hoja14 2" xfId="199"/>
    <cellStyle name="Normal_Hoja15" xfId="200"/>
    <cellStyle name="Normal_Hoja16" xfId="201"/>
    <cellStyle name="Normal_Hoja2" xfId="1"/>
    <cellStyle name="Normal_Hoja29" xfId="202"/>
    <cellStyle name="Normal_Hoja3" xfId="190"/>
    <cellStyle name="Normal_Hoja4" xfId="191"/>
    <cellStyle name="Normal_Hoja6" xfId="187"/>
    <cellStyle name="Normal_Hoja7" xfId="192"/>
    <cellStyle name="Normal_Hoja8" xfId="249"/>
    <cellStyle name="Normal_Hoja8_1" xfId="193"/>
    <cellStyle name="Normal_Hoja9" xfId="10"/>
    <cellStyle name="Normal_Hoja9_1" xfId="194"/>
    <cellStyle name="Porcentaje" xfId="189" builtinId="5"/>
    <cellStyle name="Porcentual 2" xfId="49"/>
    <cellStyle name="style1471894554562" xfId="12"/>
    <cellStyle name="style1471894554640" xfId="13"/>
    <cellStyle name="style1471894555826" xfId="14"/>
    <cellStyle name="style1473188574835" xfId="50"/>
    <cellStyle name="style1473188577207" xfId="51"/>
    <cellStyle name="style1473188577347" xfId="52"/>
    <cellStyle name="style1473188577487" xfId="53"/>
    <cellStyle name="style1473188577565" xfId="54"/>
    <cellStyle name="style1473188577628" xfId="55"/>
    <cellStyle name="style1473188577706" xfId="56"/>
    <cellStyle name="style1473188577846" xfId="57"/>
    <cellStyle name="style1473188577940" xfId="58"/>
    <cellStyle name="style1473188578018" xfId="59"/>
    <cellStyle name="style1473188578189" xfId="60"/>
    <cellStyle name="style1473188578408" xfId="61"/>
    <cellStyle name="style1473188578533" xfId="62"/>
    <cellStyle name="style1473188578595" xfId="63"/>
    <cellStyle name="style1473188578689" xfId="64"/>
    <cellStyle name="style1473188578751" xfId="65"/>
    <cellStyle name="style1473188578829" xfId="66"/>
    <cellStyle name="style1473188578907" xfId="67"/>
    <cellStyle name="style1473188578985" xfId="68"/>
    <cellStyle name="style1473188579079" xfId="69"/>
    <cellStyle name="style1473188579500" xfId="70"/>
    <cellStyle name="style1473188579562" xfId="71"/>
    <cellStyle name="style1473188579640" xfId="72"/>
    <cellStyle name="style1473188579718" xfId="73"/>
    <cellStyle name="style1473188583197" xfId="74"/>
    <cellStyle name="style1473188587331" xfId="75"/>
    <cellStyle name="style1473275447439" xfId="76"/>
    <cellStyle name="style1473275447673" xfId="77"/>
    <cellStyle name="style1473275447875" xfId="78"/>
    <cellStyle name="style1473275447969" xfId="79"/>
    <cellStyle name="style1473275448063" xfId="80"/>
    <cellStyle name="style1473275448156" xfId="81"/>
    <cellStyle name="style1473275448281" xfId="82"/>
    <cellStyle name="style1473275448437" xfId="83"/>
    <cellStyle name="style1473275448531" xfId="84"/>
    <cellStyle name="style1473275448733" xfId="85"/>
    <cellStyle name="style1473275449092" xfId="86"/>
    <cellStyle name="style1473275449295" xfId="87"/>
    <cellStyle name="style1473275449373" xfId="88"/>
    <cellStyle name="style1473275449467" xfId="89"/>
    <cellStyle name="style1473275449545" xfId="90"/>
    <cellStyle name="style1473275449623" xfId="91"/>
    <cellStyle name="style1473275449701" xfId="92"/>
    <cellStyle name="style1473275449763" xfId="93"/>
    <cellStyle name="style1473275449888" xfId="94"/>
    <cellStyle name="style1473275450340" xfId="95"/>
    <cellStyle name="style1473275450434" xfId="96"/>
    <cellStyle name="style1473275450512" xfId="97"/>
    <cellStyle name="style1473275450590" xfId="98"/>
    <cellStyle name="style1473275450668" xfId="99"/>
    <cellStyle name="style1473280364786" xfId="100"/>
    <cellStyle name="style1473280370746" xfId="101"/>
    <cellStyle name="style1473280405847" xfId="102"/>
    <cellStyle name="style1473280405910" xfId="103"/>
    <cellStyle name="style1473280405972" xfId="104"/>
    <cellStyle name="style1473280406050" xfId="105"/>
    <cellStyle name="style1473280406113" xfId="106"/>
    <cellStyle name="style1473280406191" xfId="107"/>
    <cellStyle name="style1473280406409" xfId="108"/>
    <cellStyle name="style1473280406471" xfId="109"/>
    <cellStyle name="style1473280406534" xfId="110"/>
    <cellStyle name="style1473280406612" xfId="111"/>
    <cellStyle name="style1473280410481" xfId="112"/>
    <cellStyle name="style1473280415691" xfId="113"/>
    <cellStyle name="style1473280419857" xfId="114"/>
    <cellStyle name="style1473280438546" xfId="115"/>
    <cellStyle name="style1473280446097" xfId="116"/>
    <cellStyle name="style1473280450684" xfId="117"/>
    <cellStyle name="style1473280458937" xfId="118"/>
    <cellStyle name="style1473280468125" xfId="119"/>
    <cellStyle name="style1473286948465" xfId="120"/>
    <cellStyle name="style1474051410076" xfId="121"/>
    <cellStyle name="style1474051413212" xfId="122"/>
    <cellStyle name="style1474051417346" xfId="123"/>
    <cellStyle name="style1474051422743" xfId="124"/>
    <cellStyle name="style1474051428703" xfId="125"/>
    <cellStyle name="style1474051440153" xfId="126"/>
    <cellStyle name="style1474051457609" xfId="127"/>
    <cellStyle name="style1474051470090" xfId="128"/>
    <cellStyle name="style1474051470230" xfId="129"/>
    <cellStyle name="style1474051470292" xfId="130"/>
    <cellStyle name="style1474051470370" xfId="131"/>
    <cellStyle name="style1474051470433" xfId="132"/>
    <cellStyle name="style1474051470573" xfId="133"/>
    <cellStyle name="style1474051470636" xfId="134"/>
    <cellStyle name="style1474051470870" xfId="135"/>
    <cellStyle name="style1474051470948" xfId="136"/>
    <cellStyle name="style1474051471010" xfId="137"/>
    <cellStyle name="style1474051471072" xfId="138"/>
    <cellStyle name="style1474051471150" xfId="139"/>
    <cellStyle name="style1474051471213" xfId="140"/>
    <cellStyle name="style1474051471275" xfId="141"/>
    <cellStyle name="style1474051471509" xfId="142"/>
    <cellStyle name="style1474051471572" xfId="143"/>
    <cellStyle name="style1474051471634" xfId="144"/>
    <cellStyle name="style1474051477983" xfId="145"/>
    <cellStyle name="style1474051478358" xfId="146"/>
    <cellStyle name="style1474051478560" xfId="147"/>
    <cellStyle name="style1474051478623" xfId="148"/>
    <cellStyle name="style1474051478701" xfId="149"/>
    <cellStyle name="style1474051478950" xfId="150"/>
    <cellStyle name="style1474051479028" xfId="151"/>
    <cellStyle name="style1474051479091" xfId="152"/>
    <cellStyle name="style1474051479153" xfId="153"/>
    <cellStyle name="style1474051479325" xfId="154"/>
    <cellStyle name="style1474051479450" xfId="155"/>
    <cellStyle name="style1474051479684" xfId="156"/>
    <cellStyle name="style1474051479746" xfId="157"/>
    <cellStyle name="style1474051479808" xfId="158"/>
    <cellStyle name="style1474051479871" xfId="159"/>
    <cellStyle name="style1474051479949" xfId="160"/>
    <cellStyle name="style1474051480011" xfId="161"/>
    <cellStyle name="style1474051480074" xfId="162"/>
    <cellStyle name="style1474051480230" xfId="163"/>
    <cellStyle name="style1474051480308" xfId="164"/>
    <cellStyle name="style1474051480370" xfId="165"/>
    <cellStyle name="style1474051582020" xfId="166"/>
    <cellStyle name="style1524601147101" xfId="15"/>
    <cellStyle name="style1524601147163" xfId="16"/>
    <cellStyle name="style1524601147241" xfId="17"/>
    <cellStyle name="style1526586175578" xfId="18"/>
    <cellStyle name="style1526586175609" xfId="19"/>
    <cellStyle name="style1526586175625" xfId="20"/>
    <cellStyle name="style1526658029351" xfId="21"/>
    <cellStyle name="style1526658029383" xfId="23"/>
    <cellStyle name="style1526658029617" xfId="24"/>
    <cellStyle name="style1526658030194" xfId="22"/>
    <cellStyle name="style1526658030225" xfId="25"/>
    <cellStyle name="style1526658030241" xfId="26"/>
    <cellStyle name="style1526664045102" xfId="27"/>
    <cellStyle name="style1526664045289" xfId="28"/>
    <cellStyle name="style1526664045304" xfId="29"/>
    <cellStyle name="style1526664045336" xfId="30"/>
    <cellStyle name="style1585084380789" xfId="247"/>
    <cellStyle name="style1585084380938" xfId="205"/>
    <cellStyle name="style1585084380977" xfId="206"/>
    <cellStyle name="style1585084381017" xfId="207"/>
    <cellStyle name="style1585084381085" xfId="211"/>
    <cellStyle name="style1585084381123" xfId="212"/>
    <cellStyle name="style1585084381147" xfId="213"/>
    <cellStyle name="style1585084381179" xfId="217"/>
    <cellStyle name="style1585084381211" xfId="218"/>
    <cellStyle name="style1585084381241" xfId="219"/>
    <cellStyle name="style1585084381271" xfId="208"/>
    <cellStyle name="style1585084381301" xfId="214"/>
    <cellStyle name="style1585084381337" xfId="220"/>
    <cellStyle name="style1585084381371" xfId="209"/>
    <cellStyle name="style1585084381442" xfId="210"/>
    <cellStyle name="style1585084381587" xfId="215"/>
    <cellStyle name="style1585084381652" xfId="216"/>
    <cellStyle name="style1585084381749" xfId="221"/>
    <cellStyle name="style1585084381854" xfId="222"/>
    <cellStyle name="style1585084381882" xfId="223"/>
    <cellStyle name="style1585084381907" xfId="224"/>
    <cellStyle name="style1585084381935" xfId="225"/>
    <cellStyle name="style1585084381963" xfId="230"/>
    <cellStyle name="style1585084382005" xfId="231"/>
    <cellStyle name="style1585084382042" xfId="232"/>
    <cellStyle name="style1585084382160" xfId="240"/>
    <cellStyle name="style1585084382187" xfId="241"/>
    <cellStyle name="style1585084382324" xfId="242"/>
    <cellStyle name="style1585084382359" xfId="226"/>
    <cellStyle name="style1585084382387" xfId="227"/>
    <cellStyle name="style1585084382430" xfId="228"/>
    <cellStyle name="style1585084382505" xfId="229"/>
    <cellStyle name="style1585084382539" xfId="233"/>
    <cellStyle name="style1585084382566" xfId="234"/>
    <cellStyle name="style1585084382593" xfId="235"/>
    <cellStyle name="style1585084382617" xfId="236"/>
    <cellStyle name="style1585084382679" xfId="237"/>
    <cellStyle name="style1585084386619" xfId="238"/>
    <cellStyle name="style1585084391413" xfId="239"/>
    <cellStyle name="style1585084399688" xfId="243"/>
    <cellStyle name="style1585084399722" xfId="244"/>
    <cellStyle name="style1585084399747" xfId="245"/>
    <cellStyle name="style1585084399796" xfId="246"/>
  </cellStyles>
  <dxfs count="2">
    <dxf>
      <fill>
        <patternFill>
          <bgColor theme="4" tint="0.79998168889431442"/>
        </patternFill>
      </fill>
    </dxf>
    <dxf>
      <fill>
        <patternFill>
          <bgColor theme="0"/>
        </patternFill>
      </fill>
    </dxf>
  </dxfs>
  <tableStyles count="1" defaultTableStyle="TableStyleMedium9" defaultPivotStyle="PivotStyleLight16">
    <tableStyle name="Estilo de tabla 1" pivot="0" count="2">
      <tableStyleElement type="firstRowStripe" dxfId="1"/>
      <tableStyleElement type="secondRowStripe" dxfId="0"/>
    </tableStyle>
  </tableStyles>
  <colors>
    <mruColors>
      <color rgb="FF5DC19D"/>
      <color rgb="FF5DC1B9"/>
      <color rgb="FF5DC155"/>
      <color rgb="FF5DC000"/>
      <color rgb="FFDAEEF3"/>
      <color rgb="FF646464"/>
      <color rgb="FFFFF2CC"/>
      <color rgb="FFFDCD09"/>
      <color rgb="FFBDD7EE"/>
      <color rgb="FFBDEB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315430980459768E-2"/>
          <c:y val="2.748091603053435E-2"/>
          <c:w val="0.96410605184298848"/>
          <c:h val="0.75973673138185971"/>
        </c:manualLayout>
      </c:layout>
      <c:barChart>
        <c:barDir val="col"/>
        <c:grouping val="clustered"/>
        <c:varyColors val="0"/>
        <c:ser>
          <c:idx val="0"/>
          <c:order val="0"/>
          <c:tx>
            <c:strRef>
              <c:f>'2.1.1'!$B$7</c:f>
              <c:strCache>
                <c:ptCount val="1"/>
                <c:pt idx="0">
                  <c:v>Total País</c:v>
                </c:pt>
              </c:strCache>
            </c:strRef>
          </c:tx>
          <c:spPr>
            <a:solidFill>
              <a:schemeClr val="accent1"/>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'2.1.1'!$C$5:$D$6</c:f>
              <c:multiLvlStrCache>
                <c:ptCount val="2"/>
                <c:lvl>
                  <c:pt idx="0">
                    <c:v>Total</c:v>
                  </c:pt>
                  <c:pt idx="1">
                    <c:v>Con internación</c:v>
                  </c:pt>
                </c:lvl>
                <c:lvl>
                  <c:pt idx="0">
                    <c:v>Tipo de establecimientos</c:v>
                  </c:pt>
                </c:lvl>
              </c:multiLvlStrCache>
            </c:multiLvlStrRef>
          </c:cat>
          <c:val>
            <c:numRef>
              <c:f>'2.1.1'!$D$7:$E$7</c:f>
              <c:numCache>
                <c:formatCode>_(* #,##0_);_(* \(#,##0\);_(* "-"_);_(@_)</c:formatCode>
                <c:ptCount val="2"/>
                <c:pt idx="0">
                  <c:v>631</c:v>
                </c:pt>
                <c:pt idx="1">
                  <c:v>3517</c:v>
                </c:pt>
              </c:numCache>
            </c:numRef>
          </c:val>
          <c:extLst xmlns:c16r2="http://schemas.microsoft.com/office/drawing/2015/06/chart">
            <c:ext xmlns:c16="http://schemas.microsoft.com/office/drawing/2014/chart" uri="{C3380CC4-5D6E-409C-BE32-E72D297353CC}">
              <c16:uniqueId val="{00000000-36A7-4640-B464-DD5EF8877DD5}"/>
            </c:ext>
          </c:extLst>
        </c:ser>
        <c:ser>
          <c:idx val="1"/>
          <c:order val="1"/>
          <c:tx>
            <c:strRef>
              <c:f>'2.1.1'!$B$8</c:f>
              <c:strCache>
                <c:ptCount val="1"/>
                <c:pt idx="0">
                  <c:v>Sierra</c:v>
                </c:pt>
              </c:strCache>
            </c:strRef>
          </c:tx>
          <c:spPr>
            <a:solidFill>
              <a:schemeClr val="accent2"/>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'2.1.1'!$C$5:$D$6</c:f>
              <c:multiLvlStrCache>
                <c:ptCount val="2"/>
                <c:lvl>
                  <c:pt idx="0">
                    <c:v>Total</c:v>
                  </c:pt>
                  <c:pt idx="1">
                    <c:v>Con internación</c:v>
                  </c:pt>
                </c:lvl>
                <c:lvl>
                  <c:pt idx="0">
                    <c:v>Tipo de establecimientos</c:v>
                  </c:pt>
                </c:lvl>
              </c:multiLvlStrCache>
            </c:multiLvlStrRef>
          </c:cat>
          <c:val>
            <c:numRef>
              <c:f>'2.1.1'!$D$8:$E$8</c:f>
              <c:numCache>
                <c:formatCode>_(* #,##0_);_(* \(#,##0\);_(* "-"_);_(@_)</c:formatCode>
                <c:ptCount val="2"/>
                <c:pt idx="0">
                  <c:v>291</c:v>
                </c:pt>
                <c:pt idx="1">
                  <c:v>1666</c:v>
                </c:pt>
              </c:numCache>
            </c:numRef>
          </c:val>
          <c:extLst xmlns:c16r2="http://schemas.microsoft.com/office/drawing/2015/06/chart">
            <c:ext xmlns:c16="http://schemas.microsoft.com/office/drawing/2014/chart" uri="{C3380CC4-5D6E-409C-BE32-E72D297353CC}">
              <c16:uniqueId val="{00000001-36A7-4640-B464-DD5EF8877DD5}"/>
            </c:ext>
          </c:extLst>
        </c:ser>
        <c:ser>
          <c:idx val="2"/>
          <c:order val="2"/>
          <c:tx>
            <c:strRef>
              <c:f>'2.1.1'!$B$9</c:f>
              <c:strCache>
                <c:ptCount val="1"/>
                <c:pt idx="0">
                  <c:v>Costa</c:v>
                </c:pt>
              </c:strCache>
            </c:strRef>
          </c:tx>
          <c:spPr>
            <a:solidFill>
              <a:schemeClr val="accent3"/>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'2.1.1'!$C$5:$D$6</c:f>
              <c:multiLvlStrCache>
                <c:ptCount val="2"/>
                <c:lvl>
                  <c:pt idx="0">
                    <c:v>Total</c:v>
                  </c:pt>
                  <c:pt idx="1">
                    <c:v>Con internación</c:v>
                  </c:pt>
                </c:lvl>
                <c:lvl>
                  <c:pt idx="0">
                    <c:v>Tipo de establecimientos</c:v>
                  </c:pt>
                </c:lvl>
              </c:multiLvlStrCache>
            </c:multiLvlStrRef>
          </c:cat>
          <c:val>
            <c:numRef>
              <c:f>'2.1.1'!$D$9:$E$9</c:f>
              <c:numCache>
                <c:formatCode>_(* #,##0_);_(* \(#,##0\);_(* "-"_);_(@_)</c:formatCode>
                <c:ptCount val="2"/>
                <c:pt idx="0">
                  <c:v>310</c:v>
                </c:pt>
                <c:pt idx="1">
                  <c:v>1422</c:v>
                </c:pt>
              </c:numCache>
            </c:numRef>
          </c:val>
          <c:extLst xmlns:c16r2="http://schemas.microsoft.com/office/drawing/2015/06/chart">
            <c:ext xmlns:c16="http://schemas.microsoft.com/office/drawing/2014/chart" uri="{C3380CC4-5D6E-409C-BE32-E72D297353CC}">
              <c16:uniqueId val="{00000006-36A7-4640-B464-DD5EF8877DD5}"/>
            </c:ext>
          </c:extLst>
        </c:ser>
        <c:ser>
          <c:idx val="3"/>
          <c:order val="3"/>
          <c:tx>
            <c:strRef>
              <c:f>'2.1.1'!$B$10</c:f>
              <c:strCache>
                <c:ptCount val="1"/>
                <c:pt idx="0">
                  <c:v>Amazónica</c:v>
                </c:pt>
              </c:strCache>
            </c:strRef>
          </c:tx>
          <c:spPr>
            <a:solidFill>
              <a:schemeClr val="accent4"/>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'2.1.1'!$C$5:$D$6</c:f>
              <c:multiLvlStrCache>
                <c:ptCount val="2"/>
                <c:lvl>
                  <c:pt idx="0">
                    <c:v>Total</c:v>
                  </c:pt>
                  <c:pt idx="1">
                    <c:v>Con internación</c:v>
                  </c:pt>
                </c:lvl>
                <c:lvl>
                  <c:pt idx="0">
                    <c:v>Tipo de establecimientos</c:v>
                  </c:pt>
                </c:lvl>
              </c:multiLvlStrCache>
            </c:multiLvlStrRef>
          </c:cat>
          <c:val>
            <c:numRef>
              <c:f>'2.1.1'!$D$10:$E$10</c:f>
              <c:numCache>
                <c:formatCode>_(* #,##0_);_(* \(#,##0\);_(* "-"_);_(@_)</c:formatCode>
                <c:ptCount val="2"/>
                <c:pt idx="0">
                  <c:v>28</c:v>
                </c:pt>
                <c:pt idx="1">
                  <c:v>417</c:v>
                </c:pt>
              </c:numCache>
            </c:numRef>
          </c:val>
          <c:extLst xmlns:c16r2="http://schemas.microsoft.com/office/drawing/2015/06/chart">
            <c:ext xmlns:c16="http://schemas.microsoft.com/office/drawing/2014/chart" uri="{C3380CC4-5D6E-409C-BE32-E72D297353CC}">
              <c16:uniqueId val="{00000007-36A7-4640-B464-DD5EF8877DD5}"/>
            </c:ext>
          </c:extLst>
        </c:ser>
        <c:ser>
          <c:idx val="4"/>
          <c:order val="4"/>
          <c:tx>
            <c:strRef>
              <c:f>'2.1.1'!$B$11</c:f>
              <c:strCache>
                <c:ptCount val="1"/>
                <c:pt idx="0">
                  <c:v>Insular</c:v>
                </c:pt>
              </c:strCache>
            </c:strRef>
          </c:tx>
          <c:spPr>
            <a:solidFill>
              <a:schemeClr val="accent5"/>
            </a:solidFill>
            <a:ln>
              <a:noFill/>
            </a:ln>
            <a:effectLst/>
          </c:spPr>
          <c:invertIfNegative val="0"/>
          <c:cat>
            <c:multiLvlStrRef>
              <c:f>'2.1.1'!$C$5:$D$6</c:f>
              <c:multiLvlStrCache>
                <c:ptCount val="2"/>
                <c:lvl>
                  <c:pt idx="0">
                    <c:v>Total</c:v>
                  </c:pt>
                  <c:pt idx="1">
                    <c:v>Con internación</c:v>
                  </c:pt>
                </c:lvl>
                <c:lvl>
                  <c:pt idx="0">
                    <c:v>Tipo de establecimientos</c:v>
                  </c:pt>
                </c:lvl>
              </c:multiLvlStrCache>
            </c:multiLvlStrRef>
          </c:cat>
          <c:val>
            <c:numRef>
              <c:f>'2.1.1'!$D$11:$E$11</c:f>
              <c:numCache>
                <c:formatCode>_(* #,##0_);_(* \(#,##0\);_(* "-"_);_(@_)</c:formatCode>
                <c:ptCount val="2"/>
                <c:pt idx="0">
                  <c:v>2</c:v>
                </c:pt>
                <c:pt idx="1">
                  <c:v>12</c:v>
                </c:pt>
              </c:numCache>
            </c:numRef>
          </c:val>
          <c:extLst xmlns:c16r2="http://schemas.microsoft.com/office/drawing/2015/06/chart">
            <c:ext xmlns:c16="http://schemas.microsoft.com/office/drawing/2014/chart" uri="{C3380CC4-5D6E-409C-BE32-E72D297353CC}">
              <c16:uniqueId val="{00000008-36A7-4640-B464-DD5EF8877DD5}"/>
            </c:ext>
          </c:extLst>
        </c:ser>
        <c:ser>
          <c:idx val="5"/>
          <c:order val="5"/>
          <c:tx>
            <c:strRef>
              <c:f>'2.1.1'!$B$12</c:f>
              <c:strCache>
                <c:ptCount val="1"/>
              </c:strCache>
            </c:strRef>
          </c:tx>
          <c:spPr>
            <a:solidFill>
              <a:schemeClr val="accent6"/>
            </a:solidFill>
            <a:ln>
              <a:noFill/>
            </a:ln>
            <a:effectLst/>
          </c:spPr>
          <c:invertIfNegative val="0"/>
          <c:cat>
            <c:multiLvlStrRef>
              <c:f>'2.1.1'!$C$5:$D$6</c:f>
              <c:multiLvlStrCache>
                <c:ptCount val="2"/>
                <c:lvl>
                  <c:pt idx="0">
                    <c:v>Total</c:v>
                  </c:pt>
                  <c:pt idx="1">
                    <c:v>Con internación</c:v>
                  </c:pt>
                </c:lvl>
                <c:lvl>
                  <c:pt idx="0">
                    <c:v>Tipo de establecimientos</c:v>
                  </c:pt>
                </c:lvl>
              </c:multiLvlStrCache>
            </c:multiLvlStrRef>
          </c:cat>
          <c:val>
            <c:numRef>
              <c:f>'2.1.1'!$D$12:$E$12</c:f>
              <c:numCache>
                <c:formatCode>General</c:formatCode>
                <c:ptCount val="2"/>
              </c:numCache>
            </c:numRef>
          </c:val>
          <c:extLst xmlns:c16r2="http://schemas.microsoft.com/office/drawing/2015/06/chart">
            <c:ext xmlns:c16="http://schemas.microsoft.com/office/drawing/2014/chart" uri="{C3380CC4-5D6E-409C-BE32-E72D297353CC}">
              <c16:uniqueId val="{00000009-36A7-4640-B464-DD5EF8877DD5}"/>
            </c:ext>
          </c:extLst>
        </c:ser>
        <c:dLbls>
          <c:showLegendKey val="0"/>
          <c:showVal val="0"/>
          <c:showCatName val="0"/>
          <c:showSerName val="0"/>
          <c:showPercent val="0"/>
          <c:showBubbleSize val="0"/>
        </c:dLbls>
        <c:gapWidth val="219"/>
        <c:axId val="-77016192"/>
        <c:axId val="-77020544"/>
      </c:barChart>
      <c:catAx>
        <c:axId val="-77016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C"/>
          </a:p>
        </c:txPr>
        <c:crossAx val="-77020544"/>
        <c:crosses val="autoZero"/>
        <c:auto val="1"/>
        <c:lblAlgn val="ctr"/>
        <c:lblOffset val="100"/>
        <c:noMultiLvlLbl val="0"/>
      </c:catAx>
      <c:valAx>
        <c:axId val="-77020544"/>
        <c:scaling>
          <c:orientation val="minMax"/>
        </c:scaling>
        <c:delete val="1"/>
        <c:axPos val="l"/>
        <c:numFmt formatCode="_(* #,##0_);_(* \(#,##0\);_(* &quot;-&quot;_);_(@_)" sourceLinked="1"/>
        <c:majorTickMark val="none"/>
        <c:minorTickMark val="none"/>
        <c:tickLblPos val="nextTo"/>
        <c:crossAx val="-77016192"/>
        <c:crosses val="autoZero"/>
        <c:crossBetween val="between"/>
      </c:valAx>
      <c:spPr>
        <a:noFill/>
        <a:ln>
          <a:noFill/>
        </a:ln>
        <a:effectLst/>
      </c:spPr>
    </c:plotArea>
    <c:legend>
      <c:legendPos val="b"/>
      <c:overlay val="0"/>
      <c:spPr>
        <a:noFill/>
        <a:ln>
          <a:noFill/>
        </a:ln>
        <a:effectLst/>
      </c:spPr>
      <c:txPr>
        <a:bodyPr rot="0" vert="horz"/>
        <a:lstStyle/>
        <a:p>
          <a:pPr>
            <a:defRPr/>
          </a:pPr>
          <a:endParaRPr lang="es-EC"/>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chemeClr val="tx1">
              <a:lumMod val="65000"/>
              <a:lumOff val="35000"/>
            </a:schemeClr>
          </a:solidFill>
        </a:defRPr>
      </a:pPr>
      <a:endParaRPr lang="es-EC"/>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a:lstStyle/>
          <a:p>
            <a:pPr>
              <a:defRPr/>
            </a:pPr>
            <a:r>
              <a:rPr lang="es-EC"/>
              <a:t>Porcentaje de establecimientos por sector</a:t>
            </a:r>
          </a:p>
        </c:rich>
      </c:tx>
      <c:layout>
        <c:manualLayout>
          <c:xMode val="edge"/>
          <c:yMode val="edge"/>
          <c:x val="0.10720822397200348"/>
          <c:y val="2.0711969887731337E-2"/>
        </c:manualLayout>
      </c:layout>
      <c:overlay val="0"/>
    </c:title>
    <c:autoTitleDeleted val="0"/>
    <c:plotArea>
      <c:layout/>
      <c:pieChart>
        <c:varyColors val="1"/>
        <c:ser>
          <c:idx val="0"/>
          <c:order val="0"/>
          <c:dPt>
            <c:idx val="0"/>
            <c:bubble3D val="0"/>
            <c:explosion val="2"/>
            <c:extLst xmlns:c16r2="http://schemas.microsoft.com/office/drawing/2015/06/chart">
              <c:ext xmlns:c16="http://schemas.microsoft.com/office/drawing/2014/chart" uri="{C3380CC4-5D6E-409C-BE32-E72D297353CC}">
                <c16:uniqueId val="{00000000-909B-4E04-9DE1-347BC76CF948}"/>
              </c:ext>
            </c:extLst>
          </c:dPt>
          <c:dLbls>
            <c:spPr>
              <a:noFill/>
              <a:ln>
                <a:noFill/>
              </a:ln>
              <a:effectLst/>
            </c:spPr>
            <c:showLegendKey val="0"/>
            <c:showVal val="1"/>
            <c:showCatName val="0"/>
            <c:showSerName val="0"/>
            <c:showPercent val="0"/>
            <c:showBubbleSize val="0"/>
            <c:showLeaderLines val="1"/>
            <c:extLst xmlns:c16r2="http://schemas.microsoft.com/office/drawing/2015/06/chart">
              <c:ext xmlns:c15="http://schemas.microsoft.com/office/drawing/2012/chart" uri="{CE6537A1-D6FC-4f65-9D91-7224C49458BB}"/>
            </c:extLst>
          </c:dLbls>
          <c:cat>
            <c:strRef>
              <c:f>'2.1.2'!$B$6:$B$7</c:f>
              <c:strCache>
                <c:ptCount val="2"/>
                <c:pt idx="0">
                  <c:v>Sector Público</c:v>
                </c:pt>
                <c:pt idx="1">
                  <c:v>Sector Privado</c:v>
                </c:pt>
              </c:strCache>
            </c:strRef>
          </c:cat>
          <c:val>
            <c:numRef>
              <c:f>'2.1.2'!$D$6:$D$7</c:f>
              <c:numCache>
                <c:formatCode>0%</c:formatCode>
                <c:ptCount val="2"/>
                <c:pt idx="0">
                  <c:v>0.2900158478605388</c:v>
                </c:pt>
                <c:pt idx="1">
                  <c:v>0.7099841521394612</c:v>
                </c:pt>
              </c:numCache>
            </c:numRef>
          </c:val>
          <c:extLst xmlns:c16r2="http://schemas.microsoft.com/office/drawing/2015/06/chart">
            <c:ext xmlns:c16="http://schemas.microsoft.com/office/drawing/2014/chart" uri="{C3380CC4-5D6E-409C-BE32-E72D297353CC}">
              <c16:uniqueId val="{00000002-909B-4E04-9DE1-347BC76CF948}"/>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spPr>
    <a:ln>
      <a:noFill/>
    </a:ln>
  </c:spPr>
  <c:txPr>
    <a:bodyPr/>
    <a:lstStyle/>
    <a:p>
      <a:pPr>
        <a:defRPr>
          <a:solidFill>
            <a:schemeClr val="tx1">
              <a:lumMod val="65000"/>
              <a:lumOff val="35000"/>
            </a:schemeClr>
          </a:solidFill>
          <a:latin typeface="Century Gothic" panose="020B0502020202020204" pitchFamily="34" charset="0"/>
        </a:defRPr>
      </a:pPr>
      <a:endParaRPr lang="es-EC"/>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EC"/>
              <a:t>Sector Público</a:t>
            </a:r>
          </a:p>
        </c:rich>
      </c:tx>
      <c:overlay val="0"/>
    </c:title>
    <c:autoTitleDeleted val="0"/>
    <c:plotArea>
      <c:layout/>
      <c:barChart>
        <c:barDir val="bar"/>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'2.1.2'!$B$9:$B$18</c:f>
              <c:strCache>
                <c:ptCount val="10"/>
                <c:pt idx="0">
                  <c:v>Hospital Básico</c:v>
                </c:pt>
                <c:pt idx="1">
                  <c:v>Hospital General</c:v>
                </c:pt>
                <c:pt idx="2">
                  <c:v>Infectología</c:v>
                </c:pt>
                <c:pt idx="3">
                  <c:v>Gineco-Obstétrico</c:v>
                </c:pt>
                <c:pt idx="4">
                  <c:v>Pediátrico</c:v>
                </c:pt>
                <c:pt idx="5">
                  <c:v>Psiquiatríco y Sanatorios de Alcohólicos</c:v>
                </c:pt>
                <c:pt idx="6">
                  <c:v>Dermatológico</c:v>
                </c:pt>
                <c:pt idx="7">
                  <c:v>Geriátrico</c:v>
                </c:pt>
                <c:pt idx="8">
                  <c:v>Hospital de Especialidades</c:v>
                </c:pt>
                <c:pt idx="9">
                  <c:v>Hospitales del Día Con Internación</c:v>
                </c:pt>
              </c:strCache>
            </c:strRef>
          </c:cat>
          <c:val>
            <c:numRef>
              <c:f>'2.1.2'!$C$9:$C$18</c:f>
              <c:numCache>
                <c:formatCode>_(* #,##0_);_(* \(#,##0\);_(* "-"_);_(@_)</c:formatCode>
                <c:ptCount val="10"/>
                <c:pt idx="0">
                  <c:v>107</c:v>
                </c:pt>
                <c:pt idx="1">
                  <c:v>52</c:v>
                </c:pt>
                <c:pt idx="2">
                  <c:v>1</c:v>
                </c:pt>
                <c:pt idx="3">
                  <c:v>6</c:v>
                </c:pt>
                <c:pt idx="4">
                  <c:v>3</c:v>
                </c:pt>
                <c:pt idx="5">
                  <c:v>1</c:v>
                </c:pt>
                <c:pt idx="6">
                  <c:v>1</c:v>
                </c:pt>
                <c:pt idx="7">
                  <c:v>2</c:v>
                </c:pt>
                <c:pt idx="8">
                  <c:v>8</c:v>
                </c:pt>
                <c:pt idx="9">
                  <c:v>2</c:v>
                </c:pt>
              </c:numCache>
            </c:numRef>
          </c:val>
          <c:extLst xmlns:c16r2="http://schemas.microsoft.com/office/drawing/2015/06/chart">
            <c:ext xmlns:c16="http://schemas.microsoft.com/office/drawing/2014/chart" uri="{C3380CC4-5D6E-409C-BE32-E72D297353CC}">
              <c16:uniqueId val="{00000005-29C8-4471-BE10-94B5A695C2B8}"/>
            </c:ext>
          </c:extLst>
        </c:ser>
        <c:dLbls>
          <c:showLegendKey val="0"/>
          <c:showVal val="0"/>
          <c:showCatName val="0"/>
          <c:showSerName val="0"/>
          <c:showPercent val="0"/>
          <c:showBubbleSize val="0"/>
        </c:dLbls>
        <c:gapWidth val="72"/>
        <c:axId val="-77008032"/>
        <c:axId val="-77020000"/>
      </c:barChart>
      <c:valAx>
        <c:axId val="-77020000"/>
        <c:scaling>
          <c:orientation val="minMax"/>
        </c:scaling>
        <c:delete val="1"/>
        <c:axPos val="t"/>
        <c:numFmt formatCode="_(* #,##0_);_(* \(#,##0\);_(* &quot;-&quot;_);_(@_)" sourceLinked="1"/>
        <c:majorTickMark val="out"/>
        <c:minorTickMark val="none"/>
        <c:tickLblPos val="none"/>
        <c:crossAx val="-77008032"/>
        <c:crosses val="autoZero"/>
        <c:crossBetween val="between"/>
      </c:valAx>
      <c:catAx>
        <c:axId val="-77008032"/>
        <c:scaling>
          <c:orientation val="maxMin"/>
        </c:scaling>
        <c:delete val="0"/>
        <c:axPos val="l"/>
        <c:numFmt formatCode="General" sourceLinked="1"/>
        <c:majorTickMark val="out"/>
        <c:minorTickMark val="none"/>
        <c:tickLblPos val="nextTo"/>
        <c:crossAx val="-77020000"/>
        <c:crosses val="autoZero"/>
        <c:auto val="1"/>
        <c:lblAlgn val="ctr"/>
        <c:lblOffset val="100"/>
        <c:noMultiLvlLbl val="0"/>
      </c:catAx>
    </c:plotArea>
    <c:plotVisOnly val="1"/>
    <c:dispBlanksAs val="gap"/>
    <c:showDLblsOverMax val="0"/>
  </c:chart>
  <c:spPr>
    <a:ln>
      <a:noFill/>
    </a:ln>
  </c:spPr>
  <c:txPr>
    <a:bodyPr/>
    <a:lstStyle/>
    <a:p>
      <a:pPr>
        <a:defRPr>
          <a:solidFill>
            <a:schemeClr val="tx1">
              <a:lumMod val="65000"/>
              <a:lumOff val="35000"/>
            </a:schemeClr>
          </a:solidFill>
          <a:latin typeface="Century Gothic" panose="020B0502020202020204" pitchFamily="34" charset="0"/>
        </a:defRPr>
      </a:pPr>
      <a:endParaRPr lang="es-EC"/>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Sector Privado</a:t>
            </a:r>
          </a:p>
        </c:rich>
      </c:tx>
      <c:layout>
        <c:manualLayout>
          <c:xMode val="edge"/>
          <c:yMode val="edge"/>
          <c:x val="0.43373570414028029"/>
          <c:y val="3.4433953826303043E-2"/>
        </c:manualLayout>
      </c:layout>
      <c:overlay val="0"/>
    </c:title>
    <c:autoTitleDeleted val="0"/>
    <c:plotArea>
      <c:layout/>
      <c:barChart>
        <c:barDir val="bar"/>
        <c:grouping val="clustered"/>
        <c:varyColors val="0"/>
        <c:ser>
          <c:idx val="0"/>
          <c:order val="0"/>
          <c:invertIfNegative val="0"/>
          <c:dLbls>
            <c:spPr>
              <a:noFill/>
              <a:ln>
                <a:noFill/>
              </a:ln>
              <a:effectLst/>
            </c:spPr>
            <c:txPr>
              <a:bodyPr/>
              <a:lstStyle/>
              <a:p>
                <a:pPr>
                  <a:defRPr sz="1050"/>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'2.1.2'!$B$20:$B$32</c:f>
              <c:strCache>
                <c:ptCount val="13"/>
                <c:pt idx="0">
                  <c:v>Hospital Básico</c:v>
                </c:pt>
                <c:pt idx="1">
                  <c:v>Hospital General</c:v>
                </c:pt>
                <c:pt idx="2">
                  <c:v>Gineco-Obstétrico</c:v>
                </c:pt>
                <c:pt idx="3">
                  <c:v>Pediátrico</c:v>
                </c:pt>
                <c:pt idx="4">
                  <c:v>Psiquiatríco y Sanatorios de Alcohólicos</c:v>
                </c:pt>
                <c:pt idx="5">
                  <c:v>Hospital de Especialidades</c:v>
                </c:pt>
                <c:pt idx="6">
                  <c:v>Oncológico</c:v>
                </c:pt>
                <c:pt idx="7">
                  <c:v>Clinica General( Sin Especialidad)</c:v>
                </c:pt>
                <c:pt idx="8">
                  <c:v>Gíneco Obstetricia</c:v>
                </c:pt>
                <c:pt idx="9">
                  <c:v>Traumatología</c:v>
                </c:pt>
                <c:pt idx="10">
                  <c:v>Psiquiatría</c:v>
                </c:pt>
                <c:pt idx="11">
                  <c:v>Otras Clínicas Especializadas</c:v>
                </c:pt>
                <c:pt idx="12">
                  <c:v>Hospitales del Día Con Internación</c:v>
                </c:pt>
              </c:strCache>
            </c:strRef>
          </c:cat>
          <c:val>
            <c:numRef>
              <c:f>'2.1.2'!$C$20:$C$32</c:f>
              <c:numCache>
                <c:formatCode>_(* #,##0_);_(* \(#,##0\);_(* "-"_);_(@_)</c:formatCode>
                <c:ptCount val="13"/>
                <c:pt idx="0">
                  <c:v>155</c:v>
                </c:pt>
                <c:pt idx="1">
                  <c:v>41</c:v>
                </c:pt>
                <c:pt idx="2">
                  <c:v>2</c:v>
                </c:pt>
                <c:pt idx="3">
                  <c:v>1</c:v>
                </c:pt>
                <c:pt idx="4">
                  <c:v>3</c:v>
                </c:pt>
                <c:pt idx="5">
                  <c:v>13</c:v>
                </c:pt>
                <c:pt idx="6">
                  <c:v>8</c:v>
                </c:pt>
                <c:pt idx="7">
                  <c:v>113</c:v>
                </c:pt>
                <c:pt idx="8">
                  <c:v>1</c:v>
                </c:pt>
                <c:pt idx="9">
                  <c:v>2</c:v>
                </c:pt>
                <c:pt idx="10">
                  <c:v>0</c:v>
                </c:pt>
                <c:pt idx="11">
                  <c:v>5</c:v>
                </c:pt>
                <c:pt idx="12">
                  <c:v>104</c:v>
                </c:pt>
              </c:numCache>
            </c:numRef>
          </c:val>
          <c:extLst xmlns:c16r2="http://schemas.microsoft.com/office/drawing/2015/06/chart">
            <c:ext xmlns:c16="http://schemas.microsoft.com/office/drawing/2014/chart" uri="{C3380CC4-5D6E-409C-BE32-E72D297353CC}">
              <c16:uniqueId val="{00000000-8054-401A-AC82-02A1EF42B5AA}"/>
            </c:ext>
          </c:extLst>
        </c:ser>
        <c:dLbls>
          <c:showLegendKey val="0"/>
          <c:showVal val="0"/>
          <c:showCatName val="0"/>
          <c:showSerName val="0"/>
          <c:showPercent val="0"/>
          <c:showBubbleSize val="0"/>
        </c:dLbls>
        <c:gapWidth val="67"/>
        <c:axId val="-77014560"/>
        <c:axId val="-77016736"/>
      </c:barChart>
      <c:valAx>
        <c:axId val="-77016736"/>
        <c:scaling>
          <c:orientation val="minMax"/>
        </c:scaling>
        <c:delete val="1"/>
        <c:axPos val="b"/>
        <c:numFmt formatCode="_(* #,##0_);_(* \(#,##0\);_(* &quot;-&quot;_);_(@_)" sourceLinked="1"/>
        <c:majorTickMark val="out"/>
        <c:minorTickMark val="none"/>
        <c:tickLblPos val="none"/>
        <c:crossAx val="-77014560"/>
        <c:crosses val="autoZero"/>
        <c:crossBetween val="between"/>
      </c:valAx>
      <c:catAx>
        <c:axId val="-77014560"/>
        <c:scaling>
          <c:orientation val="minMax"/>
        </c:scaling>
        <c:delete val="0"/>
        <c:axPos val="l"/>
        <c:numFmt formatCode="General" sourceLinked="1"/>
        <c:majorTickMark val="out"/>
        <c:minorTickMark val="none"/>
        <c:tickLblPos val="nextTo"/>
        <c:crossAx val="-77016736"/>
        <c:crosses val="autoZero"/>
        <c:auto val="1"/>
        <c:lblAlgn val="ctr"/>
        <c:lblOffset val="100"/>
        <c:noMultiLvlLbl val="0"/>
      </c:catAx>
    </c:plotArea>
    <c:plotVisOnly val="1"/>
    <c:dispBlanksAs val="gap"/>
    <c:showDLblsOverMax val="0"/>
  </c:chart>
  <c:spPr>
    <a:ln>
      <a:noFill/>
    </a:ln>
  </c:spPr>
  <c:txPr>
    <a:bodyPr/>
    <a:lstStyle/>
    <a:p>
      <a:pPr>
        <a:defRPr>
          <a:solidFill>
            <a:schemeClr val="tx1">
              <a:lumMod val="65000"/>
              <a:lumOff val="35000"/>
            </a:schemeClr>
          </a:solidFill>
          <a:latin typeface="Century Gothic" panose="020B0502020202020204" pitchFamily="34" charset="0"/>
        </a:defRPr>
      </a:pPr>
      <a:endParaRPr lang="es-EC"/>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sz="1100" b="1" i="0" u="none" strike="noStrike" baseline="0">
                <a:solidFill>
                  <a:schemeClr val="tx1">
                    <a:lumMod val="65000"/>
                    <a:lumOff val="35000"/>
                  </a:schemeClr>
                </a:solidFill>
                <a:latin typeface="Century Gothic" panose="020B0502020202020204" pitchFamily="34" charset="0"/>
                <a:ea typeface="Calibri"/>
                <a:cs typeface="Calibri"/>
              </a:defRPr>
            </a:pPr>
            <a:r>
              <a:rPr lang="es-EC" sz="1100">
                <a:solidFill>
                  <a:schemeClr val="tx1">
                    <a:lumMod val="65000"/>
                    <a:lumOff val="35000"/>
                  </a:schemeClr>
                </a:solidFill>
                <a:latin typeface="Century Gothic" panose="020B0502020202020204" pitchFamily="34" charset="0"/>
              </a:rPr>
              <a:t>Porcentaje de establecimientos sin internación hospitalaria por sector</a:t>
            </a:r>
          </a:p>
        </c:rich>
      </c:tx>
      <c:overlay val="0"/>
      <c:spPr>
        <a:noFill/>
        <a:ln w="25400">
          <a:noFill/>
        </a:ln>
      </c:spPr>
    </c:title>
    <c:autoTitleDeleted val="0"/>
    <c:plotArea>
      <c:layout>
        <c:manualLayout>
          <c:layoutTarget val="inner"/>
          <c:xMode val="edge"/>
          <c:yMode val="edge"/>
          <c:x val="0.209949540806454"/>
          <c:y val="0.20227471566054242"/>
          <c:w val="0.53778942093485949"/>
          <c:h val="0.76044400179715543"/>
        </c:manualLayout>
      </c:layout>
      <c:pieChart>
        <c:varyColors val="1"/>
        <c:ser>
          <c:idx val="0"/>
          <c:order val="0"/>
          <c:explosion val="10"/>
          <c:dPt>
            <c:idx val="0"/>
            <c:bubble3D val="0"/>
            <c:spPr>
              <a:solidFill>
                <a:schemeClr val="accent5">
                  <a:shade val="76000"/>
                </a:schemeClr>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BB1B-4B69-AF48-97E85417F2DE}"/>
              </c:ext>
            </c:extLst>
          </c:dPt>
          <c:dPt>
            <c:idx val="1"/>
            <c:bubble3D val="0"/>
            <c:spPr>
              <a:solidFill>
                <a:schemeClr val="accent5">
                  <a:tint val="77000"/>
                </a:schemeClr>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BB1B-4B69-AF48-97E85417F2DE}"/>
              </c:ext>
            </c:extLst>
          </c:dPt>
          <c:dLbls>
            <c:dLbl>
              <c:idx val="0"/>
              <c:layout>
                <c:manualLayout>
                  <c:x val="-3.0373854496921343E-2"/>
                  <c:y val="-0.18746065916093269"/>
                </c:manualLayout>
              </c:layout>
              <c:spPr>
                <a:noFill/>
                <a:ln w="25400">
                  <a:noFill/>
                </a:ln>
              </c:spPr>
              <c:txPr>
                <a:bodyPr/>
                <a:lstStyle/>
                <a:p>
                  <a:pPr>
                    <a:defRPr sz="1050" b="0" i="0" u="none" strike="noStrike" baseline="0">
                      <a:solidFill>
                        <a:schemeClr val="bg1"/>
                      </a:solidFill>
                      <a:latin typeface="Century Gothic" panose="020B0502020202020204" pitchFamily="34" charset="0"/>
                      <a:ea typeface="Calibri"/>
                      <a:cs typeface="Calibri"/>
                    </a:defRPr>
                  </a:pPr>
                  <a:endParaRPr lang="es-EC"/>
                </a:p>
              </c:txPr>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BB1B-4B69-AF48-97E85417F2DE}"/>
                </c:ext>
                <c:ext xmlns:c15="http://schemas.microsoft.com/office/drawing/2012/chart" uri="{CE6537A1-D6FC-4f65-9D91-7224C49458BB}"/>
              </c:extLst>
            </c:dLbl>
            <c:dLbl>
              <c:idx val="1"/>
              <c:layout>
                <c:manualLayout>
                  <c:x val="5.819213270939156E-2"/>
                  <c:y val="0.10387202052232158"/>
                </c:manualLayout>
              </c:layout>
              <c:spPr>
                <a:noFill/>
                <a:ln w="25400">
                  <a:noFill/>
                </a:ln>
              </c:spPr>
              <c:txPr>
                <a:bodyPr/>
                <a:lstStyle/>
                <a:p>
                  <a:pPr>
                    <a:defRPr sz="1050" b="0" i="0" u="none" strike="noStrike" baseline="0">
                      <a:solidFill>
                        <a:schemeClr val="bg1"/>
                      </a:solidFill>
                      <a:latin typeface="Century Gothic" panose="020B0502020202020204" pitchFamily="34" charset="0"/>
                      <a:ea typeface="Calibri"/>
                      <a:cs typeface="Calibri"/>
                    </a:defRPr>
                  </a:pPr>
                  <a:endParaRPr lang="es-EC"/>
                </a:p>
              </c:txPr>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BB1B-4B69-AF48-97E85417F2DE}"/>
                </c:ext>
                <c:ext xmlns:c15="http://schemas.microsoft.com/office/drawing/2012/chart" uri="{CE6537A1-D6FC-4f65-9D91-7224C49458BB}"/>
              </c:extLst>
            </c:dLbl>
            <c:spPr>
              <a:noFill/>
              <a:ln>
                <a:noFill/>
              </a:ln>
              <a:effectLst/>
            </c:spPr>
            <c:txPr>
              <a:bodyPr/>
              <a:lstStyle/>
              <a:p>
                <a:pPr>
                  <a:defRPr sz="1050">
                    <a:solidFill>
                      <a:schemeClr val="bg1"/>
                    </a:solidFill>
                    <a:latin typeface="Century Gothic" panose="020B0502020202020204" pitchFamily="34" charset="0"/>
                  </a:defRPr>
                </a:pPr>
                <a:endParaRPr lang="es-EC"/>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s>
          <c:cat>
            <c:strRef>
              <c:f>'2.1.3'!$B$7:$B$8</c:f>
              <c:strCache>
                <c:ptCount val="2"/>
                <c:pt idx="0">
                  <c:v>Sector Público</c:v>
                </c:pt>
                <c:pt idx="1">
                  <c:v>Sector Privado</c:v>
                </c:pt>
              </c:strCache>
            </c:strRef>
          </c:cat>
          <c:val>
            <c:numRef>
              <c:f>'2.1.3'!$D$7:$D$8</c:f>
              <c:numCache>
                <c:formatCode>0.00%</c:formatCode>
                <c:ptCount val="2"/>
                <c:pt idx="0">
                  <c:v>0.88640858999717442</c:v>
                </c:pt>
                <c:pt idx="1">
                  <c:v>0.11231162922945692</c:v>
                </c:pt>
              </c:numCache>
            </c:numRef>
          </c:val>
          <c:extLst xmlns:c16r2="http://schemas.microsoft.com/office/drawing/2015/06/chart">
            <c:ext xmlns:c16="http://schemas.microsoft.com/office/drawing/2014/chart" uri="{C3380CC4-5D6E-409C-BE32-E72D297353CC}">
              <c16:uniqueId val="{00000004-BB1B-4B69-AF48-97E85417F2DE}"/>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79661402438116791"/>
          <c:y val="0.50577578941962609"/>
          <c:w val="0.18826310227289639"/>
          <c:h val="0.23761274102551572"/>
        </c:manualLayout>
      </c:layout>
      <c:overlay val="0"/>
      <c:spPr>
        <a:noFill/>
        <a:ln w="25400">
          <a:noFill/>
        </a:ln>
      </c:spPr>
      <c:txPr>
        <a:bodyPr/>
        <a:lstStyle/>
        <a:p>
          <a:pPr>
            <a:defRPr sz="1000" b="0" i="0" u="none" strike="noStrike" baseline="0">
              <a:solidFill>
                <a:srgbClr val="333333"/>
              </a:solidFill>
              <a:latin typeface="Century Gothic" panose="020B0502020202020204" pitchFamily="34" charset="0"/>
              <a:ea typeface="Calibri"/>
              <a:cs typeface="Calibri"/>
            </a:defRPr>
          </a:pPr>
          <a:endParaRPr lang="es-EC"/>
        </a:p>
      </c:txPr>
    </c:legend>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chemeClr val="tx1">
                    <a:lumMod val="65000"/>
                    <a:lumOff val="35000"/>
                  </a:schemeClr>
                </a:solidFill>
                <a:latin typeface="Century Gothic" panose="020B0502020202020204" pitchFamily="34" charset="0"/>
                <a:ea typeface="Arial"/>
                <a:cs typeface="Arial"/>
              </a:defRPr>
            </a:pPr>
            <a:r>
              <a:rPr lang="es-EC" sz="1100" b="1">
                <a:solidFill>
                  <a:schemeClr val="tx1">
                    <a:lumMod val="65000"/>
                    <a:lumOff val="35000"/>
                  </a:schemeClr>
                </a:solidFill>
                <a:latin typeface="Century Gothic" panose="020B0502020202020204" pitchFamily="34" charset="0"/>
              </a:rPr>
              <a:t>Establecimientos sin internación hospitalaria del sector privado por clase</a:t>
            </a:r>
          </a:p>
        </c:rich>
      </c:tx>
      <c:layout>
        <c:manualLayout>
          <c:xMode val="edge"/>
          <c:yMode val="edge"/>
          <c:x val="0.14359019225160957"/>
          <c:y val="3.2407333975339417E-2"/>
        </c:manualLayout>
      </c:layout>
      <c:overlay val="0"/>
      <c:spPr>
        <a:noFill/>
        <a:ln w="25400">
          <a:noFill/>
        </a:ln>
      </c:spPr>
    </c:title>
    <c:autoTitleDeleted val="0"/>
    <c:plotArea>
      <c:layout/>
      <c:barChart>
        <c:barDir val="bar"/>
        <c:grouping val="clustered"/>
        <c:varyColors val="0"/>
        <c:ser>
          <c:idx val="0"/>
          <c:order val="0"/>
          <c:spPr>
            <a:solidFill>
              <a:srgbClr val="4BACC6"/>
            </a:solidFill>
            <a:ln w="25400">
              <a:noFill/>
            </a:ln>
          </c:spPr>
          <c:invertIfNegative val="0"/>
          <c:dLbls>
            <c:spPr>
              <a:noFill/>
              <a:ln w="25400">
                <a:noFill/>
              </a:ln>
            </c:spPr>
            <c:txPr>
              <a:bodyPr wrap="square" lIns="38100" tIns="19050" rIns="38100" bIns="19050" anchor="ctr">
                <a:spAutoFit/>
              </a:bodyPr>
              <a:lstStyle/>
              <a:p>
                <a:pPr>
                  <a:defRPr sz="1000" b="0" i="0" u="none" strike="noStrike" baseline="0">
                    <a:solidFill>
                      <a:schemeClr val="tx1">
                        <a:lumMod val="65000"/>
                        <a:lumOff val="35000"/>
                      </a:schemeClr>
                    </a:solidFill>
                    <a:latin typeface="Century Gothic" panose="020B0502020202020204" pitchFamily="34" charset="0"/>
                    <a:ea typeface="Calibri"/>
                    <a:cs typeface="Calibri"/>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'2.1.3'!$B$22:$B$29</c:f>
              <c:strCache>
                <c:ptCount val="8"/>
                <c:pt idx="0">
                  <c:v>Centro de Salud B</c:v>
                </c:pt>
                <c:pt idx="1">
                  <c:v>Dispensario Médico (Policlínico)</c:v>
                </c:pt>
                <c:pt idx="2">
                  <c:v>Consultorio General</c:v>
                </c:pt>
                <c:pt idx="3">
                  <c:v>Consultorio de Especialidad</c:v>
                </c:pt>
                <c:pt idx="4">
                  <c:v>Centro de Especialidades</c:v>
                </c:pt>
                <c:pt idx="5">
                  <c:v>Centro Clínico-Quirúrgico (Hospital del Día)</c:v>
                </c:pt>
                <c:pt idx="6">
                  <c:v>Centros Especializados</c:v>
                </c:pt>
                <c:pt idx="7">
                  <c:v>Otros Establecimientos Sin Internación</c:v>
                </c:pt>
              </c:strCache>
            </c:strRef>
          </c:cat>
          <c:val>
            <c:numRef>
              <c:f>'2.1.3'!$C$22:$C$29</c:f>
              <c:numCache>
                <c:formatCode>_(* #,##0_);_(* \(#,##0\);_(* "-"_);_(@_)</c:formatCode>
                <c:ptCount val="8"/>
                <c:pt idx="0">
                  <c:v>2</c:v>
                </c:pt>
                <c:pt idx="1">
                  <c:v>62</c:v>
                </c:pt>
                <c:pt idx="2">
                  <c:v>88</c:v>
                </c:pt>
                <c:pt idx="3">
                  <c:v>8</c:v>
                </c:pt>
                <c:pt idx="4">
                  <c:v>98</c:v>
                </c:pt>
                <c:pt idx="5">
                  <c:v>54</c:v>
                </c:pt>
                <c:pt idx="6">
                  <c:v>61</c:v>
                </c:pt>
                <c:pt idx="7">
                  <c:v>21</c:v>
                </c:pt>
              </c:numCache>
            </c:numRef>
          </c:val>
          <c:extLst xmlns:c16r2="http://schemas.microsoft.com/office/drawing/2015/06/chart">
            <c:ext xmlns:c16="http://schemas.microsoft.com/office/drawing/2014/chart" uri="{C3380CC4-5D6E-409C-BE32-E72D297353CC}">
              <c16:uniqueId val="{00000000-98BD-4CA8-B2BB-3A03CD265F1A}"/>
            </c:ext>
          </c:extLst>
        </c:ser>
        <c:dLbls>
          <c:showLegendKey val="0"/>
          <c:showVal val="0"/>
          <c:showCatName val="0"/>
          <c:showSerName val="0"/>
          <c:showPercent val="0"/>
          <c:showBubbleSize val="0"/>
        </c:dLbls>
        <c:gapWidth val="109"/>
        <c:axId val="-144068336"/>
        <c:axId val="-144074320"/>
      </c:barChart>
      <c:catAx>
        <c:axId val="-14406833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vert="horz"/>
          <a:lstStyle/>
          <a:p>
            <a:pPr>
              <a:defRPr sz="1000" b="0" i="0" u="none" strike="noStrike" baseline="0">
                <a:solidFill>
                  <a:schemeClr val="tx1">
                    <a:lumMod val="65000"/>
                    <a:lumOff val="35000"/>
                  </a:schemeClr>
                </a:solidFill>
                <a:latin typeface="Century Gothic" panose="020B0502020202020204" pitchFamily="34" charset="0"/>
                <a:ea typeface="Calibri"/>
                <a:cs typeface="Calibri"/>
              </a:defRPr>
            </a:pPr>
            <a:endParaRPr lang="es-EC"/>
          </a:p>
        </c:txPr>
        <c:crossAx val="-144074320"/>
        <c:crosses val="autoZero"/>
        <c:auto val="1"/>
        <c:lblAlgn val="ctr"/>
        <c:lblOffset val="100"/>
        <c:noMultiLvlLbl val="0"/>
      </c:catAx>
      <c:valAx>
        <c:axId val="-144074320"/>
        <c:scaling>
          <c:orientation val="minMax"/>
        </c:scaling>
        <c:delete val="1"/>
        <c:axPos val="t"/>
        <c:numFmt formatCode="_(* #,##0_);_(* \(#,##0\);_(* &quot;-&quot;_);_(@_)" sourceLinked="1"/>
        <c:majorTickMark val="out"/>
        <c:minorTickMark val="none"/>
        <c:tickLblPos val="nextTo"/>
        <c:crossAx val="-144068336"/>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sz="1100" b="1"/>
            </a:pPr>
            <a:r>
              <a:rPr lang="es-EC" sz="1100" b="1"/>
              <a:t>Establecimientos sin internación hospitalaria del sector público por clase</a:t>
            </a:r>
          </a:p>
        </c:rich>
      </c:tx>
      <c:overlay val="0"/>
      <c:spPr>
        <a:noFill/>
        <a:ln w="25400">
          <a:noFill/>
        </a:ln>
      </c:spPr>
    </c:title>
    <c:autoTitleDeleted val="0"/>
    <c:plotArea>
      <c:layout/>
      <c:barChart>
        <c:barDir val="bar"/>
        <c:grouping val="clustered"/>
        <c:varyColors val="0"/>
        <c:ser>
          <c:idx val="0"/>
          <c:order val="0"/>
          <c:spPr>
            <a:solidFill>
              <a:srgbClr val="4BACC6"/>
            </a:solidFill>
            <a:ln w="25400">
              <a:noFill/>
            </a:ln>
          </c:spPr>
          <c:invertIfNegative val="0"/>
          <c:dLbls>
            <c:spPr>
              <a:noFill/>
              <a:ln w="25400">
                <a:noFill/>
              </a:ln>
            </c:spPr>
            <c:txPr>
              <a:bodyPr/>
              <a:lstStyle/>
              <a:p>
                <a:pPr>
                  <a:defRPr sz="1000"/>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'2.1.3'!$B$10:$B$20</c:f>
              <c:strCache>
                <c:ptCount val="11"/>
                <c:pt idx="0">
                  <c:v>Puesto de Salud</c:v>
                </c:pt>
                <c:pt idx="1">
                  <c:v>Subcentro de Salud</c:v>
                </c:pt>
                <c:pt idx="2">
                  <c:v>Centro de Salud A</c:v>
                </c:pt>
                <c:pt idx="3">
                  <c:v>Centro de Salud B</c:v>
                </c:pt>
                <c:pt idx="4">
                  <c:v>Centro de Salud C</c:v>
                </c:pt>
                <c:pt idx="5">
                  <c:v>Dispensario Médico (Policlínico)</c:v>
                </c:pt>
                <c:pt idx="6">
                  <c:v>Consultorio General</c:v>
                </c:pt>
                <c:pt idx="7">
                  <c:v>Centro de Especialidades</c:v>
                </c:pt>
                <c:pt idx="8">
                  <c:v>Centro Clínico-Quirúrgico (Hospital del Día)</c:v>
                </c:pt>
                <c:pt idx="9">
                  <c:v>Centros Especializados</c:v>
                </c:pt>
                <c:pt idx="10">
                  <c:v>Otros Establecimientos Sin Internación</c:v>
                </c:pt>
              </c:strCache>
            </c:strRef>
          </c:cat>
          <c:val>
            <c:numRef>
              <c:f>'2.1.3'!$C$10:$C$20</c:f>
              <c:numCache>
                <c:formatCode>_(* #,##0_);_(* \(#,##0\);_(* "-"_);_(@_)</c:formatCode>
                <c:ptCount val="11"/>
                <c:pt idx="0">
                  <c:v>503</c:v>
                </c:pt>
                <c:pt idx="1">
                  <c:v>12</c:v>
                </c:pt>
                <c:pt idx="2">
                  <c:v>1338</c:v>
                </c:pt>
                <c:pt idx="3">
                  <c:v>140</c:v>
                </c:pt>
                <c:pt idx="4">
                  <c:v>70</c:v>
                </c:pt>
                <c:pt idx="5">
                  <c:v>830</c:v>
                </c:pt>
                <c:pt idx="6">
                  <c:v>48</c:v>
                </c:pt>
                <c:pt idx="7">
                  <c:v>23</c:v>
                </c:pt>
                <c:pt idx="8">
                  <c:v>22</c:v>
                </c:pt>
                <c:pt idx="9">
                  <c:v>6</c:v>
                </c:pt>
                <c:pt idx="10">
                  <c:v>130</c:v>
                </c:pt>
              </c:numCache>
            </c:numRef>
          </c:val>
          <c:extLst xmlns:c16r2="http://schemas.microsoft.com/office/drawing/2015/06/chart">
            <c:ext xmlns:c16="http://schemas.microsoft.com/office/drawing/2014/chart" uri="{C3380CC4-5D6E-409C-BE32-E72D297353CC}">
              <c16:uniqueId val="{00000000-0AB7-4FAA-9DC6-CC067C4BB1CA}"/>
            </c:ext>
          </c:extLst>
        </c:ser>
        <c:dLbls>
          <c:showLegendKey val="0"/>
          <c:showVal val="0"/>
          <c:showCatName val="0"/>
          <c:showSerName val="0"/>
          <c:showPercent val="0"/>
          <c:showBubbleSize val="0"/>
        </c:dLbls>
        <c:gapWidth val="86"/>
        <c:axId val="-144073232"/>
        <c:axId val="-144066160"/>
      </c:barChart>
      <c:catAx>
        <c:axId val="-14407323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vert="horz"/>
          <a:lstStyle/>
          <a:p>
            <a:pPr>
              <a:defRPr sz="1000"/>
            </a:pPr>
            <a:endParaRPr lang="es-EC"/>
          </a:p>
        </c:txPr>
        <c:crossAx val="-144066160"/>
        <c:crosses val="autoZero"/>
        <c:auto val="1"/>
        <c:lblAlgn val="ctr"/>
        <c:lblOffset val="100"/>
        <c:noMultiLvlLbl val="0"/>
      </c:catAx>
      <c:valAx>
        <c:axId val="-144066160"/>
        <c:scaling>
          <c:orientation val="minMax"/>
        </c:scaling>
        <c:delete val="1"/>
        <c:axPos val="t"/>
        <c:numFmt formatCode="_(* #,##0_);_(* \(#,##0\);_(* &quot;-&quot;_);_(@_)" sourceLinked="1"/>
        <c:majorTickMark val="out"/>
        <c:minorTickMark val="none"/>
        <c:tickLblPos val="nextTo"/>
        <c:crossAx val="-144073232"/>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50" b="0" i="0" u="none" strike="noStrike" baseline="0">
          <a:solidFill>
            <a:schemeClr val="tx1">
              <a:lumMod val="65000"/>
              <a:lumOff val="35000"/>
            </a:schemeClr>
          </a:solidFill>
          <a:latin typeface="Century Gothic" panose="020B0502020202020204" pitchFamily="34" charset="0"/>
          <a:ea typeface="Calibri"/>
          <a:cs typeface="Calibri"/>
        </a:defRPr>
      </a:pPr>
      <a:endParaRPr lang="es-EC"/>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tx1">
                    <a:lumMod val="65000"/>
                    <a:lumOff val="35000"/>
                  </a:schemeClr>
                </a:solidFill>
                <a:latin typeface="Century Gothic" panose="020B0502020202020204" pitchFamily="34" charset="0"/>
              </a:defRPr>
            </a:pPr>
            <a:r>
              <a:rPr lang="es-EC" sz="1050" b="1" i="0" baseline="0">
                <a:solidFill>
                  <a:schemeClr val="tx1">
                    <a:lumMod val="65000"/>
                    <a:lumOff val="35000"/>
                  </a:schemeClr>
                </a:solidFill>
                <a:effectLst/>
                <a:latin typeface="Century Gothic" panose="020B0502020202020204" pitchFamily="34" charset="0"/>
              </a:rPr>
              <a:t>Establecimientos de salud, según provincia</a:t>
            </a:r>
            <a:endParaRPr lang="es-EC" sz="1050">
              <a:solidFill>
                <a:schemeClr val="tx1">
                  <a:lumMod val="65000"/>
                  <a:lumOff val="35000"/>
                </a:schemeClr>
              </a:solidFill>
              <a:effectLst/>
              <a:latin typeface="Century Gothic" panose="020B0502020202020204" pitchFamily="34" charset="0"/>
            </a:endParaRPr>
          </a:p>
        </c:rich>
      </c:tx>
      <c:overlay val="0"/>
    </c:title>
    <c:autoTitleDeleted val="0"/>
    <c:plotArea>
      <c:layout/>
      <c:barChart>
        <c:barDir val="bar"/>
        <c:grouping val="clustered"/>
        <c:varyColors val="0"/>
        <c:ser>
          <c:idx val="0"/>
          <c:order val="0"/>
          <c:spPr>
            <a:effectLst>
              <a:glow rad="12700">
                <a:schemeClr val="accent1">
                  <a:alpha val="40000"/>
                </a:schemeClr>
              </a:glow>
              <a:softEdge rad="0"/>
            </a:effectLst>
          </c:spPr>
          <c:invertIfNegative val="0"/>
          <c:dLbls>
            <c:spPr>
              <a:noFill/>
              <a:ln>
                <a:noFill/>
              </a:ln>
              <a:effectLst/>
            </c:spPr>
            <c:txPr>
              <a:bodyPr/>
              <a:lstStyle/>
              <a:p>
                <a:pPr>
                  <a:defRPr sz="700">
                    <a:solidFill>
                      <a:schemeClr val="tx1">
                        <a:lumMod val="65000"/>
                        <a:lumOff val="35000"/>
                      </a:schemeClr>
                    </a:solidFill>
                    <a:latin typeface="Century Gothic" panose="020B0502020202020204" pitchFamily="34" charset="0"/>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'2.1.4'!$DZ$7:$DZ$30</c:f>
              <c:strCache>
                <c:ptCount val="24"/>
                <c:pt idx="0">
                  <c:v>Galápagos</c:v>
                </c:pt>
                <c:pt idx="1">
                  <c:v>Napo</c:v>
                </c:pt>
                <c:pt idx="2">
                  <c:v>Orellana</c:v>
                </c:pt>
                <c:pt idx="3">
                  <c:v>Pastaza</c:v>
                </c:pt>
                <c:pt idx="4">
                  <c:v>Zamora Chinchipe</c:v>
                </c:pt>
                <c:pt idx="5">
                  <c:v>Sucumbíos</c:v>
                </c:pt>
                <c:pt idx="6">
                  <c:v>Santa Elena</c:v>
                </c:pt>
                <c:pt idx="7">
                  <c:v>Carchi</c:v>
                </c:pt>
                <c:pt idx="8">
                  <c:v>Bolívar</c:v>
                </c:pt>
                <c:pt idx="9">
                  <c:v>Santo Domingo de los Tsáchilas</c:v>
                </c:pt>
                <c:pt idx="10">
                  <c:v>Cañar</c:v>
                </c:pt>
                <c:pt idx="11">
                  <c:v>Morona Santiago</c:v>
                </c:pt>
                <c:pt idx="12">
                  <c:v>Imbabura</c:v>
                </c:pt>
                <c:pt idx="13">
                  <c:v>Tungurahua</c:v>
                </c:pt>
                <c:pt idx="14">
                  <c:v>Cotopaxi</c:v>
                </c:pt>
                <c:pt idx="15">
                  <c:v>Esmeraldas</c:v>
                </c:pt>
                <c:pt idx="16">
                  <c:v>Chimborazo</c:v>
                </c:pt>
                <c:pt idx="17">
                  <c:v>El Oro</c:v>
                </c:pt>
                <c:pt idx="18">
                  <c:v>Los Ríos</c:v>
                </c:pt>
                <c:pt idx="19">
                  <c:v>Loja</c:v>
                </c:pt>
                <c:pt idx="20">
                  <c:v>Azuay</c:v>
                </c:pt>
                <c:pt idx="21">
                  <c:v>Manabí</c:v>
                </c:pt>
                <c:pt idx="22">
                  <c:v>Pichincha</c:v>
                </c:pt>
                <c:pt idx="23">
                  <c:v>Guayas</c:v>
                </c:pt>
              </c:strCache>
            </c:strRef>
          </c:cat>
          <c:val>
            <c:numRef>
              <c:f>'2.1.4'!$EA$7:$EA$30</c:f>
              <c:numCache>
                <c:formatCode>General</c:formatCode>
                <c:ptCount val="24"/>
                <c:pt idx="0">
                  <c:v>14</c:v>
                </c:pt>
                <c:pt idx="1">
                  <c:v>55</c:v>
                </c:pt>
                <c:pt idx="2">
                  <c:v>63</c:v>
                </c:pt>
                <c:pt idx="3">
                  <c:v>67</c:v>
                </c:pt>
                <c:pt idx="4">
                  <c:v>72</c:v>
                </c:pt>
                <c:pt idx="5">
                  <c:v>67</c:v>
                </c:pt>
                <c:pt idx="6">
                  <c:v>78</c:v>
                </c:pt>
                <c:pt idx="7">
                  <c:v>88</c:v>
                </c:pt>
                <c:pt idx="8">
                  <c:v>92</c:v>
                </c:pt>
                <c:pt idx="9">
                  <c:v>109</c:v>
                </c:pt>
                <c:pt idx="10">
                  <c:v>111</c:v>
                </c:pt>
                <c:pt idx="11">
                  <c:v>121</c:v>
                </c:pt>
                <c:pt idx="12">
                  <c:v>123</c:v>
                </c:pt>
                <c:pt idx="13">
                  <c:v>125</c:v>
                </c:pt>
                <c:pt idx="14">
                  <c:v>133</c:v>
                </c:pt>
                <c:pt idx="15">
                  <c:v>172</c:v>
                </c:pt>
                <c:pt idx="16">
                  <c:v>182</c:v>
                </c:pt>
                <c:pt idx="17">
                  <c:v>194</c:v>
                </c:pt>
                <c:pt idx="18">
                  <c:v>201</c:v>
                </c:pt>
                <c:pt idx="19">
                  <c:v>246</c:v>
                </c:pt>
                <c:pt idx="20">
                  <c:v>248</c:v>
                </c:pt>
                <c:pt idx="21">
                  <c:v>415</c:v>
                </c:pt>
                <c:pt idx="22">
                  <c:v>500</c:v>
                </c:pt>
                <c:pt idx="23">
                  <c:v>672</c:v>
                </c:pt>
              </c:numCache>
            </c:numRef>
          </c:val>
          <c:extLst xmlns:c16r2="http://schemas.microsoft.com/office/drawing/2015/06/chart">
            <c:ext xmlns:c16="http://schemas.microsoft.com/office/drawing/2014/chart" uri="{C3380CC4-5D6E-409C-BE32-E72D297353CC}">
              <c16:uniqueId val="{00000000-9904-45EA-8418-2BF15721D407}"/>
            </c:ext>
          </c:extLst>
        </c:ser>
        <c:dLbls>
          <c:showLegendKey val="0"/>
          <c:showVal val="1"/>
          <c:showCatName val="0"/>
          <c:showSerName val="0"/>
          <c:showPercent val="0"/>
          <c:showBubbleSize val="0"/>
        </c:dLbls>
        <c:gapWidth val="75"/>
        <c:axId val="-144059632"/>
        <c:axId val="-144059088"/>
      </c:barChart>
      <c:catAx>
        <c:axId val="-144059632"/>
        <c:scaling>
          <c:orientation val="minMax"/>
        </c:scaling>
        <c:delete val="0"/>
        <c:axPos val="l"/>
        <c:numFmt formatCode="General" sourceLinked="0"/>
        <c:majorTickMark val="none"/>
        <c:minorTickMark val="none"/>
        <c:tickLblPos val="nextTo"/>
        <c:txPr>
          <a:bodyPr/>
          <a:lstStyle/>
          <a:p>
            <a:pPr>
              <a:defRPr sz="700">
                <a:solidFill>
                  <a:schemeClr val="tx1">
                    <a:lumMod val="65000"/>
                    <a:lumOff val="35000"/>
                  </a:schemeClr>
                </a:solidFill>
                <a:latin typeface="Century Gothic" panose="020B0502020202020204" pitchFamily="34" charset="0"/>
              </a:defRPr>
            </a:pPr>
            <a:endParaRPr lang="es-EC"/>
          </a:p>
        </c:txPr>
        <c:crossAx val="-144059088"/>
        <c:crosses val="autoZero"/>
        <c:auto val="1"/>
        <c:lblAlgn val="ctr"/>
        <c:lblOffset val="100"/>
        <c:noMultiLvlLbl val="0"/>
      </c:catAx>
      <c:valAx>
        <c:axId val="-144059088"/>
        <c:scaling>
          <c:orientation val="minMax"/>
        </c:scaling>
        <c:delete val="1"/>
        <c:axPos val="b"/>
        <c:numFmt formatCode="General" sourceLinked="1"/>
        <c:majorTickMark val="none"/>
        <c:minorTickMark val="none"/>
        <c:tickLblPos val="nextTo"/>
        <c:crossAx val="-14405963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50" b="1" i="0" u="none" strike="noStrike" kern="1200" baseline="0">
                <a:solidFill>
                  <a:schemeClr val="tx1">
                    <a:lumMod val="65000"/>
                    <a:lumOff val="35000"/>
                  </a:schemeClr>
                </a:solidFill>
                <a:latin typeface="Century Gothic" panose="020B0502020202020204" pitchFamily="34" charset="0"/>
                <a:ea typeface="+mn-ea"/>
                <a:cs typeface="+mn-cs"/>
              </a:defRPr>
            </a:pPr>
            <a:r>
              <a:rPr lang="es-EC" sz="1050" b="1" i="0" baseline="0">
                <a:solidFill>
                  <a:schemeClr val="tx1">
                    <a:lumMod val="65000"/>
                    <a:lumOff val="35000"/>
                  </a:schemeClr>
                </a:solidFill>
                <a:effectLst/>
                <a:latin typeface="Century Gothic" panose="020B0502020202020204" pitchFamily="34" charset="0"/>
              </a:rPr>
              <a:t>Establecimientos de salud con internación hospitalaria por provincias</a:t>
            </a:r>
            <a:endParaRPr lang="es-EC" sz="1050">
              <a:solidFill>
                <a:schemeClr val="tx1">
                  <a:lumMod val="65000"/>
                  <a:lumOff val="35000"/>
                </a:schemeClr>
              </a:solidFill>
              <a:effectLst/>
              <a:latin typeface="Century Gothic" panose="020B0502020202020204" pitchFamily="34" charset="0"/>
            </a:endParaRPr>
          </a:p>
        </c:rich>
      </c:tx>
      <c:layout>
        <c:manualLayout>
          <c:xMode val="edge"/>
          <c:yMode val="edge"/>
          <c:x val="0.11732947938469716"/>
          <c:y val="3.9499203224596921E-2"/>
        </c:manualLayout>
      </c:layout>
      <c:overlay val="0"/>
    </c:title>
    <c:autoTitleDeleted val="0"/>
    <c:plotArea>
      <c:layout>
        <c:manualLayout>
          <c:layoutTarget val="inner"/>
          <c:xMode val="edge"/>
          <c:yMode val="edge"/>
          <c:x val="0.2832052559885711"/>
          <c:y val="0.14402066929133858"/>
          <c:w val="0.7141636290521346"/>
          <c:h val="0.80916353934677254"/>
        </c:manualLayout>
      </c:layout>
      <c:barChart>
        <c:barDir val="bar"/>
        <c:grouping val="clustered"/>
        <c:varyColors val="0"/>
        <c:ser>
          <c:idx val="0"/>
          <c:order val="0"/>
          <c:invertIfNegative val="0"/>
          <c:dLbls>
            <c:spPr>
              <a:noFill/>
              <a:ln>
                <a:noFill/>
              </a:ln>
              <a:effectLst/>
            </c:spPr>
            <c:txPr>
              <a:bodyPr/>
              <a:lstStyle/>
              <a:p>
                <a:pPr>
                  <a:defRPr sz="800">
                    <a:solidFill>
                      <a:schemeClr val="tx1">
                        <a:lumMod val="65000"/>
                        <a:lumOff val="35000"/>
                      </a:schemeClr>
                    </a:solidFill>
                    <a:latin typeface="Century Gothic" panose="020B0502020202020204" pitchFamily="34" charset="0"/>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'2.1.4'!$EC$7:$EC$30</c:f>
              <c:strCache>
                <c:ptCount val="24"/>
                <c:pt idx="0">
                  <c:v>Galápagos</c:v>
                </c:pt>
                <c:pt idx="1">
                  <c:v>Napo</c:v>
                </c:pt>
                <c:pt idx="2">
                  <c:v>Pastaza</c:v>
                </c:pt>
                <c:pt idx="3">
                  <c:v>Zamora Chinchipe</c:v>
                </c:pt>
                <c:pt idx="4">
                  <c:v>Carchi</c:v>
                </c:pt>
                <c:pt idx="5">
                  <c:v>Sucumbíos</c:v>
                </c:pt>
                <c:pt idx="6">
                  <c:v>Orellana</c:v>
                </c:pt>
                <c:pt idx="7">
                  <c:v>Cañar</c:v>
                </c:pt>
                <c:pt idx="8">
                  <c:v>Bolívar</c:v>
                </c:pt>
                <c:pt idx="9">
                  <c:v>Morona Santiago</c:v>
                </c:pt>
                <c:pt idx="10">
                  <c:v>Imbabura</c:v>
                </c:pt>
                <c:pt idx="11">
                  <c:v>Santa Elena</c:v>
                </c:pt>
                <c:pt idx="12">
                  <c:v>Esmeraldas</c:v>
                </c:pt>
                <c:pt idx="13">
                  <c:v>Cotopaxi</c:v>
                </c:pt>
                <c:pt idx="14">
                  <c:v>Chimborazo</c:v>
                </c:pt>
                <c:pt idx="15">
                  <c:v>Loja</c:v>
                </c:pt>
                <c:pt idx="16">
                  <c:v>Tungurahua</c:v>
                </c:pt>
                <c:pt idx="17">
                  <c:v>Santo Domingo de los Tsáchilas</c:v>
                </c:pt>
                <c:pt idx="18">
                  <c:v>Azuay</c:v>
                </c:pt>
                <c:pt idx="19">
                  <c:v>El Oro</c:v>
                </c:pt>
                <c:pt idx="20">
                  <c:v>Manabí</c:v>
                </c:pt>
                <c:pt idx="21">
                  <c:v>Los Ríos</c:v>
                </c:pt>
                <c:pt idx="22">
                  <c:v>Pichincha</c:v>
                </c:pt>
                <c:pt idx="23">
                  <c:v>Guayas</c:v>
                </c:pt>
              </c:strCache>
            </c:strRef>
          </c:cat>
          <c:val>
            <c:numRef>
              <c:f>'2.1.4'!$ED$7:$ED$30</c:f>
              <c:numCache>
                <c:formatCode>General</c:formatCode>
                <c:ptCount val="24"/>
                <c:pt idx="0">
                  <c:v>2</c:v>
                </c:pt>
                <c:pt idx="1">
                  <c:v>3</c:v>
                </c:pt>
                <c:pt idx="2">
                  <c:v>3</c:v>
                </c:pt>
                <c:pt idx="3">
                  <c:v>3</c:v>
                </c:pt>
                <c:pt idx="4">
                  <c:v>3</c:v>
                </c:pt>
                <c:pt idx="5">
                  <c:v>5</c:v>
                </c:pt>
                <c:pt idx="6">
                  <c:v>5</c:v>
                </c:pt>
                <c:pt idx="7">
                  <c:v>7</c:v>
                </c:pt>
                <c:pt idx="8">
                  <c:v>8</c:v>
                </c:pt>
                <c:pt idx="9">
                  <c:v>9</c:v>
                </c:pt>
                <c:pt idx="10">
                  <c:v>10</c:v>
                </c:pt>
                <c:pt idx="11">
                  <c:v>15</c:v>
                </c:pt>
                <c:pt idx="12">
                  <c:v>14</c:v>
                </c:pt>
                <c:pt idx="13">
                  <c:v>21</c:v>
                </c:pt>
                <c:pt idx="14">
                  <c:v>24</c:v>
                </c:pt>
                <c:pt idx="15">
                  <c:v>26</c:v>
                </c:pt>
                <c:pt idx="16">
                  <c:v>30</c:v>
                </c:pt>
                <c:pt idx="17">
                  <c:v>32</c:v>
                </c:pt>
                <c:pt idx="18">
                  <c:v>37</c:v>
                </c:pt>
                <c:pt idx="19">
                  <c:v>38</c:v>
                </c:pt>
                <c:pt idx="20">
                  <c:v>45</c:v>
                </c:pt>
                <c:pt idx="21">
                  <c:v>56</c:v>
                </c:pt>
                <c:pt idx="22">
                  <c:v>93</c:v>
                </c:pt>
                <c:pt idx="23">
                  <c:v>142</c:v>
                </c:pt>
              </c:numCache>
            </c:numRef>
          </c:val>
          <c:extLst xmlns:c16r2="http://schemas.microsoft.com/office/drawing/2015/06/chart">
            <c:ext xmlns:c16="http://schemas.microsoft.com/office/drawing/2014/chart" uri="{C3380CC4-5D6E-409C-BE32-E72D297353CC}">
              <c16:uniqueId val="{00000000-A470-467E-85D7-3CAD68899222}"/>
            </c:ext>
          </c:extLst>
        </c:ser>
        <c:dLbls>
          <c:showLegendKey val="0"/>
          <c:showVal val="1"/>
          <c:showCatName val="0"/>
          <c:showSerName val="0"/>
          <c:showPercent val="0"/>
          <c:showBubbleSize val="0"/>
        </c:dLbls>
        <c:gapWidth val="75"/>
        <c:axId val="-144065616"/>
        <c:axId val="-144069424"/>
      </c:barChart>
      <c:catAx>
        <c:axId val="-144065616"/>
        <c:scaling>
          <c:orientation val="minMax"/>
        </c:scaling>
        <c:delete val="0"/>
        <c:axPos val="l"/>
        <c:numFmt formatCode="General" sourceLinked="0"/>
        <c:majorTickMark val="none"/>
        <c:minorTickMark val="none"/>
        <c:tickLblPos val="nextTo"/>
        <c:txPr>
          <a:bodyPr/>
          <a:lstStyle/>
          <a:p>
            <a:pPr>
              <a:defRPr sz="700">
                <a:solidFill>
                  <a:schemeClr val="tx1">
                    <a:lumMod val="65000"/>
                    <a:lumOff val="35000"/>
                  </a:schemeClr>
                </a:solidFill>
                <a:latin typeface="Century Gothic" panose="020B0502020202020204" pitchFamily="34" charset="0"/>
              </a:defRPr>
            </a:pPr>
            <a:endParaRPr lang="es-EC"/>
          </a:p>
        </c:txPr>
        <c:crossAx val="-144069424"/>
        <c:crosses val="autoZero"/>
        <c:auto val="1"/>
        <c:lblAlgn val="ctr"/>
        <c:lblOffset val="100"/>
        <c:noMultiLvlLbl val="0"/>
      </c:catAx>
      <c:valAx>
        <c:axId val="-144069424"/>
        <c:scaling>
          <c:orientation val="minMax"/>
        </c:scaling>
        <c:delete val="1"/>
        <c:axPos val="b"/>
        <c:numFmt formatCode="General" sourceLinked="1"/>
        <c:majorTickMark val="none"/>
        <c:minorTickMark val="none"/>
        <c:tickLblPos val="nextTo"/>
        <c:crossAx val="-144065616"/>
        <c:crosses val="autoZero"/>
        <c:crossBetween val="between"/>
      </c:valAx>
    </c:plotArea>
    <c:plotVisOnly val="1"/>
    <c:dispBlanksAs val="gap"/>
    <c:showDLblsOverMax val="0"/>
  </c:chart>
  <c:spPr>
    <a:ln>
      <a:noFill/>
    </a:ln>
  </c:sp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solidFill>
                  <a:schemeClr val="tx1">
                    <a:lumMod val="65000"/>
                    <a:lumOff val="35000"/>
                  </a:schemeClr>
                </a:solidFill>
                <a:latin typeface="Century Gothic" panose="020B0502020202020204" pitchFamily="34" charset="0"/>
              </a:defRPr>
            </a:pPr>
            <a:r>
              <a:rPr lang="es-EC" sz="1050" b="1" i="0" baseline="0">
                <a:solidFill>
                  <a:schemeClr val="tx1">
                    <a:lumMod val="65000"/>
                    <a:lumOff val="35000"/>
                  </a:schemeClr>
                </a:solidFill>
                <a:effectLst/>
                <a:latin typeface="Century Gothic" panose="020B0502020202020204" pitchFamily="34" charset="0"/>
              </a:rPr>
              <a:t>Establecimientos de salud sin internación hospitalaria por provincias</a:t>
            </a:r>
            <a:endParaRPr lang="es-EC" sz="1050">
              <a:solidFill>
                <a:schemeClr val="tx1">
                  <a:lumMod val="65000"/>
                  <a:lumOff val="35000"/>
                </a:schemeClr>
              </a:solidFill>
              <a:effectLst/>
              <a:latin typeface="Century Gothic" panose="020B0502020202020204" pitchFamily="34" charset="0"/>
            </a:endParaRPr>
          </a:p>
        </c:rich>
      </c:tx>
      <c:overlay val="0"/>
    </c:title>
    <c:autoTitleDeleted val="0"/>
    <c:plotArea>
      <c:layout/>
      <c:barChart>
        <c:barDir val="bar"/>
        <c:grouping val="clustered"/>
        <c:varyColors val="0"/>
        <c:ser>
          <c:idx val="0"/>
          <c:order val="0"/>
          <c:invertIfNegative val="0"/>
          <c:dLbls>
            <c:spPr>
              <a:noFill/>
              <a:ln>
                <a:noFill/>
              </a:ln>
              <a:effectLst/>
            </c:spPr>
            <c:txPr>
              <a:bodyPr/>
              <a:lstStyle/>
              <a:p>
                <a:pPr>
                  <a:defRPr sz="800">
                    <a:solidFill>
                      <a:schemeClr val="tx1">
                        <a:lumMod val="65000"/>
                        <a:lumOff val="35000"/>
                      </a:schemeClr>
                    </a:solidFill>
                    <a:latin typeface="Century Gothic" panose="020B0502020202020204" pitchFamily="34" charset="0"/>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'2.1.4'!$EF$7:$EF$30</c:f>
              <c:strCache>
                <c:ptCount val="24"/>
                <c:pt idx="0">
                  <c:v>Galápagos</c:v>
                </c:pt>
                <c:pt idx="1">
                  <c:v>Napo</c:v>
                </c:pt>
                <c:pt idx="2">
                  <c:v>Orellana</c:v>
                </c:pt>
                <c:pt idx="3">
                  <c:v>Pastaza</c:v>
                </c:pt>
                <c:pt idx="4">
                  <c:v>Santa Elena</c:v>
                </c:pt>
                <c:pt idx="5">
                  <c:v>Sucumbíos</c:v>
                </c:pt>
                <c:pt idx="6">
                  <c:v>Zamora Chinchipe</c:v>
                </c:pt>
                <c:pt idx="7">
                  <c:v>Santo Domingo de los Tsáchilas</c:v>
                </c:pt>
                <c:pt idx="8">
                  <c:v>Bolívar</c:v>
                </c:pt>
                <c:pt idx="9">
                  <c:v>Carchi</c:v>
                </c:pt>
                <c:pt idx="10">
                  <c:v>Tungurahua</c:v>
                </c:pt>
                <c:pt idx="11">
                  <c:v>Cañar</c:v>
                </c:pt>
                <c:pt idx="12">
                  <c:v>Morona Santiago</c:v>
                </c:pt>
                <c:pt idx="13">
                  <c:v>Cotopaxi</c:v>
                </c:pt>
                <c:pt idx="14">
                  <c:v>Imbabura</c:v>
                </c:pt>
                <c:pt idx="15">
                  <c:v>Los Ríos</c:v>
                </c:pt>
                <c:pt idx="16">
                  <c:v>El Oro</c:v>
                </c:pt>
                <c:pt idx="17">
                  <c:v>Chimborazo</c:v>
                </c:pt>
                <c:pt idx="18">
                  <c:v>Esmeraldas</c:v>
                </c:pt>
                <c:pt idx="19">
                  <c:v>Azuay</c:v>
                </c:pt>
                <c:pt idx="20">
                  <c:v>Loja</c:v>
                </c:pt>
                <c:pt idx="21">
                  <c:v>Manabí</c:v>
                </c:pt>
                <c:pt idx="22">
                  <c:v>Pichincha</c:v>
                </c:pt>
                <c:pt idx="23">
                  <c:v>Guayas</c:v>
                </c:pt>
              </c:strCache>
            </c:strRef>
          </c:cat>
          <c:val>
            <c:numRef>
              <c:f>'2.1.4'!$EG$7:$EG$30</c:f>
              <c:numCache>
                <c:formatCode>General</c:formatCode>
                <c:ptCount val="24"/>
                <c:pt idx="0">
                  <c:v>12</c:v>
                </c:pt>
                <c:pt idx="1">
                  <c:v>52</c:v>
                </c:pt>
                <c:pt idx="2">
                  <c:v>58</c:v>
                </c:pt>
                <c:pt idx="3">
                  <c:v>64</c:v>
                </c:pt>
                <c:pt idx="4">
                  <c:v>63</c:v>
                </c:pt>
                <c:pt idx="5">
                  <c:v>62</c:v>
                </c:pt>
                <c:pt idx="6">
                  <c:v>69</c:v>
                </c:pt>
                <c:pt idx="7">
                  <c:v>77</c:v>
                </c:pt>
                <c:pt idx="8">
                  <c:v>84</c:v>
                </c:pt>
                <c:pt idx="9">
                  <c:v>85</c:v>
                </c:pt>
                <c:pt idx="10">
                  <c:v>95</c:v>
                </c:pt>
                <c:pt idx="11">
                  <c:v>104</c:v>
                </c:pt>
                <c:pt idx="12">
                  <c:v>112</c:v>
                </c:pt>
                <c:pt idx="13">
                  <c:v>112</c:v>
                </c:pt>
                <c:pt idx="14">
                  <c:v>113</c:v>
                </c:pt>
                <c:pt idx="15">
                  <c:v>145</c:v>
                </c:pt>
                <c:pt idx="16">
                  <c:v>156</c:v>
                </c:pt>
                <c:pt idx="17">
                  <c:v>158</c:v>
                </c:pt>
                <c:pt idx="18">
                  <c:v>158</c:v>
                </c:pt>
                <c:pt idx="19">
                  <c:v>211</c:v>
                </c:pt>
                <c:pt idx="20">
                  <c:v>220</c:v>
                </c:pt>
                <c:pt idx="21">
                  <c:v>370</c:v>
                </c:pt>
                <c:pt idx="22">
                  <c:v>407</c:v>
                </c:pt>
                <c:pt idx="23">
                  <c:v>530</c:v>
                </c:pt>
              </c:numCache>
            </c:numRef>
          </c:val>
          <c:extLst xmlns:c16r2="http://schemas.microsoft.com/office/drawing/2015/06/chart">
            <c:ext xmlns:c16="http://schemas.microsoft.com/office/drawing/2014/chart" uri="{C3380CC4-5D6E-409C-BE32-E72D297353CC}">
              <c16:uniqueId val="{00000000-3F23-45F2-8BD5-6743AF6A5192}"/>
            </c:ext>
          </c:extLst>
        </c:ser>
        <c:dLbls>
          <c:showLegendKey val="0"/>
          <c:showVal val="1"/>
          <c:showCatName val="0"/>
          <c:showSerName val="0"/>
          <c:showPercent val="0"/>
          <c:showBubbleSize val="0"/>
        </c:dLbls>
        <c:gapWidth val="75"/>
        <c:axId val="-144072688"/>
        <c:axId val="-144068880"/>
      </c:barChart>
      <c:catAx>
        <c:axId val="-144072688"/>
        <c:scaling>
          <c:orientation val="minMax"/>
        </c:scaling>
        <c:delete val="0"/>
        <c:axPos val="l"/>
        <c:numFmt formatCode="General" sourceLinked="0"/>
        <c:majorTickMark val="none"/>
        <c:minorTickMark val="none"/>
        <c:tickLblPos val="nextTo"/>
        <c:txPr>
          <a:bodyPr/>
          <a:lstStyle/>
          <a:p>
            <a:pPr>
              <a:defRPr sz="700">
                <a:solidFill>
                  <a:schemeClr val="tx1">
                    <a:lumMod val="65000"/>
                    <a:lumOff val="35000"/>
                  </a:schemeClr>
                </a:solidFill>
                <a:latin typeface="Century Gothic" panose="020B0502020202020204" pitchFamily="34" charset="0"/>
              </a:defRPr>
            </a:pPr>
            <a:endParaRPr lang="es-EC"/>
          </a:p>
        </c:txPr>
        <c:crossAx val="-144068880"/>
        <c:crosses val="autoZero"/>
        <c:auto val="1"/>
        <c:lblAlgn val="ctr"/>
        <c:lblOffset val="100"/>
        <c:noMultiLvlLbl val="0"/>
      </c:catAx>
      <c:valAx>
        <c:axId val="-144068880"/>
        <c:scaling>
          <c:orientation val="minMax"/>
        </c:scaling>
        <c:delete val="1"/>
        <c:axPos val="b"/>
        <c:numFmt formatCode="General" sourceLinked="1"/>
        <c:majorTickMark val="none"/>
        <c:minorTickMark val="none"/>
        <c:tickLblPos val="nextTo"/>
        <c:crossAx val="-144072688"/>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jpeg"/><Relationship Id="rId1" Type="http://schemas.openxmlformats.org/officeDocument/2006/relationships/image" Target="../media/image3.jpeg"/><Relationship Id="rId5" Type="http://schemas.openxmlformats.org/officeDocument/2006/relationships/image" Target="../media/image6.jpeg"/><Relationship Id="rId4" Type="http://schemas.openxmlformats.org/officeDocument/2006/relationships/image" Target="../media/image5.jpeg"/></Relationships>
</file>

<file path=xl/drawings/_rels/drawing61.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1.png"/><Relationship Id="rId5" Type="http://schemas.openxmlformats.org/officeDocument/2006/relationships/image" Target="../media/image10.jpeg"/><Relationship Id="rId4" Type="http://schemas.openxmlformats.org/officeDocument/2006/relationships/image" Target="../media/image9.jpeg"/></Relationships>
</file>

<file path=xl/drawings/_rels/drawing62.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jpeg"/><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692519</xdr:colOff>
      <xdr:row>1</xdr:row>
      <xdr:rowOff>751236</xdr:rowOff>
    </xdr:to>
    <xdr:grpSp>
      <xdr:nvGrpSpPr>
        <xdr:cNvPr id="5" name="Grupo 4">
          <a:extLst>
            <a:ext uri="{FF2B5EF4-FFF2-40B4-BE49-F238E27FC236}">
              <a16:creationId xmlns="" xmlns:a16="http://schemas.microsoft.com/office/drawing/2014/main" id="{F705A9A2-A311-4C8B-89C0-F60FD57CBFDA}"/>
            </a:ext>
          </a:extLst>
        </xdr:cNvPr>
        <xdr:cNvGrpSpPr/>
      </xdr:nvGrpSpPr>
      <xdr:grpSpPr>
        <a:xfrm>
          <a:off x="0" y="0"/>
          <a:ext cx="21780426" cy="1615131"/>
          <a:chOff x="36" y="0"/>
          <a:chExt cx="21780426" cy="1615131"/>
        </a:xfrm>
      </xdr:grpSpPr>
      <xdr:pic>
        <xdr:nvPicPr>
          <xdr:cNvPr id="6" name="Imagen 5">
            <a:extLst>
              <a:ext uri="{FF2B5EF4-FFF2-40B4-BE49-F238E27FC236}">
                <a16:creationId xmlns="" xmlns:a16="http://schemas.microsoft.com/office/drawing/2014/main" id="{A971B2B4-5206-43E7-A213-EFDC0A1278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6" y="0"/>
            <a:ext cx="21780426" cy="1615131"/>
          </a:xfrm>
          <a:prstGeom prst="rect">
            <a:avLst/>
          </a:prstGeom>
        </xdr:spPr>
      </xdr:pic>
      <xdr:sp macro="" textlink="">
        <xdr:nvSpPr>
          <xdr:cNvPr id="7" name="CuadroTexto 6">
            <a:extLst>
              <a:ext uri="{FF2B5EF4-FFF2-40B4-BE49-F238E27FC236}">
                <a16:creationId xmlns="" xmlns:a16="http://schemas.microsoft.com/office/drawing/2014/main" id="{2B77CFD8-B2B9-42C1-83D7-BC65164D9C6F}"/>
              </a:ext>
            </a:extLst>
          </xdr:cNvPr>
          <xdr:cNvSpPr txBox="1"/>
        </xdr:nvSpPr>
        <xdr:spPr>
          <a:xfrm>
            <a:off x="2733675"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8" name="CuadroTexto 7">
            <a:extLst>
              <a:ext uri="{FF2B5EF4-FFF2-40B4-BE49-F238E27FC236}">
                <a16:creationId xmlns="" xmlns:a16="http://schemas.microsoft.com/office/drawing/2014/main" id="{584A46BB-9B14-4337-B75B-37E18ED51A98}"/>
              </a:ext>
            </a:extLst>
          </xdr:cNvPr>
          <xdr:cNvSpPr txBox="1"/>
        </xdr:nvSpPr>
        <xdr:spPr>
          <a:xfrm>
            <a:off x="2730500" y="949325"/>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719593</xdr:colOff>
      <xdr:row>1</xdr:row>
      <xdr:rowOff>747298</xdr:rowOff>
    </xdr:to>
    <xdr:grpSp>
      <xdr:nvGrpSpPr>
        <xdr:cNvPr id="3" name="Grupo 2">
          <a:extLst>
            <a:ext uri="{FF2B5EF4-FFF2-40B4-BE49-F238E27FC236}">
              <a16:creationId xmlns="" xmlns:a16="http://schemas.microsoft.com/office/drawing/2014/main" id="{2D8C2C4A-C6FD-4E45-AA91-E9FB3DB4BA3F}"/>
            </a:ext>
          </a:extLst>
        </xdr:cNvPr>
        <xdr:cNvGrpSpPr/>
      </xdr:nvGrpSpPr>
      <xdr:grpSpPr>
        <a:xfrm>
          <a:off x="0" y="0"/>
          <a:ext cx="21780426" cy="1615131"/>
          <a:chOff x="36" y="0"/>
          <a:chExt cx="21780426" cy="1615131"/>
        </a:xfrm>
      </xdr:grpSpPr>
      <xdr:pic>
        <xdr:nvPicPr>
          <xdr:cNvPr id="5" name="Imagen 4">
            <a:extLst>
              <a:ext uri="{FF2B5EF4-FFF2-40B4-BE49-F238E27FC236}">
                <a16:creationId xmlns="" xmlns:a16="http://schemas.microsoft.com/office/drawing/2014/main" id="{2BD97224-D27A-404E-8CE8-680E140A0A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6" y="0"/>
            <a:ext cx="21780426" cy="1615131"/>
          </a:xfrm>
          <a:prstGeom prst="rect">
            <a:avLst/>
          </a:prstGeom>
        </xdr:spPr>
      </xdr:pic>
      <xdr:sp macro="" textlink="">
        <xdr:nvSpPr>
          <xdr:cNvPr id="6" name="CuadroTexto 5">
            <a:extLst>
              <a:ext uri="{FF2B5EF4-FFF2-40B4-BE49-F238E27FC236}">
                <a16:creationId xmlns="" xmlns:a16="http://schemas.microsoft.com/office/drawing/2014/main" id="{F1A35FE6-AC36-4C71-90EC-900CF83C6276}"/>
              </a:ext>
            </a:extLst>
          </xdr:cNvPr>
          <xdr:cNvSpPr txBox="1"/>
        </xdr:nvSpPr>
        <xdr:spPr>
          <a:xfrm>
            <a:off x="2733675"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7" name="CuadroTexto 6">
            <a:extLst>
              <a:ext uri="{FF2B5EF4-FFF2-40B4-BE49-F238E27FC236}">
                <a16:creationId xmlns="" xmlns:a16="http://schemas.microsoft.com/office/drawing/2014/main" id="{CE8777A0-700C-470D-9E37-5A98E4FE689D}"/>
              </a:ext>
            </a:extLst>
          </xdr:cNvPr>
          <xdr:cNvSpPr txBox="1"/>
        </xdr:nvSpPr>
        <xdr:spPr>
          <a:xfrm>
            <a:off x="2730500" y="949325"/>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206301</xdr:colOff>
      <xdr:row>4</xdr:row>
      <xdr:rowOff>176856</xdr:rowOff>
    </xdr:to>
    <xdr:grpSp>
      <xdr:nvGrpSpPr>
        <xdr:cNvPr id="3" name="Grupo 2">
          <a:extLst>
            <a:ext uri="{FF2B5EF4-FFF2-40B4-BE49-F238E27FC236}">
              <a16:creationId xmlns="" xmlns:a16="http://schemas.microsoft.com/office/drawing/2014/main" id="{36D38ADD-1977-47F9-9FBE-A432557C1AB7}"/>
            </a:ext>
          </a:extLst>
        </xdr:cNvPr>
        <xdr:cNvGrpSpPr/>
      </xdr:nvGrpSpPr>
      <xdr:grpSpPr>
        <a:xfrm>
          <a:off x="0" y="0"/>
          <a:ext cx="21780426" cy="1615131"/>
          <a:chOff x="36" y="0"/>
          <a:chExt cx="21780426" cy="1615131"/>
        </a:xfrm>
      </xdr:grpSpPr>
      <xdr:pic>
        <xdr:nvPicPr>
          <xdr:cNvPr id="5" name="Imagen 4">
            <a:extLst>
              <a:ext uri="{FF2B5EF4-FFF2-40B4-BE49-F238E27FC236}">
                <a16:creationId xmlns="" xmlns:a16="http://schemas.microsoft.com/office/drawing/2014/main" id="{D9088078-3CC0-4C1A-A01E-A85C5CFAC8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6" y="0"/>
            <a:ext cx="21780426" cy="1615131"/>
          </a:xfrm>
          <a:prstGeom prst="rect">
            <a:avLst/>
          </a:prstGeom>
        </xdr:spPr>
      </xdr:pic>
      <xdr:sp macro="" textlink="">
        <xdr:nvSpPr>
          <xdr:cNvPr id="6" name="CuadroTexto 5">
            <a:extLst>
              <a:ext uri="{FF2B5EF4-FFF2-40B4-BE49-F238E27FC236}">
                <a16:creationId xmlns="" xmlns:a16="http://schemas.microsoft.com/office/drawing/2014/main" id="{A37F7C15-B2C6-44D7-AD27-52E3DE09089A}"/>
              </a:ext>
            </a:extLst>
          </xdr:cNvPr>
          <xdr:cNvSpPr txBox="1"/>
        </xdr:nvSpPr>
        <xdr:spPr>
          <a:xfrm>
            <a:off x="2733675"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7" name="CuadroTexto 6">
            <a:extLst>
              <a:ext uri="{FF2B5EF4-FFF2-40B4-BE49-F238E27FC236}">
                <a16:creationId xmlns="" xmlns:a16="http://schemas.microsoft.com/office/drawing/2014/main" id="{7A529FAC-31F6-4269-9355-A7D6BBA59871}"/>
              </a:ext>
            </a:extLst>
          </xdr:cNvPr>
          <xdr:cNvSpPr txBox="1"/>
        </xdr:nvSpPr>
        <xdr:spPr>
          <a:xfrm>
            <a:off x="2730500" y="949325"/>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130661</xdr:colOff>
      <xdr:row>1</xdr:row>
      <xdr:rowOff>549087</xdr:rowOff>
    </xdr:to>
    <xdr:grpSp>
      <xdr:nvGrpSpPr>
        <xdr:cNvPr id="2" name="Grupo 1">
          <a:extLst>
            <a:ext uri="{FF2B5EF4-FFF2-40B4-BE49-F238E27FC236}">
              <a16:creationId xmlns="" xmlns:a16="http://schemas.microsoft.com/office/drawing/2014/main" id="{632D36B8-E63C-4FE9-8B66-7413B1C39A07}"/>
            </a:ext>
          </a:extLst>
        </xdr:cNvPr>
        <xdr:cNvGrpSpPr/>
      </xdr:nvGrpSpPr>
      <xdr:grpSpPr>
        <a:xfrm>
          <a:off x="0" y="0"/>
          <a:ext cx="22195043" cy="1770528"/>
          <a:chOff x="0" y="44824"/>
          <a:chExt cx="22195043" cy="1456764"/>
        </a:xfrm>
      </xdr:grpSpPr>
      <xdr:pic>
        <xdr:nvPicPr>
          <xdr:cNvPr id="9" name="Imagen 8">
            <a:extLst>
              <a:ext uri="{FF2B5EF4-FFF2-40B4-BE49-F238E27FC236}">
                <a16:creationId xmlns="" xmlns:a16="http://schemas.microsoft.com/office/drawing/2014/main" id="{AEE4FAEF-3131-4360-8AB4-758AFFD9F4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44824"/>
            <a:ext cx="22195043" cy="1456764"/>
          </a:xfrm>
          <a:prstGeom prst="rect">
            <a:avLst/>
          </a:prstGeom>
        </xdr:spPr>
      </xdr:pic>
      <xdr:sp macro="" textlink="">
        <xdr:nvSpPr>
          <xdr:cNvPr id="10" name="CuadroTexto 9">
            <a:extLst>
              <a:ext uri="{FF2B5EF4-FFF2-40B4-BE49-F238E27FC236}">
                <a16:creationId xmlns="" xmlns:a16="http://schemas.microsoft.com/office/drawing/2014/main" id="{7A6AFE4A-DB5D-47AC-9A18-4B9FF80E9FE7}"/>
              </a:ext>
            </a:extLst>
          </xdr:cNvPr>
          <xdr:cNvSpPr txBox="1"/>
        </xdr:nvSpPr>
        <xdr:spPr>
          <a:xfrm>
            <a:off x="2785677" y="158933"/>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11" name="CuadroTexto 10">
            <a:extLst>
              <a:ext uri="{FF2B5EF4-FFF2-40B4-BE49-F238E27FC236}">
                <a16:creationId xmlns="" xmlns:a16="http://schemas.microsoft.com/office/drawing/2014/main" id="{449C92BC-B07C-4972-8CF4-DBE5C868D0E4}"/>
              </a:ext>
            </a:extLst>
          </xdr:cNvPr>
          <xdr:cNvSpPr txBox="1"/>
        </xdr:nvSpPr>
        <xdr:spPr>
          <a:xfrm>
            <a:off x="2838472" y="787129"/>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197896</xdr:colOff>
      <xdr:row>1</xdr:row>
      <xdr:rowOff>414617</xdr:rowOff>
    </xdr:to>
    <xdr:pic>
      <xdr:nvPicPr>
        <xdr:cNvPr id="14" name="Imagen 13">
          <a:extLst>
            <a:ext uri="{FF2B5EF4-FFF2-40B4-BE49-F238E27FC236}">
              <a16:creationId xmlns="" xmlns:a16="http://schemas.microsoft.com/office/drawing/2014/main" id="{1BA3E7A6-469F-4307-B610-904CA13D6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4"/>
        </a:xfrm>
        <a:prstGeom prst="rect">
          <a:avLst/>
        </a:prstGeom>
      </xdr:spPr>
    </xdr:pic>
    <xdr:clientData/>
  </xdr:twoCellAnchor>
  <xdr:twoCellAnchor>
    <xdr:from>
      <xdr:col>2</xdr:col>
      <xdr:colOff>959118</xdr:colOff>
      <xdr:row>0</xdr:row>
      <xdr:rowOff>114109</xdr:rowOff>
    </xdr:from>
    <xdr:to>
      <xdr:col>17</xdr:col>
      <xdr:colOff>672411</xdr:colOff>
      <xdr:row>0</xdr:row>
      <xdr:rowOff>829234</xdr:rowOff>
    </xdr:to>
    <xdr:sp macro="" textlink="">
      <xdr:nvSpPr>
        <xdr:cNvPr id="15" name="CuadroTexto 14">
          <a:extLst>
            <a:ext uri="{FF2B5EF4-FFF2-40B4-BE49-F238E27FC236}">
              <a16:creationId xmlns="" xmlns:a16="http://schemas.microsoft.com/office/drawing/2014/main" id="{E3C92B11-109D-4230-B97B-41FB7554BD49}"/>
            </a:ext>
          </a:extLst>
        </xdr:cNvPr>
        <xdr:cNvSpPr txBox="1"/>
      </xdr:nvSpPr>
      <xdr:spPr>
        <a:xfrm>
          <a:off x="2785677" y="114109"/>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1011913</xdr:colOff>
      <xdr:row>0</xdr:row>
      <xdr:rowOff>742305</xdr:rowOff>
    </xdr:from>
    <xdr:to>
      <xdr:col>13</xdr:col>
      <xdr:colOff>414820</xdr:colOff>
      <xdr:row>1</xdr:row>
      <xdr:rowOff>101162</xdr:rowOff>
    </xdr:to>
    <xdr:sp macro="" textlink="">
      <xdr:nvSpPr>
        <xdr:cNvPr id="16" name="CuadroTexto 15">
          <a:extLst>
            <a:ext uri="{FF2B5EF4-FFF2-40B4-BE49-F238E27FC236}">
              <a16:creationId xmlns="" xmlns:a16="http://schemas.microsoft.com/office/drawing/2014/main" id="{31F4DFA4-2CED-4D4D-8A68-9B8079212718}"/>
            </a:ext>
          </a:extLst>
        </xdr:cNvPr>
        <xdr:cNvSpPr txBox="1"/>
      </xdr:nvSpPr>
      <xdr:spPr>
        <a:xfrm>
          <a:off x="2838472" y="742305"/>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119455</xdr:colOff>
      <xdr:row>2</xdr:row>
      <xdr:rowOff>179294</xdr:rowOff>
    </xdr:to>
    <xdr:pic>
      <xdr:nvPicPr>
        <xdr:cNvPr id="11" name="Imagen 10">
          <a:extLst>
            <a:ext uri="{FF2B5EF4-FFF2-40B4-BE49-F238E27FC236}">
              <a16:creationId xmlns="" xmlns:a16="http://schemas.microsoft.com/office/drawing/2014/main" id="{D5E19ACB-7858-49BB-8482-E6A06C3908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680882"/>
        </a:xfrm>
        <a:prstGeom prst="rect">
          <a:avLst/>
        </a:prstGeom>
      </xdr:spPr>
    </xdr:pic>
    <xdr:clientData/>
  </xdr:twoCellAnchor>
  <xdr:twoCellAnchor>
    <xdr:from>
      <xdr:col>3</xdr:col>
      <xdr:colOff>297971</xdr:colOff>
      <xdr:row>0</xdr:row>
      <xdr:rowOff>158933</xdr:rowOff>
    </xdr:from>
    <xdr:to>
      <xdr:col>16</xdr:col>
      <xdr:colOff>593970</xdr:colOff>
      <xdr:row>0</xdr:row>
      <xdr:rowOff>874058</xdr:rowOff>
    </xdr:to>
    <xdr:sp macro="" textlink="">
      <xdr:nvSpPr>
        <xdr:cNvPr id="12" name="CuadroTexto 11">
          <a:extLst>
            <a:ext uri="{FF2B5EF4-FFF2-40B4-BE49-F238E27FC236}">
              <a16:creationId xmlns="" xmlns:a16="http://schemas.microsoft.com/office/drawing/2014/main" id="{63338508-2868-4886-99D5-488C8492FC23}"/>
            </a:ext>
          </a:extLst>
        </xdr:cNvPr>
        <xdr:cNvSpPr txBox="1"/>
      </xdr:nvSpPr>
      <xdr:spPr>
        <a:xfrm>
          <a:off x="2785677" y="158933"/>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350766</xdr:colOff>
      <xdr:row>0</xdr:row>
      <xdr:rowOff>854365</xdr:rowOff>
    </xdr:from>
    <xdr:to>
      <xdr:col>13</xdr:col>
      <xdr:colOff>45026</xdr:colOff>
      <xdr:row>1</xdr:row>
      <xdr:rowOff>258045</xdr:rowOff>
    </xdr:to>
    <xdr:sp macro="" textlink="">
      <xdr:nvSpPr>
        <xdr:cNvPr id="13" name="CuadroTexto 12">
          <a:extLst>
            <a:ext uri="{FF2B5EF4-FFF2-40B4-BE49-F238E27FC236}">
              <a16:creationId xmlns="" xmlns:a16="http://schemas.microsoft.com/office/drawing/2014/main" id="{DD1AC581-EA6A-4E50-871E-E045DEC9E065}"/>
            </a:ext>
          </a:extLst>
        </xdr:cNvPr>
        <xdr:cNvSpPr txBox="1"/>
      </xdr:nvSpPr>
      <xdr:spPr>
        <a:xfrm>
          <a:off x="2838472" y="854365"/>
          <a:ext cx="9667495" cy="490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414543</xdr:colOff>
      <xdr:row>1</xdr:row>
      <xdr:rowOff>588931</xdr:rowOff>
    </xdr:to>
    <xdr:pic>
      <xdr:nvPicPr>
        <xdr:cNvPr id="8" name="Imagen 7">
          <a:extLst>
            <a:ext uri="{FF2B5EF4-FFF2-40B4-BE49-F238E27FC236}">
              <a16:creationId xmlns="" xmlns:a16="http://schemas.microsoft.com/office/drawing/2014/main" id="{6BA86C6A-49D6-437B-B884-F822F444E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4"/>
        </a:xfrm>
        <a:prstGeom prst="rect">
          <a:avLst/>
        </a:prstGeom>
      </xdr:spPr>
    </xdr:pic>
    <xdr:clientData/>
  </xdr:twoCellAnchor>
  <xdr:twoCellAnchor>
    <xdr:from>
      <xdr:col>2</xdr:col>
      <xdr:colOff>1187594</xdr:colOff>
      <xdr:row>0</xdr:row>
      <xdr:rowOff>167024</xdr:rowOff>
    </xdr:from>
    <xdr:to>
      <xdr:col>16</xdr:col>
      <xdr:colOff>127058</xdr:colOff>
      <xdr:row>0</xdr:row>
      <xdr:rowOff>882149</xdr:rowOff>
    </xdr:to>
    <xdr:sp macro="" textlink="">
      <xdr:nvSpPr>
        <xdr:cNvPr id="9" name="CuadroTexto 8">
          <a:extLst>
            <a:ext uri="{FF2B5EF4-FFF2-40B4-BE49-F238E27FC236}">
              <a16:creationId xmlns="" xmlns:a16="http://schemas.microsoft.com/office/drawing/2014/main" id="{908CB08A-0123-40F4-B31D-23D67035ED04}"/>
            </a:ext>
          </a:extLst>
        </xdr:cNvPr>
        <xdr:cNvSpPr txBox="1"/>
      </xdr:nvSpPr>
      <xdr:spPr>
        <a:xfrm>
          <a:off x="2785677" y="167024"/>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1240389</xdr:colOff>
      <xdr:row>0</xdr:row>
      <xdr:rowOff>869301</xdr:rowOff>
    </xdr:from>
    <xdr:to>
      <xdr:col>11</xdr:col>
      <xdr:colOff>631467</xdr:colOff>
      <xdr:row>1</xdr:row>
      <xdr:rowOff>402472</xdr:rowOff>
    </xdr:to>
    <xdr:sp macro="" textlink="">
      <xdr:nvSpPr>
        <xdr:cNvPr id="10" name="CuadroTexto 9">
          <a:extLst>
            <a:ext uri="{FF2B5EF4-FFF2-40B4-BE49-F238E27FC236}">
              <a16:creationId xmlns="" xmlns:a16="http://schemas.microsoft.com/office/drawing/2014/main" id="{D8DF59C7-22FE-424E-9E00-35DACE2CEACA}"/>
            </a:ext>
          </a:extLst>
        </xdr:cNvPr>
        <xdr:cNvSpPr txBox="1"/>
      </xdr:nvSpPr>
      <xdr:spPr>
        <a:xfrm>
          <a:off x="2838472" y="869301"/>
          <a:ext cx="9667495" cy="62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182768</xdr:colOff>
      <xdr:row>1</xdr:row>
      <xdr:rowOff>447114</xdr:rowOff>
    </xdr:to>
    <xdr:pic>
      <xdr:nvPicPr>
        <xdr:cNvPr id="13" name="Imagen 12">
          <a:extLst>
            <a:ext uri="{FF2B5EF4-FFF2-40B4-BE49-F238E27FC236}">
              <a16:creationId xmlns="" xmlns:a16="http://schemas.microsoft.com/office/drawing/2014/main" id="{C6C1C25E-0C07-453F-9D06-13244EBE23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4"/>
        </a:xfrm>
        <a:prstGeom prst="rect">
          <a:avLst/>
        </a:prstGeom>
      </xdr:spPr>
    </xdr:pic>
    <xdr:clientData/>
  </xdr:twoCellAnchor>
  <xdr:twoCellAnchor>
    <xdr:from>
      <xdr:col>2</xdr:col>
      <xdr:colOff>1309302</xdr:colOff>
      <xdr:row>0</xdr:row>
      <xdr:rowOff>114109</xdr:rowOff>
    </xdr:from>
    <xdr:to>
      <xdr:col>16</xdr:col>
      <xdr:colOff>657283</xdr:colOff>
      <xdr:row>0</xdr:row>
      <xdr:rowOff>771524</xdr:rowOff>
    </xdr:to>
    <xdr:sp macro="" textlink="">
      <xdr:nvSpPr>
        <xdr:cNvPr id="14" name="CuadroTexto 13">
          <a:extLst>
            <a:ext uri="{FF2B5EF4-FFF2-40B4-BE49-F238E27FC236}">
              <a16:creationId xmlns="" xmlns:a16="http://schemas.microsoft.com/office/drawing/2014/main" id="{53751C15-32C8-4D41-B7FE-93618BCD6271}"/>
            </a:ext>
          </a:extLst>
        </xdr:cNvPr>
        <xdr:cNvSpPr txBox="1"/>
      </xdr:nvSpPr>
      <xdr:spPr>
        <a:xfrm>
          <a:off x="2785677" y="114109"/>
          <a:ext cx="13025881" cy="657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1362097</xdr:colOff>
      <xdr:row>0</xdr:row>
      <xdr:rowOff>742305</xdr:rowOff>
    </xdr:from>
    <xdr:to>
      <xdr:col>12</xdr:col>
      <xdr:colOff>399692</xdr:colOff>
      <xdr:row>1</xdr:row>
      <xdr:rowOff>133659</xdr:rowOff>
    </xdr:to>
    <xdr:sp macro="" textlink="">
      <xdr:nvSpPr>
        <xdr:cNvPr id="15" name="CuadroTexto 14">
          <a:extLst>
            <a:ext uri="{FF2B5EF4-FFF2-40B4-BE49-F238E27FC236}">
              <a16:creationId xmlns="" xmlns:a16="http://schemas.microsoft.com/office/drawing/2014/main" id="{CA20CB18-E600-43ED-908D-D620804834C2}"/>
            </a:ext>
          </a:extLst>
        </xdr:cNvPr>
        <xdr:cNvSpPr txBox="1"/>
      </xdr:nvSpPr>
      <xdr:spPr>
        <a:xfrm>
          <a:off x="2838472" y="742305"/>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xdr:rowOff>
    </xdr:from>
    <xdr:to>
      <xdr:col>23</xdr:col>
      <xdr:colOff>668543</xdr:colOff>
      <xdr:row>2</xdr:row>
      <xdr:rowOff>33618</xdr:rowOff>
    </xdr:to>
    <xdr:pic>
      <xdr:nvPicPr>
        <xdr:cNvPr id="6" name="Imagen 5">
          <a:extLst>
            <a:ext uri="{FF2B5EF4-FFF2-40B4-BE49-F238E27FC236}">
              <a16:creationId xmlns="" xmlns:a16="http://schemas.microsoft.com/office/drawing/2014/main" id="{C10DE977-4ED5-4D31-9FF4-6437232537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2587249" cy="1692088"/>
        </a:xfrm>
        <a:prstGeom prst="rect">
          <a:avLst/>
        </a:prstGeom>
      </xdr:spPr>
    </xdr:pic>
    <xdr:clientData/>
  </xdr:twoCellAnchor>
  <xdr:twoCellAnchor>
    <xdr:from>
      <xdr:col>2</xdr:col>
      <xdr:colOff>555706</xdr:colOff>
      <xdr:row>0</xdr:row>
      <xdr:rowOff>181345</xdr:rowOff>
    </xdr:from>
    <xdr:to>
      <xdr:col>16</xdr:col>
      <xdr:colOff>560352</xdr:colOff>
      <xdr:row>0</xdr:row>
      <xdr:rowOff>896470</xdr:rowOff>
    </xdr:to>
    <xdr:sp macro="" textlink="">
      <xdr:nvSpPr>
        <xdr:cNvPr id="8" name="CuadroTexto 7">
          <a:extLst>
            <a:ext uri="{FF2B5EF4-FFF2-40B4-BE49-F238E27FC236}">
              <a16:creationId xmlns="" xmlns:a16="http://schemas.microsoft.com/office/drawing/2014/main" id="{29F24778-D75C-4957-93E5-881741275AB0}"/>
            </a:ext>
          </a:extLst>
        </xdr:cNvPr>
        <xdr:cNvSpPr txBox="1"/>
      </xdr:nvSpPr>
      <xdr:spPr>
        <a:xfrm>
          <a:off x="3177882" y="181345"/>
          <a:ext cx="13025882"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608501</xdr:colOff>
      <xdr:row>0</xdr:row>
      <xdr:rowOff>854365</xdr:rowOff>
    </xdr:from>
    <xdr:to>
      <xdr:col>13</xdr:col>
      <xdr:colOff>11408</xdr:colOff>
      <xdr:row>1</xdr:row>
      <xdr:rowOff>481853</xdr:rowOff>
    </xdr:to>
    <xdr:sp macro="" textlink="">
      <xdr:nvSpPr>
        <xdr:cNvPr id="9" name="CuadroTexto 8">
          <a:extLst>
            <a:ext uri="{FF2B5EF4-FFF2-40B4-BE49-F238E27FC236}">
              <a16:creationId xmlns="" xmlns:a16="http://schemas.microsoft.com/office/drawing/2014/main" id="{D4E06DCC-DE5C-4B16-889C-0D22A7042484}"/>
            </a:ext>
          </a:extLst>
        </xdr:cNvPr>
        <xdr:cNvSpPr txBox="1"/>
      </xdr:nvSpPr>
      <xdr:spPr>
        <a:xfrm>
          <a:off x="3230677" y="854365"/>
          <a:ext cx="9667496" cy="71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2006 - </a:t>
          </a:r>
          <a:r>
            <a:rPr lang="es-ES_tradnl" sz="2400" b="0" i="0">
              <a:solidFill>
                <a:srgbClr val="646482"/>
              </a:solidFill>
              <a:latin typeface="Century Gothic" panose="020B0502020202020204" pitchFamily="34" charset="0"/>
            </a:rPr>
            <a:t>2019</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41014</xdr:colOff>
      <xdr:row>2</xdr:row>
      <xdr:rowOff>0</xdr:rowOff>
    </xdr:to>
    <xdr:pic>
      <xdr:nvPicPr>
        <xdr:cNvPr id="4" name="Imagen 3">
          <a:extLst>
            <a:ext uri="{FF2B5EF4-FFF2-40B4-BE49-F238E27FC236}">
              <a16:creationId xmlns="" xmlns:a16="http://schemas.microsoft.com/office/drawing/2014/main" id="{FAECE6ED-AEBD-44AA-A817-74F61407E1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598455" cy="1568824"/>
        </a:xfrm>
        <a:prstGeom prst="rect">
          <a:avLst/>
        </a:prstGeom>
      </xdr:spPr>
    </xdr:pic>
    <xdr:clientData/>
  </xdr:twoCellAnchor>
  <xdr:twoCellAnchor>
    <xdr:from>
      <xdr:col>2</xdr:col>
      <xdr:colOff>477265</xdr:colOff>
      <xdr:row>0</xdr:row>
      <xdr:rowOff>147727</xdr:rowOff>
    </xdr:from>
    <xdr:to>
      <xdr:col>16</xdr:col>
      <xdr:colOff>89705</xdr:colOff>
      <xdr:row>0</xdr:row>
      <xdr:rowOff>862852</xdr:rowOff>
    </xdr:to>
    <xdr:sp macro="" textlink="">
      <xdr:nvSpPr>
        <xdr:cNvPr id="6" name="CuadroTexto 5">
          <a:extLst>
            <a:ext uri="{FF2B5EF4-FFF2-40B4-BE49-F238E27FC236}">
              <a16:creationId xmlns="" xmlns:a16="http://schemas.microsoft.com/office/drawing/2014/main" id="{7EBCAD12-DC3D-407C-8C8B-C87231F06641}"/>
            </a:ext>
          </a:extLst>
        </xdr:cNvPr>
        <xdr:cNvSpPr txBox="1"/>
      </xdr:nvSpPr>
      <xdr:spPr>
        <a:xfrm>
          <a:off x="3189089" y="147727"/>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530060</xdr:colOff>
      <xdr:row>0</xdr:row>
      <xdr:rowOff>820747</xdr:rowOff>
    </xdr:from>
    <xdr:to>
      <xdr:col>12</xdr:col>
      <xdr:colOff>381202</xdr:colOff>
      <xdr:row>1</xdr:row>
      <xdr:rowOff>179604</xdr:rowOff>
    </xdr:to>
    <xdr:sp macro="" textlink="">
      <xdr:nvSpPr>
        <xdr:cNvPr id="8" name="CuadroTexto 7">
          <a:extLst>
            <a:ext uri="{FF2B5EF4-FFF2-40B4-BE49-F238E27FC236}">
              <a16:creationId xmlns="" xmlns:a16="http://schemas.microsoft.com/office/drawing/2014/main" id="{A65AB1E1-2567-40CE-B7A4-B45C783EA57E}"/>
            </a:ext>
          </a:extLst>
        </xdr:cNvPr>
        <xdr:cNvSpPr txBox="1"/>
      </xdr:nvSpPr>
      <xdr:spPr>
        <a:xfrm>
          <a:off x="3241884" y="820747"/>
          <a:ext cx="9667494" cy="445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40532</xdr:colOff>
      <xdr:row>0</xdr:row>
      <xdr:rowOff>40532</xdr:rowOff>
    </xdr:from>
    <xdr:to>
      <xdr:col>24</xdr:col>
      <xdr:colOff>135548</xdr:colOff>
      <xdr:row>1</xdr:row>
      <xdr:rowOff>364787</xdr:rowOff>
    </xdr:to>
    <xdr:pic>
      <xdr:nvPicPr>
        <xdr:cNvPr id="4" name="Imagen 3">
          <a:extLst>
            <a:ext uri="{FF2B5EF4-FFF2-40B4-BE49-F238E27FC236}">
              <a16:creationId xmlns="" xmlns:a16="http://schemas.microsoft.com/office/drawing/2014/main" id="{1E9E58FF-334E-4337-AAED-D095C2C7A2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0532" y="40532"/>
          <a:ext cx="22195043" cy="1408484"/>
        </a:xfrm>
        <a:prstGeom prst="rect">
          <a:avLst/>
        </a:prstGeom>
      </xdr:spPr>
    </xdr:pic>
    <xdr:clientData/>
  </xdr:twoCellAnchor>
  <xdr:twoCellAnchor>
    <xdr:from>
      <xdr:col>2</xdr:col>
      <xdr:colOff>596954</xdr:colOff>
      <xdr:row>0</xdr:row>
      <xdr:rowOff>134375</xdr:rowOff>
    </xdr:from>
    <xdr:to>
      <xdr:col>17</xdr:col>
      <xdr:colOff>297968</xdr:colOff>
      <xdr:row>0</xdr:row>
      <xdr:rowOff>849500</xdr:rowOff>
    </xdr:to>
    <xdr:sp macro="" textlink="">
      <xdr:nvSpPr>
        <xdr:cNvPr id="6" name="CuadroTexto 5">
          <a:extLst>
            <a:ext uri="{FF2B5EF4-FFF2-40B4-BE49-F238E27FC236}">
              <a16:creationId xmlns="" xmlns:a16="http://schemas.microsoft.com/office/drawing/2014/main" id="{0A49D928-CD32-4598-9665-D3D573A9C77F}"/>
            </a:ext>
          </a:extLst>
        </xdr:cNvPr>
        <xdr:cNvSpPr txBox="1"/>
      </xdr:nvSpPr>
      <xdr:spPr>
        <a:xfrm>
          <a:off x="2897140" y="134375"/>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649749</xdr:colOff>
      <xdr:row>0</xdr:row>
      <xdr:rowOff>742305</xdr:rowOff>
    </xdr:from>
    <xdr:to>
      <xdr:col>13</xdr:col>
      <xdr:colOff>417324</xdr:colOff>
      <xdr:row>1</xdr:row>
      <xdr:rowOff>1930</xdr:rowOff>
    </xdr:to>
    <xdr:sp macro="" textlink="">
      <xdr:nvSpPr>
        <xdr:cNvPr id="7" name="CuadroTexto 6">
          <a:extLst>
            <a:ext uri="{FF2B5EF4-FFF2-40B4-BE49-F238E27FC236}">
              <a16:creationId xmlns="" xmlns:a16="http://schemas.microsoft.com/office/drawing/2014/main" id="{EA0337A3-1E58-4411-9F46-8EEB2F2D6C98}"/>
            </a:ext>
          </a:extLst>
        </xdr:cNvPr>
        <xdr:cNvSpPr txBox="1"/>
      </xdr:nvSpPr>
      <xdr:spPr>
        <a:xfrm>
          <a:off x="2949935" y="742305"/>
          <a:ext cx="9667495" cy="343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2006 - </a:t>
          </a:r>
          <a:r>
            <a:rPr lang="es-ES_tradnl" sz="2400" b="0" i="0">
              <a:solidFill>
                <a:srgbClr val="646482"/>
              </a:solidFill>
              <a:latin typeface="Century Gothic" panose="020B0502020202020204" pitchFamily="34" charset="0"/>
            </a:rPr>
            <a:t>2019</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433219</xdr:colOff>
      <xdr:row>1</xdr:row>
      <xdr:rowOff>459441</xdr:rowOff>
    </xdr:to>
    <xdr:pic>
      <xdr:nvPicPr>
        <xdr:cNvPr id="8" name="Imagen 7">
          <a:extLst>
            <a:ext uri="{FF2B5EF4-FFF2-40B4-BE49-F238E27FC236}">
              <a16:creationId xmlns="" xmlns:a16="http://schemas.microsoft.com/office/drawing/2014/main" id="{9EF11B39-EA27-4BD9-865D-78AC579FD7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5"/>
        </a:xfrm>
        <a:prstGeom prst="rect">
          <a:avLst/>
        </a:prstGeom>
      </xdr:spPr>
    </xdr:pic>
    <xdr:clientData/>
  </xdr:twoCellAnchor>
  <xdr:twoCellAnchor>
    <xdr:from>
      <xdr:col>2</xdr:col>
      <xdr:colOff>477265</xdr:colOff>
      <xdr:row>0</xdr:row>
      <xdr:rowOff>114109</xdr:rowOff>
    </xdr:from>
    <xdr:to>
      <xdr:col>16</xdr:col>
      <xdr:colOff>369852</xdr:colOff>
      <xdr:row>0</xdr:row>
      <xdr:rowOff>829234</xdr:rowOff>
    </xdr:to>
    <xdr:sp macro="" textlink="">
      <xdr:nvSpPr>
        <xdr:cNvPr id="9" name="CuadroTexto 8">
          <a:extLst>
            <a:ext uri="{FF2B5EF4-FFF2-40B4-BE49-F238E27FC236}">
              <a16:creationId xmlns="" xmlns:a16="http://schemas.microsoft.com/office/drawing/2014/main" id="{FFC1F509-D0AC-465F-A8FB-4A517A900927}"/>
            </a:ext>
          </a:extLst>
        </xdr:cNvPr>
        <xdr:cNvSpPr txBox="1"/>
      </xdr:nvSpPr>
      <xdr:spPr>
        <a:xfrm>
          <a:off x="2785677" y="114109"/>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530060</xdr:colOff>
      <xdr:row>0</xdr:row>
      <xdr:rowOff>742305</xdr:rowOff>
    </xdr:from>
    <xdr:to>
      <xdr:col>12</xdr:col>
      <xdr:colOff>605320</xdr:colOff>
      <xdr:row>1</xdr:row>
      <xdr:rowOff>145985</xdr:rowOff>
    </xdr:to>
    <xdr:sp macro="" textlink="">
      <xdr:nvSpPr>
        <xdr:cNvPr id="10" name="CuadroTexto 9">
          <a:extLst>
            <a:ext uri="{FF2B5EF4-FFF2-40B4-BE49-F238E27FC236}">
              <a16:creationId xmlns="" xmlns:a16="http://schemas.microsoft.com/office/drawing/2014/main" id="{F1010F3A-A438-4688-97BF-BA629FA1A1E0}"/>
            </a:ext>
          </a:extLst>
        </xdr:cNvPr>
        <xdr:cNvSpPr txBox="1"/>
      </xdr:nvSpPr>
      <xdr:spPr>
        <a:xfrm>
          <a:off x="2838472" y="742305"/>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422014</xdr:colOff>
      <xdr:row>1</xdr:row>
      <xdr:rowOff>592787</xdr:rowOff>
    </xdr:to>
    <xdr:pic>
      <xdr:nvPicPr>
        <xdr:cNvPr id="8" name="Imagen 7">
          <a:extLst>
            <a:ext uri="{FF2B5EF4-FFF2-40B4-BE49-F238E27FC236}">
              <a16:creationId xmlns="" xmlns:a16="http://schemas.microsoft.com/office/drawing/2014/main" id="{15B519F4-1E9F-42DE-B2D5-55E0B86C46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5640"/>
        </a:xfrm>
        <a:prstGeom prst="rect">
          <a:avLst/>
        </a:prstGeom>
      </xdr:spPr>
    </xdr:pic>
    <xdr:clientData/>
  </xdr:twoCellAnchor>
  <xdr:twoCellAnchor>
    <xdr:from>
      <xdr:col>2</xdr:col>
      <xdr:colOff>477265</xdr:colOff>
      <xdr:row>0</xdr:row>
      <xdr:rowOff>114110</xdr:rowOff>
    </xdr:from>
    <xdr:to>
      <xdr:col>15</xdr:col>
      <xdr:colOff>571558</xdr:colOff>
      <xdr:row>0</xdr:row>
      <xdr:rowOff>828684</xdr:rowOff>
    </xdr:to>
    <xdr:sp macro="" textlink="">
      <xdr:nvSpPr>
        <xdr:cNvPr id="9" name="CuadroTexto 8">
          <a:extLst>
            <a:ext uri="{FF2B5EF4-FFF2-40B4-BE49-F238E27FC236}">
              <a16:creationId xmlns="" xmlns:a16="http://schemas.microsoft.com/office/drawing/2014/main" id="{948861A5-B14C-4D8A-8D5F-C8E69B1D8D54}"/>
            </a:ext>
          </a:extLst>
        </xdr:cNvPr>
        <xdr:cNvSpPr txBox="1"/>
      </xdr:nvSpPr>
      <xdr:spPr>
        <a:xfrm>
          <a:off x="3177883" y="114110"/>
          <a:ext cx="13025881" cy="714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530060</xdr:colOff>
      <xdr:row>0</xdr:row>
      <xdr:rowOff>764717</xdr:rowOff>
    </xdr:from>
    <xdr:to>
      <xdr:col>12</xdr:col>
      <xdr:colOff>157085</xdr:colOff>
      <xdr:row>1</xdr:row>
      <xdr:rowOff>302559</xdr:rowOff>
    </xdr:to>
    <xdr:sp macro="" textlink="">
      <xdr:nvSpPr>
        <xdr:cNvPr id="10" name="CuadroTexto 9">
          <a:extLst>
            <a:ext uri="{FF2B5EF4-FFF2-40B4-BE49-F238E27FC236}">
              <a16:creationId xmlns="" xmlns:a16="http://schemas.microsoft.com/office/drawing/2014/main" id="{76CA5740-FD27-4DC5-8C2D-3C16071B083A}"/>
            </a:ext>
          </a:extLst>
        </xdr:cNvPr>
        <xdr:cNvSpPr txBox="1"/>
      </xdr:nvSpPr>
      <xdr:spPr>
        <a:xfrm>
          <a:off x="3230678" y="764717"/>
          <a:ext cx="9667495" cy="62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33617</xdr:colOff>
      <xdr:row>0</xdr:row>
      <xdr:rowOff>1</xdr:rowOff>
    </xdr:from>
    <xdr:to>
      <xdr:col>21</xdr:col>
      <xdr:colOff>982307</xdr:colOff>
      <xdr:row>1</xdr:row>
      <xdr:rowOff>683560</xdr:rowOff>
    </xdr:to>
    <xdr:pic>
      <xdr:nvPicPr>
        <xdr:cNvPr id="8" name="Imagen 7">
          <a:extLst>
            <a:ext uri="{FF2B5EF4-FFF2-40B4-BE49-F238E27FC236}">
              <a16:creationId xmlns="" xmlns:a16="http://schemas.microsoft.com/office/drawing/2014/main" id="{CD603762-AFCD-4FFE-9CE3-FD086B14BA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3617" y="1"/>
          <a:ext cx="22195043" cy="1546412"/>
        </a:xfrm>
        <a:prstGeom prst="rect">
          <a:avLst/>
        </a:prstGeom>
      </xdr:spPr>
    </xdr:pic>
    <xdr:clientData/>
  </xdr:twoCellAnchor>
  <xdr:twoCellAnchor>
    <xdr:from>
      <xdr:col>2</xdr:col>
      <xdr:colOff>544501</xdr:colOff>
      <xdr:row>0</xdr:row>
      <xdr:rowOff>114109</xdr:rowOff>
    </xdr:from>
    <xdr:to>
      <xdr:col>15</xdr:col>
      <xdr:colOff>549147</xdr:colOff>
      <xdr:row>0</xdr:row>
      <xdr:rowOff>829234</xdr:rowOff>
    </xdr:to>
    <xdr:sp macro="" textlink="">
      <xdr:nvSpPr>
        <xdr:cNvPr id="9" name="CuadroTexto 8">
          <a:extLst>
            <a:ext uri="{FF2B5EF4-FFF2-40B4-BE49-F238E27FC236}">
              <a16:creationId xmlns="" xmlns:a16="http://schemas.microsoft.com/office/drawing/2014/main" id="{C2A3C14A-6DFB-4642-A3EC-AA40B4C0473C}"/>
            </a:ext>
          </a:extLst>
        </xdr:cNvPr>
        <xdr:cNvSpPr txBox="1"/>
      </xdr:nvSpPr>
      <xdr:spPr>
        <a:xfrm>
          <a:off x="2864119" y="114109"/>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597296</xdr:colOff>
      <xdr:row>0</xdr:row>
      <xdr:rowOff>787130</xdr:rowOff>
    </xdr:from>
    <xdr:to>
      <xdr:col>12</xdr:col>
      <xdr:colOff>280350</xdr:colOff>
      <xdr:row>1</xdr:row>
      <xdr:rowOff>549089</xdr:rowOff>
    </xdr:to>
    <xdr:sp macro="" textlink="">
      <xdr:nvSpPr>
        <xdr:cNvPr id="10" name="CuadroTexto 9">
          <a:extLst>
            <a:ext uri="{FF2B5EF4-FFF2-40B4-BE49-F238E27FC236}">
              <a16:creationId xmlns="" xmlns:a16="http://schemas.microsoft.com/office/drawing/2014/main" id="{2ECAAF52-D80D-44F8-919E-0BE0A724220A}"/>
            </a:ext>
          </a:extLst>
        </xdr:cNvPr>
        <xdr:cNvSpPr txBox="1"/>
      </xdr:nvSpPr>
      <xdr:spPr>
        <a:xfrm>
          <a:off x="2916914" y="787130"/>
          <a:ext cx="9667495" cy="62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2019</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238124</xdr:colOff>
      <xdr:row>13</xdr:row>
      <xdr:rowOff>21168</xdr:rowOff>
    </xdr:from>
    <xdr:to>
      <xdr:col>6</xdr:col>
      <xdr:colOff>190500</xdr:colOff>
      <xdr:row>32</xdr:row>
      <xdr:rowOff>158751</xdr:rowOff>
    </xdr:to>
    <xdr:graphicFrame macro="">
      <xdr:nvGraphicFramePr>
        <xdr:cNvPr id="6" name="Gráfico 5">
          <a:extLst>
            <a:ext uri="{FF2B5EF4-FFF2-40B4-BE49-F238E27FC236}">
              <a16:creationId xmlns="" xmlns:a16="http://schemas.microsoft.com/office/drawing/2014/main" id="{00000000-0008-0000-0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23</xdr:col>
      <xdr:colOff>86460</xdr:colOff>
      <xdr:row>1</xdr:row>
      <xdr:rowOff>350495</xdr:rowOff>
    </xdr:to>
    <xdr:pic>
      <xdr:nvPicPr>
        <xdr:cNvPr id="4" name="Imagen 3">
          <a:extLst>
            <a:ext uri="{FF2B5EF4-FFF2-40B4-BE49-F238E27FC236}">
              <a16:creationId xmlns="" xmlns:a16="http://schemas.microsoft.com/office/drawing/2014/main" id="{73990F9A-58A4-4339-91AF-9DC22DF9EC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0" y="0"/>
          <a:ext cx="22195043" cy="1546412"/>
        </a:xfrm>
        <a:prstGeom prst="rect">
          <a:avLst/>
        </a:prstGeom>
      </xdr:spPr>
    </xdr:pic>
    <xdr:clientData/>
  </xdr:twoCellAnchor>
  <xdr:twoCellAnchor>
    <xdr:from>
      <xdr:col>2</xdr:col>
      <xdr:colOff>720060</xdr:colOff>
      <xdr:row>0</xdr:row>
      <xdr:rowOff>114108</xdr:rowOff>
    </xdr:from>
    <xdr:to>
      <xdr:col>14</xdr:col>
      <xdr:colOff>527358</xdr:colOff>
      <xdr:row>0</xdr:row>
      <xdr:rowOff>829233</xdr:rowOff>
    </xdr:to>
    <xdr:sp macro="" textlink="">
      <xdr:nvSpPr>
        <xdr:cNvPr id="5" name="CuadroTexto 4">
          <a:extLst>
            <a:ext uri="{FF2B5EF4-FFF2-40B4-BE49-F238E27FC236}">
              <a16:creationId xmlns="" xmlns:a16="http://schemas.microsoft.com/office/drawing/2014/main" id="{934493D1-AE4C-49A1-B759-430D3C15366B}"/>
            </a:ext>
          </a:extLst>
        </xdr:cNvPr>
        <xdr:cNvSpPr txBox="1"/>
      </xdr:nvSpPr>
      <xdr:spPr>
        <a:xfrm>
          <a:off x="2752060" y="114108"/>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772855</xdr:colOff>
      <xdr:row>0</xdr:row>
      <xdr:rowOff>787129</xdr:rowOff>
    </xdr:from>
    <xdr:to>
      <xdr:col>10</xdr:col>
      <xdr:colOff>269767</xdr:colOff>
      <xdr:row>1</xdr:row>
      <xdr:rowOff>216024</xdr:rowOff>
    </xdr:to>
    <xdr:sp macro="" textlink="">
      <xdr:nvSpPr>
        <xdr:cNvPr id="7" name="CuadroTexto 6">
          <a:extLst>
            <a:ext uri="{FF2B5EF4-FFF2-40B4-BE49-F238E27FC236}">
              <a16:creationId xmlns="" xmlns:a16="http://schemas.microsoft.com/office/drawing/2014/main" id="{3C7AFD5A-1F2A-4E2B-9985-89FB28C00A72}"/>
            </a:ext>
          </a:extLst>
        </xdr:cNvPr>
        <xdr:cNvSpPr txBox="1"/>
      </xdr:nvSpPr>
      <xdr:spPr>
        <a:xfrm>
          <a:off x="2804855" y="787129"/>
          <a:ext cx="9667495" cy="62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123825</xdr:colOff>
      <xdr:row>3</xdr:row>
      <xdr:rowOff>0</xdr:rowOff>
    </xdr:from>
    <xdr:to>
      <xdr:col>11</xdr:col>
      <xdr:colOff>123825</xdr:colOff>
      <xdr:row>17</xdr:row>
      <xdr:rowOff>19050</xdr:rowOff>
    </xdr:to>
    <xdr:graphicFrame macro="">
      <xdr:nvGraphicFramePr>
        <xdr:cNvPr id="11" name="10 Gráfico">
          <a:extLst>
            <a:ext uri="{FF2B5EF4-FFF2-40B4-BE49-F238E27FC236}">
              <a16:creationId xmlns="" xmlns:a16="http://schemas.microsoft.com/office/drawing/2014/main" id="{00000000-0008-0000-0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66674</xdr:colOff>
      <xdr:row>17</xdr:row>
      <xdr:rowOff>19049</xdr:rowOff>
    </xdr:from>
    <xdr:to>
      <xdr:col>12</xdr:col>
      <xdr:colOff>647700</xdr:colOff>
      <xdr:row>34</xdr:row>
      <xdr:rowOff>228600</xdr:rowOff>
    </xdr:to>
    <xdr:graphicFrame macro="">
      <xdr:nvGraphicFramePr>
        <xdr:cNvPr id="7" name="11 Gráfico">
          <a:extLst>
            <a:ext uri="{FF2B5EF4-FFF2-40B4-BE49-F238E27FC236}">
              <a16:creationId xmlns="" xmlns:a16="http://schemas.microsoft.com/office/drawing/2014/main" id="{00000000-0008-0000-0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27</xdr:col>
      <xdr:colOff>172995</xdr:colOff>
      <xdr:row>0</xdr:row>
      <xdr:rowOff>1619250</xdr:rowOff>
    </xdr:to>
    <xdr:pic>
      <xdr:nvPicPr>
        <xdr:cNvPr id="8" name="Imagen 7">
          <a:extLst>
            <a:ext uri="{FF2B5EF4-FFF2-40B4-BE49-F238E27FC236}">
              <a16:creationId xmlns="" xmlns:a16="http://schemas.microsoft.com/office/drawing/2014/main" id="{21BF7AD6-9855-45CC-AF62-ECA84CB207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0" y="0"/>
          <a:ext cx="22613895" cy="1619250"/>
        </a:xfrm>
        <a:prstGeom prst="rect">
          <a:avLst/>
        </a:prstGeom>
      </xdr:spPr>
    </xdr:pic>
    <xdr:clientData/>
  </xdr:twoCellAnchor>
  <xdr:twoCellAnchor>
    <xdr:from>
      <xdr:col>2</xdr:col>
      <xdr:colOff>280914</xdr:colOff>
      <xdr:row>0</xdr:row>
      <xdr:rowOff>114108</xdr:rowOff>
    </xdr:from>
    <xdr:to>
      <xdr:col>18</xdr:col>
      <xdr:colOff>442443</xdr:colOff>
      <xdr:row>0</xdr:row>
      <xdr:rowOff>829233</xdr:rowOff>
    </xdr:to>
    <xdr:sp macro="" textlink="">
      <xdr:nvSpPr>
        <xdr:cNvPr id="9" name="CuadroTexto 8">
          <a:extLst>
            <a:ext uri="{FF2B5EF4-FFF2-40B4-BE49-F238E27FC236}">
              <a16:creationId xmlns="" xmlns:a16="http://schemas.microsoft.com/office/drawing/2014/main" id="{C477E255-4D20-4DA8-A831-B30721E13A2A}"/>
            </a:ext>
          </a:extLst>
        </xdr:cNvPr>
        <xdr:cNvSpPr txBox="1"/>
      </xdr:nvSpPr>
      <xdr:spPr>
        <a:xfrm>
          <a:off x="3005064" y="114108"/>
          <a:ext cx="1302027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333709</xdr:colOff>
      <xdr:row>0</xdr:row>
      <xdr:rowOff>787129</xdr:rowOff>
    </xdr:from>
    <xdr:to>
      <xdr:col>14</xdr:col>
      <xdr:colOff>442587</xdr:colOff>
      <xdr:row>0</xdr:row>
      <xdr:rowOff>1333500</xdr:rowOff>
    </xdr:to>
    <xdr:sp macro="" textlink="">
      <xdr:nvSpPr>
        <xdr:cNvPr id="10" name="CuadroTexto 9">
          <a:extLst>
            <a:ext uri="{FF2B5EF4-FFF2-40B4-BE49-F238E27FC236}">
              <a16:creationId xmlns="" xmlns:a16="http://schemas.microsoft.com/office/drawing/2014/main" id="{7A39167A-5252-4A62-8404-081799E21D38}"/>
            </a:ext>
          </a:extLst>
        </xdr:cNvPr>
        <xdr:cNvSpPr txBox="1"/>
      </xdr:nvSpPr>
      <xdr:spPr>
        <a:xfrm>
          <a:off x="3057859" y="787129"/>
          <a:ext cx="9662453" cy="546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twoCellAnchor>
    <xdr:from>
      <xdr:col>14</xdr:col>
      <xdr:colOff>476250</xdr:colOff>
      <xdr:row>16</xdr:row>
      <xdr:rowOff>19050</xdr:rowOff>
    </xdr:from>
    <xdr:to>
      <xdr:col>25</xdr:col>
      <xdr:colOff>332804</xdr:colOff>
      <xdr:row>39</xdr:row>
      <xdr:rowOff>200363</xdr:rowOff>
    </xdr:to>
    <xdr:graphicFrame macro="">
      <xdr:nvGraphicFramePr>
        <xdr:cNvPr id="12" name="14 Gráfico">
          <a:extLst>
            <a:ext uri="{FF2B5EF4-FFF2-40B4-BE49-F238E27FC236}">
              <a16:creationId xmlns="" xmlns:a16="http://schemas.microsoft.com/office/drawing/2014/main" id="{9E754590-FB3D-4ED7-B25E-ED46D0F25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113179</xdr:colOff>
      <xdr:row>3</xdr:row>
      <xdr:rowOff>473448</xdr:rowOff>
    </xdr:from>
    <xdr:to>
      <xdr:col>12</xdr:col>
      <xdr:colOff>440391</xdr:colOff>
      <xdr:row>21</xdr:row>
      <xdr:rowOff>73398</xdr:rowOff>
    </xdr:to>
    <xdr:graphicFrame macro="">
      <xdr:nvGraphicFramePr>
        <xdr:cNvPr id="2" name="Gráfico 1">
          <a:extLst>
            <a:ext uri="{FF2B5EF4-FFF2-40B4-BE49-F238E27FC236}">
              <a16:creationId xmlns=""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514350</xdr:colOff>
      <xdr:row>31</xdr:row>
      <xdr:rowOff>171450</xdr:rowOff>
    </xdr:from>
    <xdr:to>
      <xdr:col>13</xdr:col>
      <xdr:colOff>87842</xdr:colOff>
      <xdr:row>49</xdr:row>
      <xdr:rowOff>87843</xdr:rowOff>
    </xdr:to>
    <xdr:graphicFrame macro="">
      <xdr:nvGraphicFramePr>
        <xdr:cNvPr id="4" name="Gráfico 4">
          <a:extLst>
            <a:ext uri="{FF2B5EF4-FFF2-40B4-BE49-F238E27FC236}">
              <a16:creationId xmlns=""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33</xdr:row>
      <xdr:rowOff>0</xdr:rowOff>
    </xdr:from>
    <xdr:to>
      <xdr:col>3</xdr:col>
      <xdr:colOff>974725</xdr:colOff>
      <xdr:row>49</xdr:row>
      <xdr:rowOff>46566</xdr:rowOff>
    </xdr:to>
    <xdr:graphicFrame macro="">
      <xdr:nvGraphicFramePr>
        <xdr:cNvPr id="6" name="Gráfico 3">
          <a:extLst>
            <a:ext uri="{FF2B5EF4-FFF2-40B4-BE49-F238E27FC236}">
              <a16:creationId xmlns="" xmlns:a16="http://schemas.microsoft.com/office/drawing/2014/main" id="{00000000-0008-0000-1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22411</xdr:colOff>
      <xdr:row>0</xdr:row>
      <xdr:rowOff>0</xdr:rowOff>
    </xdr:from>
    <xdr:to>
      <xdr:col>26</xdr:col>
      <xdr:colOff>112482</xdr:colOff>
      <xdr:row>1</xdr:row>
      <xdr:rowOff>266700</xdr:rowOff>
    </xdr:to>
    <xdr:pic>
      <xdr:nvPicPr>
        <xdr:cNvPr id="8" name="Imagen 7">
          <a:extLst>
            <a:ext uri="{FF2B5EF4-FFF2-40B4-BE49-F238E27FC236}">
              <a16:creationId xmlns="" xmlns:a16="http://schemas.microsoft.com/office/drawing/2014/main" id="{59DE9291-4CE3-463E-9B87-E0B90949C99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2411" y="0"/>
          <a:ext cx="23035796" cy="1495425"/>
        </a:xfrm>
        <a:prstGeom prst="rect">
          <a:avLst/>
        </a:prstGeom>
      </xdr:spPr>
    </xdr:pic>
    <xdr:clientData/>
  </xdr:twoCellAnchor>
  <xdr:twoCellAnchor>
    <xdr:from>
      <xdr:col>1</xdr:col>
      <xdr:colOff>2225135</xdr:colOff>
      <xdr:row>0</xdr:row>
      <xdr:rowOff>114108</xdr:rowOff>
    </xdr:from>
    <xdr:to>
      <xdr:col>16</xdr:col>
      <xdr:colOff>588119</xdr:colOff>
      <xdr:row>0</xdr:row>
      <xdr:rowOff>829233</xdr:rowOff>
    </xdr:to>
    <xdr:sp macro="" textlink="">
      <xdr:nvSpPr>
        <xdr:cNvPr id="9" name="CuadroTexto 8">
          <a:extLst>
            <a:ext uri="{FF2B5EF4-FFF2-40B4-BE49-F238E27FC236}">
              <a16:creationId xmlns="" xmlns:a16="http://schemas.microsoft.com/office/drawing/2014/main" id="{9E88DFA2-4FE5-4FC6-824C-8D661745C0E2}"/>
            </a:ext>
          </a:extLst>
        </xdr:cNvPr>
        <xdr:cNvSpPr txBox="1"/>
      </xdr:nvSpPr>
      <xdr:spPr>
        <a:xfrm>
          <a:off x="2901410" y="114108"/>
          <a:ext cx="13012434"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2277930</xdr:colOff>
      <xdr:row>0</xdr:row>
      <xdr:rowOff>787129</xdr:rowOff>
    </xdr:from>
    <xdr:to>
      <xdr:col>12</xdr:col>
      <xdr:colOff>331088</xdr:colOff>
      <xdr:row>1</xdr:row>
      <xdr:rowOff>114300</xdr:rowOff>
    </xdr:to>
    <xdr:sp macro="" textlink="">
      <xdr:nvSpPr>
        <xdr:cNvPr id="10" name="CuadroTexto 9">
          <a:extLst>
            <a:ext uri="{FF2B5EF4-FFF2-40B4-BE49-F238E27FC236}">
              <a16:creationId xmlns="" xmlns:a16="http://schemas.microsoft.com/office/drawing/2014/main" id="{62E1439E-6EEE-491C-91EC-A86609F87BF3}"/>
            </a:ext>
          </a:extLst>
        </xdr:cNvPr>
        <xdr:cNvSpPr txBox="1"/>
      </xdr:nvSpPr>
      <xdr:spPr>
        <a:xfrm>
          <a:off x="2954205" y="787129"/>
          <a:ext cx="9654608" cy="555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457200</xdr:colOff>
      <xdr:row>4</xdr:row>
      <xdr:rowOff>14286</xdr:rowOff>
    </xdr:from>
    <xdr:to>
      <xdr:col>12</xdr:col>
      <xdr:colOff>523875</xdr:colOff>
      <xdr:row>18</xdr:row>
      <xdr:rowOff>76200</xdr:rowOff>
    </xdr:to>
    <xdr:graphicFrame macro="">
      <xdr:nvGraphicFramePr>
        <xdr:cNvPr id="11" name="10 Gráfico">
          <a:extLst>
            <a:ext uri="{FF2B5EF4-FFF2-40B4-BE49-F238E27FC236}">
              <a16:creationId xmlns="" xmlns:a16="http://schemas.microsoft.com/office/drawing/2014/main" id="{00000000-0008-0000-1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180976</xdr:colOff>
      <xdr:row>20</xdr:row>
      <xdr:rowOff>38100</xdr:rowOff>
    </xdr:from>
    <xdr:to>
      <xdr:col>9</xdr:col>
      <xdr:colOff>104776</xdr:colOff>
      <xdr:row>42</xdr:row>
      <xdr:rowOff>114300</xdr:rowOff>
    </xdr:to>
    <xdr:graphicFrame macro="">
      <xdr:nvGraphicFramePr>
        <xdr:cNvPr id="12" name="11 Gráfico">
          <a:extLst>
            <a:ext uri="{FF2B5EF4-FFF2-40B4-BE49-F238E27FC236}">
              <a16:creationId xmlns="" xmlns:a16="http://schemas.microsoft.com/office/drawing/2014/main" id="{00000000-0008-0000-1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361950</xdr:colOff>
      <xdr:row>20</xdr:row>
      <xdr:rowOff>161925</xdr:rowOff>
    </xdr:from>
    <xdr:to>
      <xdr:col>17</xdr:col>
      <xdr:colOff>419100</xdr:colOff>
      <xdr:row>42</xdr:row>
      <xdr:rowOff>0</xdr:rowOff>
    </xdr:to>
    <xdr:graphicFrame macro="">
      <xdr:nvGraphicFramePr>
        <xdr:cNvPr id="13" name="12 Gráfico">
          <a:extLst>
            <a:ext uri="{FF2B5EF4-FFF2-40B4-BE49-F238E27FC236}">
              <a16:creationId xmlns=""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1</xdr:rowOff>
    </xdr:from>
    <xdr:to>
      <xdr:col>30</xdr:col>
      <xdr:colOff>690146</xdr:colOff>
      <xdr:row>1</xdr:row>
      <xdr:rowOff>190500</xdr:rowOff>
    </xdr:to>
    <xdr:pic>
      <xdr:nvPicPr>
        <xdr:cNvPr id="7" name="Imagen 6">
          <a:extLst>
            <a:ext uri="{FF2B5EF4-FFF2-40B4-BE49-F238E27FC236}">
              <a16:creationId xmlns="" xmlns:a16="http://schemas.microsoft.com/office/drawing/2014/main" id="{AAF2A476-FE58-4C95-BECD-858290F7D8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0" y="1"/>
          <a:ext cx="23035796" cy="1485899"/>
        </a:xfrm>
        <a:prstGeom prst="rect">
          <a:avLst/>
        </a:prstGeom>
      </xdr:spPr>
    </xdr:pic>
    <xdr:clientData/>
  </xdr:twoCellAnchor>
  <xdr:twoCellAnchor>
    <xdr:from>
      <xdr:col>4</xdr:col>
      <xdr:colOff>573949</xdr:colOff>
      <xdr:row>0</xdr:row>
      <xdr:rowOff>114108</xdr:rowOff>
    </xdr:from>
    <xdr:to>
      <xdr:col>21</xdr:col>
      <xdr:colOff>632383</xdr:colOff>
      <xdr:row>0</xdr:row>
      <xdr:rowOff>829233</xdr:rowOff>
    </xdr:to>
    <xdr:sp macro="" textlink="">
      <xdr:nvSpPr>
        <xdr:cNvPr id="8" name="CuadroTexto 7">
          <a:extLst>
            <a:ext uri="{FF2B5EF4-FFF2-40B4-BE49-F238E27FC236}">
              <a16:creationId xmlns="" xmlns:a16="http://schemas.microsoft.com/office/drawing/2014/main" id="{872748BF-D22D-463C-AA08-23FBC7143A07}"/>
            </a:ext>
          </a:extLst>
        </xdr:cNvPr>
        <xdr:cNvSpPr txBox="1"/>
      </xdr:nvSpPr>
      <xdr:spPr>
        <a:xfrm>
          <a:off x="3107599" y="114108"/>
          <a:ext cx="13012434"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626744</xdr:colOff>
      <xdr:row>0</xdr:row>
      <xdr:rowOff>787129</xdr:rowOff>
    </xdr:from>
    <xdr:to>
      <xdr:col>17</xdr:col>
      <xdr:colOff>375352</xdr:colOff>
      <xdr:row>1</xdr:row>
      <xdr:rowOff>180975</xdr:rowOff>
    </xdr:to>
    <xdr:sp macro="" textlink="">
      <xdr:nvSpPr>
        <xdr:cNvPr id="9" name="CuadroTexto 8">
          <a:extLst>
            <a:ext uri="{FF2B5EF4-FFF2-40B4-BE49-F238E27FC236}">
              <a16:creationId xmlns="" xmlns:a16="http://schemas.microsoft.com/office/drawing/2014/main" id="{EDEF9CC3-018F-4BBC-894A-18565FF6D24B}"/>
            </a:ext>
          </a:extLst>
        </xdr:cNvPr>
        <xdr:cNvSpPr txBox="1"/>
      </xdr:nvSpPr>
      <xdr:spPr>
        <a:xfrm>
          <a:off x="3160394" y="787129"/>
          <a:ext cx="9654608" cy="6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1</xdr:rowOff>
    </xdr:from>
    <xdr:to>
      <xdr:col>28</xdr:col>
      <xdr:colOff>499646</xdr:colOff>
      <xdr:row>1</xdr:row>
      <xdr:rowOff>1</xdr:rowOff>
    </xdr:to>
    <xdr:pic>
      <xdr:nvPicPr>
        <xdr:cNvPr id="3" name="Imagen 2">
          <a:extLst>
            <a:ext uri="{FF2B5EF4-FFF2-40B4-BE49-F238E27FC236}">
              <a16:creationId xmlns="" xmlns:a16="http://schemas.microsoft.com/office/drawing/2014/main" id="{41C5A31F-7A26-4CA1-8C10-9FDF5C874A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3673971" cy="1428750"/>
        </a:xfrm>
        <a:prstGeom prst="rect">
          <a:avLst/>
        </a:prstGeom>
      </xdr:spPr>
    </xdr:pic>
    <xdr:clientData/>
  </xdr:twoCellAnchor>
  <xdr:twoCellAnchor>
    <xdr:from>
      <xdr:col>2</xdr:col>
      <xdr:colOff>678724</xdr:colOff>
      <xdr:row>0</xdr:row>
      <xdr:rowOff>114107</xdr:rowOff>
    </xdr:from>
    <xdr:to>
      <xdr:col>19</xdr:col>
      <xdr:colOff>394258</xdr:colOff>
      <xdr:row>0</xdr:row>
      <xdr:rowOff>829232</xdr:rowOff>
    </xdr:to>
    <xdr:sp macro="" textlink="">
      <xdr:nvSpPr>
        <xdr:cNvPr id="4" name="CuadroTexto 3">
          <a:extLst>
            <a:ext uri="{FF2B5EF4-FFF2-40B4-BE49-F238E27FC236}">
              <a16:creationId xmlns="" xmlns:a16="http://schemas.microsoft.com/office/drawing/2014/main" id="{FC7CBEAD-E9EE-4C8F-8310-7C77E4A9F487}"/>
            </a:ext>
          </a:extLst>
        </xdr:cNvPr>
        <xdr:cNvSpPr txBox="1"/>
      </xdr:nvSpPr>
      <xdr:spPr>
        <a:xfrm>
          <a:off x="3059974" y="114107"/>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731519</xdr:colOff>
      <xdr:row>0</xdr:row>
      <xdr:rowOff>787128</xdr:rowOff>
    </xdr:from>
    <xdr:to>
      <xdr:col>15</xdr:col>
      <xdr:colOff>137227</xdr:colOff>
      <xdr:row>1</xdr:row>
      <xdr:rowOff>47624</xdr:rowOff>
    </xdr:to>
    <xdr:sp macro="" textlink="">
      <xdr:nvSpPr>
        <xdr:cNvPr id="5" name="CuadroTexto 4">
          <a:extLst>
            <a:ext uri="{FF2B5EF4-FFF2-40B4-BE49-F238E27FC236}">
              <a16:creationId xmlns="" xmlns:a16="http://schemas.microsoft.com/office/drawing/2014/main" id="{58996633-3AC4-42D3-8A7F-A71655822BF7}"/>
            </a:ext>
          </a:extLst>
        </xdr:cNvPr>
        <xdr:cNvSpPr txBox="1"/>
      </xdr:nvSpPr>
      <xdr:spPr>
        <a:xfrm>
          <a:off x="3112769" y="787128"/>
          <a:ext cx="10292783" cy="6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424777</xdr:colOff>
      <xdr:row>1</xdr:row>
      <xdr:rowOff>10242</xdr:rowOff>
    </xdr:to>
    <xdr:pic>
      <xdr:nvPicPr>
        <xdr:cNvPr id="3" name="Imagen 2">
          <a:extLst>
            <a:ext uri="{FF2B5EF4-FFF2-40B4-BE49-F238E27FC236}">
              <a16:creationId xmlns="" xmlns:a16="http://schemas.microsoft.com/office/drawing/2014/main" id="{86924857-5803-4EB8-82DB-8427222881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673971" cy="1536290"/>
        </a:xfrm>
        <a:prstGeom prst="rect">
          <a:avLst/>
        </a:prstGeom>
      </xdr:spPr>
    </xdr:pic>
    <xdr:clientData/>
  </xdr:twoCellAnchor>
  <xdr:twoCellAnchor>
    <xdr:from>
      <xdr:col>1</xdr:col>
      <xdr:colOff>2446989</xdr:colOff>
      <xdr:row>0</xdr:row>
      <xdr:rowOff>114106</xdr:rowOff>
    </xdr:from>
    <xdr:to>
      <xdr:col>18</xdr:col>
      <xdr:colOff>714211</xdr:colOff>
      <xdr:row>0</xdr:row>
      <xdr:rowOff>829231</xdr:rowOff>
    </xdr:to>
    <xdr:sp macro="" textlink="">
      <xdr:nvSpPr>
        <xdr:cNvPr id="4" name="CuadroTexto 3">
          <a:extLst>
            <a:ext uri="{FF2B5EF4-FFF2-40B4-BE49-F238E27FC236}">
              <a16:creationId xmlns="" xmlns:a16="http://schemas.microsoft.com/office/drawing/2014/main" id="{67E4877A-9E41-437E-8A14-162AFC5371D7}"/>
            </a:ext>
          </a:extLst>
        </xdr:cNvPr>
        <xdr:cNvSpPr txBox="1"/>
      </xdr:nvSpPr>
      <xdr:spPr>
        <a:xfrm>
          <a:off x="3184408" y="11410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2499784</xdr:colOff>
      <xdr:row>0</xdr:row>
      <xdr:rowOff>787127</xdr:rowOff>
    </xdr:from>
    <xdr:to>
      <xdr:col>14</xdr:col>
      <xdr:colOff>440792</xdr:colOff>
      <xdr:row>0</xdr:row>
      <xdr:rowOff>1476373</xdr:rowOff>
    </xdr:to>
    <xdr:sp macro="" textlink="">
      <xdr:nvSpPr>
        <xdr:cNvPr id="5" name="CuadroTexto 4">
          <a:extLst>
            <a:ext uri="{FF2B5EF4-FFF2-40B4-BE49-F238E27FC236}">
              <a16:creationId xmlns="" xmlns:a16="http://schemas.microsoft.com/office/drawing/2014/main" id="{FCB00062-5613-4722-982E-CE58A48B4F8D}"/>
            </a:ext>
          </a:extLst>
        </xdr:cNvPr>
        <xdr:cNvSpPr txBox="1"/>
      </xdr:nvSpPr>
      <xdr:spPr>
        <a:xfrm>
          <a:off x="3237203" y="787127"/>
          <a:ext cx="10292783" cy="6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207341</xdr:colOff>
      <xdr:row>0</xdr:row>
      <xdr:rowOff>1495425</xdr:rowOff>
    </xdr:to>
    <xdr:pic>
      <xdr:nvPicPr>
        <xdr:cNvPr id="3" name="Imagen 2">
          <a:extLst>
            <a:ext uri="{FF2B5EF4-FFF2-40B4-BE49-F238E27FC236}">
              <a16:creationId xmlns="" xmlns:a16="http://schemas.microsoft.com/office/drawing/2014/main" id="{B2C053EA-7AB7-49A4-ABF6-CF818074D2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124616" cy="1495425"/>
        </a:xfrm>
        <a:prstGeom prst="rect">
          <a:avLst/>
        </a:prstGeom>
      </xdr:spPr>
    </xdr:pic>
    <xdr:clientData/>
  </xdr:twoCellAnchor>
  <xdr:twoCellAnchor>
    <xdr:from>
      <xdr:col>2</xdr:col>
      <xdr:colOff>338794</xdr:colOff>
      <xdr:row>0</xdr:row>
      <xdr:rowOff>114106</xdr:rowOff>
    </xdr:from>
    <xdr:to>
      <xdr:col>17</xdr:col>
      <xdr:colOff>673453</xdr:colOff>
      <xdr:row>0</xdr:row>
      <xdr:rowOff>829231</xdr:rowOff>
    </xdr:to>
    <xdr:sp macro="" textlink="">
      <xdr:nvSpPr>
        <xdr:cNvPr id="4" name="CuadroTexto 3">
          <a:extLst>
            <a:ext uri="{FF2B5EF4-FFF2-40B4-BE49-F238E27FC236}">
              <a16:creationId xmlns="" xmlns:a16="http://schemas.microsoft.com/office/drawing/2014/main" id="{CBC96FA8-E23D-4F1A-B2DD-565F2D53F551}"/>
            </a:ext>
          </a:extLst>
        </xdr:cNvPr>
        <xdr:cNvSpPr txBox="1"/>
      </xdr:nvSpPr>
      <xdr:spPr>
        <a:xfrm>
          <a:off x="3310594" y="11410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391589</xdr:colOff>
      <xdr:row>0</xdr:row>
      <xdr:rowOff>787127</xdr:rowOff>
    </xdr:from>
    <xdr:to>
      <xdr:col>14</xdr:col>
      <xdr:colOff>635497</xdr:colOff>
      <xdr:row>0</xdr:row>
      <xdr:rowOff>1466850</xdr:rowOff>
    </xdr:to>
    <xdr:sp macro="" textlink="">
      <xdr:nvSpPr>
        <xdr:cNvPr id="5" name="CuadroTexto 4">
          <a:extLst>
            <a:ext uri="{FF2B5EF4-FFF2-40B4-BE49-F238E27FC236}">
              <a16:creationId xmlns="" xmlns:a16="http://schemas.microsoft.com/office/drawing/2014/main" id="{3EE97900-02F4-41F8-A74D-FB33992D93BE}"/>
            </a:ext>
          </a:extLst>
        </xdr:cNvPr>
        <xdr:cNvSpPr txBox="1"/>
      </xdr:nvSpPr>
      <xdr:spPr>
        <a:xfrm>
          <a:off x="3363389" y="787127"/>
          <a:ext cx="10292783" cy="679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293066</xdr:colOff>
      <xdr:row>1</xdr:row>
      <xdr:rowOff>9525</xdr:rowOff>
    </xdr:to>
    <xdr:pic>
      <xdr:nvPicPr>
        <xdr:cNvPr id="3" name="Imagen 2">
          <a:extLst>
            <a:ext uri="{FF2B5EF4-FFF2-40B4-BE49-F238E27FC236}">
              <a16:creationId xmlns="" xmlns:a16="http://schemas.microsoft.com/office/drawing/2014/main" id="{F6956C98-32DC-40CB-B4FB-7FD7EDAB3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496091" cy="1533525"/>
        </a:xfrm>
        <a:prstGeom prst="rect">
          <a:avLst/>
        </a:prstGeom>
      </xdr:spPr>
    </xdr:pic>
    <xdr:clientData/>
  </xdr:twoCellAnchor>
  <xdr:twoCellAnchor>
    <xdr:from>
      <xdr:col>2</xdr:col>
      <xdr:colOff>434044</xdr:colOff>
      <xdr:row>0</xdr:row>
      <xdr:rowOff>114106</xdr:rowOff>
    </xdr:from>
    <xdr:to>
      <xdr:col>15</xdr:col>
      <xdr:colOff>635353</xdr:colOff>
      <xdr:row>0</xdr:row>
      <xdr:rowOff>829231</xdr:rowOff>
    </xdr:to>
    <xdr:sp macro="" textlink="">
      <xdr:nvSpPr>
        <xdr:cNvPr id="4" name="CuadroTexto 3">
          <a:extLst>
            <a:ext uri="{FF2B5EF4-FFF2-40B4-BE49-F238E27FC236}">
              <a16:creationId xmlns="" xmlns:a16="http://schemas.microsoft.com/office/drawing/2014/main" id="{EDB3AFB1-BB3B-41DC-9EE1-E8A298EDCF77}"/>
            </a:ext>
          </a:extLst>
        </xdr:cNvPr>
        <xdr:cNvSpPr txBox="1"/>
      </xdr:nvSpPr>
      <xdr:spPr>
        <a:xfrm>
          <a:off x="3243919" y="11410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486839</xdr:colOff>
      <xdr:row>0</xdr:row>
      <xdr:rowOff>787127</xdr:rowOff>
    </xdr:from>
    <xdr:to>
      <xdr:col>12</xdr:col>
      <xdr:colOff>578347</xdr:colOff>
      <xdr:row>1</xdr:row>
      <xdr:rowOff>209550</xdr:rowOff>
    </xdr:to>
    <xdr:sp macro="" textlink="">
      <xdr:nvSpPr>
        <xdr:cNvPr id="5" name="CuadroTexto 4">
          <a:extLst>
            <a:ext uri="{FF2B5EF4-FFF2-40B4-BE49-F238E27FC236}">
              <a16:creationId xmlns="" xmlns:a16="http://schemas.microsoft.com/office/drawing/2014/main" id="{E565ED29-ABE6-4214-B22B-928C2029DB1A}"/>
            </a:ext>
          </a:extLst>
        </xdr:cNvPr>
        <xdr:cNvSpPr txBox="1"/>
      </xdr:nvSpPr>
      <xdr:spPr>
        <a:xfrm>
          <a:off x="3296714" y="787127"/>
          <a:ext cx="10292783" cy="946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464844</xdr:colOff>
      <xdr:row>0</xdr:row>
      <xdr:rowOff>1631293</xdr:rowOff>
    </xdr:to>
    <xdr:pic>
      <xdr:nvPicPr>
        <xdr:cNvPr id="3" name="Imagen 2">
          <a:extLst>
            <a:ext uri="{FF2B5EF4-FFF2-40B4-BE49-F238E27FC236}">
              <a16:creationId xmlns="" xmlns:a16="http://schemas.microsoft.com/office/drawing/2014/main" id="{FB740F35-06AB-4FA1-9848-EAAB202ED6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934241" cy="1631293"/>
        </a:xfrm>
        <a:prstGeom prst="rect">
          <a:avLst/>
        </a:prstGeom>
      </xdr:spPr>
    </xdr:pic>
    <xdr:clientData/>
  </xdr:twoCellAnchor>
  <xdr:twoCellAnchor>
    <xdr:from>
      <xdr:col>2</xdr:col>
      <xdr:colOff>672832</xdr:colOff>
      <xdr:row>0</xdr:row>
      <xdr:rowOff>136002</xdr:rowOff>
    </xdr:from>
    <xdr:to>
      <xdr:col>18</xdr:col>
      <xdr:colOff>320597</xdr:colOff>
      <xdr:row>0</xdr:row>
      <xdr:rowOff>851127</xdr:rowOff>
    </xdr:to>
    <xdr:sp macro="" textlink="">
      <xdr:nvSpPr>
        <xdr:cNvPr id="4" name="CuadroTexto 3">
          <a:extLst>
            <a:ext uri="{FF2B5EF4-FFF2-40B4-BE49-F238E27FC236}">
              <a16:creationId xmlns="" xmlns:a16="http://schemas.microsoft.com/office/drawing/2014/main" id="{45B00CF0-F40C-428B-83BB-CB3DD97F9DC8}"/>
            </a:ext>
          </a:extLst>
        </xdr:cNvPr>
        <xdr:cNvSpPr txBox="1"/>
      </xdr:nvSpPr>
      <xdr:spPr>
        <a:xfrm>
          <a:off x="3475591" y="136002"/>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725627</xdr:colOff>
      <xdr:row>0</xdr:row>
      <xdr:rowOff>809024</xdr:rowOff>
    </xdr:from>
    <xdr:to>
      <xdr:col>14</xdr:col>
      <xdr:colOff>81083</xdr:colOff>
      <xdr:row>0</xdr:row>
      <xdr:rowOff>1335690</xdr:rowOff>
    </xdr:to>
    <xdr:sp macro="" textlink="">
      <xdr:nvSpPr>
        <xdr:cNvPr id="5" name="CuadroTexto 4">
          <a:extLst>
            <a:ext uri="{FF2B5EF4-FFF2-40B4-BE49-F238E27FC236}">
              <a16:creationId xmlns="" xmlns:a16="http://schemas.microsoft.com/office/drawing/2014/main" id="{03D1BA45-FD48-469A-9E7D-6FC115F4F737}"/>
            </a:ext>
          </a:extLst>
        </xdr:cNvPr>
        <xdr:cNvSpPr txBox="1"/>
      </xdr:nvSpPr>
      <xdr:spPr>
        <a:xfrm>
          <a:off x="3528386" y="809024"/>
          <a:ext cx="10292783" cy="52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750266</xdr:colOff>
      <xdr:row>0</xdr:row>
      <xdr:rowOff>1533525</xdr:rowOff>
    </xdr:to>
    <xdr:pic>
      <xdr:nvPicPr>
        <xdr:cNvPr id="3" name="Imagen 2">
          <a:extLst>
            <a:ext uri="{FF2B5EF4-FFF2-40B4-BE49-F238E27FC236}">
              <a16:creationId xmlns="" xmlns:a16="http://schemas.microsoft.com/office/drawing/2014/main" id="{1E8F9BEA-2890-421C-9DA0-9CCF15808B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934241" cy="1533525"/>
        </a:xfrm>
        <a:prstGeom prst="rect">
          <a:avLst/>
        </a:prstGeom>
      </xdr:spPr>
    </xdr:pic>
    <xdr:clientData/>
  </xdr:twoCellAnchor>
  <xdr:twoCellAnchor>
    <xdr:from>
      <xdr:col>2</xdr:col>
      <xdr:colOff>414994</xdr:colOff>
      <xdr:row>0</xdr:row>
      <xdr:rowOff>133156</xdr:rowOff>
    </xdr:from>
    <xdr:to>
      <xdr:col>18</xdr:col>
      <xdr:colOff>25753</xdr:colOff>
      <xdr:row>0</xdr:row>
      <xdr:rowOff>848281</xdr:rowOff>
    </xdr:to>
    <xdr:sp macro="" textlink="">
      <xdr:nvSpPr>
        <xdr:cNvPr id="4" name="CuadroTexto 3">
          <a:extLst>
            <a:ext uri="{FF2B5EF4-FFF2-40B4-BE49-F238E27FC236}">
              <a16:creationId xmlns="" xmlns:a16="http://schemas.microsoft.com/office/drawing/2014/main" id="{05AA206E-7DD9-42D2-93E2-230112306A47}"/>
            </a:ext>
          </a:extLst>
        </xdr:cNvPr>
        <xdr:cNvSpPr txBox="1"/>
      </xdr:nvSpPr>
      <xdr:spPr>
        <a:xfrm>
          <a:off x="3329644" y="13315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467789</xdr:colOff>
      <xdr:row>0</xdr:row>
      <xdr:rowOff>806178</xdr:rowOff>
    </xdr:from>
    <xdr:to>
      <xdr:col>13</xdr:col>
      <xdr:colOff>530722</xdr:colOff>
      <xdr:row>0</xdr:row>
      <xdr:rowOff>1323975</xdr:rowOff>
    </xdr:to>
    <xdr:sp macro="" textlink="">
      <xdr:nvSpPr>
        <xdr:cNvPr id="5" name="CuadroTexto 4">
          <a:extLst>
            <a:ext uri="{FF2B5EF4-FFF2-40B4-BE49-F238E27FC236}">
              <a16:creationId xmlns="" xmlns:a16="http://schemas.microsoft.com/office/drawing/2014/main" id="{E9C270AD-FB0C-402A-8820-7375F79A5BB3}"/>
            </a:ext>
          </a:extLst>
        </xdr:cNvPr>
        <xdr:cNvSpPr txBox="1"/>
      </xdr:nvSpPr>
      <xdr:spPr>
        <a:xfrm>
          <a:off x="3382439" y="806178"/>
          <a:ext cx="1029278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521666</xdr:colOff>
      <xdr:row>1</xdr:row>
      <xdr:rowOff>161925</xdr:rowOff>
    </xdr:to>
    <xdr:pic>
      <xdr:nvPicPr>
        <xdr:cNvPr id="5" name="Imagen 4">
          <a:extLst>
            <a:ext uri="{FF2B5EF4-FFF2-40B4-BE49-F238E27FC236}">
              <a16:creationId xmlns="" xmlns:a16="http://schemas.microsoft.com/office/drawing/2014/main" id="{F5C1EA9D-8A3A-4CA4-BE5E-C280BE354D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5324766" cy="1533525"/>
        </a:xfrm>
        <a:prstGeom prst="rect">
          <a:avLst/>
        </a:prstGeom>
      </xdr:spPr>
    </xdr:pic>
    <xdr:clientData/>
  </xdr:twoCellAnchor>
  <xdr:twoCellAnchor>
    <xdr:from>
      <xdr:col>2</xdr:col>
      <xdr:colOff>348319</xdr:colOff>
      <xdr:row>0</xdr:row>
      <xdr:rowOff>133156</xdr:rowOff>
    </xdr:from>
    <xdr:to>
      <xdr:col>15</xdr:col>
      <xdr:colOff>540103</xdr:colOff>
      <xdr:row>0</xdr:row>
      <xdr:rowOff>848281</xdr:rowOff>
    </xdr:to>
    <xdr:sp macro="" textlink="">
      <xdr:nvSpPr>
        <xdr:cNvPr id="6" name="CuadroTexto 5">
          <a:extLst>
            <a:ext uri="{FF2B5EF4-FFF2-40B4-BE49-F238E27FC236}">
              <a16:creationId xmlns="" xmlns:a16="http://schemas.microsoft.com/office/drawing/2014/main" id="{B61F1699-17FA-4DF7-88DC-B73F2700A9C8}"/>
            </a:ext>
          </a:extLst>
        </xdr:cNvPr>
        <xdr:cNvSpPr txBox="1"/>
      </xdr:nvSpPr>
      <xdr:spPr>
        <a:xfrm>
          <a:off x="3405844" y="13315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401114</xdr:colOff>
      <xdr:row>0</xdr:row>
      <xdr:rowOff>806178</xdr:rowOff>
    </xdr:from>
    <xdr:to>
      <xdr:col>12</xdr:col>
      <xdr:colOff>492622</xdr:colOff>
      <xdr:row>0</xdr:row>
      <xdr:rowOff>1323975</xdr:rowOff>
    </xdr:to>
    <xdr:sp macro="" textlink="">
      <xdr:nvSpPr>
        <xdr:cNvPr id="7" name="CuadroTexto 6">
          <a:extLst>
            <a:ext uri="{FF2B5EF4-FFF2-40B4-BE49-F238E27FC236}">
              <a16:creationId xmlns="" xmlns:a16="http://schemas.microsoft.com/office/drawing/2014/main" id="{D34D29C0-0C36-4683-98CC-F5A011AD5D7C}"/>
            </a:ext>
          </a:extLst>
        </xdr:cNvPr>
        <xdr:cNvSpPr txBox="1"/>
      </xdr:nvSpPr>
      <xdr:spPr>
        <a:xfrm>
          <a:off x="3458639" y="806178"/>
          <a:ext cx="1029278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38101</xdr:colOff>
      <xdr:row>0</xdr:row>
      <xdr:rowOff>0</xdr:rowOff>
    </xdr:from>
    <xdr:to>
      <xdr:col>21</xdr:col>
      <xdr:colOff>733426</xdr:colOff>
      <xdr:row>1</xdr:row>
      <xdr:rowOff>57150</xdr:rowOff>
    </xdr:to>
    <xdr:pic>
      <xdr:nvPicPr>
        <xdr:cNvPr id="3" name="Imagen 2">
          <a:extLst>
            <a:ext uri="{FF2B5EF4-FFF2-40B4-BE49-F238E27FC236}">
              <a16:creationId xmlns="" xmlns:a16="http://schemas.microsoft.com/office/drawing/2014/main" id="{51E28697-938B-4C3F-A76D-A59A6C6199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1" y="0"/>
          <a:ext cx="21488400" cy="1495425"/>
        </a:xfrm>
        <a:prstGeom prst="rect">
          <a:avLst/>
        </a:prstGeom>
      </xdr:spPr>
    </xdr:pic>
    <xdr:clientData/>
  </xdr:twoCellAnchor>
  <xdr:twoCellAnchor>
    <xdr:from>
      <xdr:col>2</xdr:col>
      <xdr:colOff>757480</xdr:colOff>
      <xdr:row>0</xdr:row>
      <xdr:rowOff>133156</xdr:rowOff>
    </xdr:from>
    <xdr:to>
      <xdr:col>16</xdr:col>
      <xdr:colOff>92428</xdr:colOff>
      <xdr:row>0</xdr:row>
      <xdr:rowOff>848281</xdr:rowOff>
    </xdr:to>
    <xdr:sp macro="" textlink="">
      <xdr:nvSpPr>
        <xdr:cNvPr id="4" name="CuadroTexto 3">
          <a:extLst>
            <a:ext uri="{FF2B5EF4-FFF2-40B4-BE49-F238E27FC236}">
              <a16:creationId xmlns="" xmlns:a16="http://schemas.microsoft.com/office/drawing/2014/main" id="{38758365-3052-486F-94FF-455914DA5FC2}"/>
            </a:ext>
          </a:extLst>
        </xdr:cNvPr>
        <xdr:cNvSpPr txBox="1"/>
      </xdr:nvSpPr>
      <xdr:spPr>
        <a:xfrm>
          <a:off x="3434005"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810275</xdr:colOff>
      <xdr:row>0</xdr:row>
      <xdr:rowOff>806178</xdr:rowOff>
    </xdr:from>
    <xdr:to>
      <xdr:col>12</xdr:col>
      <xdr:colOff>125288</xdr:colOff>
      <xdr:row>0</xdr:row>
      <xdr:rowOff>1323975</xdr:rowOff>
    </xdr:to>
    <xdr:sp macro="" textlink="">
      <xdr:nvSpPr>
        <xdr:cNvPr id="5" name="CuadroTexto 4">
          <a:extLst>
            <a:ext uri="{FF2B5EF4-FFF2-40B4-BE49-F238E27FC236}">
              <a16:creationId xmlns="" xmlns:a16="http://schemas.microsoft.com/office/drawing/2014/main" id="{0ECB144B-0E18-4F07-8B1D-6A1970094E1F}"/>
            </a:ext>
          </a:extLst>
        </xdr:cNvPr>
        <xdr:cNvSpPr txBox="1"/>
      </xdr:nvSpPr>
      <xdr:spPr>
        <a:xfrm>
          <a:off x="3486800"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104775</xdr:colOff>
      <xdr:row>1</xdr:row>
      <xdr:rowOff>19050</xdr:rowOff>
    </xdr:to>
    <xdr:pic>
      <xdr:nvPicPr>
        <xdr:cNvPr id="3" name="Imagen 2">
          <a:extLst>
            <a:ext uri="{FF2B5EF4-FFF2-40B4-BE49-F238E27FC236}">
              <a16:creationId xmlns="" xmlns:a16="http://schemas.microsoft.com/office/drawing/2014/main" id="{36164077-7C81-4691-8DAC-DFAD26F085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0650200" cy="1495425"/>
        </a:xfrm>
        <a:prstGeom prst="rect">
          <a:avLst/>
        </a:prstGeom>
      </xdr:spPr>
    </xdr:pic>
    <xdr:clientData/>
  </xdr:twoCellAnchor>
  <xdr:twoCellAnchor>
    <xdr:from>
      <xdr:col>2</xdr:col>
      <xdr:colOff>528880</xdr:colOff>
      <xdr:row>0</xdr:row>
      <xdr:rowOff>133156</xdr:rowOff>
    </xdr:from>
    <xdr:to>
      <xdr:col>16</xdr:col>
      <xdr:colOff>130528</xdr:colOff>
      <xdr:row>0</xdr:row>
      <xdr:rowOff>848281</xdr:rowOff>
    </xdr:to>
    <xdr:sp macro="" textlink="">
      <xdr:nvSpPr>
        <xdr:cNvPr id="4" name="CuadroTexto 3">
          <a:extLst>
            <a:ext uri="{FF2B5EF4-FFF2-40B4-BE49-F238E27FC236}">
              <a16:creationId xmlns="" xmlns:a16="http://schemas.microsoft.com/office/drawing/2014/main" id="{4AF30C64-1F83-4D11-A1E8-68B6EF1F7F0B}"/>
            </a:ext>
          </a:extLst>
        </xdr:cNvPr>
        <xdr:cNvSpPr txBox="1"/>
      </xdr:nvSpPr>
      <xdr:spPr>
        <a:xfrm>
          <a:off x="3224455"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581675</xdr:colOff>
      <xdr:row>0</xdr:row>
      <xdr:rowOff>806178</xdr:rowOff>
    </xdr:from>
    <xdr:to>
      <xdr:col>12</xdr:col>
      <xdr:colOff>477713</xdr:colOff>
      <xdr:row>0</xdr:row>
      <xdr:rowOff>1323975</xdr:rowOff>
    </xdr:to>
    <xdr:sp macro="" textlink="">
      <xdr:nvSpPr>
        <xdr:cNvPr id="5" name="CuadroTexto 4">
          <a:extLst>
            <a:ext uri="{FF2B5EF4-FFF2-40B4-BE49-F238E27FC236}">
              <a16:creationId xmlns="" xmlns:a16="http://schemas.microsoft.com/office/drawing/2014/main" id="{50E3CB98-C8C8-4035-A4BD-0F4DB2F3A58B}"/>
            </a:ext>
          </a:extLst>
        </xdr:cNvPr>
        <xdr:cNvSpPr txBox="1"/>
      </xdr:nvSpPr>
      <xdr:spPr>
        <a:xfrm>
          <a:off x="3277250"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19050</xdr:colOff>
      <xdr:row>0</xdr:row>
      <xdr:rowOff>0</xdr:rowOff>
    </xdr:from>
    <xdr:to>
      <xdr:col>21</xdr:col>
      <xdr:colOff>628650</xdr:colOff>
      <xdr:row>0</xdr:row>
      <xdr:rowOff>1495425</xdr:rowOff>
    </xdr:to>
    <xdr:pic>
      <xdr:nvPicPr>
        <xdr:cNvPr id="3" name="Imagen 2">
          <a:extLst>
            <a:ext uri="{FF2B5EF4-FFF2-40B4-BE49-F238E27FC236}">
              <a16:creationId xmlns="" xmlns:a16="http://schemas.microsoft.com/office/drawing/2014/main" id="{F4C73B2D-8A2F-43EB-9533-4956895064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9050" y="0"/>
          <a:ext cx="19650075" cy="1495425"/>
        </a:xfrm>
        <a:prstGeom prst="rect">
          <a:avLst/>
        </a:prstGeom>
      </xdr:spPr>
    </xdr:pic>
    <xdr:clientData/>
  </xdr:twoCellAnchor>
  <xdr:twoCellAnchor>
    <xdr:from>
      <xdr:col>1</xdr:col>
      <xdr:colOff>1595680</xdr:colOff>
      <xdr:row>0</xdr:row>
      <xdr:rowOff>171256</xdr:rowOff>
    </xdr:from>
    <xdr:to>
      <xdr:col>17</xdr:col>
      <xdr:colOff>44803</xdr:colOff>
      <xdr:row>0</xdr:row>
      <xdr:rowOff>886381</xdr:rowOff>
    </xdr:to>
    <xdr:sp macro="" textlink="">
      <xdr:nvSpPr>
        <xdr:cNvPr id="4" name="CuadroTexto 3">
          <a:extLst>
            <a:ext uri="{FF2B5EF4-FFF2-40B4-BE49-F238E27FC236}">
              <a16:creationId xmlns="" xmlns:a16="http://schemas.microsoft.com/office/drawing/2014/main" id="{7D0EA604-6FA0-48D9-B7FC-ED6C4434B26B}"/>
            </a:ext>
          </a:extLst>
        </xdr:cNvPr>
        <xdr:cNvSpPr txBox="1"/>
      </xdr:nvSpPr>
      <xdr:spPr>
        <a:xfrm>
          <a:off x="2395780" y="1712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1610375</xdr:colOff>
      <xdr:row>0</xdr:row>
      <xdr:rowOff>853803</xdr:rowOff>
    </xdr:from>
    <xdr:to>
      <xdr:col>12</xdr:col>
      <xdr:colOff>515813</xdr:colOff>
      <xdr:row>0</xdr:row>
      <xdr:rowOff>1371600</xdr:rowOff>
    </xdr:to>
    <xdr:sp macro="" textlink="">
      <xdr:nvSpPr>
        <xdr:cNvPr id="5" name="CuadroTexto 4">
          <a:extLst>
            <a:ext uri="{FF2B5EF4-FFF2-40B4-BE49-F238E27FC236}">
              <a16:creationId xmlns="" xmlns:a16="http://schemas.microsoft.com/office/drawing/2014/main" id="{54821BC3-E327-4A20-8EDE-83CB1391604E}"/>
            </a:ext>
          </a:extLst>
        </xdr:cNvPr>
        <xdr:cNvSpPr txBox="1"/>
      </xdr:nvSpPr>
      <xdr:spPr>
        <a:xfrm>
          <a:off x="2410475" y="853803"/>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731216</xdr:colOff>
      <xdr:row>1</xdr:row>
      <xdr:rowOff>171450</xdr:rowOff>
    </xdr:to>
    <xdr:pic>
      <xdr:nvPicPr>
        <xdr:cNvPr id="3" name="Imagen 2">
          <a:extLst>
            <a:ext uri="{FF2B5EF4-FFF2-40B4-BE49-F238E27FC236}">
              <a16:creationId xmlns="" xmlns:a16="http://schemas.microsoft.com/office/drawing/2014/main" id="{C74565D7-B44B-4A5C-A13C-33F8C25F37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6982116" cy="1495425"/>
        </a:xfrm>
        <a:prstGeom prst="rect">
          <a:avLst/>
        </a:prstGeom>
      </xdr:spPr>
    </xdr:pic>
    <xdr:clientData/>
  </xdr:twoCellAnchor>
  <xdr:twoCellAnchor>
    <xdr:from>
      <xdr:col>2</xdr:col>
      <xdr:colOff>738430</xdr:colOff>
      <xdr:row>0</xdr:row>
      <xdr:rowOff>133156</xdr:rowOff>
    </xdr:from>
    <xdr:to>
      <xdr:col>17</xdr:col>
      <xdr:colOff>835378</xdr:colOff>
      <xdr:row>0</xdr:row>
      <xdr:rowOff>848281</xdr:rowOff>
    </xdr:to>
    <xdr:sp macro="" textlink="">
      <xdr:nvSpPr>
        <xdr:cNvPr id="4" name="CuadroTexto 3">
          <a:extLst>
            <a:ext uri="{FF2B5EF4-FFF2-40B4-BE49-F238E27FC236}">
              <a16:creationId xmlns="" xmlns:a16="http://schemas.microsoft.com/office/drawing/2014/main" id="{E37FA27A-EC03-43DF-A711-8141846B85DA}"/>
            </a:ext>
          </a:extLst>
        </xdr:cNvPr>
        <xdr:cNvSpPr txBox="1"/>
      </xdr:nvSpPr>
      <xdr:spPr>
        <a:xfrm>
          <a:off x="35959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29225</xdr:colOff>
      <xdr:row>0</xdr:row>
      <xdr:rowOff>806178</xdr:rowOff>
    </xdr:from>
    <xdr:to>
      <xdr:col>14</xdr:col>
      <xdr:colOff>211013</xdr:colOff>
      <xdr:row>1</xdr:row>
      <xdr:rowOff>0</xdr:rowOff>
    </xdr:to>
    <xdr:sp macro="" textlink="">
      <xdr:nvSpPr>
        <xdr:cNvPr id="5" name="CuadroTexto 4">
          <a:extLst>
            <a:ext uri="{FF2B5EF4-FFF2-40B4-BE49-F238E27FC236}">
              <a16:creationId xmlns="" xmlns:a16="http://schemas.microsoft.com/office/drawing/2014/main" id="{1CAB8E8D-2E10-432F-82A9-0D632A77D142}"/>
            </a:ext>
          </a:extLst>
        </xdr:cNvPr>
        <xdr:cNvSpPr txBox="1"/>
      </xdr:nvSpPr>
      <xdr:spPr>
        <a:xfrm>
          <a:off x="3648725"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73991</xdr:colOff>
      <xdr:row>0</xdr:row>
      <xdr:rowOff>1495425</xdr:rowOff>
    </xdr:to>
    <xdr:pic>
      <xdr:nvPicPr>
        <xdr:cNvPr id="3" name="Imagen 2">
          <a:extLst>
            <a:ext uri="{FF2B5EF4-FFF2-40B4-BE49-F238E27FC236}">
              <a16:creationId xmlns="" xmlns:a16="http://schemas.microsoft.com/office/drawing/2014/main" id="{77478281-0FAB-47CE-A2A1-0C011EB840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7458366" cy="1495425"/>
        </a:xfrm>
        <a:prstGeom prst="rect">
          <a:avLst/>
        </a:prstGeom>
      </xdr:spPr>
    </xdr:pic>
    <xdr:clientData/>
  </xdr:twoCellAnchor>
  <xdr:twoCellAnchor>
    <xdr:from>
      <xdr:col>2</xdr:col>
      <xdr:colOff>443155</xdr:colOff>
      <xdr:row>0</xdr:row>
      <xdr:rowOff>133156</xdr:rowOff>
    </xdr:from>
    <xdr:to>
      <xdr:col>17</xdr:col>
      <xdr:colOff>702028</xdr:colOff>
      <xdr:row>0</xdr:row>
      <xdr:rowOff>848281</xdr:rowOff>
    </xdr:to>
    <xdr:sp macro="" textlink="">
      <xdr:nvSpPr>
        <xdr:cNvPr id="4" name="CuadroTexto 3">
          <a:extLst>
            <a:ext uri="{FF2B5EF4-FFF2-40B4-BE49-F238E27FC236}">
              <a16:creationId xmlns="" xmlns:a16="http://schemas.microsoft.com/office/drawing/2014/main" id="{6779002D-E882-4E43-8737-6D1FC2EFEC4B}"/>
            </a:ext>
          </a:extLst>
        </xdr:cNvPr>
        <xdr:cNvSpPr txBox="1"/>
      </xdr:nvSpPr>
      <xdr:spPr>
        <a:xfrm>
          <a:off x="34816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495950</xdr:colOff>
      <xdr:row>0</xdr:row>
      <xdr:rowOff>806178</xdr:rowOff>
    </xdr:from>
    <xdr:to>
      <xdr:col>13</xdr:col>
      <xdr:colOff>449138</xdr:colOff>
      <xdr:row>0</xdr:row>
      <xdr:rowOff>1323975</xdr:rowOff>
    </xdr:to>
    <xdr:sp macro="" textlink="">
      <xdr:nvSpPr>
        <xdr:cNvPr id="5" name="CuadroTexto 4">
          <a:extLst>
            <a:ext uri="{FF2B5EF4-FFF2-40B4-BE49-F238E27FC236}">
              <a16:creationId xmlns="" xmlns:a16="http://schemas.microsoft.com/office/drawing/2014/main" id="{59893487-0FF3-4E63-9F6E-AA1A9B671ED8}"/>
            </a:ext>
          </a:extLst>
        </xdr:cNvPr>
        <xdr:cNvSpPr txBox="1"/>
      </xdr:nvSpPr>
      <xdr:spPr>
        <a:xfrm>
          <a:off x="3534425"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381000</xdr:colOff>
      <xdr:row>1</xdr:row>
      <xdr:rowOff>66675</xdr:rowOff>
    </xdr:to>
    <xdr:pic>
      <xdr:nvPicPr>
        <xdr:cNvPr id="3" name="Imagen 2">
          <a:extLst>
            <a:ext uri="{FF2B5EF4-FFF2-40B4-BE49-F238E27FC236}">
              <a16:creationId xmlns="" xmlns:a16="http://schemas.microsoft.com/office/drawing/2014/main" id="{C346116B-268D-476A-B507-41E6C7D5AF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7460575" cy="1495425"/>
        </a:xfrm>
        <a:prstGeom prst="rect">
          <a:avLst/>
        </a:prstGeom>
      </xdr:spPr>
    </xdr:pic>
    <xdr:clientData/>
  </xdr:twoCellAnchor>
  <xdr:twoCellAnchor>
    <xdr:from>
      <xdr:col>3</xdr:col>
      <xdr:colOff>14530</xdr:colOff>
      <xdr:row>0</xdr:row>
      <xdr:rowOff>133156</xdr:rowOff>
    </xdr:from>
    <xdr:to>
      <xdr:col>17</xdr:col>
      <xdr:colOff>816328</xdr:colOff>
      <xdr:row>0</xdr:row>
      <xdr:rowOff>848281</xdr:rowOff>
    </xdr:to>
    <xdr:sp macro="" textlink="">
      <xdr:nvSpPr>
        <xdr:cNvPr id="4" name="CuadroTexto 3">
          <a:extLst>
            <a:ext uri="{FF2B5EF4-FFF2-40B4-BE49-F238E27FC236}">
              <a16:creationId xmlns="" xmlns:a16="http://schemas.microsoft.com/office/drawing/2014/main" id="{3CD5DFEA-A4B9-4B5E-9F32-068504786C03}"/>
            </a:ext>
          </a:extLst>
        </xdr:cNvPr>
        <xdr:cNvSpPr txBox="1"/>
      </xdr:nvSpPr>
      <xdr:spPr>
        <a:xfrm>
          <a:off x="34816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67325</xdr:colOff>
      <xdr:row>0</xdr:row>
      <xdr:rowOff>806178</xdr:rowOff>
    </xdr:from>
    <xdr:to>
      <xdr:col>14</xdr:col>
      <xdr:colOff>182438</xdr:colOff>
      <xdr:row>0</xdr:row>
      <xdr:rowOff>1323975</xdr:rowOff>
    </xdr:to>
    <xdr:sp macro="" textlink="">
      <xdr:nvSpPr>
        <xdr:cNvPr id="5" name="CuadroTexto 4">
          <a:extLst>
            <a:ext uri="{FF2B5EF4-FFF2-40B4-BE49-F238E27FC236}">
              <a16:creationId xmlns="" xmlns:a16="http://schemas.microsoft.com/office/drawing/2014/main" id="{8DF23F2B-8E69-496F-A4EE-EDE7810159EE}"/>
            </a:ext>
          </a:extLst>
        </xdr:cNvPr>
        <xdr:cNvSpPr txBox="1"/>
      </xdr:nvSpPr>
      <xdr:spPr>
        <a:xfrm>
          <a:off x="3534425"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38100</xdr:colOff>
      <xdr:row>0</xdr:row>
      <xdr:rowOff>9525</xdr:rowOff>
    </xdr:from>
    <xdr:to>
      <xdr:col>29</xdr:col>
      <xdr:colOff>142875</xdr:colOff>
      <xdr:row>0</xdr:row>
      <xdr:rowOff>1552575</xdr:rowOff>
    </xdr:to>
    <xdr:pic>
      <xdr:nvPicPr>
        <xdr:cNvPr id="3" name="Imagen 2">
          <a:extLst>
            <a:ext uri="{FF2B5EF4-FFF2-40B4-BE49-F238E27FC236}">
              <a16:creationId xmlns="" xmlns:a16="http://schemas.microsoft.com/office/drawing/2014/main" id="{374B4E82-AA66-4C2E-836B-1A83884FB4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 y="9525"/>
          <a:ext cx="27546300" cy="1543050"/>
        </a:xfrm>
        <a:prstGeom prst="rect">
          <a:avLst/>
        </a:prstGeom>
      </xdr:spPr>
    </xdr:pic>
    <xdr:clientData/>
  </xdr:twoCellAnchor>
  <xdr:twoCellAnchor>
    <xdr:from>
      <xdr:col>3</xdr:col>
      <xdr:colOff>386005</xdr:colOff>
      <xdr:row>0</xdr:row>
      <xdr:rowOff>133156</xdr:rowOff>
    </xdr:from>
    <xdr:to>
      <xdr:col>17</xdr:col>
      <xdr:colOff>787753</xdr:colOff>
      <xdr:row>0</xdr:row>
      <xdr:rowOff>848281</xdr:rowOff>
    </xdr:to>
    <xdr:sp macro="" textlink="">
      <xdr:nvSpPr>
        <xdr:cNvPr id="4" name="CuadroTexto 3">
          <a:extLst>
            <a:ext uri="{FF2B5EF4-FFF2-40B4-BE49-F238E27FC236}">
              <a16:creationId xmlns="" xmlns:a16="http://schemas.microsoft.com/office/drawing/2014/main" id="{461DAB85-7F5B-43B9-8725-A502C6193EB5}"/>
            </a:ext>
          </a:extLst>
        </xdr:cNvPr>
        <xdr:cNvSpPr txBox="1"/>
      </xdr:nvSpPr>
      <xdr:spPr>
        <a:xfrm>
          <a:off x="34816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438800</xdr:colOff>
      <xdr:row>0</xdr:row>
      <xdr:rowOff>806178</xdr:rowOff>
    </xdr:from>
    <xdr:to>
      <xdr:col>14</xdr:col>
      <xdr:colOff>391988</xdr:colOff>
      <xdr:row>0</xdr:row>
      <xdr:rowOff>1352550</xdr:rowOff>
    </xdr:to>
    <xdr:sp macro="" textlink="">
      <xdr:nvSpPr>
        <xdr:cNvPr id="5" name="CuadroTexto 4">
          <a:extLst>
            <a:ext uri="{FF2B5EF4-FFF2-40B4-BE49-F238E27FC236}">
              <a16:creationId xmlns="" xmlns:a16="http://schemas.microsoft.com/office/drawing/2014/main" id="{304D8875-35A4-4065-99F5-AACEC8A5DA46}"/>
            </a:ext>
          </a:extLst>
        </xdr:cNvPr>
        <xdr:cNvSpPr txBox="1"/>
      </xdr:nvSpPr>
      <xdr:spPr>
        <a:xfrm>
          <a:off x="3534425" y="806178"/>
          <a:ext cx="10287813" cy="54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2019</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292026</xdr:colOff>
      <xdr:row>0</xdr:row>
      <xdr:rowOff>1615131</xdr:rowOff>
    </xdr:to>
    <xdr:pic>
      <xdr:nvPicPr>
        <xdr:cNvPr id="3" name="Imagen 2">
          <a:extLst>
            <a:ext uri="{FF2B5EF4-FFF2-40B4-BE49-F238E27FC236}">
              <a16:creationId xmlns="" xmlns:a16="http://schemas.microsoft.com/office/drawing/2014/main" id="{79A32B59-DF5A-4DE1-89CD-2F07B3BC53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1780426" cy="1615131"/>
        </a:xfrm>
        <a:prstGeom prst="rect">
          <a:avLst/>
        </a:prstGeom>
      </xdr:spPr>
    </xdr:pic>
    <xdr:clientData/>
  </xdr:twoCellAnchor>
  <xdr:twoCellAnchor>
    <xdr:from>
      <xdr:col>2</xdr:col>
      <xdr:colOff>219039</xdr:colOff>
      <xdr:row>0</xdr:row>
      <xdr:rowOff>206375</xdr:rowOff>
    </xdr:from>
    <xdr:to>
      <xdr:col>15</xdr:col>
      <xdr:colOff>180939</xdr:colOff>
      <xdr:row>0</xdr:row>
      <xdr:rowOff>930275</xdr:rowOff>
    </xdr:to>
    <xdr:sp macro="" textlink="">
      <xdr:nvSpPr>
        <xdr:cNvPr id="4" name="CuadroTexto 3">
          <a:extLst>
            <a:ext uri="{FF2B5EF4-FFF2-40B4-BE49-F238E27FC236}">
              <a16:creationId xmlns="" xmlns:a16="http://schemas.microsoft.com/office/drawing/2014/main" id="{53E925BF-89A3-409E-82BF-ED4EA285CE86}"/>
            </a:ext>
          </a:extLst>
        </xdr:cNvPr>
        <xdr:cNvSpPr txBox="1"/>
      </xdr:nvSpPr>
      <xdr:spPr>
        <a:xfrm>
          <a:off x="2971764"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215864</xdr:colOff>
      <xdr:row>0</xdr:row>
      <xdr:rowOff>920750</xdr:rowOff>
    </xdr:from>
    <xdr:to>
      <xdr:col>13</xdr:col>
      <xdr:colOff>15839</xdr:colOff>
      <xdr:row>0</xdr:row>
      <xdr:rowOff>1441450</xdr:rowOff>
    </xdr:to>
    <xdr:sp macro="" textlink="">
      <xdr:nvSpPr>
        <xdr:cNvPr id="5" name="CuadroTexto 4">
          <a:extLst>
            <a:ext uri="{FF2B5EF4-FFF2-40B4-BE49-F238E27FC236}">
              <a16:creationId xmlns="" xmlns:a16="http://schemas.microsoft.com/office/drawing/2014/main" id="{BD8977F2-2397-4CDD-BF0C-E6A1313D852D}"/>
            </a:ext>
          </a:extLst>
        </xdr:cNvPr>
        <xdr:cNvSpPr txBox="1"/>
      </xdr:nvSpPr>
      <xdr:spPr>
        <a:xfrm>
          <a:off x="2968589" y="920750"/>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434901</xdr:colOff>
      <xdr:row>1</xdr:row>
      <xdr:rowOff>129231</xdr:rowOff>
    </xdr:to>
    <xdr:pic>
      <xdr:nvPicPr>
        <xdr:cNvPr id="3" name="Imagen 2">
          <a:extLst>
            <a:ext uri="{FF2B5EF4-FFF2-40B4-BE49-F238E27FC236}">
              <a16:creationId xmlns="" xmlns:a16="http://schemas.microsoft.com/office/drawing/2014/main" id="{101D2AC2-6655-4378-B883-92D82A7FB5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237626" cy="1615131"/>
        </a:xfrm>
        <a:prstGeom prst="rect">
          <a:avLst/>
        </a:prstGeom>
      </xdr:spPr>
    </xdr:pic>
    <xdr:clientData/>
  </xdr:twoCellAnchor>
  <xdr:twoCellAnchor>
    <xdr:from>
      <xdr:col>2</xdr:col>
      <xdr:colOff>409539</xdr:colOff>
      <xdr:row>0</xdr:row>
      <xdr:rowOff>206375</xdr:rowOff>
    </xdr:from>
    <xdr:to>
      <xdr:col>14</xdr:col>
      <xdr:colOff>142839</xdr:colOff>
      <xdr:row>0</xdr:row>
      <xdr:rowOff>930275</xdr:rowOff>
    </xdr:to>
    <xdr:sp macro="" textlink="">
      <xdr:nvSpPr>
        <xdr:cNvPr id="4" name="CuadroTexto 3">
          <a:extLst>
            <a:ext uri="{FF2B5EF4-FFF2-40B4-BE49-F238E27FC236}">
              <a16:creationId xmlns="" xmlns:a16="http://schemas.microsoft.com/office/drawing/2014/main" id="{6C71F359-6E90-4C30-A7AC-D7CB8F92C56F}"/>
            </a:ext>
          </a:extLst>
        </xdr:cNvPr>
        <xdr:cNvSpPr txBox="1"/>
      </xdr:nvSpPr>
      <xdr:spPr>
        <a:xfrm>
          <a:off x="2971764"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406364</xdr:colOff>
      <xdr:row>0</xdr:row>
      <xdr:rowOff>920750</xdr:rowOff>
    </xdr:from>
    <xdr:to>
      <xdr:col>11</xdr:col>
      <xdr:colOff>968339</xdr:colOff>
      <xdr:row>0</xdr:row>
      <xdr:rowOff>1441450</xdr:rowOff>
    </xdr:to>
    <xdr:sp macro="" textlink="">
      <xdr:nvSpPr>
        <xdr:cNvPr id="5" name="CuadroTexto 4">
          <a:extLst>
            <a:ext uri="{FF2B5EF4-FFF2-40B4-BE49-F238E27FC236}">
              <a16:creationId xmlns="" xmlns:a16="http://schemas.microsoft.com/office/drawing/2014/main" id="{D31FC4B1-352D-488C-932F-996446793270}"/>
            </a:ext>
          </a:extLst>
        </xdr:cNvPr>
        <xdr:cNvSpPr txBox="1"/>
      </xdr:nvSpPr>
      <xdr:spPr>
        <a:xfrm>
          <a:off x="2968589" y="920750"/>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214768</xdr:colOff>
      <xdr:row>1</xdr:row>
      <xdr:rowOff>154631</xdr:rowOff>
    </xdr:to>
    <xdr:pic>
      <xdr:nvPicPr>
        <xdr:cNvPr id="4" name="Imagen 3">
          <a:extLst>
            <a:ext uri="{FF2B5EF4-FFF2-40B4-BE49-F238E27FC236}">
              <a16:creationId xmlns="" xmlns:a16="http://schemas.microsoft.com/office/drawing/2014/main" id="{B57F9B2A-E418-4FAE-9A91-7F6673CE5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037601" cy="1615131"/>
        </a:xfrm>
        <a:prstGeom prst="rect">
          <a:avLst/>
        </a:prstGeom>
      </xdr:spPr>
    </xdr:pic>
    <xdr:clientData/>
  </xdr:twoCellAnchor>
  <xdr:twoCellAnchor>
    <xdr:from>
      <xdr:col>1</xdr:col>
      <xdr:colOff>1988572</xdr:colOff>
      <xdr:row>0</xdr:row>
      <xdr:rowOff>206375</xdr:rowOff>
    </xdr:from>
    <xdr:to>
      <xdr:col>15</xdr:col>
      <xdr:colOff>621206</xdr:colOff>
      <xdr:row>0</xdr:row>
      <xdr:rowOff>930275</xdr:rowOff>
    </xdr:to>
    <xdr:sp macro="" textlink="">
      <xdr:nvSpPr>
        <xdr:cNvPr id="5" name="CuadroTexto 4">
          <a:extLst>
            <a:ext uri="{FF2B5EF4-FFF2-40B4-BE49-F238E27FC236}">
              <a16:creationId xmlns="" xmlns:a16="http://schemas.microsoft.com/office/drawing/2014/main" id="{C4A9FC14-C20E-4F3E-AE32-D2165AA3D140}"/>
            </a:ext>
          </a:extLst>
        </xdr:cNvPr>
        <xdr:cNvSpPr txBox="1"/>
      </xdr:nvSpPr>
      <xdr:spPr>
        <a:xfrm>
          <a:off x="2771739"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1985397</xdr:colOff>
      <xdr:row>0</xdr:row>
      <xdr:rowOff>920750</xdr:rowOff>
    </xdr:from>
    <xdr:to>
      <xdr:col>12</xdr:col>
      <xdr:colOff>370381</xdr:colOff>
      <xdr:row>0</xdr:row>
      <xdr:rowOff>1441450</xdr:rowOff>
    </xdr:to>
    <xdr:sp macro="" textlink="">
      <xdr:nvSpPr>
        <xdr:cNvPr id="6" name="CuadroTexto 5">
          <a:extLst>
            <a:ext uri="{FF2B5EF4-FFF2-40B4-BE49-F238E27FC236}">
              <a16:creationId xmlns="" xmlns:a16="http://schemas.microsoft.com/office/drawing/2014/main" id="{40B4ADA1-C2F5-475D-BDF9-B10F9691299F}"/>
            </a:ext>
          </a:extLst>
        </xdr:cNvPr>
        <xdr:cNvSpPr txBox="1"/>
      </xdr:nvSpPr>
      <xdr:spPr>
        <a:xfrm>
          <a:off x="2768564" y="920750"/>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0</xdr:row>
      <xdr:rowOff>1</xdr:rowOff>
    </xdr:from>
    <xdr:to>
      <xdr:col>27</xdr:col>
      <xdr:colOff>489934</xdr:colOff>
      <xdr:row>1</xdr:row>
      <xdr:rowOff>148167</xdr:rowOff>
    </xdr:to>
    <xdr:pic>
      <xdr:nvPicPr>
        <xdr:cNvPr id="5" name="Imagen 4">
          <a:extLst>
            <a:ext uri="{FF2B5EF4-FFF2-40B4-BE49-F238E27FC236}">
              <a16:creationId xmlns="" xmlns:a16="http://schemas.microsoft.com/office/drawing/2014/main" id="{0EB91198-EC54-4021-8BCE-0F69669E4C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2418601" cy="1746249"/>
        </a:xfrm>
        <a:prstGeom prst="rect">
          <a:avLst/>
        </a:prstGeom>
      </xdr:spPr>
    </xdr:pic>
    <xdr:clientData/>
  </xdr:twoCellAnchor>
  <xdr:twoCellAnchor>
    <xdr:from>
      <xdr:col>2</xdr:col>
      <xdr:colOff>147076</xdr:colOff>
      <xdr:row>0</xdr:row>
      <xdr:rowOff>206375</xdr:rowOff>
    </xdr:from>
    <xdr:to>
      <xdr:col>18</xdr:col>
      <xdr:colOff>737626</xdr:colOff>
      <xdr:row>0</xdr:row>
      <xdr:rowOff>930275</xdr:rowOff>
    </xdr:to>
    <xdr:sp macro="" textlink="">
      <xdr:nvSpPr>
        <xdr:cNvPr id="6" name="CuadroTexto 5">
          <a:extLst>
            <a:ext uri="{FF2B5EF4-FFF2-40B4-BE49-F238E27FC236}">
              <a16:creationId xmlns="" xmlns:a16="http://schemas.microsoft.com/office/drawing/2014/main" id="{A4239467-E59D-4A51-A134-30C2FB402800}"/>
            </a:ext>
          </a:extLst>
        </xdr:cNvPr>
        <xdr:cNvSpPr txBox="1"/>
      </xdr:nvSpPr>
      <xdr:spPr>
        <a:xfrm>
          <a:off x="2962243" y="206375"/>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143901</xdr:colOff>
      <xdr:row>0</xdr:row>
      <xdr:rowOff>920750</xdr:rowOff>
    </xdr:from>
    <xdr:to>
      <xdr:col>14</xdr:col>
      <xdr:colOff>486801</xdr:colOff>
      <xdr:row>1</xdr:row>
      <xdr:rowOff>129117</xdr:rowOff>
    </xdr:to>
    <xdr:sp macro="" textlink="">
      <xdr:nvSpPr>
        <xdr:cNvPr id="7" name="CuadroTexto 6">
          <a:extLst>
            <a:ext uri="{FF2B5EF4-FFF2-40B4-BE49-F238E27FC236}">
              <a16:creationId xmlns="" xmlns:a16="http://schemas.microsoft.com/office/drawing/2014/main" id="{C0D2FB0C-B8CE-4ADC-96F9-09AAAD9DBFD5}"/>
            </a:ext>
          </a:extLst>
        </xdr:cNvPr>
        <xdr:cNvSpPr txBox="1"/>
      </xdr:nvSpPr>
      <xdr:spPr>
        <a:xfrm>
          <a:off x="2959068" y="920750"/>
          <a:ext cx="95504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1</xdr:rowOff>
    </xdr:from>
    <xdr:to>
      <xdr:col>27</xdr:col>
      <xdr:colOff>553434</xdr:colOff>
      <xdr:row>0</xdr:row>
      <xdr:rowOff>1714501</xdr:rowOff>
    </xdr:to>
    <xdr:pic>
      <xdr:nvPicPr>
        <xdr:cNvPr id="4" name="Imagen 3">
          <a:extLst>
            <a:ext uri="{FF2B5EF4-FFF2-40B4-BE49-F238E27FC236}">
              <a16:creationId xmlns="" xmlns:a16="http://schemas.microsoft.com/office/drawing/2014/main" id="{916FD7E3-7618-4C35-AD2F-4FDF201986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3868517" cy="1714500"/>
        </a:xfrm>
        <a:prstGeom prst="rect">
          <a:avLst/>
        </a:prstGeom>
      </xdr:spPr>
    </xdr:pic>
    <xdr:clientData/>
  </xdr:twoCellAnchor>
  <xdr:twoCellAnchor>
    <xdr:from>
      <xdr:col>2</xdr:col>
      <xdr:colOff>30657</xdr:colOff>
      <xdr:row>0</xdr:row>
      <xdr:rowOff>206374</xdr:rowOff>
    </xdr:from>
    <xdr:to>
      <xdr:col>17</xdr:col>
      <xdr:colOff>113207</xdr:colOff>
      <xdr:row>0</xdr:row>
      <xdr:rowOff>930274</xdr:rowOff>
    </xdr:to>
    <xdr:sp macro="" textlink="">
      <xdr:nvSpPr>
        <xdr:cNvPr id="5" name="CuadroTexto 4">
          <a:extLst>
            <a:ext uri="{FF2B5EF4-FFF2-40B4-BE49-F238E27FC236}">
              <a16:creationId xmlns="" xmlns:a16="http://schemas.microsoft.com/office/drawing/2014/main" id="{8021C3D8-A267-4D14-9183-6E34987B0939}"/>
            </a:ext>
          </a:extLst>
        </xdr:cNvPr>
        <xdr:cNvSpPr txBox="1"/>
      </xdr:nvSpPr>
      <xdr:spPr>
        <a:xfrm>
          <a:off x="2962240" y="206374"/>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27482</xdr:colOff>
      <xdr:row>0</xdr:row>
      <xdr:rowOff>920749</xdr:rowOff>
    </xdr:from>
    <xdr:to>
      <xdr:col>13</xdr:col>
      <xdr:colOff>518549</xdr:colOff>
      <xdr:row>1</xdr:row>
      <xdr:rowOff>478366</xdr:rowOff>
    </xdr:to>
    <xdr:sp macro="" textlink="">
      <xdr:nvSpPr>
        <xdr:cNvPr id="6" name="CuadroTexto 5">
          <a:extLst>
            <a:ext uri="{FF2B5EF4-FFF2-40B4-BE49-F238E27FC236}">
              <a16:creationId xmlns="" xmlns:a16="http://schemas.microsoft.com/office/drawing/2014/main" id="{85C634A7-3DD7-43B2-9587-2A2AC6C8A5C2}"/>
            </a:ext>
          </a:extLst>
        </xdr:cNvPr>
        <xdr:cNvSpPr txBox="1"/>
      </xdr:nvSpPr>
      <xdr:spPr>
        <a:xfrm>
          <a:off x="2959065" y="920749"/>
          <a:ext cx="9550401" cy="80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722767</xdr:colOff>
      <xdr:row>0</xdr:row>
      <xdr:rowOff>1724025</xdr:rowOff>
    </xdr:to>
    <xdr:pic>
      <xdr:nvPicPr>
        <xdr:cNvPr id="4" name="Imagen 3">
          <a:extLst>
            <a:ext uri="{FF2B5EF4-FFF2-40B4-BE49-F238E27FC236}">
              <a16:creationId xmlns="" xmlns:a16="http://schemas.microsoft.com/office/drawing/2014/main" id="{4F925BE5-CB2F-471A-805F-4434B94EB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868517" cy="1724025"/>
        </a:xfrm>
        <a:prstGeom prst="rect">
          <a:avLst/>
        </a:prstGeom>
      </xdr:spPr>
    </xdr:pic>
    <xdr:clientData/>
  </xdr:twoCellAnchor>
  <xdr:twoCellAnchor>
    <xdr:from>
      <xdr:col>2</xdr:col>
      <xdr:colOff>152365</xdr:colOff>
      <xdr:row>0</xdr:row>
      <xdr:rowOff>206373</xdr:rowOff>
    </xdr:from>
    <xdr:to>
      <xdr:col>15</xdr:col>
      <xdr:colOff>196815</xdr:colOff>
      <xdr:row>0</xdr:row>
      <xdr:rowOff>930273</xdr:rowOff>
    </xdr:to>
    <xdr:sp macro="" textlink="">
      <xdr:nvSpPr>
        <xdr:cNvPr id="5" name="CuadroTexto 4">
          <a:extLst>
            <a:ext uri="{FF2B5EF4-FFF2-40B4-BE49-F238E27FC236}">
              <a16:creationId xmlns="" xmlns:a16="http://schemas.microsoft.com/office/drawing/2014/main" id="{E31A3E53-9C0F-4110-99F8-04892CB8EAF8}"/>
            </a:ext>
          </a:extLst>
        </xdr:cNvPr>
        <xdr:cNvSpPr txBox="1"/>
      </xdr:nvSpPr>
      <xdr:spPr>
        <a:xfrm>
          <a:off x="2876515" y="206373"/>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149190</xdr:colOff>
      <xdr:row>0</xdr:row>
      <xdr:rowOff>920748</xdr:rowOff>
    </xdr:from>
    <xdr:to>
      <xdr:col>10</xdr:col>
      <xdr:colOff>707991</xdr:colOff>
      <xdr:row>1</xdr:row>
      <xdr:rowOff>745065</xdr:rowOff>
    </xdr:to>
    <xdr:sp macro="" textlink="">
      <xdr:nvSpPr>
        <xdr:cNvPr id="6" name="CuadroTexto 5">
          <a:extLst>
            <a:ext uri="{FF2B5EF4-FFF2-40B4-BE49-F238E27FC236}">
              <a16:creationId xmlns="" xmlns:a16="http://schemas.microsoft.com/office/drawing/2014/main" id="{07AA7ECA-46DF-4FD4-B1BA-6B301E793611}"/>
            </a:ext>
          </a:extLst>
        </xdr:cNvPr>
        <xdr:cNvSpPr txBox="1"/>
      </xdr:nvSpPr>
      <xdr:spPr>
        <a:xfrm>
          <a:off x="2873340" y="920748"/>
          <a:ext cx="9550401" cy="156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302546</xdr:colOff>
      <xdr:row>0</xdr:row>
      <xdr:rowOff>1724025</xdr:rowOff>
    </xdr:to>
    <xdr:pic>
      <xdr:nvPicPr>
        <xdr:cNvPr id="4" name="Imagen 3">
          <a:extLst>
            <a:ext uri="{FF2B5EF4-FFF2-40B4-BE49-F238E27FC236}">
              <a16:creationId xmlns="" xmlns:a16="http://schemas.microsoft.com/office/drawing/2014/main" id="{58B2D0FD-A1B7-4A03-A796-846037C953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868517" cy="1724025"/>
        </a:xfrm>
        <a:prstGeom prst="rect">
          <a:avLst/>
        </a:prstGeom>
      </xdr:spPr>
    </xdr:pic>
    <xdr:clientData/>
  </xdr:twoCellAnchor>
  <xdr:twoCellAnchor>
    <xdr:from>
      <xdr:col>1</xdr:col>
      <xdr:colOff>1912809</xdr:colOff>
      <xdr:row>0</xdr:row>
      <xdr:rowOff>206373</xdr:rowOff>
    </xdr:from>
    <xdr:to>
      <xdr:col>15</xdr:col>
      <xdr:colOff>538594</xdr:colOff>
      <xdr:row>0</xdr:row>
      <xdr:rowOff>930273</xdr:rowOff>
    </xdr:to>
    <xdr:sp macro="" textlink="">
      <xdr:nvSpPr>
        <xdr:cNvPr id="5" name="CuadroTexto 4">
          <a:extLst>
            <a:ext uri="{FF2B5EF4-FFF2-40B4-BE49-F238E27FC236}">
              <a16:creationId xmlns="" xmlns:a16="http://schemas.microsoft.com/office/drawing/2014/main" id="{C1B6DFB0-99E4-4CCF-98C4-5606D92D719A}"/>
            </a:ext>
          </a:extLst>
        </xdr:cNvPr>
        <xdr:cNvSpPr txBox="1"/>
      </xdr:nvSpPr>
      <xdr:spPr>
        <a:xfrm>
          <a:off x="2876515" y="206373"/>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1909634</xdr:colOff>
      <xdr:row>0</xdr:row>
      <xdr:rowOff>920748</xdr:rowOff>
    </xdr:from>
    <xdr:to>
      <xdr:col>11</xdr:col>
      <xdr:colOff>287770</xdr:colOff>
      <xdr:row>0</xdr:row>
      <xdr:rowOff>1628775</xdr:rowOff>
    </xdr:to>
    <xdr:sp macro="" textlink="">
      <xdr:nvSpPr>
        <xdr:cNvPr id="6" name="CuadroTexto 5">
          <a:extLst>
            <a:ext uri="{FF2B5EF4-FFF2-40B4-BE49-F238E27FC236}">
              <a16:creationId xmlns="" xmlns:a16="http://schemas.microsoft.com/office/drawing/2014/main" id="{3902511A-D059-454F-B5CD-A09D61DA2175}"/>
            </a:ext>
          </a:extLst>
        </xdr:cNvPr>
        <xdr:cNvSpPr txBox="1"/>
      </xdr:nvSpPr>
      <xdr:spPr>
        <a:xfrm>
          <a:off x="2871659" y="920748"/>
          <a:ext cx="9560486" cy="708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16796</xdr:colOff>
      <xdr:row>1</xdr:row>
      <xdr:rowOff>35718</xdr:rowOff>
    </xdr:to>
    <xdr:pic>
      <xdr:nvPicPr>
        <xdr:cNvPr id="6" name="Imagen 5">
          <a:extLst>
            <a:ext uri="{FF2B5EF4-FFF2-40B4-BE49-F238E27FC236}">
              <a16:creationId xmlns="" xmlns:a16="http://schemas.microsoft.com/office/drawing/2014/main" id="{3E826095-2B0E-4AFC-9A98-BFB37B1F60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876921" cy="1869281"/>
        </a:xfrm>
        <a:prstGeom prst="rect">
          <a:avLst/>
        </a:prstGeom>
      </xdr:spPr>
    </xdr:pic>
    <xdr:clientData/>
  </xdr:twoCellAnchor>
  <xdr:twoCellAnchor>
    <xdr:from>
      <xdr:col>1</xdr:col>
      <xdr:colOff>2350959</xdr:colOff>
      <xdr:row>0</xdr:row>
      <xdr:rowOff>206373</xdr:rowOff>
    </xdr:from>
    <xdr:to>
      <xdr:col>13</xdr:col>
      <xdr:colOff>764813</xdr:colOff>
      <xdr:row>0</xdr:row>
      <xdr:rowOff>930273</xdr:rowOff>
    </xdr:to>
    <xdr:sp macro="" textlink="">
      <xdr:nvSpPr>
        <xdr:cNvPr id="7" name="CuadroTexto 6">
          <a:extLst>
            <a:ext uri="{FF2B5EF4-FFF2-40B4-BE49-F238E27FC236}">
              <a16:creationId xmlns="" xmlns:a16="http://schemas.microsoft.com/office/drawing/2014/main" id="{08E1AFD8-A213-4A44-9718-F8BD7ECB7881}"/>
            </a:ext>
          </a:extLst>
        </xdr:cNvPr>
        <xdr:cNvSpPr txBox="1"/>
      </xdr:nvSpPr>
      <xdr:spPr>
        <a:xfrm>
          <a:off x="3093909" y="206373"/>
          <a:ext cx="128442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2347784</xdr:colOff>
      <xdr:row>0</xdr:row>
      <xdr:rowOff>920748</xdr:rowOff>
    </xdr:from>
    <xdr:to>
      <xdr:col>10</xdr:col>
      <xdr:colOff>316345</xdr:colOff>
      <xdr:row>1</xdr:row>
      <xdr:rowOff>21431</xdr:rowOff>
    </xdr:to>
    <xdr:sp macro="" textlink="">
      <xdr:nvSpPr>
        <xdr:cNvPr id="8" name="CuadroTexto 7">
          <a:extLst>
            <a:ext uri="{FF2B5EF4-FFF2-40B4-BE49-F238E27FC236}">
              <a16:creationId xmlns="" xmlns:a16="http://schemas.microsoft.com/office/drawing/2014/main" id="{5EA72016-03D3-4F86-B2CE-A48FD5949F18}"/>
            </a:ext>
          </a:extLst>
        </xdr:cNvPr>
        <xdr:cNvSpPr txBox="1"/>
      </xdr:nvSpPr>
      <xdr:spPr>
        <a:xfrm>
          <a:off x="3090734" y="920748"/>
          <a:ext cx="9550961" cy="929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88117</xdr:colOff>
      <xdr:row>1</xdr:row>
      <xdr:rowOff>34848</xdr:rowOff>
    </xdr:to>
    <xdr:pic>
      <xdr:nvPicPr>
        <xdr:cNvPr id="4" name="Imagen 3">
          <a:extLst>
            <a:ext uri="{FF2B5EF4-FFF2-40B4-BE49-F238E27FC236}">
              <a16:creationId xmlns="" xmlns:a16="http://schemas.microsoft.com/office/drawing/2014/main" id="{4351D161-836E-4BBF-A351-B7C9C13985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157202" cy="1997927"/>
        </a:xfrm>
        <a:prstGeom prst="rect">
          <a:avLst/>
        </a:prstGeom>
      </xdr:spPr>
    </xdr:pic>
    <xdr:clientData/>
  </xdr:twoCellAnchor>
  <xdr:twoCellAnchor>
    <xdr:from>
      <xdr:col>2</xdr:col>
      <xdr:colOff>120249</xdr:colOff>
      <xdr:row>0</xdr:row>
      <xdr:rowOff>206373</xdr:rowOff>
    </xdr:from>
    <xdr:to>
      <xdr:col>17</xdr:col>
      <xdr:colOff>0</xdr:colOff>
      <xdr:row>0</xdr:row>
      <xdr:rowOff>930273</xdr:rowOff>
    </xdr:to>
    <xdr:sp macro="" textlink="">
      <xdr:nvSpPr>
        <xdr:cNvPr id="5" name="CuadroTexto 4">
          <a:extLst>
            <a:ext uri="{FF2B5EF4-FFF2-40B4-BE49-F238E27FC236}">
              <a16:creationId xmlns="" xmlns:a16="http://schemas.microsoft.com/office/drawing/2014/main" id="{F56E0D77-7114-43ED-B255-3052F28A0419}"/>
            </a:ext>
          </a:extLst>
        </xdr:cNvPr>
        <xdr:cNvSpPr txBox="1"/>
      </xdr:nvSpPr>
      <xdr:spPr>
        <a:xfrm>
          <a:off x="3163603" y="206373"/>
          <a:ext cx="128442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117074</xdr:colOff>
      <xdr:row>0</xdr:row>
      <xdr:rowOff>920748</xdr:rowOff>
    </xdr:from>
    <xdr:to>
      <xdr:col>12</xdr:col>
      <xdr:colOff>619285</xdr:colOff>
      <xdr:row>0</xdr:row>
      <xdr:rowOff>1568140</xdr:rowOff>
    </xdr:to>
    <xdr:sp macro="" textlink="">
      <xdr:nvSpPr>
        <xdr:cNvPr id="6" name="CuadroTexto 5">
          <a:extLst>
            <a:ext uri="{FF2B5EF4-FFF2-40B4-BE49-F238E27FC236}">
              <a16:creationId xmlns="" xmlns:a16="http://schemas.microsoft.com/office/drawing/2014/main" id="{ED62376C-0965-47A3-95F2-1E2463A5093A}"/>
            </a:ext>
          </a:extLst>
        </xdr:cNvPr>
        <xdr:cNvSpPr txBox="1"/>
      </xdr:nvSpPr>
      <xdr:spPr>
        <a:xfrm>
          <a:off x="3160428" y="920748"/>
          <a:ext cx="9550961" cy="64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144085</xdr:colOff>
      <xdr:row>1</xdr:row>
      <xdr:rowOff>98961</xdr:rowOff>
    </xdr:to>
    <xdr:pic>
      <xdr:nvPicPr>
        <xdr:cNvPr id="8" name="Imagen 7">
          <a:extLst>
            <a:ext uri="{FF2B5EF4-FFF2-40B4-BE49-F238E27FC236}">
              <a16:creationId xmlns="" xmlns:a16="http://schemas.microsoft.com/office/drawing/2014/main" id="{77EC017B-9FD5-4D0D-8C20-72AACCCD9F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610221" cy="1843149"/>
        </a:xfrm>
        <a:prstGeom prst="rect">
          <a:avLst/>
        </a:prstGeom>
      </xdr:spPr>
    </xdr:pic>
    <xdr:clientData/>
  </xdr:twoCellAnchor>
  <xdr:twoCellAnchor>
    <xdr:from>
      <xdr:col>1</xdr:col>
      <xdr:colOff>2166149</xdr:colOff>
      <xdr:row>0</xdr:row>
      <xdr:rowOff>206373</xdr:rowOff>
    </xdr:from>
    <xdr:to>
      <xdr:col>11</xdr:col>
      <xdr:colOff>116742</xdr:colOff>
      <xdr:row>0</xdr:row>
      <xdr:rowOff>930273</xdr:rowOff>
    </xdr:to>
    <xdr:sp macro="" textlink="">
      <xdr:nvSpPr>
        <xdr:cNvPr id="9" name="CuadroTexto 8">
          <a:extLst>
            <a:ext uri="{FF2B5EF4-FFF2-40B4-BE49-F238E27FC236}">
              <a16:creationId xmlns="" xmlns:a16="http://schemas.microsoft.com/office/drawing/2014/main" id="{B0F0528A-4CDA-4BFB-A086-65F3BF3BF18B}"/>
            </a:ext>
          </a:extLst>
        </xdr:cNvPr>
        <xdr:cNvSpPr txBox="1"/>
      </xdr:nvSpPr>
      <xdr:spPr>
        <a:xfrm>
          <a:off x="3093909" y="206373"/>
          <a:ext cx="128442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2162974</xdr:colOff>
      <xdr:row>0</xdr:row>
      <xdr:rowOff>920748</xdr:rowOff>
    </xdr:from>
    <xdr:to>
      <xdr:col>9</xdr:col>
      <xdr:colOff>1050883</xdr:colOff>
      <xdr:row>1</xdr:row>
      <xdr:rowOff>106043</xdr:rowOff>
    </xdr:to>
    <xdr:sp macro="" textlink="">
      <xdr:nvSpPr>
        <xdr:cNvPr id="10" name="CuadroTexto 9">
          <a:extLst>
            <a:ext uri="{FF2B5EF4-FFF2-40B4-BE49-F238E27FC236}">
              <a16:creationId xmlns="" xmlns:a16="http://schemas.microsoft.com/office/drawing/2014/main" id="{5AE37C04-58B4-4EFB-BDA9-9E33A5662D50}"/>
            </a:ext>
          </a:extLst>
        </xdr:cNvPr>
        <xdr:cNvSpPr txBox="1"/>
      </xdr:nvSpPr>
      <xdr:spPr>
        <a:xfrm>
          <a:off x="3090734" y="920748"/>
          <a:ext cx="9550961" cy="929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41138</xdr:colOff>
      <xdr:row>0</xdr:row>
      <xdr:rowOff>1756833</xdr:rowOff>
    </xdr:to>
    <xdr:pic>
      <xdr:nvPicPr>
        <xdr:cNvPr id="3" name="Imagen 2">
          <a:extLst>
            <a:ext uri="{FF2B5EF4-FFF2-40B4-BE49-F238E27FC236}">
              <a16:creationId xmlns="" xmlns:a16="http://schemas.microsoft.com/office/drawing/2014/main" id="{43BBDA1D-71DE-4480-9AD8-E363B56552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086471" cy="1756833"/>
        </a:xfrm>
        <a:prstGeom prst="rect">
          <a:avLst/>
        </a:prstGeom>
      </xdr:spPr>
    </xdr:pic>
    <xdr:clientData/>
  </xdr:twoCellAnchor>
  <xdr:twoCellAnchor>
    <xdr:from>
      <xdr:col>2</xdr:col>
      <xdr:colOff>98824</xdr:colOff>
      <xdr:row>0</xdr:row>
      <xdr:rowOff>206373</xdr:rowOff>
    </xdr:from>
    <xdr:to>
      <xdr:col>16</xdr:col>
      <xdr:colOff>825136</xdr:colOff>
      <xdr:row>0</xdr:row>
      <xdr:rowOff>930273</xdr:rowOff>
    </xdr:to>
    <xdr:sp macro="" textlink="">
      <xdr:nvSpPr>
        <xdr:cNvPr id="4" name="CuadroTexto 3">
          <a:extLst>
            <a:ext uri="{FF2B5EF4-FFF2-40B4-BE49-F238E27FC236}">
              <a16:creationId xmlns="" xmlns:a16="http://schemas.microsoft.com/office/drawing/2014/main" id="{B6F0CE1F-5E10-4B99-A9D8-58D1EE71B47D}"/>
            </a:ext>
          </a:extLst>
        </xdr:cNvPr>
        <xdr:cNvSpPr txBox="1"/>
      </xdr:nvSpPr>
      <xdr:spPr>
        <a:xfrm>
          <a:off x="2956324" y="206373"/>
          <a:ext cx="128442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95649</xdr:colOff>
      <xdr:row>0</xdr:row>
      <xdr:rowOff>920748</xdr:rowOff>
    </xdr:from>
    <xdr:to>
      <xdr:col>12</xdr:col>
      <xdr:colOff>576693</xdr:colOff>
      <xdr:row>1</xdr:row>
      <xdr:rowOff>421481</xdr:rowOff>
    </xdr:to>
    <xdr:sp macro="" textlink="">
      <xdr:nvSpPr>
        <xdr:cNvPr id="5" name="CuadroTexto 4">
          <a:extLst>
            <a:ext uri="{FF2B5EF4-FFF2-40B4-BE49-F238E27FC236}">
              <a16:creationId xmlns="" xmlns:a16="http://schemas.microsoft.com/office/drawing/2014/main" id="{609F5F7D-ABC2-4B1F-9E02-79AAFC577A0E}"/>
            </a:ext>
          </a:extLst>
        </xdr:cNvPr>
        <xdr:cNvSpPr txBox="1"/>
      </xdr:nvSpPr>
      <xdr:spPr>
        <a:xfrm>
          <a:off x="2953149" y="920748"/>
          <a:ext cx="9550961" cy="929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263388</xdr:colOff>
      <xdr:row>0</xdr:row>
      <xdr:rowOff>1767417</xdr:rowOff>
    </xdr:to>
    <xdr:pic>
      <xdr:nvPicPr>
        <xdr:cNvPr id="4" name="Imagen 3">
          <a:extLst>
            <a:ext uri="{FF2B5EF4-FFF2-40B4-BE49-F238E27FC236}">
              <a16:creationId xmlns="" xmlns:a16="http://schemas.microsoft.com/office/drawing/2014/main" id="{535564D4-0EEC-48D5-910E-00380108D9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382805" cy="1767417"/>
        </a:xfrm>
        <a:prstGeom prst="rect">
          <a:avLst/>
        </a:prstGeom>
      </xdr:spPr>
    </xdr:pic>
    <xdr:clientData/>
  </xdr:twoCellAnchor>
  <xdr:twoCellAnchor>
    <xdr:from>
      <xdr:col>3</xdr:col>
      <xdr:colOff>3574</xdr:colOff>
      <xdr:row>0</xdr:row>
      <xdr:rowOff>206373</xdr:rowOff>
    </xdr:from>
    <xdr:to>
      <xdr:col>19</xdr:col>
      <xdr:colOff>475886</xdr:colOff>
      <xdr:row>0</xdr:row>
      <xdr:rowOff>930273</xdr:rowOff>
    </xdr:to>
    <xdr:sp macro="" textlink="">
      <xdr:nvSpPr>
        <xdr:cNvPr id="5" name="CuadroTexto 4">
          <a:extLst>
            <a:ext uri="{FF2B5EF4-FFF2-40B4-BE49-F238E27FC236}">
              <a16:creationId xmlns="" xmlns:a16="http://schemas.microsoft.com/office/drawing/2014/main" id="{B17F3E42-13E2-4440-B756-6C51C70FE938}"/>
            </a:ext>
          </a:extLst>
        </xdr:cNvPr>
        <xdr:cNvSpPr txBox="1"/>
      </xdr:nvSpPr>
      <xdr:spPr>
        <a:xfrm>
          <a:off x="2956324" y="206373"/>
          <a:ext cx="13140562"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399</xdr:colOff>
      <xdr:row>0</xdr:row>
      <xdr:rowOff>920748</xdr:rowOff>
    </xdr:from>
    <xdr:to>
      <xdr:col>15</xdr:col>
      <xdr:colOff>629610</xdr:colOff>
      <xdr:row>0</xdr:row>
      <xdr:rowOff>1619250</xdr:rowOff>
    </xdr:to>
    <xdr:sp macro="" textlink="">
      <xdr:nvSpPr>
        <xdr:cNvPr id="6" name="CuadroTexto 5">
          <a:extLst>
            <a:ext uri="{FF2B5EF4-FFF2-40B4-BE49-F238E27FC236}">
              <a16:creationId xmlns="" xmlns:a16="http://schemas.microsoft.com/office/drawing/2014/main" id="{5EE6A876-9379-4EA6-8013-39BC2AAE6056}"/>
            </a:ext>
          </a:extLst>
        </xdr:cNvPr>
        <xdr:cNvSpPr txBox="1"/>
      </xdr:nvSpPr>
      <xdr:spPr>
        <a:xfrm>
          <a:off x="2953149" y="920748"/>
          <a:ext cx="9847294" cy="698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221055</xdr:colOff>
      <xdr:row>1</xdr:row>
      <xdr:rowOff>21166</xdr:rowOff>
    </xdr:to>
    <xdr:pic>
      <xdr:nvPicPr>
        <xdr:cNvPr id="4" name="Imagen 3">
          <a:extLst>
            <a:ext uri="{FF2B5EF4-FFF2-40B4-BE49-F238E27FC236}">
              <a16:creationId xmlns="" xmlns:a16="http://schemas.microsoft.com/office/drawing/2014/main" id="{3F09D57E-5E39-4485-B4BC-3DB997A71B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756833"/>
        </a:xfrm>
        <a:prstGeom prst="rect">
          <a:avLst/>
        </a:prstGeom>
      </xdr:spPr>
    </xdr:pic>
    <xdr:clientData/>
  </xdr:twoCellAnchor>
  <xdr:twoCellAnchor>
    <xdr:from>
      <xdr:col>2</xdr:col>
      <xdr:colOff>807909</xdr:colOff>
      <xdr:row>0</xdr:row>
      <xdr:rowOff>206373</xdr:rowOff>
    </xdr:from>
    <xdr:to>
      <xdr:col>19</xdr:col>
      <xdr:colOff>380638</xdr:colOff>
      <xdr:row>0</xdr:row>
      <xdr:rowOff>930273</xdr:rowOff>
    </xdr:to>
    <xdr:sp macro="" textlink="">
      <xdr:nvSpPr>
        <xdr:cNvPr id="5" name="CuadroTexto 4">
          <a:extLst>
            <a:ext uri="{FF2B5EF4-FFF2-40B4-BE49-F238E27FC236}">
              <a16:creationId xmlns="" xmlns:a16="http://schemas.microsoft.com/office/drawing/2014/main" id="{F1BFD6CF-7891-4AB9-A437-22D69DB9750D}"/>
            </a:ext>
          </a:extLst>
        </xdr:cNvPr>
        <xdr:cNvSpPr txBox="1"/>
      </xdr:nvSpPr>
      <xdr:spPr>
        <a:xfrm>
          <a:off x="3040992" y="206373"/>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804734</xdr:colOff>
      <xdr:row>0</xdr:row>
      <xdr:rowOff>920748</xdr:rowOff>
    </xdr:from>
    <xdr:to>
      <xdr:col>15</xdr:col>
      <xdr:colOff>343861</xdr:colOff>
      <xdr:row>1</xdr:row>
      <xdr:rowOff>275167</xdr:rowOff>
    </xdr:to>
    <xdr:sp macro="" textlink="">
      <xdr:nvSpPr>
        <xdr:cNvPr id="6" name="CuadroTexto 5">
          <a:extLst>
            <a:ext uri="{FF2B5EF4-FFF2-40B4-BE49-F238E27FC236}">
              <a16:creationId xmlns="" xmlns:a16="http://schemas.microsoft.com/office/drawing/2014/main" id="{28F85660-E74D-4BFF-BC08-7A0974BA9F9B}"/>
            </a:ext>
          </a:extLst>
        </xdr:cNvPr>
        <xdr:cNvSpPr txBox="1"/>
      </xdr:nvSpPr>
      <xdr:spPr>
        <a:xfrm>
          <a:off x="3037817" y="920748"/>
          <a:ext cx="9847294" cy="698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62305</xdr:colOff>
      <xdr:row>0</xdr:row>
      <xdr:rowOff>1714500</xdr:rowOff>
    </xdr:to>
    <xdr:pic>
      <xdr:nvPicPr>
        <xdr:cNvPr id="4" name="Imagen 3">
          <a:extLst>
            <a:ext uri="{FF2B5EF4-FFF2-40B4-BE49-F238E27FC236}">
              <a16:creationId xmlns="" xmlns:a16="http://schemas.microsoft.com/office/drawing/2014/main" id="{C53FD71B-631B-4C9C-AB5A-47BBA6C101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714500"/>
        </a:xfrm>
        <a:prstGeom prst="rect">
          <a:avLst/>
        </a:prstGeom>
      </xdr:spPr>
    </xdr:pic>
    <xdr:clientData/>
  </xdr:twoCellAnchor>
  <xdr:twoCellAnchor>
    <xdr:from>
      <xdr:col>2</xdr:col>
      <xdr:colOff>934909</xdr:colOff>
      <xdr:row>0</xdr:row>
      <xdr:rowOff>206373</xdr:rowOff>
    </xdr:from>
    <xdr:to>
      <xdr:col>19</xdr:col>
      <xdr:colOff>105472</xdr:colOff>
      <xdr:row>0</xdr:row>
      <xdr:rowOff>930273</xdr:rowOff>
    </xdr:to>
    <xdr:sp macro="" textlink="">
      <xdr:nvSpPr>
        <xdr:cNvPr id="5" name="CuadroTexto 4">
          <a:extLst>
            <a:ext uri="{FF2B5EF4-FFF2-40B4-BE49-F238E27FC236}">
              <a16:creationId xmlns="" xmlns:a16="http://schemas.microsoft.com/office/drawing/2014/main" id="{694BD0E6-5D05-47C0-B6D2-DCE6430AB51C}"/>
            </a:ext>
          </a:extLst>
        </xdr:cNvPr>
        <xdr:cNvSpPr txBox="1"/>
      </xdr:nvSpPr>
      <xdr:spPr>
        <a:xfrm>
          <a:off x="3040992" y="206373"/>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931734</xdr:colOff>
      <xdr:row>0</xdr:row>
      <xdr:rowOff>920748</xdr:rowOff>
    </xdr:from>
    <xdr:to>
      <xdr:col>14</xdr:col>
      <xdr:colOff>449694</xdr:colOff>
      <xdr:row>0</xdr:row>
      <xdr:rowOff>1693333</xdr:rowOff>
    </xdr:to>
    <xdr:sp macro="" textlink="">
      <xdr:nvSpPr>
        <xdr:cNvPr id="6" name="CuadroTexto 5">
          <a:extLst>
            <a:ext uri="{FF2B5EF4-FFF2-40B4-BE49-F238E27FC236}">
              <a16:creationId xmlns="" xmlns:a16="http://schemas.microsoft.com/office/drawing/2014/main" id="{18F20B24-E39A-4ADC-9895-9F95BC64FA97}"/>
            </a:ext>
          </a:extLst>
        </xdr:cNvPr>
        <xdr:cNvSpPr txBox="1"/>
      </xdr:nvSpPr>
      <xdr:spPr>
        <a:xfrm>
          <a:off x="3037817" y="920748"/>
          <a:ext cx="9847294" cy="772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21167</xdr:rowOff>
    </xdr:from>
    <xdr:to>
      <xdr:col>27</xdr:col>
      <xdr:colOff>19971</xdr:colOff>
      <xdr:row>0</xdr:row>
      <xdr:rowOff>1682750</xdr:rowOff>
    </xdr:to>
    <xdr:pic>
      <xdr:nvPicPr>
        <xdr:cNvPr id="3" name="Imagen 2">
          <a:extLst>
            <a:ext uri="{FF2B5EF4-FFF2-40B4-BE49-F238E27FC236}">
              <a16:creationId xmlns="" xmlns:a16="http://schemas.microsoft.com/office/drawing/2014/main" id="{99EC829E-7436-4668-B0B5-1D5E90E6EA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21167"/>
          <a:ext cx="26319554" cy="1661583"/>
        </a:xfrm>
        <a:prstGeom prst="rect">
          <a:avLst/>
        </a:prstGeom>
      </xdr:spPr>
    </xdr:pic>
    <xdr:clientData/>
  </xdr:twoCellAnchor>
  <xdr:twoCellAnchor>
    <xdr:from>
      <xdr:col>1</xdr:col>
      <xdr:colOff>2194325</xdr:colOff>
      <xdr:row>0</xdr:row>
      <xdr:rowOff>206373</xdr:rowOff>
    </xdr:from>
    <xdr:to>
      <xdr:col>16</xdr:col>
      <xdr:colOff>63138</xdr:colOff>
      <xdr:row>0</xdr:row>
      <xdr:rowOff>930273</xdr:rowOff>
    </xdr:to>
    <xdr:sp macro="" textlink="">
      <xdr:nvSpPr>
        <xdr:cNvPr id="4" name="CuadroTexto 3">
          <a:extLst>
            <a:ext uri="{FF2B5EF4-FFF2-40B4-BE49-F238E27FC236}">
              <a16:creationId xmlns="" xmlns:a16="http://schemas.microsoft.com/office/drawing/2014/main" id="{78B21F36-B057-4744-88C4-66D03137AB27}"/>
            </a:ext>
          </a:extLst>
        </xdr:cNvPr>
        <xdr:cNvSpPr txBox="1"/>
      </xdr:nvSpPr>
      <xdr:spPr>
        <a:xfrm>
          <a:off x="3040992" y="206373"/>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2191150</xdr:colOff>
      <xdr:row>0</xdr:row>
      <xdr:rowOff>920748</xdr:rowOff>
    </xdr:from>
    <xdr:to>
      <xdr:col>11</xdr:col>
      <xdr:colOff>354444</xdr:colOff>
      <xdr:row>0</xdr:row>
      <xdr:rowOff>1608667</xdr:rowOff>
    </xdr:to>
    <xdr:sp macro="" textlink="">
      <xdr:nvSpPr>
        <xdr:cNvPr id="5" name="CuadroTexto 4">
          <a:extLst>
            <a:ext uri="{FF2B5EF4-FFF2-40B4-BE49-F238E27FC236}">
              <a16:creationId xmlns="" xmlns:a16="http://schemas.microsoft.com/office/drawing/2014/main" id="{80E5A63F-3131-4E5C-BB76-019DA5FBBCF4}"/>
            </a:ext>
          </a:extLst>
        </xdr:cNvPr>
        <xdr:cNvSpPr txBox="1"/>
      </xdr:nvSpPr>
      <xdr:spPr>
        <a:xfrm>
          <a:off x="3037817" y="920748"/>
          <a:ext cx="9847294" cy="687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1</xdr:rowOff>
    </xdr:from>
    <xdr:to>
      <xdr:col>30</xdr:col>
      <xdr:colOff>506805</xdr:colOff>
      <xdr:row>0</xdr:row>
      <xdr:rowOff>1682751</xdr:rowOff>
    </xdr:to>
    <xdr:pic>
      <xdr:nvPicPr>
        <xdr:cNvPr id="4" name="Imagen 3">
          <a:extLst>
            <a:ext uri="{FF2B5EF4-FFF2-40B4-BE49-F238E27FC236}">
              <a16:creationId xmlns="" xmlns:a16="http://schemas.microsoft.com/office/drawing/2014/main" id="{06F221E9-4342-4541-9A95-DBF4319057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4520388" cy="1682750"/>
        </a:xfrm>
        <a:prstGeom prst="rect">
          <a:avLst/>
        </a:prstGeom>
      </xdr:spPr>
    </xdr:pic>
    <xdr:clientData/>
  </xdr:twoCellAnchor>
  <xdr:twoCellAnchor>
    <xdr:from>
      <xdr:col>3</xdr:col>
      <xdr:colOff>35325</xdr:colOff>
      <xdr:row>0</xdr:row>
      <xdr:rowOff>206373</xdr:rowOff>
    </xdr:from>
    <xdr:to>
      <xdr:col>19</xdr:col>
      <xdr:colOff>549972</xdr:colOff>
      <xdr:row>0</xdr:row>
      <xdr:rowOff>930273</xdr:rowOff>
    </xdr:to>
    <xdr:sp macro="" textlink="">
      <xdr:nvSpPr>
        <xdr:cNvPr id="5" name="CuadroTexto 4">
          <a:extLst>
            <a:ext uri="{FF2B5EF4-FFF2-40B4-BE49-F238E27FC236}">
              <a16:creationId xmlns="" xmlns:a16="http://schemas.microsoft.com/office/drawing/2014/main" id="{7FB16642-8F69-44E1-AE49-04E1EF420E0C}"/>
            </a:ext>
          </a:extLst>
        </xdr:cNvPr>
        <xdr:cNvSpPr txBox="1"/>
      </xdr:nvSpPr>
      <xdr:spPr>
        <a:xfrm>
          <a:off x="3040992" y="206373"/>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32150</xdr:colOff>
      <xdr:row>0</xdr:row>
      <xdr:rowOff>920748</xdr:rowOff>
    </xdr:from>
    <xdr:to>
      <xdr:col>15</xdr:col>
      <xdr:colOff>301528</xdr:colOff>
      <xdr:row>1</xdr:row>
      <xdr:rowOff>95250</xdr:rowOff>
    </xdr:to>
    <xdr:sp macro="" textlink="">
      <xdr:nvSpPr>
        <xdr:cNvPr id="6" name="CuadroTexto 5">
          <a:extLst>
            <a:ext uri="{FF2B5EF4-FFF2-40B4-BE49-F238E27FC236}">
              <a16:creationId xmlns="" xmlns:a16="http://schemas.microsoft.com/office/drawing/2014/main" id="{1AEFB698-EDC1-4BC4-92AF-8B2FFDE672FC}"/>
            </a:ext>
          </a:extLst>
        </xdr:cNvPr>
        <xdr:cNvSpPr txBox="1"/>
      </xdr:nvSpPr>
      <xdr:spPr>
        <a:xfrm>
          <a:off x="3037817" y="920748"/>
          <a:ext cx="9847294" cy="687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273971</xdr:colOff>
      <xdr:row>0</xdr:row>
      <xdr:rowOff>1809750</xdr:rowOff>
    </xdr:to>
    <xdr:pic>
      <xdr:nvPicPr>
        <xdr:cNvPr id="3" name="Imagen 2">
          <a:extLst>
            <a:ext uri="{FF2B5EF4-FFF2-40B4-BE49-F238E27FC236}">
              <a16:creationId xmlns="" xmlns:a16="http://schemas.microsoft.com/office/drawing/2014/main" id="{11E02A00-951A-4E6C-8274-B7B4F08DD2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809750"/>
        </a:xfrm>
        <a:prstGeom prst="rect">
          <a:avLst/>
        </a:prstGeom>
      </xdr:spPr>
    </xdr:pic>
    <xdr:clientData/>
  </xdr:twoCellAnchor>
  <xdr:twoCellAnchor>
    <xdr:from>
      <xdr:col>2</xdr:col>
      <xdr:colOff>924325</xdr:colOff>
      <xdr:row>0</xdr:row>
      <xdr:rowOff>206372</xdr:rowOff>
    </xdr:from>
    <xdr:to>
      <xdr:col>18</xdr:col>
      <xdr:colOff>317138</xdr:colOff>
      <xdr:row>0</xdr:row>
      <xdr:rowOff>930272</xdr:rowOff>
    </xdr:to>
    <xdr:sp macro="" textlink="">
      <xdr:nvSpPr>
        <xdr:cNvPr id="4" name="CuadroTexto 3">
          <a:extLst>
            <a:ext uri="{FF2B5EF4-FFF2-40B4-BE49-F238E27FC236}">
              <a16:creationId xmlns="" xmlns:a16="http://schemas.microsoft.com/office/drawing/2014/main" id="{6879F1A7-604A-425B-91BA-B29F3CA2E242}"/>
            </a:ext>
          </a:extLst>
        </xdr:cNvPr>
        <xdr:cNvSpPr txBox="1"/>
      </xdr:nvSpPr>
      <xdr:spPr>
        <a:xfrm>
          <a:off x="3040992" y="206372"/>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921150</xdr:colOff>
      <xdr:row>0</xdr:row>
      <xdr:rowOff>920747</xdr:rowOff>
    </xdr:from>
    <xdr:to>
      <xdr:col>14</xdr:col>
      <xdr:colOff>68694</xdr:colOff>
      <xdr:row>1</xdr:row>
      <xdr:rowOff>402165</xdr:rowOff>
    </xdr:to>
    <xdr:sp macro="" textlink="">
      <xdr:nvSpPr>
        <xdr:cNvPr id="5" name="CuadroTexto 4">
          <a:extLst>
            <a:ext uri="{FF2B5EF4-FFF2-40B4-BE49-F238E27FC236}">
              <a16:creationId xmlns="" xmlns:a16="http://schemas.microsoft.com/office/drawing/2014/main" id="{6E9DA9FE-A195-4401-BF84-8EE8A2EB99FB}"/>
            </a:ext>
          </a:extLst>
        </xdr:cNvPr>
        <xdr:cNvSpPr txBox="1"/>
      </xdr:nvSpPr>
      <xdr:spPr>
        <a:xfrm>
          <a:off x="3037817" y="920747"/>
          <a:ext cx="9847294" cy="867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908971</xdr:colOff>
      <xdr:row>1</xdr:row>
      <xdr:rowOff>211666</xdr:rowOff>
    </xdr:to>
    <xdr:pic>
      <xdr:nvPicPr>
        <xdr:cNvPr id="4" name="Imagen 3">
          <a:extLst>
            <a:ext uri="{FF2B5EF4-FFF2-40B4-BE49-F238E27FC236}">
              <a16:creationId xmlns="" xmlns:a16="http://schemas.microsoft.com/office/drawing/2014/main" id="{34E99873-E644-4871-AD61-2755A797CD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820333"/>
        </a:xfrm>
        <a:prstGeom prst="rect">
          <a:avLst/>
        </a:prstGeom>
      </xdr:spPr>
    </xdr:pic>
    <xdr:clientData/>
  </xdr:twoCellAnchor>
  <xdr:twoCellAnchor>
    <xdr:from>
      <xdr:col>2</xdr:col>
      <xdr:colOff>1051325</xdr:colOff>
      <xdr:row>0</xdr:row>
      <xdr:rowOff>206372</xdr:rowOff>
    </xdr:from>
    <xdr:to>
      <xdr:col>15</xdr:col>
      <xdr:colOff>73722</xdr:colOff>
      <xdr:row>0</xdr:row>
      <xdr:rowOff>930272</xdr:rowOff>
    </xdr:to>
    <xdr:sp macro="" textlink="">
      <xdr:nvSpPr>
        <xdr:cNvPr id="5" name="CuadroTexto 4">
          <a:extLst>
            <a:ext uri="{FF2B5EF4-FFF2-40B4-BE49-F238E27FC236}">
              <a16:creationId xmlns="" xmlns:a16="http://schemas.microsoft.com/office/drawing/2014/main" id="{02A50FC4-82BD-4F7F-B068-855DFA766D29}"/>
            </a:ext>
          </a:extLst>
        </xdr:cNvPr>
        <xdr:cNvSpPr txBox="1"/>
      </xdr:nvSpPr>
      <xdr:spPr>
        <a:xfrm>
          <a:off x="3040992" y="206372"/>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1048150</xdr:colOff>
      <xdr:row>0</xdr:row>
      <xdr:rowOff>920748</xdr:rowOff>
    </xdr:from>
    <xdr:to>
      <xdr:col>12</xdr:col>
      <xdr:colOff>671944</xdr:colOff>
      <xdr:row>1</xdr:row>
      <xdr:rowOff>158751</xdr:rowOff>
    </xdr:to>
    <xdr:sp macro="" textlink="">
      <xdr:nvSpPr>
        <xdr:cNvPr id="6" name="CuadroTexto 5">
          <a:extLst>
            <a:ext uri="{FF2B5EF4-FFF2-40B4-BE49-F238E27FC236}">
              <a16:creationId xmlns="" xmlns:a16="http://schemas.microsoft.com/office/drawing/2014/main" id="{9602E532-9322-40DD-ABB9-EDE25F284562}"/>
            </a:ext>
          </a:extLst>
        </xdr:cNvPr>
        <xdr:cNvSpPr txBox="1"/>
      </xdr:nvSpPr>
      <xdr:spPr>
        <a:xfrm>
          <a:off x="3037817" y="920748"/>
          <a:ext cx="9847294" cy="65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125805</xdr:colOff>
      <xdr:row>1</xdr:row>
      <xdr:rowOff>31750</xdr:rowOff>
    </xdr:to>
    <xdr:pic>
      <xdr:nvPicPr>
        <xdr:cNvPr id="3" name="Imagen 2">
          <a:extLst>
            <a:ext uri="{FF2B5EF4-FFF2-40B4-BE49-F238E27FC236}">
              <a16:creationId xmlns="" xmlns:a16="http://schemas.microsoft.com/office/drawing/2014/main" id="{6872A903-2E33-4161-AAEB-6AE44A5D73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820333"/>
        </a:xfrm>
        <a:prstGeom prst="rect">
          <a:avLst/>
        </a:prstGeom>
      </xdr:spPr>
    </xdr:pic>
    <xdr:clientData/>
  </xdr:twoCellAnchor>
  <xdr:twoCellAnchor>
    <xdr:from>
      <xdr:col>2</xdr:col>
      <xdr:colOff>924325</xdr:colOff>
      <xdr:row>0</xdr:row>
      <xdr:rowOff>206372</xdr:rowOff>
    </xdr:from>
    <xdr:to>
      <xdr:col>16</xdr:col>
      <xdr:colOff>168972</xdr:colOff>
      <xdr:row>0</xdr:row>
      <xdr:rowOff>930272</xdr:rowOff>
    </xdr:to>
    <xdr:sp macro="" textlink="">
      <xdr:nvSpPr>
        <xdr:cNvPr id="4" name="CuadroTexto 3">
          <a:extLst>
            <a:ext uri="{FF2B5EF4-FFF2-40B4-BE49-F238E27FC236}">
              <a16:creationId xmlns="" xmlns:a16="http://schemas.microsoft.com/office/drawing/2014/main" id="{C4A03CB1-963D-4F58-8EF7-F89283E5E5D8}"/>
            </a:ext>
          </a:extLst>
        </xdr:cNvPr>
        <xdr:cNvSpPr txBox="1"/>
      </xdr:nvSpPr>
      <xdr:spPr>
        <a:xfrm>
          <a:off x="3040992" y="206372"/>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921150</xdr:colOff>
      <xdr:row>0</xdr:row>
      <xdr:rowOff>920748</xdr:rowOff>
    </xdr:from>
    <xdr:to>
      <xdr:col>11</xdr:col>
      <xdr:colOff>682528</xdr:colOff>
      <xdr:row>0</xdr:row>
      <xdr:rowOff>1767418</xdr:rowOff>
    </xdr:to>
    <xdr:sp macro="" textlink="">
      <xdr:nvSpPr>
        <xdr:cNvPr id="5" name="CuadroTexto 4">
          <a:extLst>
            <a:ext uri="{FF2B5EF4-FFF2-40B4-BE49-F238E27FC236}">
              <a16:creationId xmlns="" xmlns:a16="http://schemas.microsoft.com/office/drawing/2014/main" id="{32F4F342-8C90-453D-AEB9-594DE267722A}"/>
            </a:ext>
          </a:extLst>
        </xdr:cNvPr>
        <xdr:cNvSpPr txBox="1"/>
      </xdr:nvSpPr>
      <xdr:spPr>
        <a:xfrm>
          <a:off x="3037817" y="920748"/>
          <a:ext cx="9847294" cy="8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591471</xdr:colOff>
      <xdr:row>1</xdr:row>
      <xdr:rowOff>10583</xdr:rowOff>
    </xdr:to>
    <xdr:pic>
      <xdr:nvPicPr>
        <xdr:cNvPr id="3" name="Imagen 2">
          <a:extLst>
            <a:ext uri="{FF2B5EF4-FFF2-40B4-BE49-F238E27FC236}">
              <a16:creationId xmlns="" xmlns:a16="http://schemas.microsoft.com/office/drawing/2014/main" id="{B0A40221-21BA-4886-9DC4-ED2ED6F58F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820333"/>
        </a:xfrm>
        <a:prstGeom prst="rect">
          <a:avLst/>
        </a:prstGeom>
      </xdr:spPr>
    </xdr:pic>
    <xdr:clientData/>
  </xdr:twoCellAnchor>
  <xdr:twoCellAnchor>
    <xdr:from>
      <xdr:col>2</xdr:col>
      <xdr:colOff>998409</xdr:colOff>
      <xdr:row>0</xdr:row>
      <xdr:rowOff>206372</xdr:rowOff>
    </xdr:from>
    <xdr:to>
      <xdr:col>16</xdr:col>
      <xdr:colOff>634638</xdr:colOff>
      <xdr:row>0</xdr:row>
      <xdr:rowOff>930272</xdr:rowOff>
    </xdr:to>
    <xdr:sp macro="" textlink="">
      <xdr:nvSpPr>
        <xdr:cNvPr id="4" name="CuadroTexto 3">
          <a:extLst>
            <a:ext uri="{FF2B5EF4-FFF2-40B4-BE49-F238E27FC236}">
              <a16:creationId xmlns="" xmlns:a16="http://schemas.microsoft.com/office/drawing/2014/main" id="{1B569B4F-60F7-44C5-9DA9-D0811BFAAF06}"/>
            </a:ext>
          </a:extLst>
        </xdr:cNvPr>
        <xdr:cNvSpPr txBox="1"/>
      </xdr:nvSpPr>
      <xdr:spPr>
        <a:xfrm>
          <a:off x="3040992" y="206372"/>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995234</xdr:colOff>
      <xdr:row>0</xdr:row>
      <xdr:rowOff>920748</xdr:rowOff>
    </xdr:from>
    <xdr:to>
      <xdr:col>11</xdr:col>
      <xdr:colOff>851861</xdr:colOff>
      <xdr:row>0</xdr:row>
      <xdr:rowOff>1767418</xdr:rowOff>
    </xdr:to>
    <xdr:sp macro="" textlink="">
      <xdr:nvSpPr>
        <xdr:cNvPr id="5" name="CuadroTexto 4">
          <a:extLst>
            <a:ext uri="{FF2B5EF4-FFF2-40B4-BE49-F238E27FC236}">
              <a16:creationId xmlns="" xmlns:a16="http://schemas.microsoft.com/office/drawing/2014/main" id="{C0D70861-75C4-4F58-9109-130EFC20DEAC}"/>
            </a:ext>
          </a:extLst>
        </xdr:cNvPr>
        <xdr:cNvSpPr txBox="1"/>
      </xdr:nvSpPr>
      <xdr:spPr>
        <a:xfrm>
          <a:off x="3037817" y="920748"/>
          <a:ext cx="9847294" cy="8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51721</xdr:colOff>
      <xdr:row>0</xdr:row>
      <xdr:rowOff>1799167</xdr:rowOff>
    </xdr:to>
    <xdr:pic>
      <xdr:nvPicPr>
        <xdr:cNvPr id="4" name="Imagen 3">
          <a:extLst>
            <a:ext uri="{FF2B5EF4-FFF2-40B4-BE49-F238E27FC236}">
              <a16:creationId xmlns="" xmlns:a16="http://schemas.microsoft.com/office/drawing/2014/main" id="{8B0B992F-6ADA-4252-AF74-42DB881820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799167"/>
        </a:xfrm>
        <a:prstGeom prst="rect">
          <a:avLst/>
        </a:prstGeom>
      </xdr:spPr>
    </xdr:pic>
    <xdr:clientData/>
  </xdr:twoCellAnchor>
  <xdr:twoCellAnchor>
    <xdr:from>
      <xdr:col>2</xdr:col>
      <xdr:colOff>585659</xdr:colOff>
      <xdr:row>0</xdr:row>
      <xdr:rowOff>206372</xdr:rowOff>
    </xdr:from>
    <xdr:to>
      <xdr:col>15</xdr:col>
      <xdr:colOff>803972</xdr:colOff>
      <xdr:row>0</xdr:row>
      <xdr:rowOff>930272</xdr:rowOff>
    </xdr:to>
    <xdr:sp macro="" textlink="">
      <xdr:nvSpPr>
        <xdr:cNvPr id="5" name="CuadroTexto 4">
          <a:extLst>
            <a:ext uri="{FF2B5EF4-FFF2-40B4-BE49-F238E27FC236}">
              <a16:creationId xmlns="" xmlns:a16="http://schemas.microsoft.com/office/drawing/2014/main" id="{D4AF8A9C-A414-4A80-9CC8-362F2B0E3FD9}"/>
            </a:ext>
          </a:extLst>
        </xdr:cNvPr>
        <xdr:cNvSpPr txBox="1"/>
      </xdr:nvSpPr>
      <xdr:spPr>
        <a:xfrm>
          <a:off x="3040992" y="206372"/>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582484</xdr:colOff>
      <xdr:row>0</xdr:row>
      <xdr:rowOff>920748</xdr:rowOff>
    </xdr:from>
    <xdr:to>
      <xdr:col>12</xdr:col>
      <xdr:colOff>894194</xdr:colOff>
      <xdr:row>1</xdr:row>
      <xdr:rowOff>222251</xdr:rowOff>
    </xdr:to>
    <xdr:sp macro="" textlink="">
      <xdr:nvSpPr>
        <xdr:cNvPr id="6" name="CuadroTexto 5">
          <a:extLst>
            <a:ext uri="{FF2B5EF4-FFF2-40B4-BE49-F238E27FC236}">
              <a16:creationId xmlns="" xmlns:a16="http://schemas.microsoft.com/office/drawing/2014/main" id="{59AF7FC0-3F38-4E52-967A-09E34ABED0C4}"/>
            </a:ext>
          </a:extLst>
        </xdr:cNvPr>
        <xdr:cNvSpPr txBox="1"/>
      </xdr:nvSpPr>
      <xdr:spPr>
        <a:xfrm>
          <a:off x="3037817" y="920748"/>
          <a:ext cx="9847294" cy="8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51721</xdr:colOff>
      <xdr:row>1</xdr:row>
      <xdr:rowOff>127000</xdr:rowOff>
    </xdr:to>
    <xdr:pic>
      <xdr:nvPicPr>
        <xdr:cNvPr id="3" name="Imagen 2">
          <a:extLst>
            <a:ext uri="{FF2B5EF4-FFF2-40B4-BE49-F238E27FC236}">
              <a16:creationId xmlns="" xmlns:a16="http://schemas.microsoft.com/office/drawing/2014/main" id="{C4A09246-290D-40B6-B0BB-FAF3CD7D0C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799167"/>
        </a:xfrm>
        <a:prstGeom prst="rect">
          <a:avLst/>
        </a:prstGeom>
      </xdr:spPr>
    </xdr:pic>
    <xdr:clientData/>
  </xdr:twoCellAnchor>
  <xdr:twoCellAnchor>
    <xdr:from>
      <xdr:col>2</xdr:col>
      <xdr:colOff>934909</xdr:colOff>
      <xdr:row>0</xdr:row>
      <xdr:rowOff>206372</xdr:rowOff>
    </xdr:from>
    <xdr:to>
      <xdr:col>14</xdr:col>
      <xdr:colOff>94888</xdr:colOff>
      <xdr:row>0</xdr:row>
      <xdr:rowOff>930272</xdr:rowOff>
    </xdr:to>
    <xdr:sp macro="" textlink="">
      <xdr:nvSpPr>
        <xdr:cNvPr id="4" name="CuadroTexto 3">
          <a:extLst>
            <a:ext uri="{FF2B5EF4-FFF2-40B4-BE49-F238E27FC236}">
              <a16:creationId xmlns="" xmlns:a16="http://schemas.microsoft.com/office/drawing/2014/main" id="{DEB5DDFE-687E-411F-9080-CD8DB6DC0924}"/>
            </a:ext>
          </a:extLst>
        </xdr:cNvPr>
        <xdr:cNvSpPr txBox="1"/>
      </xdr:nvSpPr>
      <xdr:spPr>
        <a:xfrm>
          <a:off x="3040992" y="206372"/>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931734</xdr:colOff>
      <xdr:row>0</xdr:row>
      <xdr:rowOff>920748</xdr:rowOff>
    </xdr:from>
    <xdr:to>
      <xdr:col>9</xdr:col>
      <xdr:colOff>89861</xdr:colOff>
      <xdr:row>1</xdr:row>
      <xdr:rowOff>370417</xdr:rowOff>
    </xdr:to>
    <xdr:sp macro="" textlink="">
      <xdr:nvSpPr>
        <xdr:cNvPr id="5" name="CuadroTexto 4">
          <a:extLst>
            <a:ext uri="{FF2B5EF4-FFF2-40B4-BE49-F238E27FC236}">
              <a16:creationId xmlns="" xmlns:a16="http://schemas.microsoft.com/office/drawing/2014/main" id="{C8B09563-6D25-4D0C-BFC4-228C2326F5EB}"/>
            </a:ext>
          </a:extLst>
        </xdr:cNvPr>
        <xdr:cNvSpPr txBox="1"/>
      </xdr:nvSpPr>
      <xdr:spPr>
        <a:xfrm>
          <a:off x="3037817" y="920748"/>
          <a:ext cx="9847294" cy="112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273971</xdr:colOff>
      <xdr:row>0</xdr:row>
      <xdr:rowOff>1756833</xdr:rowOff>
    </xdr:to>
    <xdr:pic>
      <xdr:nvPicPr>
        <xdr:cNvPr id="3" name="Imagen 2">
          <a:extLst>
            <a:ext uri="{FF2B5EF4-FFF2-40B4-BE49-F238E27FC236}">
              <a16:creationId xmlns="" xmlns:a16="http://schemas.microsoft.com/office/drawing/2014/main" id="{DD598DFC-06E3-4041-AEF3-C223C0F771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0388" cy="1756833"/>
        </a:xfrm>
        <a:prstGeom prst="rect">
          <a:avLst/>
        </a:prstGeom>
      </xdr:spPr>
    </xdr:pic>
    <xdr:clientData/>
  </xdr:twoCellAnchor>
  <xdr:twoCellAnchor>
    <xdr:from>
      <xdr:col>2</xdr:col>
      <xdr:colOff>924325</xdr:colOff>
      <xdr:row>0</xdr:row>
      <xdr:rowOff>206372</xdr:rowOff>
    </xdr:from>
    <xdr:to>
      <xdr:col>17</xdr:col>
      <xdr:colOff>317138</xdr:colOff>
      <xdr:row>0</xdr:row>
      <xdr:rowOff>930272</xdr:rowOff>
    </xdr:to>
    <xdr:sp macro="" textlink="">
      <xdr:nvSpPr>
        <xdr:cNvPr id="4" name="CuadroTexto 3">
          <a:extLst>
            <a:ext uri="{FF2B5EF4-FFF2-40B4-BE49-F238E27FC236}">
              <a16:creationId xmlns="" xmlns:a16="http://schemas.microsoft.com/office/drawing/2014/main" id="{9BF46D2A-A5B9-4035-8DCE-65F873774806}"/>
            </a:ext>
          </a:extLst>
        </xdr:cNvPr>
        <xdr:cNvSpPr txBox="1"/>
      </xdr:nvSpPr>
      <xdr:spPr>
        <a:xfrm>
          <a:off x="3040992" y="206372"/>
          <a:ext cx="131405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921150</xdr:colOff>
      <xdr:row>0</xdr:row>
      <xdr:rowOff>920748</xdr:rowOff>
    </xdr:from>
    <xdr:to>
      <xdr:col>13</xdr:col>
      <xdr:colOff>68694</xdr:colOff>
      <xdr:row>0</xdr:row>
      <xdr:rowOff>1767417</xdr:rowOff>
    </xdr:to>
    <xdr:sp macro="" textlink="">
      <xdr:nvSpPr>
        <xdr:cNvPr id="5" name="CuadroTexto 4">
          <a:extLst>
            <a:ext uri="{FF2B5EF4-FFF2-40B4-BE49-F238E27FC236}">
              <a16:creationId xmlns="" xmlns:a16="http://schemas.microsoft.com/office/drawing/2014/main" id="{743F56A6-BA7D-486F-9BBA-1F9C297D4158}"/>
            </a:ext>
          </a:extLst>
        </xdr:cNvPr>
        <xdr:cNvSpPr txBox="1"/>
      </xdr:nvSpPr>
      <xdr:spPr>
        <a:xfrm>
          <a:off x="3037817" y="920748"/>
          <a:ext cx="9847294" cy="84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28575</xdr:colOff>
      <xdr:row>0</xdr:row>
      <xdr:rowOff>0</xdr:rowOff>
    </xdr:from>
    <xdr:to>
      <xdr:col>32</xdr:col>
      <xdr:colOff>733425</xdr:colOff>
      <xdr:row>1</xdr:row>
      <xdr:rowOff>42333</xdr:rowOff>
    </xdr:to>
    <xdr:pic>
      <xdr:nvPicPr>
        <xdr:cNvPr id="5" name="Imagen 4">
          <a:extLst>
            <a:ext uri="{FF2B5EF4-FFF2-40B4-BE49-F238E27FC236}">
              <a16:creationId xmlns="" xmlns:a16="http://schemas.microsoft.com/office/drawing/2014/main" id="{1E41887D-B3EC-46BC-9589-B1E6F1F40D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876300" y="0"/>
          <a:ext cx="26812875" cy="1756833"/>
        </a:xfrm>
        <a:prstGeom prst="rect">
          <a:avLst/>
        </a:prstGeom>
      </xdr:spPr>
    </xdr:pic>
    <xdr:clientData/>
  </xdr:twoCellAnchor>
  <xdr:twoCellAnchor>
    <xdr:from>
      <xdr:col>3</xdr:col>
      <xdr:colOff>945492</xdr:colOff>
      <xdr:row>0</xdr:row>
      <xdr:rowOff>206372</xdr:rowOff>
    </xdr:from>
    <xdr:to>
      <xdr:col>20</xdr:col>
      <xdr:colOff>8105</xdr:colOff>
      <xdr:row>0</xdr:row>
      <xdr:rowOff>930272</xdr:rowOff>
    </xdr:to>
    <xdr:sp macro="" textlink="">
      <xdr:nvSpPr>
        <xdr:cNvPr id="6" name="CuadroTexto 5">
          <a:extLst>
            <a:ext uri="{FF2B5EF4-FFF2-40B4-BE49-F238E27FC236}">
              <a16:creationId xmlns="" xmlns:a16="http://schemas.microsoft.com/office/drawing/2014/main" id="{D5DB995D-4D4C-4423-8204-65E039B8294D}"/>
            </a:ext>
          </a:extLst>
        </xdr:cNvPr>
        <xdr:cNvSpPr txBox="1"/>
      </xdr:nvSpPr>
      <xdr:spPr>
        <a:xfrm>
          <a:off x="3707742" y="206372"/>
          <a:ext cx="1320723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27917</xdr:colOff>
      <xdr:row>0</xdr:row>
      <xdr:rowOff>939798</xdr:rowOff>
    </xdr:from>
    <xdr:to>
      <xdr:col>16</xdr:col>
      <xdr:colOff>178761</xdr:colOff>
      <xdr:row>1</xdr:row>
      <xdr:rowOff>71967</xdr:rowOff>
    </xdr:to>
    <xdr:sp macro="" textlink="">
      <xdr:nvSpPr>
        <xdr:cNvPr id="7" name="CuadroTexto 6">
          <a:extLst>
            <a:ext uri="{FF2B5EF4-FFF2-40B4-BE49-F238E27FC236}">
              <a16:creationId xmlns="" xmlns:a16="http://schemas.microsoft.com/office/drawing/2014/main" id="{36C669AC-4327-437E-AF0A-4AAF7A33B709}"/>
            </a:ext>
          </a:extLst>
        </xdr:cNvPr>
        <xdr:cNvSpPr txBox="1"/>
      </xdr:nvSpPr>
      <xdr:spPr>
        <a:xfrm>
          <a:off x="4028417" y="939798"/>
          <a:ext cx="9913969" cy="84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669788</xdr:colOff>
      <xdr:row>0</xdr:row>
      <xdr:rowOff>1756833</xdr:rowOff>
    </xdr:to>
    <xdr:pic>
      <xdr:nvPicPr>
        <xdr:cNvPr id="3" name="Imagen 2">
          <a:extLst>
            <a:ext uri="{FF2B5EF4-FFF2-40B4-BE49-F238E27FC236}">
              <a16:creationId xmlns="" xmlns:a16="http://schemas.microsoft.com/office/drawing/2014/main" id="{6BE95613-DAE4-4ED1-BAD2-92D5305148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87063" cy="1756833"/>
        </a:xfrm>
        <a:prstGeom prst="rect">
          <a:avLst/>
        </a:prstGeom>
      </xdr:spPr>
    </xdr:pic>
    <xdr:clientData/>
  </xdr:twoCellAnchor>
  <xdr:twoCellAnchor>
    <xdr:from>
      <xdr:col>3</xdr:col>
      <xdr:colOff>59667</xdr:colOff>
      <xdr:row>0</xdr:row>
      <xdr:rowOff>206372</xdr:rowOff>
    </xdr:from>
    <xdr:to>
      <xdr:col>17</xdr:col>
      <xdr:colOff>712955</xdr:colOff>
      <xdr:row>0</xdr:row>
      <xdr:rowOff>930272</xdr:rowOff>
    </xdr:to>
    <xdr:sp macro="" textlink="">
      <xdr:nvSpPr>
        <xdr:cNvPr id="4" name="CuadroTexto 3">
          <a:extLst>
            <a:ext uri="{FF2B5EF4-FFF2-40B4-BE49-F238E27FC236}">
              <a16:creationId xmlns="" xmlns:a16="http://schemas.microsoft.com/office/drawing/2014/main" id="{DDE956F4-1424-4501-8627-74A40692263A}"/>
            </a:ext>
          </a:extLst>
        </xdr:cNvPr>
        <xdr:cNvSpPr txBox="1"/>
      </xdr:nvSpPr>
      <xdr:spPr>
        <a:xfrm>
          <a:off x="3040992" y="206372"/>
          <a:ext cx="1320723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56492</xdr:colOff>
      <xdr:row>0</xdr:row>
      <xdr:rowOff>920748</xdr:rowOff>
    </xdr:from>
    <xdr:to>
      <xdr:col>13</xdr:col>
      <xdr:colOff>464511</xdr:colOff>
      <xdr:row>0</xdr:row>
      <xdr:rowOff>1767417</xdr:rowOff>
    </xdr:to>
    <xdr:sp macro="" textlink="">
      <xdr:nvSpPr>
        <xdr:cNvPr id="5" name="CuadroTexto 4">
          <a:extLst>
            <a:ext uri="{FF2B5EF4-FFF2-40B4-BE49-F238E27FC236}">
              <a16:creationId xmlns="" xmlns:a16="http://schemas.microsoft.com/office/drawing/2014/main" id="{D6CC5DDF-11FB-40AA-8458-18C3EFF27EC3}"/>
            </a:ext>
          </a:extLst>
        </xdr:cNvPr>
        <xdr:cNvSpPr txBox="1"/>
      </xdr:nvSpPr>
      <xdr:spPr>
        <a:xfrm>
          <a:off x="3037817" y="920748"/>
          <a:ext cx="9913969" cy="84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745988</xdr:colOff>
      <xdr:row>0</xdr:row>
      <xdr:rowOff>1756833</xdr:rowOff>
    </xdr:to>
    <xdr:pic>
      <xdr:nvPicPr>
        <xdr:cNvPr id="3" name="Imagen 2">
          <a:extLst>
            <a:ext uri="{FF2B5EF4-FFF2-40B4-BE49-F238E27FC236}">
              <a16:creationId xmlns="" xmlns:a16="http://schemas.microsoft.com/office/drawing/2014/main" id="{A036907F-BB2B-49AE-A003-4D7E2E068A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87063" cy="1756833"/>
        </a:xfrm>
        <a:prstGeom prst="rect">
          <a:avLst/>
        </a:prstGeom>
      </xdr:spPr>
    </xdr:pic>
    <xdr:clientData/>
  </xdr:twoCellAnchor>
  <xdr:twoCellAnchor>
    <xdr:from>
      <xdr:col>2</xdr:col>
      <xdr:colOff>1240767</xdr:colOff>
      <xdr:row>0</xdr:row>
      <xdr:rowOff>206372</xdr:rowOff>
    </xdr:from>
    <xdr:to>
      <xdr:col>16</xdr:col>
      <xdr:colOff>732005</xdr:colOff>
      <xdr:row>0</xdr:row>
      <xdr:rowOff>930272</xdr:rowOff>
    </xdr:to>
    <xdr:sp macro="" textlink="">
      <xdr:nvSpPr>
        <xdr:cNvPr id="4" name="CuadroTexto 3">
          <a:extLst>
            <a:ext uri="{FF2B5EF4-FFF2-40B4-BE49-F238E27FC236}">
              <a16:creationId xmlns="" xmlns:a16="http://schemas.microsoft.com/office/drawing/2014/main" id="{C1D603FF-0380-40FE-A7A3-E8DBD1D25401}"/>
            </a:ext>
          </a:extLst>
        </xdr:cNvPr>
        <xdr:cNvSpPr txBox="1"/>
      </xdr:nvSpPr>
      <xdr:spPr>
        <a:xfrm>
          <a:off x="3040992" y="206372"/>
          <a:ext cx="1320723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1237592</xdr:colOff>
      <xdr:row>0</xdr:row>
      <xdr:rowOff>920748</xdr:rowOff>
    </xdr:from>
    <xdr:to>
      <xdr:col>13</xdr:col>
      <xdr:colOff>169236</xdr:colOff>
      <xdr:row>0</xdr:row>
      <xdr:rowOff>1767417</xdr:rowOff>
    </xdr:to>
    <xdr:sp macro="" textlink="">
      <xdr:nvSpPr>
        <xdr:cNvPr id="5" name="CuadroTexto 4">
          <a:extLst>
            <a:ext uri="{FF2B5EF4-FFF2-40B4-BE49-F238E27FC236}">
              <a16:creationId xmlns="" xmlns:a16="http://schemas.microsoft.com/office/drawing/2014/main" id="{9662EC4B-3D73-49B3-8457-840BA93BDBF9}"/>
            </a:ext>
          </a:extLst>
        </xdr:cNvPr>
        <xdr:cNvSpPr txBox="1"/>
      </xdr:nvSpPr>
      <xdr:spPr>
        <a:xfrm>
          <a:off x="3037817" y="920748"/>
          <a:ext cx="9913969" cy="84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0</xdr:row>
      <xdr:rowOff>1</xdr:rowOff>
    </xdr:from>
    <xdr:to>
      <xdr:col>29</xdr:col>
      <xdr:colOff>507863</xdr:colOff>
      <xdr:row>0</xdr:row>
      <xdr:rowOff>1733551</xdr:rowOff>
    </xdr:to>
    <xdr:pic>
      <xdr:nvPicPr>
        <xdr:cNvPr id="3" name="Imagen 2">
          <a:extLst>
            <a:ext uri="{FF2B5EF4-FFF2-40B4-BE49-F238E27FC236}">
              <a16:creationId xmlns="" xmlns:a16="http://schemas.microsoft.com/office/drawing/2014/main" id="{746BB02F-6093-4B26-9CB1-A47521840D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4710888" cy="1733550"/>
        </a:xfrm>
        <a:prstGeom prst="rect">
          <a:avLst/>
        </a:prstGeom>
      </xdr:spPr>
    </xdr:pic>
    <xdr:clientData/>
  </xdr:twoCellAnchor>
  <xdr:twoCellAnchor>
    <xdr:from>
      <xdr:col>3</xdr:col>
      <xdr:colOff>669267</xdr:colOff>
      <xdr:row>0</xdr:row>
      <xdr:rowOff>206372</xdr:rowOff>
    </xdr:from>
    <xdr:to>
      <xdr:col>18</xdr:col>
      <xdr:colOff>551030</xdr:colOff>
      <xdr:row>0</xdr:row>
      <xdr:rowOff>930272</xdr:rowOff>
    </xdr:to>
    <xdr:sp macro="" textlink="">
      <xdr:nvSpPr>
        <xdr:cNvPr id="4" name="CuadroTexto 3">
          <a:extLst>
            <a:ext uri="{FF2B5EF4-FFF2-40B4-BE49-F238E27FC236}">
              <a16:creationId xmlns="" xmlns:a16="http://schemas.microsoft.com/office/drawing/2014/main" id="{D005F3B6-1C3A-4FD9-9256-3BBE66DB5F15}"/>
            </a:ext>
          </a:extLst>
        </xdr:cNvPr>
        <xdr:cNvSpPr txBox="1"/>
      </xdr:nvSpPr>
      <xdr:spPr>
        <a:xfrm>
          <a:off x="3040992" y="206372"/>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666092</xdr:colOff>
      <xdr:row>0</xdr:row>
      <xdr:rowOff>920748</xdr:rowOff>
    </xdr:from>
    <xdr:to>
      <xdr:col>14</xdr:col>
      <xdr:colOff>531186</xdr:colOff>
      <xdr:row>1</xdr:row>
      <xdr:rowOff>443442</xdr:rowOff>
    </xdr:to>
    <xdr:sp macro="" textlink="">
      <xdr:nvSpPr>
        <xdr:cNvPr id="5" name="CuadroTexto 4">
          <a:extLst>
            <a:ext uri="{FF2B5EF4-FFF2-40B4-BE49-F238E27FC236}">
              <a16:creationId xmlns="" xmlns:a16="http://schemas.microsoft.com/office/drawing/2014/main" id="{FB3C00D2-4CA1-49FA-9246-9B386F22D16B}"/>
            </a:ext>
          </a:extLst>
        </xdr:cNvPr>
        <xdr:cNvSpPr txBox="1"/>
      </xdr:nvSpPr>
      <xdr:spPr>
        <a:xfrm>
          <a:off x="3037817" y="920748"/>
          <a:ext cx="10037794" cy="808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417536</xdr:colOff>
      <xdr:row>38</xdr:row>
      <xdr:rowOff>39143</xdr:rowOff>
    </xdr:from>
    <xdr:to>
      <xdr:col>15</xdr:col>
      <xdr:colOff>613255</xdr:colOff>
      <xdr:row>70</xdr:row>
      <xdr:rowOff>156575</xdr:rowOff>
    </xdr:to>
    <xdr:pic>
      <xdr:nvPicPr>
        <xdr:cNvPr id="4" name="Imagen 3">
          <a:extLst>
            <a:ext uri="{FF2B5EF4-FFF2-40B4-BE49-F238E27FC236}">
              <a16:creationId xmlns="" xmlns:a16="http://schemas.microsoft.com/office/drawing/2014/main" id="{03486AEA-7709-44F6-93D3-0EA3711C9E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0036" y="9812054"/>
          <a:ext cx="10033870" cy="6380446"/>
        </a:xfrm>
        <a:prstGeom prst="rect">
          <a:avLst/>
        </a:prstGeom>
      </xdr:spPr>
    </xdr:pic>
    <xdr:clientData/>
  </xdr:twoCellAnchor>
  <xdr:twoCellAnchor>
    <xdr:from>
      <xdr:col>15</xdr:col>
      <xdr:colOff>456678</xdr:colOff>
      <xdr:row>38</xdr:row>
      <xdr:rowOff>78287</xdr:rowOff>
    </xdr:from>
    <xdr:to>
      <xdr:col>28</xdr:col>
      <xdr:colOff>639350</xdr:colOff>
      <xdr:row>70</xdr:row>
      <xdr:rowOff>130478</xdr:rowOff>
    </xdr:to>
    <xdr:pic>
      <xdr:nvPicPr>
        <xdr:cNvPr id="7" name="Imagen 6">
          <a:extLst>
            <a:ext uri="{FF2B5EF4-FFF2-40B4-BE49-F238E27FC236}">
              <a16:creationId xmlns="" xmlns:a16="http://schemas.microsoft.com/office/drawing/2014/main" id="{F275E816-B603-46EC-AB9D-0318553E849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247329" y="9851198"/>
          <a:ext cx="10020822" cy="6315205"/>
        </a:xfrm>
        <a:prstGeom prst="rect">
          <a:avLst/>
        </a:prstGeom>
      </xdr:spPr>
    </xdr:pic>
    <xdr:clientData/>
  </xdr:twoCellAnchor>
  <xdr:twoCellAnchor>
    <xdr:from>
      <xdr:col>0</xdr:col>
      <xdr:colOff>0</xdr:colOff>
      <xdr:row>0</xdr:row>
      <xdr:rowOff>0</xdr:rowOff>
    </xdr:from>
    <xdr:to>
      <xdr:col>33</xdr:col>
      <xdr:colOff>298183</xdr:colOff>
      <xdr:row>0</xdr:row>
      <xdr:rowOff>1774521</xdr:rowOff>
    </xdr:to>
    <xdr:pic>
      <xdr:nvPicPr>
        <xdr:cNvPr id="13" name="Imagen 12">
          <a:extLst>
            <a:ext uri="{FF2B5EF4-FFF2-40B4-BE49-F238E27FC236}">
              <a16:creationId xmlns="" xmlns:a16="http://schemas.microsoft.com/office/drawing/2014/main" id="{A3F104D2-5CC1-4560-AF01-D87065AB870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0" y="0"/>
          <a:ext cx="24710888" cy="1774521"/>
        </a:xfrm>
        <a:prstGeom prst="rect">
          <a:avLst/>
        </a:prstGeom>
      </xdr:spPr>
    </xdr:pic>
    <xdr:clientData/>
  </xdr:twoCellAnchor>
  <xdr:twoCellAnchor>
    <xdr:from>
      <xdr:col>4</xdr:col>
      <xdr:colOff>574930</xdr:colOff>
      <xdr:row>0</xdr:row>
      <xdr:rowOff>206371</xdr:rowOff>
    </xdr:from>
    <xdr:to>
      <xdr:col>22</xdr:col>
      <xdr:colOff>283939</xdr:colOff>
      <xdr:row>0</xdr:row>
      <xdr:rowOff>930271</xdr:rowOff>
    </xdr:to>
    <xdr:sp macro="" textlink="">
      <xdr:nvSpPr>
        <xdr:cNvPr id="14" name="CuadroTexto 13">
          <a:extLst>
            <a:ext uri="{FF2B5EF4-FFF2-40B4-BE49-F238E27FC236}">
              <a16:creationId xmlns="" xmlns:a16="http://schemas.microsoft.com/office/drawing/2014/main" id="{57F72983-634F-493F-9CFF-B70BF622DC19}"/>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571755</xdr:colOff>
      <xdr:row>0</xdr:row>
      <xdr:rowOff>920747</xdr:rowOff>
    </xdr:from>
    <xdr:to>
      <xdr:col>18</xdr:col>
      <xdr:colOff>14618</xdr:colOff>
      <xdr:row>3</xdr:row>
      <xdr:rowOff>30474</xdr:rowOff>
    </xdr:to>
    <xdr:sp macro="" textlink="">
      <xdr:nvSpPr>
        <xdr:cNvPr id="15" name="CuadroTexto 14">
          <a:extLst>
            <a:ext uri="{FF2B5EF4-FFF2-40B4-BE49-F238E27FC236}">
              <a16:creationId xmlns="" xmlns:a16="http://schemas.microsoft.com/office/drawing/2014/main" id="{6A43B908-E982-4384-9DE6-04C87081FCDE}"/>
            </a:ext>
          </a:extLst>
        </xdr:cNvPr>
        <xdr:cNvSpPr txBox="1"/>
      </xdr:nvSpPr>
      <xdr:spPr>
        <a:xfrm>
          <a:off x="3037817" y="920747"/>
          <a:ext cx="10037794" cy="138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twoCellAnchor editAs="oneCell">
    <xdr:from>
      <xdr:col>2</xdr:col>
      <xdr:colOff>339248</xdr:colOff>
      <xdr:row>2</xdr:row>
      <xdr:rowOff>13047</xdr:rowOff>
    </xdr:from>
    <xdr:to>
      <xdr:col>15</xdr:col>
      <xdr:colOff>587159</xdr:colOff>
      <xdr:row>38</xdr:row>
      <xdr:rowOff>132454</xdr:rowOff>
    </xdr:to>
    <xdr:pic>
      <xdr:nvPicPr>
        <xdr:cNvPr id="3" name="Imagen 2">
          <a:extLst>
            <a:ext uri="{FF2B5EF4-FFF2-40B4-BE49-F238E27FC236}">
              <a16:creationId xmlns="" xmlns:a16="http://schemas.microsoft.com/office/drawing/2014/main" id="{1335D75B-3535-4350-8783-0FFD59A65E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1748" y="2740068"/>
          <a:ext cx="10086062" cy="7165297"/>
        </a:xfrm>
        <a:prstGeom prst="rect">
          <a:avLst/>
        </a:prstGeom>
      </xdr:spPr>
    </xdr:pic>
    <xdr:clientData/>
  </xdr:twoCellAnchor>
  <xdr:twoCellAnchor editAs="oneCell">
    <xdr:from>
      <xdr:col>15</xdr:col>
      <xdr:colOff>430580</xdr:colOff>
      <xdr:row>2</xdr:row>
      <xdr:rowOff>26094</xdr:rowOff>
    </xdr:from>
    <xdr:to>
      <xdr:col>28</xdr:col>
      <xdr:colOff>587157</xdr:colOff>
      <xdr:row>38</xdr:row>
      <xdr:rowOff>104384</xdr:rowOff>
    </xdr:to>
    <xdr:pic>
      <xdr:nvPicPr>
        <xdr:cNvPr id="6" name="Imagen 5">
          <a:extLst>
            <a:ext uri="{FF2B5EF4-FFF2-40B4-BE49-F238E27FC236}">
              <a16:creationId xmlns="" xmlns:a16="http://schemas.microsoft.com/office/drawing/2014/main" id="{75B7A30C-65F2-4D52-AA3B-E7E37B0D58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21231" y="2753115"/>
          <a:ext cx="9994727" cy="712418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0</xdr:row>
      <xdr:rowOff>1</xdr:rowOff>
    </xdr:from>
    <xdr:to>
      <xdr:col>33</xdr:col>
      <xdr:colOff>24329</xdr:colOff>
      <xdr:row>0</xdr:row>
      <xdr:rowOff>1736913</xdr:rowOff>
    </xdr:to>
    <xdr:pic>
      <xdr:nvPicPr>
        <xdr:cNvPr id="15" name="Imagen 14">
          <a:extLst>
            <a:ext uri="{FF2B5EF4-FFF2-40B4-BE49-F238E27FC236}">
              <a16:creationId xmlns="" xmlns:a16="http://schemas.microsoft.com/office/drawing/2014/main" id="{C400D4D1-1051-4EC5-9833-75A84979A6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4710888" cy="1736912"/>
        </a:xfrm>
        <a:prstGeom prst="rect">
          <a:avLst/>
        </a:prstGeom>
      </xdr:spPr>
    </xdr:pic>
    <xdr:clientData/>
  </xdr:twoCellAnchor>
  <xdr:twoCellAnchor>
    <xdr:from>
      <xdr:col>4</xdr:col>
      <xdr:colOff>452433</xdr:colOff>
      <xdr:row>0</xdr:row>
      <xdr:rowOff>206371</xdr:rowOff>
    </xdr:from>
    <xdr:to>
      <xdr:col>22</xdr:col>
      <xdr:colOff>67496</xdr:colOff>
      <xdr:row>0</xdr:row>
      <xdr:rowOff>930271</xdr:rowOff>
    </xdr:to>
    <xdr:sp macro="" textlink="">
      <xdr:nvSpPr>
        <xdr:cNvPr id="16" name="CuadroTexto 15">
          <a:extLst>
            <a:ext uri="{FF2B5EF4-FFF2-40B4-BE49-F238E27FC236}">
              <a16:creationId xmlns="" xmlns:a16="http://schemas.microsoft.com/office/drawing/2014/main" id="{9781100E-8B73-41E1-97A0-B8AB45DBB919}"/>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449258</xdr:colOff>
      <xdr:row>0</xdr:row>
      <xdr:rowOff>920747</xdr:rowOff>
    </xdr:from>
    <xdr:to>
      <xdr:col>17</xdr:col>
      <xdr:colOff>581052</xdr:colOff>
      <xdr:row>5</xdr:row>
      <xdr:rowOff>28479</xdr:rowOff>
    </xdr:to>
    <xdr:sp macro="" textlink="">
      <xdr:nvSpPr>
        <xdr:cNvPr id="17" name="CuadroTexto 16">
          <a:extLst>
            <a:ext uri="{FF2B5EF4-FFF2-40B4-BE49-F238E27FC236}">
              <a16:creationId xmlns="" xmlns:a16="http://schemas.microsoft.com/office/drawing/2014/main" id="{96E00031-9598-4C70-975B-6EC0108061C2}"/>
            </a:ext>
          </a:extLst>
        </xdr:cNvPr>
        <xdr:cNvSpPr txBox="1"/>
      </xdr:nvSpPr>
      <xdr:spPr>
        <a:xfrm>
          <a:off x="3037817" y="920747"/>
          <a:ext cx="10037794" cy="203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twoCellAnchor editAs="oneCell">
    <xdr:from>
      <xdr:col>1</xdr:col>
      <xdr:colOff>515474</xdr:colOff>
      <xdr:row>3</xdr:row>
      <xdr:rowOff>123264</xdr:rowOff>
    </xdr:from>
    <xdr:to>
      <xdr:col>14</xdr:col>
      <xdr:colOff>459445</xdr:colOff>
      <xdr:row>41</xdr:row>
      <xdr:rowOff>0</xdr:rowOff>
    </xdr:to>
    <xdr:pic>
      <xdr:nvPicPr>
        <xdr:cNvPr id="19" name="Imagen 18">
          <a:extLst>
            <a:ext uri="{FF2B5EF4-FFF2-40B4-BE49-F238E27FC236}">
              <a16:creationId xmlns="" xmlns:a16="http://schemas.microsoft.com/office/drawing/2014/main" id="{DD3796CF-A859-48CE-8401-7A5112AD52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8033" y="2666999"/>
          <a:ext cx="9849971" cy="7115736"/>
        </a:xfrm>
        <a:prstGeom prst="rect">
          <a:avLst/>
        </a:prstGeom>
      </xdr:spPr>
    </xdr:pic>
    <xdr:clientData/>
  </xdr:twoCellAnchor>
  <xdr:twoCellAnchor editAs="oneCell">
    <xdr:from>
      <xdr:col>1</xdr:col>
      <xdr:colOff>537886</xdr:colOff>
      <xdr:row>42</xdr:row>
      <xdr:rowOff>67235</xdr:rowOff>
    </xdr:from>
    <xdr:to>
      <xdr:col>14</xdr:col>
      <xdr:colOff>459444</xdr:colOff>
      <xdr:row>78</xdr:row>
      <xdr:rowOff>134470</xdr:rowOff>
    </xdr:to>
    <xdr:pic>
      <xdr:nvPicPr>
        <xdr:cNvPr id="21" name="Imagen 20">
          <a:extLst>
            <a:ext uri="{FF2B5EF4-FFF2-40B4-BE49-F238E27FC236}">
              <a16:creationId xmlns="" xmlns:a16="http://schemas.microsoft.com/office/drawing/2014/main" id="{1BD14715-3B1F-4E39-9B2B-F80FEEEBD94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0445" y="10040470"/>
          <a:ext cx="9827558" cy="6925235"/>
        </a:xfrm>
        <a:prstGeom prst="rect">
          <a:avLst/>
        </a:prstGeom>
      </xdr:spPr>
    </xdr:pic>
    <xdr:clientData/>
  </xdr:twoCellAnchor>
  <xdr:twoCellAnchor editAs="oneCell">
    <xdr:from>
      <xdr:col>14</xdr:col>
      <xdr:colOff>493058</xdr:colOff>
      <xdr:row>3</xdr:row>
      <xdr:rowOff>100851</xdr:rowOff>
    </xdr:from>
    <xdr:to>
      <xdr:col>27</xdr:col>
      <xdr:colOff>425823</xdr:colOff>
      <xdr:row>40</xdr:row>
      <xdr:rowOff>123265</xdr:rowOff>
    </xdr:to>
    <xdr:pic>
      <xdr:nvPicPr>
        <xdr:cNvPr id="23" name="Imagen 22">
          <a:extLst>
            <a:ext uri="{FF2B5EF4-FFF2-40B4-BE49-F238E27FC236}">
              <a16:creationId xmlns="" xmlns:a16="http://schemas.microsoft.com/office/drawing/2014/main" id="{5E672840-2211-4243-9F50-89E55E77AB8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701617" y="2644586"/>
          <a:ext cx="9838765" cy="7070914"/>
        </a:xfrm>
        <a:prstGeom prst="rect">
          <a:avLst/>
        </a:prstGeom>
      </xdr:spPr>
    </xdr:pic>
    <xdr:clientData/>
  </xdr:twoCellAnchor>
  <xdr:twoCellAnchor editAs="oneCell">
    <xdr:from>
      <xdr:col>14</xdr:col>
      <xdr:colOff>493074</xdr:colOff>
      <xdr:row>42</xdr:row>
      <xdr:rowOff>22411</xdr:rowOff>
    </xdr:from>
    <xdr:to>
      <xdr:col>27</xdr:col>
      <xdr:colOff>414633</xdr:colOff>
      <xdr:row>78</xdr:row>
      <xdr:rowOff>123264</xdr:rowOff>
    </xdr:to>
    <xdr:pic>
      <xdr:nvPicPr>
        <xdr:cNvPr id="3" name="Imagen 2">
          <a:extLst>
            <a:ext uri="{FF2B5EF4-FFF2-40B4-BE49-F238E27FC236}">
              <a16:creationId xmlns="" xmlns:a16="http://schemas.microsoft.com/office/drawing/2014/main" id="{0955FC28-AF7B-4C22-A7F3-08E4C7BF21D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701633" y="9995646"/>
          <a:ext cx="9827559" cy="6958853"/>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0</xdr:row>
      <xdr:rowOff>1</xdr:rowOff>
    </xdr:from>
    <xdr:to>
      <xdr:col>33</xdr:col>
      <xdr:colOff>57947</xdr:colOff>
      <xdr:row>0</xdr:row>
      <xdr:rowOff>1736913</xdr:rowOff>
    </xdr:to>
    <xdr:pic>
      <xdr:nvPicPr>
        <xdr:cNvPr id="5" name="Imagen 4">
          <a:extLst>
            <a:ext uri="{FF2B5EF4-FFF2-40B4-BE49-F238E27FC236}">
              <a16:creationId xmlns="" xmlns:a16="http://schemas.microsoft.com/office/drawing/2014/main" id="{ADE25C02-A232-474B-8DF2-BB519A8688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4710888" cy="1736912"/>
        </a:xfrm>
        <a:prstGeom prst="rect">
          <a:avLst/>
        </a:prstGeom>
      </xdr:spPr>
    </xdr:pic>
    <xdr:clientData/>
  </xdr:twoCellAnchor>
  <xdr:twoCellAnchor>
    <xdr:from>
      <xdr:col>4</xdr:col>
      <xdr:colOff>486051</xdr:colOff>
      <xdr:row>0</xdr:row>
      <xdr:rowOff>206371</xdr:rowOff>
    </xdr:from>
    <xdr:to>
      <xdr:col>22</xdr:col>
      <xdr:colOff>101114</xdr:colOff>
      <xdr:row>0</xdr:row>
      <xdr:rowOff>930271</xdr:rowOff>
    </xdr:to>
    <xdr:sp macro="" textlink="">
      <xdr:nvSpPr>
        <xdr:cNvPr id="6" name="CuadroTexto 5">
          <a:extLst>
            <a:ext uri="{FF2B5EF4-FFF2-40B4-BE49-F238E27FC236}">
              <a16:creationId xmlns="" xmlns:a16="http://schemas.microsoft.com/office/drawing/2014/main" id="{1E9541F6-0A4A-43C3-9911-F7848B22F06B}"/>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482876</xdr:colOff>
      <xdr:row>0</xdr:row>
      <xdr:rowOff>920747</xdr:rowOff>
    </xdr:from>
    <xdr:to>
      <xdr:col>17</xdr:col>
      <xdr:colOff>614670</xdr:colOff>
      <xdr:row>0</xdr:row>
      <xdr:rowOff>1479176</xdr:rowOff>
    </xdr:to>
    <xdr:sp macro="" textlink="">
      <xdr:nvSpPr>
        <xdr:cNvPr id="9" name="CuadroTexto 8">
          <a:extLst>
            <a:ext uri="{FF2B5EF4-FFF2-40B4-BE49-F238E27FC236}">
              <a16:creationId xmlns="" xmlns:a16="http://schemas.microsoft.com/office/drawing/2014/main" id="{F444EE8F-0D3B-4FEE-9C82-E3F8BC2C2B11}"/>
            </a:ext>
          </a:extLst>
        </xdr:cNvPr>
        <xdr:cNvSpPr txBox="1"/>
      </xdr:nvSpPr>
      <xdr:spPr>
        <a:xfrm>
          <a:off x="3037817" y="920747"/>
          <a:ext cx="10037794" cy="5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twoCellAnchor editAs="oneCell">
    <xdr:from>
      <xdr:col>14</xdr:col>
      <xdr:colOff>246532</xdr:colOff>
      <xdr:row>3</xdr:row>
      <xdr:rowOff>56031</xdr:rowOff>
    </xdr:from>
    <xdr:to>
      <xdr:col>26</xdr:col>
      <xdr:colOff>156885</xdr:colOff>
      <xdr:row>39</xdr:row>
      <xdr:rowOff>145677</xdr:rowOff>
    </xdr:to>
    <xdr:pic>
      <xdr:nvPicPr>
        <xdr:cNvPr id="10" name="Imagen 9">
          <a:extLst>
            <a:ext uri="{FF2B5EF4-FFF2-40B4-BE49-F238E27FC236}">
              <a16:creationId xmlns="" xmlns:a16="http://schemas.microsoft.com/office/drawing/2014/main" id="{D94D690B-1747-4514-BCD8-DEFB4901B57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21473" y="2823884"/>
          <a:ext cx="9054353" cy="6947646"/>
        </a:xfrm>
        <a:prstGeom prst="rect">
          <a:avLst/>
        </a:prstGeom>
      </xdr:spPr>
    </xdr:pic>
    <xdr:clientData/>
  </xdr:twoCellAnchor>
  <xdr:twoCellAnchor editAs="oneCell">
    <xdr:from>
      <xdr:col>2</xdr:col>
      <xdr:colOff>392189</xdr:colOff>
      <xdr:row>3</xdr:row>
      <xdr:rowOff>134471</xdr:rowOff>
    </xdr:from>
    <xdr:to>
      <xdr:col>14</xdr:col>
      <xdr:colOff>313748</xdr:colOff>
      <xdr:row>39</xdr:row>
      <xdr:rowOff>134471</xdr:rowOff>
    </xdr:to>
    <xdr:pic>
      <xdr:nvPicPr>
        <xdr:cNvPr id="3" name="Imagen 2">
          <a:extLst>
            <a:ext uri="{FF2B5EF4-FFF2-40B4-BE49-F238E27FC236}">
              <a16:creationId xmlns="" xmlns:a16="http://schemas.microsoft.com/office/drawing/2014/main" id="{780C1004-A2B4-4524-8D13-A77982B271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130" y="2902324"/>
          <a:ext cx="9065559" cy="685800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57947</xdr:colOff>
      <xdr:row>0</xdr:row>
      <xdr:rowOff>1774521</xdr:rowOff>
    </xdr:to>
    <xdr:pic>
      <xdr:nvPicPr>
        <xdr:cNvPr id="6" name="Imagen 5">
          <a:extLst>
            <a:ext uri="{FF2B5EF4-FFF2-40B4-BE49-F238E27FC236}">
              <a16:creationId xmlns="" xmlns:a16="http://schemas.microsoft.com/office/drawing/2014/main" id="{1095578F-7AA2-4E17-B474-6FE0E7E500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710888" cy="1774521"/>
        </a:xfrm>
        <a:prstGeom prst="rect">
          <a:avLst/>
        </a:prstGeom>
      </xdr:spPr>
    </xdr:pic>
    <xdr:clientData/>
  </xdr:twoCellAnchor>
  <xdr:twoCellAnchor>
    <xdr:from>
      <xdr:col>4</xdr:col>
      <xdr:colOff>486051</xdr:colOff>
      <xdr:row>0</xdr:row>
      <xdr:rowOff>206371</xdr:rowOff>
    </xdr:from>
    <xdr:to>
      <xdr:col>22</xdr:col>
      <xdr:colOff>101114</xdr:colOff>
      <xdr:row>0</xdr:row>
      <xdr:rowOff>930271</xdr:rowOff>
    </xdr:to>
    <xdr:sp macro="" textlink="">
      <xdr:nvSpPr>
        <xdr:cNvPr id="7" name="CuadroTexto 6">
          <a:extLst>
            <a:ext uri="{FF2B5EF4-FFF2-40B4-BE49-F238E27FC236}">
              <a16:creationId xmlns="" xmlns:a16="http://schemas.microsoft.com/office/drawing/2014/main" id="{6F6C0E76-E29E-4691-B28E-06EAFFEB5C22}"/>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482876</xdr:colOff>
      <xdr:row>0</xdr:row>
      <xdr:rowOff>920747</xdr:rowOff>
    </xdr:from>
    <xdr:to>
      <xdr:col>17</xdr:col>
      <xdr:colOff>614670</xdr:colOff>
      <xdr:row>4</xdr:row>
      <xdr:rowOff>129332</xdr:rowOff>
    </xdr:to>
    <xdr:sp macro="" textlink="">
      <xdr:nvSpPr>
        <xdr:cNvPr id="8" name="CuadroTexto 7">
          <a:extLst>
            <a:ext uri="{FF2B5EF4-FFF2-40B4-BE49-F238E27FC236}">
              <a16:creationId xmlns="" xmlns:a16="http://schemas.microsoft.com/office/drawing/2014/main" id="{605E0C98-83A8-4332-A6F4-E5FA21558FBF}"/>
            </a:ext>
          </a:extLst>
        </xdr:cNvPr>
        <xdr:cNvSpPr txBox="1"/>
      </xdr:nvSpPr>
      <xdr:spPr>
        <a:xfrm>
          <a:off x="3037817" y="920747"/>
          <a:ext cx="10037794" cy="203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twoCellAnchor editAs="oneCell">
    <xdr:from>
      <xdr:col>1</xdr:col>
      <xdr:colOff>739593</xdr:colOff>
      <xdr:row>2</xdr:row>
      <xdr:rowOff>168090</xdr:rowOff>
    </xdr:from>
    <xdr:to>
      <xdr:col>15</xdr:col>
      <xdr:colOff>123271</xdr:colOff>
      <xdr:row>40</xdr:row>
      <xdr:rowOff>33618</xdr:rowOff>
    </xdr:to>
    <xdr:pic>
      <xdr:nvPicPr>
        <xdr:cNvPr id="3" name="Imagen 2">
          <a:extLst>
            <a:ext uri="{FF2B5EF4-FFF2-40B4-BE49-F238E27FC236}">
              <a16:creationId xmlns="" xmlns:a16="http://schemas.microsoft.com/office/drawing/2014/main" id="{52EF3351-7849-4121-A881-1940CE0ED7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08534" y="2610972"/>
          <a:ext cx="10051678" cy="7104528"/>
        </a:xfrm>
        <a:prstGeom prst="rect">
          <a:avLst/>
        </a:prstGeom>
      </xdr:spPr>
    </xdr:pic>
    <xdr:clientData/>
  </xdr:twoCellAnchor>
  <xdr:twoCellAnchor editAs="oneCell">
    <xdr:from>
      <xdr:col>15</xdr:col>
      <xdr:colOff>33622</xdr:colOff>
      <xdr:row>3</xdr:row>
      <xdr:rowOff>11207</xdr:rowOff>
    </xdr:from>
    <xdr:to>
      <xdr:col>28</xdr:col>
      <xdr:colOff>235328</xdr:colOff>
      <xdr:row>40</xdr:row>
      <xdr:rowOff>22413</xdr:rowOff>
    </xdr:to>
    <xdr:pic>
      <xdr:nvPicPr>
        <xdr:cNvPr id="10" name="Imagen 9">
          <a:extLst>
            <a:ext uri="{FF2B5EF4-FFF2-40B4-BE49-F238E27FC236}">
              <a16:creationId xmlns="" xmlns:a16="http://schemas.microsoft.com/office/drawing/2014/main" id="{08B2D668-5C30-48BA-B700-A4BB1D1916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70563" y="2644589"/>
          <a:ext cx="10107706" cy="7059706"/>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102770</xdr:colOff>
      <xdr:row>0</xdr:row>
      <xdr:rowOff>1792941</xdr:rowOff>
    </xdr:to>
    <xdr:pic>
      <xdr:nvPicPr>
        <xdr:cNvPr id="5" name="Imagen 4">
          <a:extLst>
            <a:ext uri="{FF2B5EF4-FFF2-40B4-BE49-F238E27FC236}">
              <a16:creationId xmlns="" xmlns:a16="http://schemas.microsoft.com/office/drawing/2014/main" id="{28CCCDE1-29E1-4B65-AB22-46D314B67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710888" cy="1792941"/>
        </a:xfrm>
        <a:prstGeom prst="rect">
          <a:avLst/>
        </a:prstGeom>
      </xdr:spPr>
    </xdr:pic>
    <xdr:clientData/>
  </xdr:twoCellAnchor>
  <xdr:twoCellAnchor>
    <xdr:from>
      <xdr:col>4</xdr:col>
      <xdr:colOff>530874</xdr:colOff>
      <xdr:row>0</xdr:row>
      <xdr:rowOff>206371</xdr:rowOff>
    </xdr:from>
    <xdr:to>
      <xdr:col>22</xdr:col>
      <xdr:colOff>145937</xdr:colOff>
      <xdr:row>0</xdr:row>
      <xdr:rowOff>930271</xdr:rowOff>
    </xdr:to>
    <xdr:sp macro="" textlink="">
      <xdr:nvSpPr>
        <xdr:cNvPr id="6" name="CuadroTexto 5">
          <a:extLst>
            <a:ext uri="{FF2B5EF4-FFF2-40B4-BE49-F238E27FC236}">
              <a16:creationId xmlns="" xmlns:a16="http://schemas.microsoft.com/office/drawing/2014/main" id="{6584DA6B-3519-4705-A4C7-D109B36F4B29}"/>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527699</xdr:colOff>
      <xdr:row>0</xdr:row>
      <xdr:rowOff>920747</xdr:rowOff>
    </xdr:from>
    <xdr:to>
      <xdr:col>17</xdr:col>
      <xdr:colOff>659493</xdr:colOff>
      <xdr:row>5</xdr:row>
      <xdr:rowOff>28479</xdr:rowOff>
    </xdr:to>
    <xdr:sp macro="" textlink="">
      <xdr:nvSpPr>
        <xdr:cNvPr id="7" name="CuadroTexto 6">
          <a:extLst>
            <a:ext uri="{FF2B5EF4-FFF2-40B4-BE49-F238E27FC236}">
              <a16:creationId xmlns="" xmlns:a16="http://schemas.microsoft.com/office/drawing/2014/main" id="{0E0578F5-78C4-49DC-A8C9-EDFA922D7650}"/>
            </a:ext>
          </a:extLst>
        </xdr:cNvPr>
        <xdr:cNvSpPr txBox="1"/>
      </xdr:nvSpPr>
      <xdr:spPr>
        <a:xfrm>
          <a:off x="3037817" y="920747"/>
          <a:ext cx="10037794" cy="203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twoCellAnchor editAs="oneCell">
    <xdr:from>
      <xdr:col>1</xdr:col>
      <xdr:colOff>571500</xdr:colOff>
      <xdr:row>2</xdr:row>
      <xdr:rowOff>156883</xdr:rowOff>
    </xdr:from>
    <xdr:to>
      <xdr:col>14</xdr:col>
      <xdr:colOff>739587</xdr:colOff>
      <xdr:row>40</xdr:row>
      <xdr:rowOff>11207</xdr:rowOff>
    </xdr:to>
    <xdr:pic>
      <xdr:nvPicPr>
        <xdr:cNvPr id="8" name="Imagen 7">
          <a:extLst>
            <a:ext uri="{FF2B5EF4-FFF2-40B4-BE49-F238E27FC236}">
              <a16:creationId xmlns="" xmlns:a16="http://schemas.microsoft.com/office/drawing/2014/main" id="{F7E52BBD-B9FC-4B18-A786-108CABD528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5618" y="2969559"/>
          <a:ext cx="10074087" cy="7093324"/>
        </a:xfrm>
        <a:prstGeom prst="rect">
          <a:avLst/>
        </a:prstGeom>
      </xdr:spPr>
    </xdr:pic>
    <xdr:clientData/>
  </xdr:twoCellAnchor>
  <xdr:twoCellAnchor editAs="oneCell">
    <xdr:from>
      <xdr:col>15</xdr:col>
      <xdr:colOff>78451</xdr:colOff>
      <xdr:row>3</xdr:row>
      <xdr:rowOff>33617</xdr:rowOff>
    </xdr:from>
    <xdr:to>
      <xdr:col>28</xdr:col>
      <xdr:colOff>257745</xdr:colOff>
      <xdr:row>40</xdr:row>
      <xdr:rowOff>11206</xdr:rowOff>
    </xdr:to>
    <xdr:pic>
      <xdr:nvPicPr>
        <xdr:cNvPr id="10" name="Imagen 9">
          <a:extLst>
            <a:ext uri="{FF2B5EF4-FFF2-40B4-BE49-F238E27FC236}">
              <a16:creationId xmlns="" xmlns:a16="http://schemas.microsoft.com/office/drawing/2014/main" id="{9CEC4482-16AE-40D6-B7F3-C5E48A1527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70569" y="3036793"/>
          <a:ext cx="10085294" cy="7026089"/>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102770</xdr:colOff>
      <xdr:row>0</xdr:row>
      <xdr:rowOff>1774521</xdr:rowOff>
    </xdr:to>
    <xdr:pic>
      <xdr:nvPicPr>
        <xdr:cNvPr id="6" name="Imagen 5">
          <a:extLst>
            <a:ext uri="{FF2B5EF4-FFF2-40B4-BE49-F238E27FC236}">
              <a16:creationId xmlns="" xmlns:a16="http://schemas.microsoft.com/office/drawing/2014/main" id="{ACAC3466-64BB-417F-BB6B-E1EE383B60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710888" cy="1774521"/>
        </a:xfrm>
        <a:prstGeom prst="rect">
          <a:avLst/>
        </a:prstGeom>
      </xdr:spPr>
    </xdr:pic>
    <xdr:clientData/>
  </xdr:twoCellAnchor>
  <xdr:twoCellAnchor>
    <xdr:from>
      <xdr:col>4</xdr:col>
      <xdr:colOff>530874</xdr:colOff>
      <xdr:row>0</xdr:row>
      <xdr:rowOff>206371</xdr:rowOff>
    </xdr:from>
    <xdr:to>
      <xdr:col>22</xdr:col>
      <xdr:colOff>145937</xdr:colOff>
      <xdr:row>0</xdr:row>
      <xdr:rowOff>930271</xdr:rowOff>
    </xdr:to>
    <xdr:sp macro="" textlink="">
      <xdr:nvSpPr>
        <xdr:cNvPr id="7" name="CuadroTexto 6">
          <a:extLst>
            <a:ext uri="{FF2B5EF4-FFF2-40B4-BE49-F238E27FC236}">
              <a16:creationId xmlns="" xmlns:a16="http://schemas.microsoft.com/office/drawing/2014/main" id="{449A2740-C0A2-450E-8750-8F5F8AD5E4C2}"/>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527699</xdr:colOff>
      <xdr:row>0</xdr:row>
      <xdr:rowOff>920747</xdr:rowOff>
    </xdr:from>
    <xdr:to>
      <xdr:col>17</xdr:col>
      <xdr:colOff>659493</xdr:colOff>
      <xdr:row>3</xdr:row>
      <xdr:rowOff>162949</xdr:rowOff>
    </xdr:to>
    <xdr:sp macro="" textlink="">
      <xdr:nvSpPr>
        <xdr:cNvPr id="8" name="CuadroTexto 7">
          <a:extLst>
            <a:ext uri="{FF2B5EF4-FFF2-40B4-BE49-F238E27FC236}">
              <a16:creationId xmlns="" xmlns:a16="http://schemas.microsoft.com/office/drawing/2014/main" id="{8C87FB9A-A32A-4FF2-8B0D-B9F7EDEAF2DF}"/>
            </a:ext>
          </a:extLst>
        </xdr:cNvPr>
        <xdr:cNvSpPr txBox="1"/>
      </xdr:nvSpPr>
      <xdr:spPr>
        <a:xfrm>
          <a:off x="3037817" y="920747"/>
          <a:ext cx="10037794" cy="203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2019</a:t>
          </a:r>
        </a:p>
      </xdr:txBody>
    </xdr:sp>
    <xdr:clientData/>
  </xdr:twoCellAnchor>
  <xdr:twoCellAnchor editAs="oneCell">
    <xdr:from>
      <xdr:col>1</xdr:col>
      <xdr:colOff>280131</xdr:colOff>
      <xdr:row>3</xdr:row>
      <xdr:rowOff>67235</xdr:rowOff>
    </xdr:from>
    <xdr:to>
      <xdr:col>14</xdr:col>
      <xdr:colOff>369778</xdr:colOff>
      <xdr:row>40</xdr:row>
      <xdr:rowOff>44823</xdr:rowOff>
    </xdr:to>
    <xdr:pic>
      <xdr:nvPicPr>
        <xdr:cNvPr id="3" name="Imagen 2">
          <a:extLst>
            <a:ext uri="{FF2B5EF4-FFF2-40B4-BE49-F238E27FC236}">
              <a16:creationId xmlns="" xmlns:a16="http://schemas.microsoft.com/office/drawing/2014/main" id="{37AFA3B9-066C-4231-BB86-F50BD1D87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249" y="2857500"/>
          <a:ext cx="9995647" cy="7026088"/>
        </a:xfrm>
        <a:prstGeom prst="rect">
          <a:avLst/>
        </a:prstGeom>
      </xdr:spPr>
    </xdr:pic>
    <xdr:clientData/>
  </xdr:twoCellAnchor>
  <xdr:twoCellAnchor editAs="oneCell">
    <xdr:from>
      <xdr:col>14</xdr:col>
      <xdr:colOff>459451</xdr:colOff>
      <xdr:row>3</xdr:row>
      <xdr:rowOff>156881</xdr:rowOff>
    </xdr:from>
    <xdr:to>
      <xdr:col>27</xdr:col>
      <xdr:colOff>549098</xdr:colOff>
      <xdr:row>40</xdr:row>
      <xdr:rowOff>22410</xdr:rowOff>
    </xdr:to>
    <xdr:pic>
      <xdr:nvPicPr>
        <xdr:cNvPr id="10" name="Imagen 9">
          <a:extLst>
            <a:ext uri="{FF2B5EF4-FFF2-40B4-BE49-F238E27FC236}">
              <a16:creationId xmlns="" xmlns:a16="http://schemas.microsoft.com/office/drawing/2014/main" id="{EDAAD65C-B8DD-469A-97C9-EFDAE7E1662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89569" y="2947146"/>
          <a:ext cx="9995647" cy="691402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8"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6"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3"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1"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34" Type="http://schemas.openxmlformats.org/officeDocument/2006/relationships/drawing" Target="../drawings/drawing1.xml"/><Relationship Id="rId7"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2"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7"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5"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33" Type="http://schemas.openxmlformats.org/officeDocument/2006/relationships/printerSettings" Target="../printerSettings/printerSettings1.bin"/><Relationship Id="rId2"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6"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0"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9"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6"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1"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4"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32"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5"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5"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3"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8"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0"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9"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31"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4"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9"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14"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2"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27"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30"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 Id="rId35" Type="http://schemas.openxmlformats.org/officeDocument/2006/relationships/vmlDrawing" Target="../drawings/vmlDrawing1.vml"/><Relationship Id="rId8" Type="http://schemas.openxmlformats.org/officeDocument/2006/relationships/hyperlink" Target="file:///C:\Users\glugmana\AppData\Local\Microsoft\Windows\RAS\RAS\AppData\Roaming\EGRESOS%20HOSPITALARIOS\Anuario\2014\03%20Tabulados_en_Excel\Tabulados_de_egresos_y_camas_hospitalarias_2014.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35.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37.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38.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39.xml"/><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40.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42.xml"/><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44.xml"/><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45.xml"/><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46.xml"/><Relationship Id="rId1" Type="http://schemas.openxmlformats.org/officeDocument/2006/relationships/printerSettings" Target="../printerSettings/printerSettings37.bin"/></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47.xml"/><Relationship Id="rId1" Type="http://schemas.openxmlformats.org/officeDocument/2006/relationships/printerSettings" Target="../printerSettings/printerSettings38.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48.xml"/><Relationship Id="rId1" Type="http://schemas.openxmlformats.org/officeDocument/2006/relationships/printerSettings" Target="../printerSettings/printerSettings3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49.xml"/><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50.xml"/><Relationship Id="rId1" Type="http://schemas.openxmlformats.org/officeDocument/2006/relationships/printerSettings" Target="../printerSettings/printerSettings41.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51.xml"/><Relationship Id="rId1" Type="http://schemas.openxmlformats.org/officeDocument/2006/relationships/printerSettings" Target="../printerSettings/printerSettings42.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52.xml"/><Relationship Id="rId1" Type="http://schemas.openxmlformats.org/officeDocument/2006/relationships/printerSettings" Target="../printerSettings/printerSettings43.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54.xml"/><Relationship Id="rId1" Type="http://schemas.openxmlformats.org/officeDocument/2006/relationships/printerSettings" Target="../printerSettings/printerSettings45.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55.xml"/><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4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60.xml"/><Relationship Id="rId1" Type="http://schemas.openxmlformats.org/officeDocument/2006/relationships/printerSettings" Target="../printerSettings/printerSettings50.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61.xml"/><Relationship Id="rId1" Type="http://schemas.openxmlformats.org/officeDocument/2006/relationships/printerSettings" Target="../printerSettings/printerSettings51.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62.xml"/><Relationship Id="rId1" Type="http://schemas.openxmlformats.org/officeDocument/2006/relationships/printerSettings" Target="../printerSettings/printerSettings52.bin"/></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63.xml"/><Relationship Id="rId1" Type="http://schemas.openxmlformats.org/officeDocument/2006/relationships/printerSettings" Target="../printerSettings/printerSettings53.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64.xml"/><Relationship Id="rId1" Type="http://schemas.openxmlformats.org/officeDocument/2006/relationships/printerSettings" Target="../printerSettings/printerSettings54.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65.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C83"/>
  <sheetViews>
    <sheetView showGridLines="0" tabSelected="1" zoomScale="86" zoomScaleNormal="86" workbookViewId="0">
      <selection activeCell="A22" sqref="A22"/>
    </sheetView>
  </sheetViews>
  <sheetFormatPr baseColWidth="10" defaultRowHeight="15"/>
  <cols>
    <col min="2" max="2" width="224.5703125" customWidth="1"/>
  </cols>
  <sheetData>
    <row r="1" spans="1:3" ht="68.25" customHeight="1"/>
    <row r="2" spans="1:3" s="174" customFormat="1" ht="68.25" customHeight="1"/>
    <row r="3" spans="1:3" ht="18.75" customHeight="1">
      <c r="B3" s="47" t="s">
        <v>1021</v>
      </c>
    </row>
    <row r="4" spans="1:3" ht="15.75" customHeight="1">
      <c r="A4" s="335"/>
      <c r="B4" s="335"/>
      <c r="C4" s="27"/>
    </row>
    <row r="5" spans="1:3" s="276" customFormat="1">
      <c r="A5" s="274" t="s">
        <v>2</v>
      </c>
      <c r="B5" s="275" t="s">
        <v>89</v>
      </c>
    </row>
    <row r="6" spans="1:3" s="273" customFormat="1">
      <c r="A6" s="271" t="s">
        <v>3</v>
      </c>
      <c r="B6" s="272" t="s">
        <v>103</v>
      </c>
    </row>
    <row r="7" spans="1:3" ht="16.5">
      <c r="A7" s="53" t="s">
        <v>4</v>
      </c>
      <c r="B7" s="51" t="s">
        <v>989</v>
      </c>
    </row>
    <row r="8" spans="1:3" ht="16.5">
      <c r="A8" s="53" t="s">
        <v>97</v>
      </c>
      <c r="B8" s="50" t="s">
        <v>990</v>
      </c>
    </row>
    <row r="9" spans="1:3" ht="17.25" customHeight="1">
      <c r="A9" s="53" t="s">
        <v>104</v>
      </c>
      <c r="B9" s="50" t="s">
        <v>991</v>
      </c>
    </row>
    <row r="10" spans="1:3" ht="17.25" customHeight="1">
      <c r="A10" s="53" t="s">
        <v>105</v>
      </c>
      <c r="B10" s="50" t="s">
        <v>992</v>
      </c>
    </row>
    <row r="11" spans="1:3" ht="17.25" customHeight="1">
      <c r="A11" s="53" t="s">
        <v>106</v>
      </c>
      <c r="B11" s="50" t="s">
        <v>993</v>
      </c>
    </row>
    <row r="12" spans="1:3" s="273" customFormat="1">
      <c r="A12" s="271" t="s">
        <v>85</v>
      </c>
      <c r="B12" s="272" t="s">
        <v>994</v>
      </c>
    </row>
    <row r="13" spans="1:3" ht="17.25" customHeight="1">
      <c r="A13" s="53" t="s">
        <v>5</v>
      </c>
      <c r="B13" s="51" t="s">
        <v>995</v>
      </c>
    </row>
    <row r="14" spans="1:3" ht="17.25" customHeight="1">
      <c r="A14" s="53" t="s">
        <v>98</v>
      </c>
      <c r="B14" s="51" t="s">
        <v>996</v>
      </c>
    </row>
    <row r="15" spans="1:3" ht="17.25" customHeight="1">
      <c r="A15" s="53" t="s">
        <v>107</v>
      </c>
      <c r="B15" s="51" t="s">
        <v>997</v>
      </c>
    </row>
    <row r="16" spans="1:3" ht="17.25" customHeight="1">
      <c r="A16" s="53" t="s">
        <v>108</v>
      </c>
      <c r="B16" s="51" t="s">
        <v>998</v>
      </c>
    </row>
    <row r="17" spans="1:2" ht="18" customHeight="1">
      <c r="A17" s="53" t="s">
        <v>109</v>
      </c>
      <c r="B17" s="51" t="s">
        <v>999</v>
      </c>
    </row>
    <row r="18" spans="1:2" ht="18" customHeight="1">
      <c r="A18" s="53" t="s">
        <v>110</v>
      </c>
      <c r="B18" s="51" t="s">
        <v>1000</v>
      </c>
    </row>
    <row r="19" spans="1:2" ht="18.75" customHeight="1">
      <c r="A19" s="53"/>
      <c r="B19" s="50"/>
    </row>
    <row r="20" spans="1:2" s="276" customFormat="1">
      <c r="A20" s="274" t="s">
        <v>6</v>
      </c>
      <c r="B20" s="275" t="s">
        <v>111</v>
      </c>
    </row>
    <row r="21" spans="1:2" s="279" customFormat="1">
      <c r="A21" s="277" t="s">
        <v>86</v>
      </c>
      <c r="B21" s="278" t="s">
        <v>112</v>
      </c>
    </row>
    <row r="22" spans="1:2" ht="17.25" customHeight="1">
      <c r="A22" s="53" t="s">
        <v>7</v>
      </c>
      <c r="B22" s="51" t="s">
        <v>1001</v>
      </c>
    </row>
    <row r="23" spans="1:2" ht="17.25" customHeight="1">
      <c r="A23" s="53" t="s">
        <v>8</v>
      </c>
      <c r="B23" s="51" t="s">
        <v>1002</v>
      </c>
    </row>
    <row r="24" spans="1:2" ht="17.25" customHeight="1">
      <c r="A24" s="53" t="s">
        <v>9</v>
      </c>
      <c r="B24" s="51" t="s">
        <v>1003</v>
      </c>
    </row>
    <row r="25" spans="1:2" ht="17.25" customHeight="1">
      <c r="A25" s="53" t="s">
        <v>10</v>
      </c>
      <c r="B25" s="51" t="s">
        <v>1004</v>
      </c>
    </row>
    <row r="26" spans="1:2" ht="17.25" customHeight="1">
      <c r="A26" s="54"/>
      <c r="B26" s="52"/>
    </row>
    <row r="27" spans="1:2" s="276" customFormat="1">
      <c r="A27" s="274" t="s">
        <v>11</v>
      </c>
      <c r="B27" s="275" t="s">
        <v>113</v>
      </c>
    </row>
    <row r="28" spans="1:2" s="279" customFormat="1">
      <c r="A28" s="277" t="s">
        <v>87</v>
      </c>
      <c r="B28" s="278" t="s">
        <v>1005</v>
      </c>
    </row>
    <row r="29" spans="1:2" ht="18" customHeight="1">
      <c r="A29" s="53" t="s">
        <v>90</v>
      </c>
      <c r="B29" s="50" t="s">
        <v>1006</v>
      </c>
    </row>
    <row r="30" spans="1:2" ht="16.5">
      <c r="A30" s="53" t="s">
        <v>12</v>
      </c>
      <c r="B30" s="50" t="s">
        <v>1007</v>
      </c>
    </row>
    <row r="31" spans="1:2" ht="17.25" customHeight="1">
      <c r="A31" s="53" t="s">
        <v>13</v>
      </c>
      <c r="B31" s="50" t="s">
        <v>1008</v>
      </c>
    </row>
    <row r="32" spans="1:2" ht="17.25" customHeight="1">
      <c r="A32" s="53" t="s">
        <v>91</v>
      </c>
      <c r="B32" s="50" t="s">
        <v>1009</v>
      </c>
    </row>
    <row r="33" spans="1:2" ht="17.25" customHeight="1">
      <c r="A33" s="53" t="s">
        <v>14</v>
      </c>
      <c r="B33" s="50" t="s">
        <v>1010</v>
      </c>
    </row>
    <row r="34" spans="1:2" ht="17.25" customHeight="1">
      <c r="A34" s="53" t="s">
        <v>15</v>
      </c>
      <c r="B34" s="50" t="s">
        <v>1011</v>
      </c>
    </row>
    <row r="35" spans="1:2" ht="17.25" customHeight="1">
      <c r="A35" s="53" t="s">
        <v>16</v>
      </c>
      <c r="B35" s="50" t="s">
        <v>1012</v>
      </c>
    </row>
    <row r="36" spans="1:2" ht="17.25" customHeight="1">
      <c r="A36" s="53" t="s">
        <v>17</v>
      </c>
      <c r="B36" s="50" t="s">
        <v>1013</v>
      </c>
    </row>
    <row r="37" spans="1:2" ht="17.25" customHeight="1">
      <c r="A37" s="53" t="s">
        <v>18</v>
      </c>
      <c r="B37" s="50" t="s">
        <v>1014</v>
      </c>
    </row>
    <row r="38" spans="1:2" ht="17.25" customHeight="1">
      <c r="A38" s="53" t="s">
        <v>99</v>
      </c>
      <c r="B38" s="50" t="s">
        <v>1015</v>
      </c>
    </row>
    <row r="39" spans="1:2" ht="17.25" customHeight="1">
      <c r="A39" s="53" t="s">
        <v>19</v>
      </c>
      <c r="B39" s="50" t="s">
        <v>1016</v>
      </c>
    </row>
    <row r="40" spans="1:2" ht="17.25" customHeight="1">
      <c r="A40" s="53" t="s">
        <v>20</v>
      </c>
      <c r="B40" s="50" t="s">
        <v>1017</v>
      </c>
    </row>
    <row r="41" spans="1:2" ht="17.25" customHeight="1">
      <c r="A41" s="53" t="s">
        <v>21</v>
      </c>
      <c r="B41" s="50" t="s">
        <v>1018</v>
      </c>
    </row>
    <row r="42" spans="1:2" ht="17.25" customHeight="1">
      <c r="A42" s="53" t="s">
        <v>22</v>
      </c>
      <c r="B42" s="50" t="s">
        <v>1019</v>
      </c>
    </row>
    <row r="43" spans="1:2" ht="23.25" customHeight="1">
      <c r="A43" s="53" t="s">
        <v>23</v>
      </c>
      <c r="B43" s="50" t="s">
        <v>1020</v>
      </c>
    </row>
    <row r="44" spans="1:2" ht="17.25" customHeight="1">
      <c r="A44" s="53" t="s">
        <v>24</v>
      </c>
      <c r="B44" s="50" t="s">
        <v>1022</v>
      </c>
    </row>
    <row r="45" spans="1:2" ht="32.25" customHeight="1">
      <c r="A45" s="53" t="s">
        <v>699</v>
      </c>
      <c r="B45" s="51" t="s">
        <v>1023</v>
      </c>
    </row>
    <row r="46" spans="1:2" s="3" customFormat="1" ht="22.5" customHeight="1">
      <c r="A46" s="53" t="s">
        <v>114</v>
      </c>
      <c r="B46" s="50" t="s">
        <v>1024</v>
      </c>
    </row>
    <row r="47" spans="1:2" ht="17.25" customHeight="1">
      <c r="A47" s="53" t="s">
        <v>115</v>
      </c>
      <c r="B47" s="50" t="s">
        <v>1025</v>
      </c>
    </row>
    <row r="48" spans="1:2" s="3" customFormat="1" ht="17.25" customHeight="1">
      <c r="A48" s="53" t="s">
        <v>116</v>
      </c>
      <c r="B48" s="50" t="s">
        <v>1026</v>
      </c>
    </row>
    <row r="49" spans="1:2" s="174" customFormat="1" ht="17.25" customHeight="1">
      <c r="A49" s="53" t="s">
        <v>705</v>
      </c>
      <c r="B49" s="50" t="s">
        <v>1027</v>
      </c>
    </row>
    <row r="50" spans="1:2" s="174" customFormat="1" ht="17.25" customHeight="1">
      <c r="A50" s="53" t="s">
        <v>706</v>
      </c>
      <c r="B50" s="50" t="s">
        <v>1028</v>
      </c>
    </row>
    <row r="51" spans="1:2" s="3" customFormat="1" ht="17.25" customHeight="1">
      <c r="A51" s="53" t="s">
        <v>117</v>
      </c>
      <c r="B51" s="50" t="s">
        <v>1029</v>
      </c>
    </row>
    <row r="52" spans="1:2" s="3" customFormat="1" ht="17.25" customHeight="1">
      <c r="A52" s="53" t="s">
        <v>118</v>
      </c>
      <c r="B52" s="50" t="s">
        <v>1030</v>
      </c>
    </row>
    <row r="53" spans="1:2" ht="17.25" customHeight="1">
      <c r="A53" s="53" t="s">
        <v>119</v>
      </c>
      <c r="B53" s="50" t="s">
        <v>1031</v>
      </c>
    </row>
    <row r="54" spans="1:2" ht="16.5">
      <c r="A54" s="53" t="s">
        <v>120</v>
      </c>
      <c r="B54" s="50" t="s">
        <v>1032</v>
      </c>
    </row>
    <row r="55" spans="1:2" s="3" customFormat="1" ht="16.5">
      <c r="A55" s="53" t="s">
        <v>121</v>
      </c>
      <c r="B55" s="50" t="s">
        <v>1033</v>
      </c>
    </row>
    <row r="56" spans="1:2" s="3" customFormat="1" ht="16.5">
      <c r="A56" s="53" t="s">
        <v>122</v>
      </c>
      <c r="B56" s="50" t="s">
        <v>1034</v>
      </c>
    </row>
    <row r="57" spans="1:2" ht="17.25" customHeight="1">
      <c r="A57" s="53" t="s">
        <v>123</v>
      </c>
      <c r="B57" s="50" t="s">
        <v>1035</v>
      </c>
    </row>
    <row r="58" spans="1:2" ht="17.25" customHeight="1">
      <c r="A58" s="53" t="s">
        <v>124</v>
      </c>
      <c r="B58" s="50" t="s">
        <v>1036</v>
      </c>
    </row>
    <row r="59" spans="1:2" ht="17.25" customHeight="1">
      <c r="A59" s="53" t="s">
        <v>125</v>
      </c>
      <c r="B59" s="50" t="s">
        <v>1037</v>
      </c>
    </row>
    <row r="60" spans="1:2" ht="17.25" customHeight="1">
      <c r="A60" s="53" t="s">
        <v>126</v>
      </c>
      <c r="B60" s="50" t="s">
        <v>1038</v>
      </c>
    </row>
    <row r="61" spans="1:2" ht="17.25" customHeight="1">
      <c r="A61" s="53" t="s">
        <v>127</v>
      </c>
      <c r="B61" s="50" t="s">
        <v>1039</v>
      </c>
    </row>
    <row r="62" spans="1:2" ht="17.25" customHeight="1">
      <c r="A62" s="53" t="s">
        <v>128</v>
      </c>
      <c r="B62" s="50" t="s">
        <v>1040</v>
      </c>
    </row>
    <row r="63" spans="1:2" ht="17.25" customHeight="1">
      <c r="A63" s="53" t="s">
        <v>129</v>
      </c>
      <c r="B63" s="50" t="s">
        <v>1041</v>
      </c>
    </row>
    <row r="64" spans="1:2" ht="16.5">
      <c r="A64" s="53" t="s">
        <v>130</v>
      </c>
      <c r="B64" s="50" t="s">
        <v>1042</v>
      </c>
    </row>
    <row r="65" spans="1:2" ht="17.25" customHeight="1">
      <c r="A65" s="53" t="s">
        <v>131</v>
      </c>
      <c r="B65" s="50" t="s">
        <v>1043</v>
      </c>
    </row>
    <row r="66" spans="1:2" ht="17.25" customHeight="1">
      <c r="A66" s="53" t="s">
        <v>132</v>
      </c>
      <c r="B66" s="50" t="s">
        <v>1044</v>
      </c>
    </row>
    <row r="67" spans="1:2" ht="17.25" customHeight="1">
      <c r="A67" s="53" t="s">
        <v>133</v>
      </c>
      <c r="B67" s="50" t="s">
        <v>925</v>
      </c>
    </row>
    <row r="68" spans="1:2" ht="17.25" customHeight="1">
      <c r="A68" s="53" t="s">
        <v>134</v>
      </c>
      <c r="B68" s="50" t="s">
        <v>987</v>
      </c>
    </row>
    <row r="69" spans="1:2" s="174" customFormat="1" ht="24.75" customHeight="1">
      <c r="A69" s="53" t="s">
        <v>938</v>
      </c>
      <c r="B69" s="227" t="s">
        <v>1045</v>
      </c>
    </row>
    <row r="70" spans="1:2" s="276" customFormat="1">
      <c r="A70" s="274" t="s">
        <v>84</v>
      </c>
      <c r="B70" s="275" t="s">
        <v>1046</v>
      </c>
    </row>
    <row r="71" spans="1:2" s="279" customFormat="1">
      <c r="A71" s="277" t="s">
        <v>88</v>
      </c>
      <c r="B71" s="278" t="s">
        <v>83</v>
      </c>
    </row>
    <row r="72" spans="1:2" ht="17.25" customHeight="1">
      <c r="A72" s="53" t="s">
        <v>25</v>
      </c>
      <c r="B72" s="50" t="s">
        <v>988</v>
      </c>
    </row>
    <row r="73" spans="1:2" ht="17.25" customHeight="1">
      <c r="A73" s="53" t="s">
        <v>26</v>
      </c>
      <c r="B73" s="50" t="s">
        <v>135</v>
      </c>
    </row>
    <row r="74" spans="1:2" ht="17.25" customHeight="1">
      <c r="A74" s="53" t="s">
        <v>27</v>
      </c>
      <c r="B74" s="50" t="s">
        <v>982</v>
      </c>
    </row>
    <row r="75" spans="1:2" ht="17.25" customHeight="1">
      <c r="A75" s="53" t="s">
        <v>28</v>
      </c>
      <c r="B75" s="50" t="s">
        <v>983</v>
      </c>
    </row>
    <row r="76" spans="1:2" s="50" customFormat="1" ht="16.5">
      <c r="A76" s="53" t="s">
        <v>984</v>
      </c>
      <c r="B76" s="50" t="s">
        <v>986</v>
      </c>
    </row>
    <row r="77" spans="1:2" s="50" customFormat="1" ht="16.5">
      <c r="A77" s="53" t="s">
        <v>985</v>
      </c>
      <c r="B77" s="50" t="s">
        <v>136</v>
      </c>
    </row>
    <row r="78" spans="1:2" s="50" customFormat="1" ht="16.5"/>
    <row r="83" spans="1:2" ht="17.25" customHeight="1">
      <c r="A83" s="18"/>
      <c r="B83" s="26"/>
    </row>
  </sheetData>
  <mergeCells count="1">
    <mergeCell ref="A4:B4"/>
  </mergeCells>
  <phoneticPr fontId="63" type="noConversion"/>
  <hyperlinks>
    <hyperlink ref="A73:B73" r:id="rId1" location="'4.1.1- 4.1.3'!Área_de_impresión" display="4.1.2"/>
    <hyperlink ref="A74:B74" r:id="rId2" location="'4.1.1- 4.1.3'!Área_de_impresión" display="4.1.3"/>
    <hyperlink ref="A29:B29" r:id="rId3" location="'3.1.2'!Área_de_impresión" display="3.1.2"/>
    <hyperlink ref="A30:B30" r:id="rId4" location="'3.1.3'!Área_de_impresión" display="3.1.3"/>
    <hyperlink ref="A31:B31" r:id="rId5" location="'3.1.5'!Área_de_impresión" display="3.1.5"/>
    <hyperlink ref="A32:B32" r:id="rId6" location="'3.1.6'!Área_de_impresión" display="3.1.6"/>
    <hyperlink ref="A33:B33" r:id="rId7" location="'3.1.7'!Área_de_impresión" display="3.1.7"/>
    <hyperlink ref="A34:B34" r:id="rId8" location="'3.1.8'!Área_de_impresión" display="3.1.8"/>
    <hyperlink ref="A35:B35" r:id="rId9" location="'3.1.9'!Área_de_impresión" display="3.1.9"/>
    <hyperlink ref="A36:B36" r:id="rId10" location="'3.1.10'!Área_de_impresión" display="3.1.10"/>
    <hyperlink ref="A37:B37" r:id="rId11" location="'3.1.11'!Área_de_impresión" display="3.1.11"/>
    <hyperlink ref="A38:B38" r:id="rId12" location="'3.1.12'!Área_de_impresión" display="3.1.12"/>
    <hyperlink ref="A39:B39" r:id="rId13" location="'3.1.13'!Área_de_impresión" display="3.1.13"/>
    <hyperlink ref="A40:B40" r:id="rId14" location="'3.1.14'!Área_de_impresión" display="3.1.14"/>
    <hyperlink ref="A41:B41" r:id="rId15" location="'3.1.15'!Área_de_impresión" display="3.1.15"/>
    <hyperlink ref="A42:B42" r:id="rId16" location="'3.1.16'!Área_de_impresión" display="3.1.16"/>
    <hyperlink ref="A13:B13" r:id="rId17" location="'1.2.1'!Área_de_impresión" display="1.2.1"/>
    <hyperlink ref="A15:B15" r:id="rId18" location="'1.2.3'!Área_de_impresión" display="1.2.3"/>
    <hyperlink ref="A43:B43" r:id="rId19" location="'3.1.17'!Área_de_impresión" display="3.1.17"/>
    <hyperlink ref="A44:B44" r:id="rId20" location="'3.1.18'!Área_de_impresión" display="3.1.18"/>
    <hyperlink ref="A22:B22" r:id="rId21" location="'2.1.1'!Área_de_impresión" display="2.1.1"/>
    <hyperlink ref="A23:B23" r:id="rId22" location="'2.1.2'!Área_de_impresión" display="2.1.2"/>
    <hyperlink ref="A24:B24" r:id="rId23" location="'2.1.3'!Área_de_impresión" display="2.1.3"/>
    <hyperlink ref="A16:B16" r:id="rId24" location="'1.2.4'!Área_de_impresión" display="1.2.4"/>
    <hyperlink ref="A14:B14" r:id="rId25" location="'1.2.2'!Área_de_impresión" display="1.2.2"/>
    <hyperlink ref="A10:B10" r:id="rId26" location="'1.1.2'!Área_de_impresión" display="1.1.2"/>
    <hyperlink ref="A7:B7" r:id="rId27" location="'1.1.4'!Área_de_impresión" display="1.1.4"/>
    <hyperlink ref="A9:B9" r:id="rId28" location="'1.1.1'!Área_de_impresión" display="1.1.1"/>
    <hyperlink ref="A11:B11" r:id="rId29" location="'1.1.4'!Área_de_impresión" display="1.1.4"/>
    <hyperlink ref="B11" location="'1.1.5'!A1" display="Ambientes físicos que dispone el establecimiento de salud. Período 2000 - 2017."/>
    <hyperlink ref="A11" location="'1.1.5'!A1" display="1.1.5"/>
    <hyperlink ref="B9" location="'1.1.3'!A1" display="Número y Tasa de médicos, odontólogos, psicólogos (desde el año 2006), enfermeras,  obstetrices, auxiliares de enfermería. Período 2000 - 2017."/>
    <hyperlink ref="B10" location="'1.1.4'!A1" display="Número de médicos por sector de investigación. Período 2000 - 2017."/>
    <hyperlink ref="B7" location="'1.1.1'!A1" display="Número de establecimientos de salud por sector. Período 2000 - 2017."/>
    <hyperlink ref="B13" location="'1.2.1'!A1" display="Número y tasa de Médicos que trabajan en los establecimientos de salud por años, según regiones y provincias. Período 2006 - 2017. "/>
    <hyperlink ref="B14" location="'1.2.2'!A1" display="Número y tasa de odontólogos que trabajan en los establecimientos de salud por años, según regiones y provincias. Período 2006 - 2017."/>
    <hyperlink ref="B15" location="'1.2.3'!A1" display="Número y tasa de psicólogos que trabajan en los establecimientos de salud por años, según regiones y provincias. Período 2006 - 2017."/>
    <hyperlink ref="B16" location="'1.2.4'!A1" display="Número y tasa de enfermeras que trabajan en los establecimientos de salud por años, según regiones y provincias. Período 2006 - 2017."/>
    <hyperlink ref="B22" location="'2.1.1'!A1" display="Número de establecimientos de salud por tipo, según región natural. Años  2017."/>
    <hyperlink ref="B23" location="'2.1.2'!A1" display="Número de establecimientos de salud con internación hospitalaria, según sector de investigación y clase. Año 2017."/>
    <hyperlink ref="B24" location="'2.1.3'!A1" display="Número de establecimientos de salud sin internación hospitalaria, según sector de investigación y clase. Año 2017."/>
    <hyperlink ref="B29" location="'3.1.1'!A1" display="Número de establecimientos de salud por sector de investigación y tipo, según regiones y provincias. Año 2017."/>
    <hyperlink ref="B30" location="'3.1.2'!A1" display="Número y tasa de Médicos, Odontólogos, Enfermeras, Obstetrices, Psicólogos, Auxiliares de Enfermería que trabajan en establecimientos de salud, según regiones y provincias. Año 2017."/>
    <hyperlink ref="B31" location="'3.1.3'!A1" display="Personal que trabaja en establecimientos de salud, según regiones, provincias y área. Año 2017."/>
    <hyperlink ref="B32" location="'3.1.4'!A1" display="Personal médico que trabajan en establecimientos de salud por tiempo, según regiones y provincias. Año 2017."/>
    <hyperlink ref="B33" location="'3.1.5'!A1" display="Odontólogos  que trabajan en establecimientos de salud por tiempo, según regiones y provincias. Año 2017."/>
    <hyperlink ref="B34" location="'3.1.6'!A1" display="Otros profesionales que trabajan en establecimientos de salud por tiempo, según regiones y provincias. Año 2017."/>
    <hyperlink ref="B36" location="'3.1.8'!A1" display="Odontólogos que trabajan en establecimientos de salud por especialización, según regiones y provincias. Año 2017."/>
    <hyperlink ref="B37" location="'3.1.9'!A1" display="Otros profesionales de la salud que trabajan en establecimientos de salud por especialización, según regiones y provincias. Año 2017."/>
    <hyperlink ref="B38" location="'3.1.10'!A1" display="Licenciados y/o tecnólogos que trabajan en establecimientos de salud, según regiones y provincias. Año 2017."/>
    <hyperlink ref="B39" location="'3.1.11'!A1" display="Auxiliares de: enfermería, personal de servicio técnicos y personal sanitario de apoyo que trabajan en los establecimientos de salud, según regiones y provincias. Año 2017."/>
    <hyperlink ref="B40" location="'3.1.12'!A1" display="Personal de estadística, administrativo y de servicio que trabaja en establecimientos de salud, según regiones y provincias. Año 2017."/>
    <hyperlink ref="B41" location="'3.1.13'!A1" display="Ambientes físicos y equipos de cirugía, obstetricia y cuidados especiales que disponen los establecimientos de salud, según regiones y provincias. Año 2017."/>
    <hyperlink ref="B42" location="'3.1.14'!A1" display="Equipo de imagenología, diagnóstico y tratamiento que disponen los establecimientos de salud, según regiones y provincias. Año 2017."/>
    <hyperlink ref="B43" location="'3.1.15'!A1" display="Farmacia, botiquín, laboratorios, equipos de esterilización y otros equipos que disponen los establecimientos de salud, según regiones y provincias. Año 2017."/>
    <hyperlink ref="B44" location="'3.1.16'!A1" display="Equipos odontológicos que disponen los servicios de estomatología de los establecimientos de salud, según regiones y provincias. Año 2017."/>
    <hyperlink ref="B17" location="'1.2.5'!A1" display="Número de obstetrices que trabajan en establecimientos de salud y tasas según regiones y provincias. Período 2006 - 2017."/>
    <hyperlink ref="B35" location="'3.1.7'!A1" display="Médicos generales y por especialidades que trabajan en establecimientos de salud, según regiones y provincias. Año 2017."/>
    <hyperlink ref="A72:B72" r:id="rId30" location="'4.1.1- 4.1.3'!Área_de_impresión" display="4.1.1"/>
    <hyperlink ref="B72" location="'4.1.1'!A1" display="Número de establecimientos de salud con y sin internación por provincia."/>
    <hyperlink ref="B73" location="'4.1.2'!A1" display="Número de establecimientos de salud del sector público y privado por regiones."/>
    <hyperlink ref="B74" location="'4.1.3'!A1" display="Tasa de médicos, odontólogos por provincia."/>
    <hyperlink ref="B18" location="'1.2.6'!A1" display="Número de auxiliares de enfermería, que trabajan en establecimientos de salud y tasas según regiones y provincias. Período 2006 - 2017."/>
    <hyperlink ref="A8:B8" r:id="rId31" location="'1.1.3'!Área_de_impresión" display="1.1.3"/>
    <hyperlink ref="B8" location="'1.1.2'!A1" display="Número de establecimientos de salud por área. Período 2000  - 2017."/>
    <hyperlink ref="A8" location="'1.1.2'!A1" display="1.1.2"/>
    <hyperlink ref="A25:B25" r:id="rId32" location="'2.1.5'!Área_de_impresión" display="2.1.5"/>
    <hyperlink ref="B25" location="'2.1.4'!A1" display="Número de establecimientos de salud por tipo de internación, según provincias. Año 2017."/>
    <hyperlink ref="A45" location="'3.1.17'!A1" display="3.1.17"/>
    <hyperlink ref="A47" location="'3.1.19'!A1" display="3.1.19"/>
    <hyperlink ref="A48" location="'3.1.22'!A1" display="3.1.22"/>
    <hyperlink ref="A51" location="'3.1.23'!A1" display="3.1.23"/>
    <hyperlink ref="A52" location="'3.1.24'!A1" display="3.1.24"/>
    <hyperlink ref="A53" location="'3.1.25'!A1" display="3.1.25"/>
    <hyperlink ref="A54" location="'3.1.26'!A1" display="3.1.26"/>
    <hyperlink ref="A55" location="'3.1.27'!A1" display="3.1.27"/>
    <hyperlink ref="A56" location="'3.1.28'!A1" display="3.1.28"/>
    <hyperlink ref="A57" location="'3.1.29'!A1" display="3.1.29"/>
    <hyperlink ref="A58" location="'3.1.30'!A1" display="3.1.30"/>
    <hyperlink ref="A59" location="'3.1.31'!A1" display="3.1.31"/>
    <hyperlink ref="A60" location="'3.1.32'!A1" display="3.1.32"/>
    <hyperlink ref="A61" location="'3.1.33'!A1" display="3.1.33"/>
    <hyperlink ref="A62" location="'3.1.34'!A1" display="3.1.34"/>
    <hyperlink ref="A63" location="'3.1.35'!A1" display="3.1.35"/>
    <hyperlink ref="A64" location="'3.1.36'!A1" display="3.1.36"/>
    <hyperlink ref="A65" location="'3.1.37'!A1" display="3.1.37"/>
    <hyperlink ref="A66" location="'3.1.38'!A1" display="3.1.38"/>
    <hyperlink ref="A67" location="'3.1.39'!A1" display="3.1.39"/>
    <hyperlink ref="A68" location="'3.1.40'!A1" display="3.1.40"/>
    <hyperlink ref="B45" location="'3.1.17'!A1" display="Consultas de morbilidad, prevención y estomatología de los establecimientos de salud, según regiones y provincias (Incluye IESS General, Seguro Social Campesino y Anexos al IESS). Año 2017."/>
    <hyperlink ref="B47" location="'3.1.19'!A1" display="Consultas de morbilidad (primeras y subsecuentes)  realizadas en los establecimientos de salud, por grupos de edad, según regiones y provincias. Año 2018. "/>
    <hyperlink ref="B46" location="'3.1.18'!A1" display="Consultas de morbilidad (primeras y subsecuentes) realizadas en los establecimientos de salud por sector y entidad, según regiones y provincias. Año 2018."/>
    <hyperlink ref="B50" location="'3.1.22'!A1" display="Primeras consultas de prevención y gineco-obstétricas realizadas en los establecimientos de salud por sector y entidad, según grupos de edad. Año 2018."/>
    <hyperlink ref="B51" location="'3.1.23'!A1" display="Consultas subsecuentes de prevención y gineco-obstétricas realizadas en los establecimientos de salud por sector y entidad, según grupos edad. Año 2018."/>
    <hyperlink ref="B52" location="'3.1.24'!A1" display="Visitas domiciliarias de médico, obstetriz y enfermera realizadas por los establecimientos de salud por tipo y clase de establecimiento, según regiones y provincias. Año 2018"/>
    <hyperlink ref="B53" location="'3.1.25'!A1" display="Consultas de morbilidad de estomatología realizadas por los establecimientos de salud por grupos de edad, según regiones y provincias.  Año 2018."/>
    <hyperlink ref="B54" location="'3.1.26'!A1" display="Primeras consultas de prevención de estomatología realizadas por los establecimientos de salud por grupos de edad, según regiones y provincias.  Año 2018."/>
    <hyperlink ref="B55" location="'3.1.27'!A1" display="Consultas subsecuentes de prevención de estomatología realizadas por los establecimientos de salud por grupos de edad, según regiones y provincias.   Año 2018."/>
    <hyperlink ref="B56" location="'3.1.28'!A1" display="Actividades de estomatología, radiografías dentales y certificados odontológicos realizadas por los establecimientos de salud según regiones y provincias. Año 2018."/>
    <hyperlink ref="B57" location="'3.1.29'!A1" display="Actividades de estomatología, radiografías dentales y certificados odontológicos realizadas por los establecimientos de salud, según sector y entidad.  Año 2018."/>
    <hyperlink ref="B58" location="'3.1.30'!A1" display="Consultas de morbilidad y prevención de estomatología realizadas por los establecimientos de salud por entidad, según regiones y provincias.  Año 2018."/>
    <hyperlink ref="B59" location="'3.1.31'!A1" display="Consultas y actividades (Prevención) de estomatología realizadas por los establecimientos de salud, según  regiones y provincias. Año 2018."/>
    <hyperlink ref="B60" location="'3.1.32'!A1" display="Determinaciones de laboratorio, exámenes anatomía patológica y recetas despachadas en las farmacias de los establecimientos de salud, según regiones y provincias.  Año 2018."/>
    <hyperlink ref="B61" location="'3.1.33'!A1" display="Exámenes de imagenología realizados en los establecimientos de salud, según regiones y provincias. Año 2018."/>
    <hyperlink ref="B62" location="'3.1.34'!A1" display="Pruebas de diagnóstico realizadas en los establecimientos de salud, según regiones y provincias.  Año 2018."/>
    <hyperlink ref="B63" location="'3.1.35'!A1" display="Tratamientos de fisioterapia, diálisis, radioisótopos y otros tratamientos realizados en los establecimientos de salud, según regiones y provincias.  Año 2018."/>
    <hyperlink ref="B64" location="'3.1.36'!A1" display="Actividades de trabajo social realizadas por los establecimientos de salud, según regiones y provincias.  Año 2018."/>
    <hyperlink ref="B65" location="'3.1.37'!A1" display="Actividades de vigilancia sanitaria realizadas por los establecimientos de salud, según regiones y provincias.  Año 2018."/>
    <hyperlink ref="A72" location="'4.1.1'!A1" display="4.1.1"/>
    <hyperlink ref="A73" location="'4.1.2'!A1" display="4.1.2"/>
    <hyperlink ref="A74" location="'4.1.3'!A1" display="4.1.3"/>
    <hyperlink ref="A75" location="'4.1.4'!A1" display="4.1.4"/>
    <hyperlink ref="A7" location="'1.1.1'!A1" display="1.1.1"/>
    <hyperlink ref="A9" location="'1.1.3'!A1" display="1.1.3"/>
    <hyperlink ref="A10" location="'1.1.4'!A1" display="1.1.4"/>
    <hyperlink ref="A13" location="'1.2.1'!A1" display="1.2.1"/>
    <hyperlink ref="A14" location="'1.2.2'!A1" display="1.2.2"/>
    <hyperlink ref="A15" location="'1.2.3'!A1" display="1.2.3"/>
    <hyperlink ref="A16" location="'1.2.4'!A1" display="1.2.4"/>
    <hyperlink ref="A17" location="'1.2.5'!A1" display="1.2.5"/>
    <hyperlink ref="A18" location="'1.2.6'!A1" display="1.2.6"/>
    <hyperlink ref="A22" location="'2.1.1'!A1" display="2.1.1"/>
    <hyperlink ref="A23" location="'2.1.2'!A1" display="2.1.2"/>
    <hyperlink ref="A24" location="'2.1.3'!A1" display="2.1.3"/>
    <hyperlink ref="A25" location="'2.1.4'!A1" display="2.1.4"/>
    <hyperlink ref="A29" location="'3.1.1'!A1" display="3.1.1"/>
    <hyperlink ref="A30" location="'3.1.2'!A1" display="3.1.2"/>
    <hyperlink ref="A31" location="'3.1.3'!A1" display="3.1.3"/>
    <hyperlink ref="A32" location="'3.1.4'!A1" display="3.1.4"/>
    <hyperlink ref="A33" location="'3.1.5'!A1" display="3.1.5"/>
    <hyperlink ref="A34" location="'3.1.6'!A1" display="3.1.6"/>
    <hyperlink ref="A35" location="'3.1.7'!A1" display="3.1.7"/>
    <hyperlink ref="A36" location="'3.1.8'!A1" display="3.1.8"/>
    <hyperlink ref="A37" location="'3.1.9'!A1" display="3.1.9"/>
    <hyperlink ref="A38" location="'3.1.10'!A1" display="3.1.10"/>
    <hyperlink ref="A39" location="'3.1.11'!A1" display="3.1.11"/>
    <hyperlink ref="A40" location="'3.1.12'!A1" display="3.1.12"/>
    <hyperlink ref="A41" location="'3.1.13'!A1" display="3.1.13"/>
    <hyperlink ref="A42" location="'3.1.14'!A1" display="3.1.14"/>
    <hyperlink ref="A43" location="'3.1.15'!A1" display="3.1.15"/>
    <hyperlink ref="A44" location="'3.1.16'!A1" display="3.1.16"/>
    <hyperlink ref="A46" location="'3.1.18'!A1" display="3.1.18"/>
    <hyperlink ref="A49" location="'3.1.21'!A1" display="3.1.21"/>
    <hyperlink ref="A50" location="'3.1.22'!A1" display="3.1.22"/>
    <hyperlink ref="B48" location="'3.1.20'!A1" display="Consultas de morbilidad realizadas por médico, obstetriz, psicólogo y actividades de enfermería en los establecimientos de salud, según regiones, provincias y área. Año 2017."/>
    <hyperlink ref="B49" location="'3.1.21'!A1" display="Consultas de prevención de los establecimientos de salud, según regiones y provincias. Año 2018."/>
    <hyperlink ref="B68" location="'3.1.40'!A1" display="Consultas de morbilidad, prevención, esmatologìa y emergencia de los establecimientos de salud, según regiones, provincias y cantones"/>
    <hyperlink ref="B67" location="'3.1.39'!A1" display="Número de Médicos, Odontólogos, Enfermeras, Obstetrices, Psicólogos, Auxiliares de Enfermería, que trabajan en establecimientos de salud según regiones, provincias y cantones"/>
    <hyperlink ref="B66" location="'3.1.38'!A1" display="Total de Médicos por sector y clase, según regiones, provincias y cantones. Año 2018"/>
    <hyperlink ref="A69" location="'3.1.41'!A1" display="3.1.41"/>
    <hyperlink ref="B69" location="'3.1.41'!A1" display="grafico por aumentar"/>
    <hyperlink ref="B76" location="'4.1.5'!A1" display="Número y tasa de obstetrices por provincia."/>
    <hyperlink ref="B75" location="'4.1.4'!A1" display="Número y tasa de odontologos por provincia."/>
    <hyperlink ref="B77" location="'4.1.6'!A1" display="Tasa de obstetrices, auxiliares de enfermería por provincia."/>
    <hyperlink ref="A76" location="'4.1.5'!A1" display="4.1.5"/>
    <hyperlink ref="A77" location="'4.1.6'!A1" display="4.1.5"/>
  </hyperlinks>
  <printOptions horizontalCentered="1"/>
  <pageMargins left="0.39370078740157483" right="0" top="1.5748031496062993" bottom="0" header="0.11811023622047245" footer="0"/>
  <pageSetup scale="74" firstPageNumber="29" orientation="landscape" r:id="rId33"/>
  <headerFooter>
    <oddHeader>&amp;C&amp;G</oddHeader>
    <oddFooter>&amp;C&amp;14&amp;P</oddFooter>
  </headerFooter>
  <rowBreaks count="2" manualBreakCount="2">
    <brk id="26" max="2" man="1"/>
    <brk id="69" max="2" man="1"/>
  </rowBreaks>
  <drawing r:id="rId34"/>
  <legacyDrawingHF r:id="rId3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L38"/>
  <sheetViews>
    <sheetView showGridLines="0" zoomScale="90" zoomScaleNormal="90" workbookViewId="0">
      <selection activeCell="F3" sqref="F3"/>
    </sheetView>
  </sheetViews>
  <sheetFormatPr baseColWidth="10" defaultRowHeight="15"/>
  <cols>
    <col min="1" max="1" width="3.7109375" style="116" customWidth="1"/>
    <col min="2" max="2" width="26.42578125" customWidth="1"/>
  </cols>
  <sheetData>
    <row r="1" spans="2:12" ht="68.25" customHeight="1"/>
    <row r="2" spans="2:12" s="174" customFormat="1" ht="68.25" customHeight="1"/>
    <row r="4" spans="2:12" ht="28.5">
      <c r="B4" s="45" t="s">
        <v>1047</v>
      </c>
    </row>
    <row r="5" spans="2:12" ht="15" customHeight="1">
      <c r="C5" s="2"/>
      <c r="D5" s="2"/>
      <c r="E5" s="2"/>
      <c r="F5" s="2"/>
      <c r="G5" s="2"/>
      <c r="H5" s="2"/>
      <c r="I5" s="2"/>
      <c r="J5" s="2"/>
      <c r="K5" s="2"/>
      <c r="L5" s="2"/>
    </row>
    <row r="6" spans="2:12" ht="16.5">
      <c r="B6" s="42" t="s">
        <v>92</v>
      </c>
      <c r="C6" s="35"/>
      <c r="D6" s="35"/>
      <c r="E6" s="35"/>
      <c r="F6" s="35"/>
      <c r="G6" s="35"/>
      <c r="H6" s="35"/>
      <c r="I6" s="35"/>
      <c r="J6" s="35"/>
      <c r="K6" s="35"/>
      <c r="L6" s="35"/>
    </row>
    <row r="7" spans="2:12" ht="13.5" customHeight="1">
      <c r="B7" s="35"/>
      <c r="C7" s="35"/>
      <c r="D7" s="35"/>
      <c r="E7" s="35"/>
      <c r="F7" s="35"/>
      <c r="G7" s="35"/>
      <c r="H7" s="35"/>
      <c r="I7" s="35"/>
      <c r="J7" s="35"/>
      <c r="K7" s="35"/>
      <c r="L7" s="35"/>
    </row>
    <row r="8" spans="2:12" ht="18.75" customHeight="1">
      <c r="B8" s="338" t="s">
        <v>556</v>
      </c>
      <c r="C8" s="338"/>
      <c r="D8" s="338"/>
      <c r="E8" s="338"/>
      <c r="F8" s="338"/>
      <c r="G8" s="338"/>
      <c r="H8" s="338"/>
      <c r="I8" s="338"/>
      <c r="J8" s="338"/>
      <c r="K8" s="338"/>
      <c r="L8" s="338"/>
    </row>
    <row r="9" spans="2:12" ht="18.75" customHeight="1">
      <c r="B9" s="338"/>
      <c r="C9" s="338"/>
      <c r="D9" s="338"/>
      <c r="E9" s="338"/>
      <c r="F9" s="338"/>
      <c r="G9" s="338"/>
      <c r="H9" s="338"/>
      <c r="I9" s="338"/>
      <c r="J9" s="338"/>
      <c r="K9" s="338"/>
      <c r="L9" s="338"/>
    </row>
    <row r="10" spans="2:12" ht="31.5" customHeight="1">
      <c r="B10" s="338"/>
      <c r="C10" s="338"/>
      <c r="D10" s="338"/>
      <c r="E10" s="338"/>
      <c r="F10" s="338"/>
      <c r="G10" s="338"/>
      <c r="H10" s="338"/>
      <c r="I10" s="338"/>
      <c r="J10" s="338"/>
      <c r="K10" s="338"/>
      <c r="L10" s="338"/>
    </row>
    <row r="11" spans="2:12" ht="18.75" customHeight="1">
      <c r="B11" s="339"/>
      <c r="C11" s="339"/>
      <c r="D11" s="339"/>
      <c r="E11" s="339"/>
      <c r="F11" s="339"/>
      <c r="G11" s="339"/>
      <c r="H11" s="339"/>
      <c r="I11" s="339"/>
      <c r="J11" s="339"/>
      <c r="K11" s="339"/>
      <c r="L11" s="339"/>
    </row>
    <row r="12" spans="2:12" ht="18.75" customHeight="1">
      <c r="B12" s="42" t="s">
        <v>96</v>
      </c>
      <c r="C12" s="43"/>
      <c r="D12" s="43"/>
      <c r="E12" s="43"/>
      <c r="F12" s="43"/>
      <c r="G12" s="43"/>
      <c r="H12" s="43"/>
      <c r="I12" s="43"/>
      <c r="J12" s="43"/>
      <c r="K12" s="43"/>
      <c r="L12" s="43"/>
    </row>
    <row r="13" spans="2:12" ht="18.75" customHeight="1">
      <c r="B13" s="42"/>
      <c r="C13" s="43"/>
      <c r="D13" s="43"/>
      <c r="E13" s="43"/>
      <c r="F13" s="43"/>
      <c r="G13" s="43"/>
      <c r="H13" s="43"/>
      <c r="I13" s="43"/>
      <c r="J13" s="43"/>
      <c r="K13" s="43"/>
      <c r="L13" s="43"/>
    </row>
    <row r="14" spans="2:12" ht="18.75" customHeight="1">
      <c r="B14" s="337" t="s">
        <v>137</v>
      </c>
      <c r="C14" s="337"/>
      <c r="D14" s="337"/>
      <c r="E14" s="337"/>
      <c r="F14" s="337"/>
      <c r="G14" s="337"/>
      <c r="H14" s="337"/>
      <c r="I14" s="337"/>
      <c r="J14" s="337"/>
      <c r="K14" s="337"/>
      <c r="L14" s="337"/>
    </row>
    <row r="15" spans="2:12" ht="18.75" customHeight="1">
      <c r="B15" s="337"/>
      <c r="C15" s="337"/>
      <c r="D15" s="337"/>
      <c r="E15" s="337"/>
      <c r="F15" s="337"/>
      <c r="G15" s="337"/>
      <c r="H15" s="337"/>
      <c r="I15" s="337"/>
      <c r="J15" s="337"/>
      <c r="K15" s="337"/>
      <c r="L15" s="337"/>
    </row>
    <row r="16" spans="2:12" ht="18.75" customHeight="1">
      <c r="B16" s="337"/>
      <c r="C16" s="337"/>
      <c r="D16" s="337"/>
      <c r="E16" s="337"/>
      <c r="F16" s="337"/>
      <c r="G16" s="337"/>
      <c r="H16" s="337"/>
      <c r="I16" s="337"/>
      <c r="J16" s="337"/>
      <c r="K16" s="337"/>
      <c r="L16" s="337"/>
    </row>
    <row r="17" spans="2:12" ht="18.75" customHeight="1">
      <c r="B17" s="55"/>
      <c r="C17" s="55"/>
      <c r="D17" s="55"/>
      <c r="E17" s="55"/>
      <c r="F17" s="55"/>
      <c r="G17" s="55"/>
      <c r="H17" s="55"/>
      <c r="I17" s="55"/>
      <c r="J17" s="55"/>
      <c r="K17" s="55"/>
      <c r="L17" s="55"/>
    </row>
    <row r="18" spans="2:12" ht="18.75" customHeight="1">
      <c r="B18" s="42" t="s">
        <v>93</v>
      </c>
      <c r="C18" s="35"/>
      <c r="D18" s="35"/>
      <c r="E18" s="35"/>
      <c r="F18" s="35"/>
      <c r="G18" s="35"/>
      <c r="H18" s="35"/>
      <c r="I18" s="35"/>
      <c r="J18" s="35"/>
      <c r="K18" s="35"/>
      <c r="L18" s="35"/>
    </row>
    <row r="19" spans="2:12" ht="18.75" customHeight="1">
      <c r="B19" s="35"/>
      <c r="C19" s="35"/>
      <c r="D19" s="35"/>
      <c r="E19" s="35"/>
      <c r="F19" s="35"/>
      <c r="G19" s="35"/>
      <c r="H19" s="35"/>
      <c r="I19" s="35"/>
      <c r="J19" s="35"/>
      <c r="K19" s="35"/>
      <c r="L19" s="35"/>
    </row>
    <row r="20" spans="2:12" ht="18.75" customHeight="1">
      <c r="B20" s="337" t="s">
        <v>138</v>
      </c>
      <c r="C20" s="337"/>
      <c r="D20" s="337"/>
      <c r="E20" s="337"/>
      <c r="F20" s="337"/>
      <c r="G20" s="337"/>
      <c r="H20" s="337"/>
      <c r="I20" s="337"/>
      <c r="J20" s="337"/>
      <c r="K20" s="337"/>
      <c r="L20" s="337"/>
    </row>
    <row r="21" spans="2:12" ht="18.75" customHeight="1">
      <c r="B21" s="337"/>
      <c r="C21" s="337"/>
      <c r="D21" s="337"/>
      <c r="E21" s="337"/>
      <c r="F21" s="337"/>
      <c r="G21" s="337"/>
      <c r="H21" s="337"/>
      <c r="I21" s="337"/>
      <c r="J21" s="337"/>
      <c r="K21" s="337"/>
      <c r="L21" s="337"/>
    </row>
    <row r="22" spans="2:12" ht="18.75" customHeight="1">
      <c r="B22" s="337"/>
      <c r="C22" s="337"/>
      <c r="D22" s="337"/>
      <c r="E22" s="337"/>
      <c r="F22" s="337"/>
      <c r="G22" s="337"/>
      <c r="H22" s="337"/>
      <c r="I22" s="337"/>
      <c r="J22" s="337"/>
      <c r="K22" s="337"/>
      <c r="L22" s="337"/>
    </row>
    <row r="23" spans="2:12" ht="18.75" customHeight="1">
      <c r="B23" s="337" t="s">
        <v>139</v>
      </c>
      <c r="C23" s="337"/>
      <c r="D23" s="337"/>
      <c r="E23" s="337"/>
      <c r="F23" s="337"/>
      <c r="G23" s="337"/>
      <c r="H23" s="337"/>
      <c r="I23" s="337"/>
      <c r="J23" s="337"/>
      <c r="K23" s="337"/>
      <c r="L23" s="337"/>
    </row>
    <row r="24" spans="2:12" ht="18.75" customHeight="1">
      <c r="B24" s="337"/>
      <c r="C24" s="337"/>
      <c r="D24" s="337"/>
      <c r="E24" s="337"/>
      <c r="F24" s="337"/>
      <c r="G24" s="337"/>
      <c r="H24" s="337"/>
      <c r="I24" s="337"/>
      <c r="J24" s="337"/>
      <c r="K24" s="337"/>
      <c r="L24" s="337"/>
    </row>
    <row r="25" spans="2:12" ht="18.75" customHeight="1">
      <c r="B25" s="44"/>
      <c r="C25" s="35"/>
      <c r="D25" s="35"/>
      <c r="E25" s="35"/>
      <c r="F25" s="35"/>
      <c r="G25" s="35"/>
      <c r="H25" s="35"/>
      <c r="I25" s="35"/>
      <c r="J25" s="35"/>
      <c r="K25" s="35"/>
      <c r="L25" s="35"/>
    </row>
    <row r="26" spans="2:12" ht="18.75" customHeight="1">
      <c r="B26" s="42" t="s">
        <v>94</v>
      </c>
      <c r="C26" s="35"/>
      <c r="D26" s="35"/>
      <c r="E26" s="35"/>
      <c r="F26" s="35"/>
      <c r="G26" s="35"/>
      <c r="H26" s="35"/>
      <c r="I26" s="35"/>
      <c r="J26" s="35"/>
      <c r="K26" s="35"/>
      <c r="L26" s="35"/>
    </row>
    <row r="27" spans="2:12" ht="18.75" customHeight="1">
      <c r="B27" s="49"/>
      <c r="C27" s="35"/>
      <c r="D27" s="35"/>
      <c r="E27" s="35"/>
      <c r="F27" s="35"/>
      <c r="G27" s="35"/>
      <c r="H27" s="35"/>
      <c r="I27" s="35"/>
      <c r="J27" s="35"/>
      <c r="K27" s="35"/>
      <c r="L27" s="35"/>
    </row>
    <row r="28" spans="2:12" ht="18.75" customHeight="1">
      <c r="B28" s="337" t="s">
        <v>140</v>
      </c>
      <c r="C28" s="337"/>
      <c r="D28" s="337"/>
      <c r="E28" s="337"/>
      <c r="F28" s="337"/>
      <c r="G28" s="337"/>
      <c r="H28" s="337"/>
      <c r="I28" s="337"/>
      <c r="J28" s="337"/>
      <c r="K28" s="337"/>
      <c r="L28" s="337"/>
    </row>
    <row r="29" spans="2:12" ht="18.75" customHeight="1">
      <c r="B29" s="337"/>
      <c r="C29" s="337"/>
      <c r="D29" s="337"/>
      <c r="E29" s="337"/>
      <c r="F29" s="337"/>
      <c r="G29" s="337"/>
      <c r="H29" s="337"/>
      <c r="I29" s="337"/>
      <c r="J29" s="337"/>
      <c r="K29" s="337"/>
      <c r="L29" s="337"/>
    </row>
    <row r="30" spans="2:12" ht="18.75" customHeight="1">
      <c r="B30" s="337"/>
      <c r="C30" s="337"/>
      <c r="D30" s="337"/>
      <c r="E30" s="337"/>
      <c r="F30" s="337"/>
      <c r="G30" s="337"/>
      <c r="H30" s="337"/>
      <c r="I30" s="337"/>
      <c r="J30" s="337"/>
      <c r="K30" s="337"/>
      <c r="L30" s="337"/>
    </row>
    <row r="31" spans="2:12" ht="18.75" customHeight="1">
      <c r="B31" s="42" t="s">
        <v>100</v>
      </c>
      <c r="C31" s="38"/>
      <c r="D31" s="38"/>
      <c r="E31" s="38"/>
      <c r="F31" s="38"/>
      <c r="G31" s="38"/>
      <c r="H31" s="38"/>
      <c r="I31" s="38"/>
      <c r="J31" s="38"/>
      <c r="K31" s="38"/>
      <c r="L31" s="38"/>
    </row>
    <row r="32" spans="2:12" ht="18.75" customHeight="1">
      <c r="B32" s="49"/>
      <c r="C32" s="38"/>
      <c r="D32" s="38"/>
      <c r="E32" s="38"/>
      <c r="F32" s="38"/>
      <c r="G32" s="38"/>
      <c r="H32" s="38"/>
      <c r="I32" s="38"/>
      <c r="J32" s="38"/>
      <c r="K32" s="38"/>
      <c r="L32" s="38"/>
    </row>
    <row r="33" spans="2:12" ht="18.75" customHeight="1">
      <c r="B33" s="336" t="s">
        <v>141</v>
      </c>
      <c r="C33" s="336"/>
      <c r="D33" s="336"/>
      <c r="E33" s="336"/>
      <c r="F33" s="336"/>
      <c r="G33" s="336"/>
      <c r="H33" s="336"/>
      <c r="I33" s="336"/>
      <c r="J33" s="336"/>
      <c r="K33" s="336"/>
      <c r="L33" s="336"/>
    </row>
    <row r="34" spans="2:12" ht="18.75" customHeight="1">
      <c r="B34" s="336"/>
      <c r="C34" s="336"/>
      <c r="D34" s="336"/>
      <c r="E34" s="336"/>
      <c r="F34" s="336"/>
      <c r="G34" s="336"/>
      <c r="H34" s="336"/>
      <c r="I34" s="336"/>
      <c r="J34" s="336"/>
      <c r="K34" s="336"/>
      <c r="L34" s="336"/>
    </row>
    <row r="35" spans="2:12" ht="18.75" customHeight="1">
      <c r="B35" s="35"/>
      <c r="C35" s="35"/>
      <c r="D35" s="35"/>
      <c r="E35" s="35"/>
      <c r="F35" s="35"/>
      <c r="G35" s="35"/>
      <c r="H35" s="35"/>
      <c r="I35" s="35"/>
      <c r="J35" s="35"/>
      <c r="K35" s="35"/>
      <c r="L35" s="35"/>
    </row>
    <row r="36" spans="2:12" ht="18.75" customHeight="1">
      <c r="B36" s="42" t="s">
        <v>101</v>
      </c>
      <c r="C36" s="35"/>
      <c r="D36" s="35"/>
      <c r="E36" s="35"/>
      <c r="F36" s="35"/>
      <c r="G36" s="35"/>
      <c r="H36" s="35"/>
      <c r="I36" s="35"/>
      <c r="J36" s="35"/>
      <c r="K36" s="35"/>
      <c r="L36" s="35"/>
    </row>
    <row r="37" spans="2:12" ht="18.75" customHeight="1">
      <c r="B37" s="35"/>
      <c r="C37" s="35"/>
      <c r="D37" s="35"/>
      <c r="E37" s="35"/>
      <c r="F37" s="35"/>
      <c r="G37" s="35"/>
      <c r="H37" s="35"/>
      <c r="I37" s="35"/>
      <c r="J37" s="35"/>
      <c r="K37" s="35"/>
      <c r="L37" s="35"/>
    </row>
    <row r="38" spans="2:12" ht="18.75" customHeight="1">
      <c r="B38" s="44" t="s">
        <v>142</v>
      </c>
      <c r="C38" s="35"/>
      <c r="D38" s="35"/>
      <c r="E38" s="35"/>
      <c r="F38" s="35"/>
      <c r="G38" s="35"/>
      <c r="H38" s="35"/>
      <c r="I38" s="35"/>
      <c r="J38" s="35"/>
      <c r="K38" s="35"/>
      <c r="L38" s="35"/>
    </row>
  </sheetData>
  <mergeCells count="7">
    <mergeCell ref="B33:L34"/>
    <mergeCell ref="B28:L30"/>
    <mergeCell ref="B8:L10"/>
    <mergeCell ref="B11:L11"/>
    <mergeCell ref="B20:L22"/>
    <mergeCell ref="B14:L16"/>
    <mergeCell ref="B23:L2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K153"/>
  <sheetViews>
    <sheetView showGridLines="0" workbookViewId="0">
      <selection activeCell="E9" sqref="E9"/>
    </sheetView>
  </sheetViews>
  <sheetFormatPr baseColWidth="10" defaultRowHeight="15"/>
  <cols>
    <col min="1" max="1" width="26.42578125" customWidth="1"/>
  </cols>
  <sheetData>
    <row r="1" spans="1:11" ht="68.25" customHeight="1"/>
    <row r="3" spans="1:11" s="174" customFormat="1"/>
    <row r="4" spans="1:11" s="174" customFormat="1"/>
    <row r="5" spans="1:11" s="174" customFormat="1"/>
    <row r="6" spans="1:11" ht="28.5">
      <c r="A6" s="45" t="s">
        <v>1047</v>
      </c>
      <c r="B6" s="35"/>
      <c r="C6" s="35"/>
      <c r="D6" s="35"/>
      <c r="E6" s="35"/>
      <c r="F6" s="35"/>
      <c r="G6" s="35"/>
      <c r="H6" s="35"/>
      <c r="I6" s="35"/>
      <c r="J6" s="35"/>
      <c r="K6" s="35"/>
    </row>
    <row r="7" spans="1:11" ht="15" customHeight="1">
      <c r="A7" s="35"/>
      <c r="B7" s="40"/>
      <c r="C7" s="40"/>
      <c r="D7" s="40"/>
      <c r="E7" s="40"/>
      <c r="F7" s="40"/>
      <c r="G7" s="40"/>
      <c r="H7" s="40"/>
      <c r="I7" s="40"/>
      <c r="J7" s="40"/>
      <c r="K7" s="40"/>
    </row>
    <row r="8" spans="1:11" ht="16.5">
      <c r="A8" s="49" t="s">
        <v>95</v>
      </c>
      <c r="B8" s="35"/>
      <c r="C8" s="35"/>
      <c r="D8" s="35"/>
      <c r="E8" s="35"/>
      <c r="F8" s="35"/>
      <c r="G8" s="35"/>
      <c r="H8" s="35"/>
      <c r="I8" s="35"/>
      <c r="J8" s="35"/>
      <c r="K8" s="35"/>
    </row>
    <row r="9" spans="1:11" ht="16.5">
      <c r="A9" s="35"/>
      <c r="B9" s="35"/>
      <c r="C9" s="35"/>
      <c r="D9" s="35"/>
      <c r="E9" s="35"/>
      <c r="F9" s="35"/>
      <c r="G9" s="35"/>
      <c r="H9" s="35"/>
      <c r="I9" s="35"/>
      <c r="J9" s="35"/>
      <c r="K9" s="35"/>
    </row>
    <row r="10" spans="1:11" ht="16.5">
      <c r="A10" s="42" t="s">
        <v>61</v>
      </c>
      <c r="B10" s="35"/>
      <c r="C10" s="35"/>
      <c r="D10" s="35"/>
      <c r="E10" s="35"/>
      <c r="F10" s="35"/>
      <c r="G10" s="35"/>
      <c r="H10" s="35"/>
      <c r="I10" s="35"/>
      <c r="J10" s="35"/>
      <c r="K10" s="35"/>
    </row>
    <row r="11" spans="1:11" ht="16.5">
      <c r="A11" s="42"/>
      <c r="B11" s="35"/>
      <c r="C11" s="35"/>
      <c r="D11" s="35"/>
      <c r="E11" s="35"/>
      <c r="F11" s="35"/>
      <c r="G11" s="35"/>
      <c r="H11" s="35"/>
      <c r="I11" s="35"/>
      <c r="J11" s="35"/>
      <c r="K11" s="35"/>
    </row>
    <row r="12" spans="1:11" ht="15.75" customHeight="1">
      <c r="A12" s="337" t="s">
        <v>143</v>
      </c>
      <c r="B12" s="337"/>
      <c r="C12" s="337"/>
      <c r="D12" s="337"/>
      <c r="E12" s="337"/>
      <c r="F12" s="337"/>
      <c r="G12" s="337"/>
      <c r="H12" s="337"/>
      <c r="I12" s="337"/>
      <c r="J12" s="337"/>
      <c r="K12" s="337"/>
    </row>
    <row r="13" spans="1:11" ht="15.75" customHeight="1">
      <c r="A13" s="337"/>
      <c r="B13" s="337"/>
      <c r="C13" s="337"/>
      <c r="D13" s="337"/>
      <c r="E13" s="337"/>
      <c r="F13" s="337"/>
      <c r="G13" s="337"/>
      <c r="H13" s="337"/>
      <c r="I13" s="337"/>
      <c r="J13" s="337"/>
      <c r="K13" s="337"/>
    </row>
    <row r="14" spans="1:11" ht="15.75" customHeight="1">
      <c r="A14" s="337"/>
      <c r="B14" s="337"/>
      <c r="C14" s="337"/>
      <c r="D14" s="337"/>
      <c r="E14" s="337"/>
      <c r="F14" s="337"/>
      <c r="G14" s="337"/>
      <c r="H14" s="337"/>
      <c r="I14" s="337"/>
      <c r="J14" s="337"/>
      <c r="K14" s="337"/>
    </row>
    <row r="15" spans="1:11" ht="15.75" customHeight="1">
      <c r="A15" s="55"/>
      <c r="B15" s="55"/>
      <c r="C15" s="55"/>
      <c r="D15" s="55"/>
      <c r="E15" s="55"/>
      <c r="F15" s="55"/>
      <c r="G15" s="55"/>
      <c r="H15" s="55"/>
      <c r="I15" s="55"/>
      <c r="J15" s="55"/>
      <c r="K15" s="55"/>
    </row>
    <row r="16" spans="1:11" ht="16.5">
      <c r="A16" s="42" t="s">
        <v>60</v>
      </c>
      <c r="B16" s="35"/>
      <c r="C16" s="35"/>
      <c r="D16" s="35"/>
      <c r="E16" s="35"/>
      <c r="F16" s="35"/>
      <c r="G16" s="35"/>
      <c r="H16" s="35"/>
      <c r="I16" s="35"/>
      <c r="J16" s="35"/>
      <c r="K16" s="35"/>
    </row>
    <row r="17" spans="1:11" ht="16.5">
      <c r="A17" s="42"/>
      <c r="B17" s="35"/>
      <c r="C17" s="35"/>
      <c r="D17" s="35"/>
      <c r="E17" s="35"/>
      <c r="F17" s="35"/>
      <c r="G17" s="35"/>
      <c r="H17" s="35"/>
      <c r="I17" s="35"/>
      <c r="J17" s="35"/>
      <c r="K17" s="35"/>
    </row>
    <row r="18" spans="1:11" ht="15.75" customHeight="1">
      <c r="A18" s="337" t="s">
        <v>144</v>
      </c>
      <c r="B18" s="337"/>
      <c r="C18" s="337"/>
      <c r="D18" s="337"/>
      <c r="E18" s="337"/>
      <c r="F18" s="337"/>
      <c r="G18" s="337"/>
      <c r="H18" s="337"/>
      <c r="I18" s="337"/>
      <c r="J18" s="337"/>
      <c r="K18" s="337"/>
    </row>
    <row r="19" spans="1:11" ht="15.75" customHeight="1">
      <c r="A19" s="337"/>
      <c r="B19" s="337"/>
      <c r="C19" s="337"/>
      <c r="D19" s="337"/>
      <c r="E19" s="337"/>
      <c r="F19" s="337"/>
      <c r="G19" s="337"/>
      <c r="H19" s="337"/>
      <c r="I19" s="337"/>
      <c r="J19" s="337"/>
      <c r="K19" s="337"/>
    </row>
    <row r="20" spans="1:11" ht="15.75" customHeight="1">
      <c r="A20" s="337"/>
      <c r="B20" s="337"/>
      <c r="C20" s="337"/>
      <c r="D20" s="337"/>
      <c r="E20" s="337"/>
      <c r="F20" s="337"/>
      <c r="G20" s="337"/>
      <c r="H20" s="337"/>
      <c r="I20" s="337"/>
      <c r="J20" s="337"/>
      <c r="K20" s="337"/>
    </row>
    <row r="21" spans="1:11" ht="15.75" customHeight="1">
      <c r="A21" s="337"/>
      <c r="B21" s="337"/>
      <c r="C21" s="337"/>
      <c r="D21" s="337"/>
      <c r="E21" s="337"/>
      <c r="F21" s="337"/>
      <c r="G21" s="337"/>
      <c r="H21" s="337"/>
      <c r="I21" s="337"/>
      <c r="J21" s="337"/>
      <c r="K21" s="337"/>
    </row>
    <row r="22" spans="1:11" ht="15.75" customHeight="1">
      <c r="A22" s="55"/>
      <c r="B22" s="55"/>
      <c r="C22" s="55"/>
      <c r="D22" s="55"/>
      <c r="E22" s="55"/>
      <c r="F22" s="55"/>
      <c r="G22" s="55"/>
      <c r="H22" s="55"/>
      <c r="I22" s="55"/>
      <c r="J22" s="55"/>
      <c r="K22" s="55"/>
    </row>
    <row r="23" spans="1:11" ht="16.5">
      <c r="A23" s="42" t="s">
        <v>59</v>
      </c>
      <c r="B23" s="35"/>
      <c r="C23" s="35"/>
      <c r="D23" s="35"/>
      <c r="E23" s="35"/>
      <c r="F23" s="35"/>
      <c r="G23" s="35"/>
      <c r="H23" s="35"/>
      <c r="I23" s="35"/>
      <c r="J23" s="35"/>
      <c r="K23" s="35"/>
    </row>
    <row r="24" spans="1:11" ht="16.5">
      <c r="A24" s="42"/>
      <c r="B24" s="35"/>
      <c r="C24" s="35"/>
      <c r="D24" s="35"/>
      <c r="E24" s="35"/>
      <c r="F24" s="35"/>
      <c r="G24" s="35"/>
      <c r="H24" s="35"/>
      <c r="I24" s="35"/>
      <c r="J24" s="35"/>
      <c r="K24" s="35"/>
    </row>
    <row r="25" spans="1:11" ht="15.75" customHeight="1">
      <c r="A25" s="337" t="s">
        <v>145</v>
      </c>
      <c r="B25" s="337"/>
      <c r="C25" s="337"/>
      <c r="D25" s="337"/>
      <c r="E25" s="337"/>
      <c r="F25" s="337"/>
      <c r="G25" s="337"/>
      <c r="H25" s="337"/>
      <c r="I25" s="337"/>
      <c r="J25" s="337"/>
      <c r="K25" s="337"/>
    </row>
    <row r="26" spans="1:11" ht="15.75" customHeight="1">
      <c r="A26" s="337"/>
      <c r="B26" s="337"/>
      <c r="C26" s="337"/>
      <c r="D26" s="337"/>
      <c r="E26" s="337"/>
      <c r="F26" s="337"/>
      <c r="G26" s="337"/>
      <c r="H26" s="337"/>
      <c r="I26" s="337"/>
      <c r="J26" s="337"/>
      <c r="K26" s="337"/>
    </row>
    <row r="27" spans="1:11" ht="15.75" customHeight="1">
      <c r="A27" s="337"/>
      <c r="B27" s="337"/>
      <c r="C27" s="337"/>
      <c r="D27" s="337"/>
      <c r="E27" s="337"/>
      <c r="F27" s="337"/>
      <c r="G27" s="337"/>
      <c r="H27" s="337"/>
      <c r="I27" s="337"/>
      <c r="J27" s="337"/>
      <c r="K27" s="337"/>
    </row>
    <row r="28" spans="1:11" ht="15.75" customHeight="1">
      <c r="A28" s="337"/>
      <c r="B28" s="337"/>
      <c r="C28" s="337"/>
      <c r="D28" s="337"/>
      <c r="E28" s="337"/>
      <c r="F28" s="337"/>
      <c r="G28" s="337"/>
      <c r="H28" s="337"/>
      <c r="I28" s="337"/>
      <c r="J28" s="337"/>
      <c r="K28" s="337"/>
    </row>
    <row r="29" spans="1:11" ht="15.75" customHeight="1">
      <c r="A29" s="337"/>
      <c r="B29" s="337"/>
      <c r="C29" s="337"/>
      <c r="D29" s="337"/>
      <c r="E29" s="337"/>
      <c r="F29" s="337"/>
      <c r="G29" s="337"/>
      <c r="H29" s="337"/>
      <c r="I29" s="337"/>
      <c r="J29" s="337"/>
      <c r="K29" s="337"/>
    </row>
    <row r="30" spans="1:11" ht="15.75" customHeight="1">
      <c r="A30" s="337"/>
      <c r="B30" s="337"/>
      <c r="C30" s="337"/>
      <c r="D30" s="337"/>
      <c r="E30" s="337"/>
      <c r="F30" s="337"/>
      <c r="G30" s="337"/>
      <c r="H30" s="337"/>
      <c r="I30" s="337"/>
      <c r="J30" s="337"/>
      <c r="K30" s="337"/>
    </row>
    <row r="31" spans="1:11" ht="22.5" customHeight="1">
      <c r="A31" s="337"/>
      <c r="B31" s="337"/>
      <c r="C31" s="337"/>
      <c r="D31" s="337"/>
      <c r="E31" s="337"/>
      <c r="F31" s="337"/>
      <c r="G31" s="337"/>
      <c r="H31" s="337"/>
      <c r="I31" s="337"/>
      <c r="J31" s="337"/>
      <c r="K31" s="337"/>
    </row>
    <row r="32" spans="1:11" ht="16.5">
      <c r="A32" s="46"/>
      <c r="B32" s="35"/>
      <c r="C32" s="35"/>
      <c r="D32" s="35"/>
      <c r="E32" s="35"/>
      <c r="F32" s="35"/>
      <c r="G32" s="35"/>
      <c r="H32" s="35"/>
      <c r="I32" s="35"/>
      <c r="J32" s="35"/>
      <c r="K32" s="35"/>
    </row>
    <row r="33" spans="1:11" ht="16.5">
      <c r="A33" s="42" t="s">
        <v>58</v>
      </c>
      <c r="B33" s="35"/>
      <c r="C33" s="35"/>
      <c r="D33" s="35"/>
      <c r="E33" s="35"/>
      <c r="F33" s="35"/>
      <c r="G33" s="35"/>
      <c r="H33" s="35"/>
      <c r="I33" s="35"/>
      <c r="J33" s="35"/>
      <c r="K33" s="35"/>
    </row>
    <row r="34" spans="1:11" ht="16.5">
      <c r="A34" s="42"/>
      <c r="B34" s="35"/>
      <c r="C34" s="35"/>
      <c r="D34" s="35"/>
      <c r="E34" s="35"/>
      <c r="F34" s="35"/>
      <c r="G34" s="35"/>
      <c r="H34" s="35"/>
      <c r="I34" s="35"/>
      <c r="J34" s="35"/>
      <c r="K34" s="35"/>
    </row>
    <row r="35" spans="1:11" ht="15.75" customHeight="1">
      <c r="A35" s="337" t="s">
        <v>146</v>
      </c>
      <c r="B35" s="337"/>
      <c r="C35" s="337"/>
      <c r="D35" s="337"/>
      <c r="E35" s="337"/>
      <c r="F35" s="337"/>
      <c r="G35" s="337"/>
      <c r="H35" s="337"/>
      <c r="I35" s="337"/>
      <c r="J35" s="337"/>
      <c r="K35" s="337"/>
    </row>
    <row r="36" spans="1:11" ht="15.75" customHeight="1">
      <c r="A36" s="337"/>
      <c r="B36" s="337"/>
      <c r="C36" s="337"/>
      <c r="D36" s="337"/>
      <c r="E36" s="337"/>
      <c r="F36" s="337"/>
      <c r="G36" s="337"/>
      <c r="H36" s="337"/>
      <c r="I36" s="337"/>
      <c r="J36" s="337"/>
      <c r="K36" s="337"/>
    </row>
    <row r="37" spans="1:11" ht="15.75" customHeight="1">
      <c r="A37" s="337"/>
      <c r="B37" s="337"/>
      <c r="C37" s="337"/>
      <c r="D37" s="337"/>
      <c r="E37" s="337"/>
      <c r="F37" s="337"/>
      <c r="G37" s="337"/>
      <c r="H37" s="337"/>
      <c r="I37" s="337"/>
      <c r="J37" s="337"/>
      <c r="K37" s="337"/>
    </row>
    <row r="38" spans="1:11" ht="15.75" customHeight="1">
      <c r="A38" s="337"/>
      <c r="B38" s="337"/>
      <c r="C38" s="337"/>
      <c r="D38" s="337"/>
      <c r="E38" s="337"/>
      <c r="F38" s="337"/>
      <c r="G38" s="337"/>
      <c r="H38" s="337"/>
      <c r="I38" s="337"/>
      <c r="J38" s="337"/>
      <c r="K38" s="337"/>
    </row>
    <row r="39" spans="1:11" ht="15.75" customHeight="1">
      <c r="A39" s="337"/>
      <c r="B39" s="337"/>
      <c r="C39" s="337"/>
      <c r="D39" s="337"/>
      <c r="E39" s="337"/>
      <c r="F39" s="337"/>
      <c r="G39" s="337"/>
      <c r="H39" s="337"/>
      <c r="I39" s="337"/>
      <c r="J39" s="337"/>
      <c r="K39" s="337"/>
    </row>
    <row r="40" spans="1:11" ht="15.75" customHeight="1">
      <c r="A40" s="337"/>
      <c r="B40" s="337"/>
      <c r="C40" s="337"/>
      <c r="D40" s="337"/>
      <c r="E40" s="337"/>
      <c r="F40" s="337"/>
      <c r="G40" s="337"/>
      <c r="H40" s="337"/>
      <c r="I40" s="337"/>
      <c r="J40" s="337"/>
      <c r="K40" s="337"/>
    </row>
    <row r="41" spans="1:11" ht="15.75" customHeight="1">
      <c r="A41" s="337"/>
      <c r="B41" s="337"/>
      <c r="C41" s="337"/>
      <c r="D41" s="337"/>
      <c r="E41" s="337"/>
      <c r="F41" s="337"/>
      <c r="G41" s="337"/>
      <c r="H41" s="337"/>
      <c r="I41" s="337"/>
      <c r="J41" s="337"/>
      <c r="K41" s="337"/>
    </row>
    <row r="42" spans="1:11" ht="15.75" customHeight="1">
      <c r="A42" s="337"/>
      <c r="B42" s="337"/>
      <c r="C42" s="337"/>
      <c r="D42" s="337"/>
      <c r="E42" s="337"/>
      <c r="F42" s="337"/>
      <c r="G42" s="337"/>
      <c r="H42" s="337"/>
      <c r="I42" s="337"/>
      <c r="J42" s="337"/>
      <c r="K42" s="337"/>
    </row>
    <row r="43" spans="1:11" ht="15.75" customHeight="1">
      <c r="A43" s="337"/>
      <c r="B43" s="337"/>
      <c r="C43" s="337"/>
      <c r="D43" s="337"/>
      <c r="E43" s="337"/>
      <c r="F43" s="337"/>
      <c r="G43" s="337"/>
      <c r="H43" s="337"/>
      <c r="I43" s="337"/>
      <c r="J43" s="337"/>
      <c r="K43" s="337"/>
    </row>
    <row r="44" spans="1:11" ht="15.75" customHeight="1">
      <c r="A44" s="337"/>
      <c r="B44" s="337"/>
      <c r="C44" s="337"/>
      <c r="D44" s="337"/>
      <c r="E44" s="337"/>
      <c r="F44" s="337"/>
      <c r="G44" s="337"/>
      <c r="H44" s="337"/>
      <c r="I44" s="337"/>
      <c r="J44" s="337"/>
      <c r="K44" s="337"/>
    </row>
    <row r="45" spans="1:11" ht="24.75" customHeight="1">
      <c r="A45" s="337"/>
      <c r="B45" s="337"/>
      <c r="C45" s="337"/>
      <c r="D45" s="337"/>
      <c r="E45" s="337"/>
      <c r="F45" s="337"/>
      <c r="G45" s="337"/>
      <c r="H45" s="337"/>
      <c r="I45" s="337"/>
      <c r="J45" s="337"/>
      <c r="K45" s="337"/>
    </row>
    <row r="46" spans="1:11" ht="16.5">
      <c r="A46" s="42" t="s">
        <v>102</v>
      </c>
      <c r="B46" s="35"/>
      <c r="C46" s="35"/>
      <c r="D46" s="35"/>
      <c r="E46" s="35"/>
      <c r="F46" s="35"/>
      <c r="G46" s="35"/>
      <c r="H46" s="35"/>
      <c r="I46" s="35"/>
      <c r="J46" s="35"/>
      <c r="K46" s="35"/>
    </row>
    <row r="47" spans="1:11" ht="16.5">
      <c r="A47" s="49"/>
      <c r="B47" s="35"/>
      <c r="C47" s="35"/>
      <c r="D47" s="35"/>
      <c r="E47" s="35"/>
      <c r="F47" s="35"/>
      <c r="G47" s="35"/>
      <c r="H47" s="35"/>
      <c r="I47" s="35"/>
      <c r="J47" s="35"/>
      <c r="K47" s="35"/>
    </row>
    <row r="48" spans="1:11" ht="15.75" customHeight="1">
      <c r="A48" s="337" t="s">
        <v>147</v>
      </c>
      <c r="B48" s="337"/>
      <c r="C48" s="337"/>
      <c r="D48" s="337"/>
      <c r="E48" s="337"/>
      <c r="F48" s="337"/>
      <c r="G48" s="337"/>
      <c r="H48" s="337"/>
      <c r="I48" s="337"/>
      <c r="J48" s="337"/>
      <c r="K48" s="337"/>
    </row>
    <row r="49" spans="1:11" ht="15.75" customHeight="1">
      <c r="A49" s="337"/>
      <c r="B49" s="337"/>
      <c r="C49" s="337"/>
      <c r="D49" s="337"/>
      <c r="E49" s="337"/>
      <c r="F49" s="337"/>
      <c r="G49" s="337"/>
      <c r="H49" s="337"/>
      <c r="I49" s="337"/>
      <c r="J49" s="337"/>
      <c r="K49" s="337"/>
    </row>
    <row r="50" spans="1:11" ht="15.75" customHeight="1">
      <c r="A50" s="337"/>
      <c r="B50" s="337"/>
      <c r="C50" s="337"/>
      <c r="D50" s="337"/>
      <c r="E50" s="337"/>
      <c r="F50" s="337"/>
      <c r="G50" s="337"/>
      <c r="H50" s="337"/>
      <c r="I50" s="337"/>
      <c r="J50" s="337"/>
      <c r="K50" s="337"/>
    </row>
    <row r="51" spans="1:11" ht="15.75" customHeight="1">
      <c r="A51" s="55"/>
      <c r="B51" s="55"/>
      <c r="C51" s="55"/>
      <c r="D51" s="55"/>
      <c r="E51" s="55"/>
      <c r="F51" s="55"/>
      <c r="G51" s="55"/>
      <c r="H51" s="55"/>
      <c r="I51" s="55"/>
      <c r="J51" s="55"/>
      <c r="K51" s="55"/>
    </row>
    <row r="52" spans="1:11" ht="16.5">
      <c r="A52" s="42" t="s">
        <v>62</v>
      </c>
      <c r="B52" s="35"/>
      <c r="C52" s="35"/>
      <c r="D52" s="35"/>
      <c r="E52" s="35"/>
      <c r="F52" s="35"/>
      <c r="G52" s="35"/>
      <c r="H52" s="35"/>
      <c r="I52" s="35"/>
      <c r="J52" s="35"/>
      <c r="K52" s="35"/>
    </row>
    <row r="53" spans="1:11" ht="16.5">
      <c r="A53" s="49"/>
      <c r="B53" s="35"/>
      <c r="C53" s="35"/>
      <c r="D53" s="35"/>
      <c r="E53" s="35"/>
      <c r="F53" s="35"/>
      <c r="G53" s="35"/>
      <c r="H53" s="35"/>
      <c r="I53" s="35"/>
      <c r="J53" s="35"/>
      <c r="K53" s="35"/>
    </row>
    <row r="54" spans="1:11" ht="15.75" customHeight="1">
      <c r="A54" s="337" t="s">
        <v>148</v>
      </c>
      <c r="B54" s="337"/>
      <c r="C54" s="337"/>
      <c r="D54" s="337"/>
      <c r="E54" s="337"/>
      <c r="F54" s="337"/>
      <c r="G54" s="337"/>
      <c r="H54" s="337"/>
      <c r="I54" s="337"/>
      <c r="J54" s="337"/>
      <c r="K54" s="337"/>
    </row>
    <row r="55" spans="1:11" ht="15.75" customHeight="1">
      <c r="A55" s="337"/>
      <c r="B55" s="337"/>
      <c r="C55" s="337"/>
      <c r="D55" s="337"/>
      <c r="E55" s="337"/>
      <c r="F55" s="337"/>
      <c r="G55" s="337"/>
      <c r="H55" s="337"/>
      <c r="I55" s="337"/>
      <c r="J55" s="337"/>
      <c r="K55" s="337"/>
    </row>
    <row r="56" spans="1:11" ht="15.75" customHeight="1">
      <c r="A56" s="337"/>
      <c r="B56" s="337"/>
      <c r="C56" s="337"/>
      <c r="D56" s="337"/>
      <c r="E56" s="337"/>
      <c r="F56" s="337"/>
      <c r="G56" s="337"/>
      <c r="H56" s="337"/>
      <c r="I56" s="337"/>
      <c r="J56" s="337"/>
      <c r="K56" s="337"/>
    </row>
    <row r="57" spans="1:11" ht="18" customHeight="1">
      <c r="A57" s="337"/>
      <c r="B57" s="337"/>
      <c r="C57" s="337"/>
      <c r="D57" s="337"/>
      <c r="E57" s="337"/>
      <c r="F57" s="337"/>
      <c r="G57" s="337"/>
      <c r="H57" s="337"/>
      <c r="I57" s="337"/>
      <c r="J57" s="337"/>
      <c r="K57" s="337"/>
    </row>
    <row r="58" spans="1:11" ht="15.75" customHeight="1">
      <c r="A58" s="337"/>
      <c r="B58" s="337"/>
      <c r="C58" s="337"/>
      <c r="D58" s="337"/>
      <c r="E58" s="337"/>
      <c r="F58" s="337"/>
      <c r="G58" s="337"/>
      <c r="H58" s="337"/>
      <c r="I58" s="337"/>
      <c r="J58" s="337"/>
      <c r="K58" s="337"/>
    </row>
    <row r="59" spans="1:11" ht="16.5">
      <c r="A59" s="49" t="s">
        <v>149</v>
      </c>
      <c r="B59" s="48"/>
      <c r="C59" s="48"/>
      <c r="D59" s="48"/>
      <c r="E59" s="48"/>
      <c r="F59" s="48"/>
      <c r="G59" s="48"/>
      <c r="H59" s="48"/>
      <c r="I59" s="48"/>
      <c r="J59" s="48"/>
      <c r="K59" s="48"/>
    </row>
    <row r="60" spans="1:11" ht="15.75">
      <c r="A60" s="341"/>
      <c r="B60" s="341"/>
      <c r="C60" s="341"/>
      <c r="D60" s="341"/>
      <c r="E60" s="341"/>
      <c r="F60" s="341"/>
      <c r="G60" s="341"/>
      <c r="H60" s="341"/>
      <c r="I60" s="341"/>
      <c r="J60" s="341"/>
      <c r="K60" s="341"/>
    </row>
    <row r="61" spans="1:11" ht="15" customHeight="1">
      <c r="A61" s="342" t="s">
        <v>150</v>
      </c>
      <c r="B61" s="342"/>
      <c r="C61" s="342"/>
      <c r="D61" s="342"/>
      <c r="E61" s="342"/>
      <c r="F61" s="342"/>
      <c r="G61" s="342"/>
      <c r="H61" s="342"/>
      <c r="I61" s="342"/>
      <c r="J61" s="342"/>
      <c r="K61" s="342"/>
    </row>
    <row r="62" spans="1:11" ht="15" customHeight="1">
      <c r="A62" s="55"/>
      <c r="B62" s="55"/>
      <c r="C62" s="55"/>
      <c r="D62" s="55"/>
      <c r="E62" s="55"/>
      <c r="F62" s="55"/>
      <c r="G62" s="55"/>
      <c r="H62" s="55"/>
      <c r="I62" s="55"/>
      <c r="J62" s="55"/>
      <c r="K62" s="55"/>
    </row>
    <row r="63" spans="1:11" ht="15" customHeight="1">
      <c r="A63" s="49" t="s">
        <v>151</v>
      </c>
      <c r="B63" s="55"/>
      <c r="C63" s="55"/>
      <c r="D63" s="55"/>
      <c r="E63" s="55"/>
      <c r="F63" s="55"/>
      <c r="G63" s="55"/>
      <c r="H63" s="55"/>
      <c r="I63" s="55"/>
      <c r="J63" s="55"/>
      <c r="K63" s="55"/>
    </row>
    <row r="64" spans="1:11" ht="15" customHeight="1">
      <c r="A64" s="55"/>
      <c r="B64" s="55"/>
      <c r="C64" s="55"/>
      <c r="D64" s="55"/>
      <c r="E64" s="55"/>
      <c r="F64" s="55"/>
      <c r="G64" s="55"/>
      <c r="H64" s="55"/>
      <c r="I64" s="55"/>
      <c r="J64" s="55"/>
      <c r="K64" s="55"/>
    </row>
    <row r="65" spans="1:11" ht="15" customHeight="1">
      <c r="A65" s="337" t="s">
        <v>152</v>
      </c>
      <c r="B65" s="337"/>
      <c r="C65" s="337"/>
      <c r="D65" s="337"/>
      <c r="E65" s="337"/>
      <c r="F65" s="337"/>
      <c r="G65" s="337"/>
      <c r="H65" s="337"/>
      <c r="I65" s="337"/>
      <c r="J65" s="337"/>
      <c r="K65" s="337"/>
    </row>
    <row r="66" spans="1:11" ht="16.5" customHeight="1">
      <c r="A66" s="337"/>
      <c r="B66" s="337"/>
      <c r="C66" s="337"/>
      <c r="D66" s="337"/>
      <c r="E66" s="337"/>
      <c r="F66" s="337"/>
      <c r="G66" s="337"/>
      <c r="H66" s="337"/>
      <c r="I66" s="337"/>
      <c r="J66" s="337"/>
      <c r="K66" s="337"/>
    </row>
    <row r="67" spans="1:11" ht="16.5" customHeight="1">
      <c r="A67" s="337"/>
      <c r="B67" s="337"/>
      <c r="C67" s="337"/>
      <c r="D67" s="337"/>
      <c r="E67" s="337"/>
      <c r="F67" s="337"/>
      <c r="G67" s="337"/>
      <c r="H67" s="337"/>
      <c r="I67" s="337"/>
      <c r="J67" s="337"/>
      <c r="K67" s="337"/>
    </row>
    <row r="68" spans="1:11" ht="16.5" customHeight="1">
      <c r="A68" s="337"/>
      <c r="B68" s="337"/>
      <c r="C68" s="337"/>
      <c r="D68" s="337"/>
      <c r="E68" s="337"/>
      <c r="F68" s="337"/>
      <c r="G68" s="337"/>
      <c r="H68" s="337"/>
      <c r="I68" s="337"/>
      <c r="J68" s="337"/>
      <c r="K68" s="337"/>
    </row>
    <row r="70" spans="1:11">
      <c r="A70" s="49" t="s">
        <v>153</v>
      </c>
    </row>
    <row r="72" spans="1:11">
      <c r="A72" s="337" t="s">
        <v>154</v>
      </c>
      <c r="B72" s="337"/>
      <c r="C72" s="337"/>
      <c r="D72" s="337"/>
      <c r="E72" s="337"/>
      <c r="F72" s="337"/>
      <c r="G72" s="337"/>
      <c r="H72" s="337"/>
      <c r="I72" s="337"/>
      <c r="J72" s="337"/>
      <c r="K72" s="337"/>
    </row>
    <row r="73" spans="1:11">
      <c r="A73" s="337"/>
      <c r="B73" s="337"/>
      <c r="C73" s="337"/>
      <c r="D73" s="337"/>
      <c r="E73" s="337"/>
      <c r="F73" s="337"/>
      <c r="G73" s="337"/>
      <c r="H73" s="337"/>
      <c r="I73" s="337"/>
      <c r="J73" s="337"/>
      <c r="K73" s="337"/>
    </row>
    <row r="74" spans="1:11">
      <c r="A74" s="337"/>
      <c r="B74" s="337"/>
      <c r="C74" s="337"/>
      <c r="D74" s="337"/>
      <c r="E74" s="337"/>
      <c r="F74" s="337"/>
      <c r="G74" s="337"/>
      <c r="H74" s="337"/>
      <c r="I74" s="337"/>
      <c r="J74" s="337"/>
      <c r="K74" s="337"/>
    </row>
    <row r="75" spans="1:11" ht="22.5" customHeight="1">
      <c r="A75" s="337"/>
      <c r="B75" s="337"/>
      <c r="C75" s="337"/>
      <c r="D75" s="337"/>
      <c r="E75" s="337"/>
      <c r="F75" s="337"/>
      <c r="G75" s="337"/>
      <c r="H75" s="337"/>
      <c r="I75" s="337"/>
      <c r="J75" s="337"/>
      <c r="K75" s="337"/>
    </row>
    <row r="77" spans="1:11">
      <c r="A77" s="49" t="s">
        <v>155</v>
      </c>
    </row>
    <row r="79" spans="1:11" ht="15" customHeight="1">
      <c r="A79" s="337" t="s">
        <v>156</v>
      </c>
      <c r="B79" s="337"/>
      <c r="C79" s="337"/>
      <c r="D79" s="337"/>
      <c r="E79" s="337"/>
      <c r="F79" s="337"/>
      <c r="G79" s="337"/>
      <c r="H79" s="337"/>
      <c r="I79" s="337"/>
      <c r="J79" s="337"/>
      <c r="K79" s="337"/>
    </row>
    <row r="80" spans="1:11" ht="15" customHeight="1">
      <c r="A80" s="337"/>
      <c r="B80" s="337"/>
      <c r="C80" s="337"/>
      <c r="D80" s="337"/>
      <c r="E80" s="337"/>
      <c r="F80" s="337"/>
      <c r="G80" s="337"/>
      <c r="H80" s="337"/>
      <c r="I80" s="337"/>
      <c r="J80" s="337"/>
      <c r="K80" s="337"/>
    </row>
    <row r="81" spans="1:11" ht="15" customHeight="1">
      <c r="A81" s="337"/>
      <c r="B81" s="337"/>
      <c r="C81" s="337"/>
      <c r="D81" s="337"/>
      <c r="E81" s="337"/>
      <c r="F81" s="337"/>
      <c r="G81" s="337"/>
      <c r="H81" s="337"/>
      <c r="I81" s="337"/>
      <c r="J81" s="337"/>
      <c r="K81" s="337"/>
    </row>
    <row r="82" spans="1:11" ht="15" customHeight="1">
      <c r="A82" s="337"/>
      <c r="B82" s="337"/>
      <c r="C82" s="337"/>
      <c r="D82" s="337"/>
      <c r="E82" s="337"/>
      <c r="F82" s="337"/>
      <c r="G82" s="337"/>
      <c r="H82" s="337"/>
      <c r="I82" s="337"/>
      <c r="J82" s="337"/>
      <c r="K82" s="337"/>
    </row>
    <row r="83" spans="1:11" ht="15" customHeight="1">
      <c r="A83" s="337"/>
      <c r="B83" s="337"/>
      <c r="C83" s="337"/>
      <c r="D83" s="337"/>
      <c r="E83" s="337"/>
      <c r="F83" s="337"/>
      <c r="G83" s="337"/>
      <c r="H83" s="337"/>
      <c r="I83" s="337"/>
      <c r="J83" s="337"/>
      <c r="K83" s="337"/>
    </row>
    <row r="84" spans="1:11" ht="15" customHeight="1">
      <c r="A84" s="337"/>
      <c r="B84" s="337"/>
      <c r="C84" s="337"/>
      <c r="D84" s="337"/>
      <c r="E84" s="337"/>
      <c r="F84" s="337"/>
      <c r="G84" s="337"/>
      <c r="H84" s="337"/>
      <c r="I84" s="337"/>
      <c r="J84" s="337"/>
      <c r="K84" s="337"/>
    </row>
    <row r="86" spans="1:11">
      <c r="A86" s="49" t="s">
        <v>157</v>
      </c>
    </row>
    <row r="88" spans="1:11" ht="16.5" customHeight="1">
      <c r="A88" s="340" t="s">
        <v>158</v>
      </c>
      <c r="B88" s="340"/>
      <c r="C88" s="340"/>
      <c r="D88" s="340"/>
      <c r="E88" s="340"/>
      <c r="F88" s="340"/>
      <c r="G88" s="340"/>
      <c r="H88" s="340"/>
      <c r="I88" s="340"/>
      <c r="J88" s="340"/>
      <c r="K88" s="340"/>
    </row>
    <row r="89" spans="1:11">
      <c r="A89" s="340"/>
      <c r="B89" s="340"/>
      <c r="C89" s="340"/>
      <c r="D89" s="340"/>
      <c r="E89" s="340"/>
      <c r="F89" s="340"/>
      <c r="G89" s="340"/>
      <c r="H89" s="340"/>
      <c r="I89" s="340"/>
      <c r="J89" s="340"/>
      <c r="K89" s="340"/>
    </row>
    <row r="91" spans="1:11">
      <c r="A91" s="49" t="s">
        <v>159</v>
      </c>
    </row>
    <row r="93" spans="1:11" ht="15" customHeight="1">
      <c r="A93" s="337" t="s">
        <v>160</v>
      </c>
      <c r="B93" s="337"/>
      <c r="C93" s="337"/>
      <c r="D93" s="337"/>
      <c r="E93" s="337"/>
      <c r="F93" s="337"/>
      <c r="G93" s="337"/>
      <c r="H93" s="337"/>
      <c r="I93" s="337"/>
      <c r="J93" s="337"/>
      <c r="K93" s="337"/>
    </row>
    <row r="94" spans="1:11" ht="18" customHeight="1">
      <c r="A94" s="337"/>
      <c r="B94" s="337"/>
      <c r="C94" s="337"/>
      <c r="D94" s="337"/>
      <c r="E94" s="337"/>
      <c r="F94" s="337"/>
      <c r="G94" s="337"/>
      <c r="H94" s="337"/>
      <c r="I94" s="337"/>
      <c r="J94" s="337"/>
      <c r="K94" s="337"/>
    </row>
    <row r="95" spans="1:11">
      <c r="A95" s="337"/>
      <c r="B95" s="337"/>
      <c r="C95" s="337"/>
      <c r="D95" s="337"/>
      <c r="E95" s="337"/>
      <c r="F95" s="337"/>
      <c r="G95" s="337"/>
      <c r="H95" s="337"/>
      <c r="I95" s="337"/>
      <c r="J95" s="337"/>
      <c r="K95" s="337"/>
    </row>
    <row r="96" spans="1:11">
      <c r="A96" s="57"/>
      <c r="B96" s="57"/>
      <c r="C96" s="57"/>
      <c r="D96" s="57"/>
      <c r="E96" s="57"/>
      <c r="F96" s="57"/>
      <c r="G96" s="57"/>
      <c r="H96" s="57"/>
      <c r="I96" s="57"/>
      <c r="J96" s="57"/>
      <c r="K96" s="57"/>
    </row>
    <row r="97" spans="1:11">
      <c r="A97" s="49" t="s">
        <v>161</v>
      </c>
      <c r="B97" s="57"/>
      <c r="C97" s="57"/>
      <c r="D97" s="57"/>
      <c r="E97" s="57"/>
      <c r="F97" s="57"/>
      <c r="G97" s="57"/>
      <c r="H97" s="57"/>
      <c r="I97" s="57"/>
      <c r="J97" s="57"/>
      <c r="K97" s="57"/>
    </row>
    <row r="99" spans="1:11">
      <c r="A99" s="337" t="s">
        <v>162</v>
      </c>
      <c r="B99" s="337"/>
      <c r="C99" s="337"/>
      <c r="D99" s="337"/>
      <c r="E99" s="337"/>
      <c r="F99" s="337"/>
      <c r="G99" s="337"/>
      <c r="H99" s="337"/>
      <c r="I99" s="337"/>
      <c r="J99" s="337"/>
      <c r="K99" s="337"/>
    </row>
    <row r="100" spans="1:11">
      <c r="A100" s="337"/>
      <c r="B100" s="337"/>
      <c r="C100" s="337"/>
      <c r="D100" s="337"/>
      <c r="E100" s="337"/>
      <c r="F100" s="337"/>
      <c r="G100" s="337"/>
      <c r="H100" s="337"/>
      <c r="I100" s="337"/>
      <c r="J100" s="337"/>
      <c r="K100" s="337"/>
    </row>
    <row r="101" spans="1:11" ht="19.5" customHeight="1">
      <c r="A101" s="337"/>
      <c r="B101" s="337"/>
      <c r="C101" s="337"/>
      <c r="D101" s="337"/>
      <c r="E101" s="337"/>
      <c r="F101" s="337"/>
      <c r="G101" s="337"/>
      <c r="H101" s="337"/>
      <c r="I101" s="337"/>
      <c r="J101" s="337"/>
      <c r="K101" s="337"/>
    </row>
    <row r="103" spans="1:11">
      <c r="A103" s="49" t="s">
        <v>163</v>
      </c>
    </row>
    <row r="105" spans="1:11" ht="16.5">
      <c r="A105" s="56" t="s">
        <v>164</v>
      </c>
    </row>
    <row r="107" spans="1:11">
      <c r="A107" s="49" t="s">
        <v>165</v>
      </c>
    </row>
    <row r="109" spans="1:11">
      <c r="A109" s="340" t="s">
        <v>166</v>
      </c>
      <c r="B109" s="340"/>
      <c r="C109" s="340"/>
      <c r="D109" s="340"/>
      <c r="E109" s="340"/>
      <c r="F109" s="340"/>
      <c r="G109" s="340"/>
      <c r="H109" s="340"/>
      <c r="I109" s="340"/>
      <c r="J109" s="340"/>
      <c r="K109" s="340"/>
    </row>
    <row r="110" spans="1:11">
      <c r="A110" s="340"/>
      <c r="B110" s="340"/>
      <c r="C110" s="340"/>
      <c r="D110" s="340"/>
      <c r="E110" s="340"/>
      <c r="F110" s="340"/>
      <c r="G110" s="340"/>
      <c r="H110" s="340"/>
      <c r="I110" s="340"/>
      <c r="J110" s="340"/>
      <c r="K110" s="340"/>
    </row>
    <row r="112" spans="1:11">
      <c r="A112" s="49" t="s">
        <v>167</v>
      </c>
    </row>
    <row r="114" spans="1:11" ht="15" customHeight="1">
      <c r="A114" s="337" t="s">
        <v>168</v>
      </c>
      <c r="B114" s="337"/>
      <c r="C114" s="337"/>
      <c r="D114" s="337"/>
      <c r="E114" s="337"/>
      <c r="F114" s="337"/>
      <c r="G114" s="337"/>
      <c r="H114" s="337"/>
      <c r="I114" s="337"/>
      <c r="J114" s="337"/>
      <c r="K114" s="337"/>
    </row>
    <row r="115" spans="1:11" ht="15" customHeight="1">
      <c r="A115" s="337"/>
      <c r="B115" s="337"/>
      <c r="C115" s="337"/>
      <c r="D115" s="337"/>
      <c r="E115" s="337"/>
      <c r="F115" s="337"/>
      <c r="G115" s="337"/>
      <c r="H115" s="337"/>
      <c r="I115" s="337"/>
      <c r="J115" s="337"/>
      <c r="K115" s="337"/>
    </row>
    <row r="116" spans="1:11" ht="19.5" customHeight="1">
      <c r="A116" s="337"/>
      <c r="B116" s="337"/>
      <c r="C116" s="337"/>
      <c r="D116" s="337"/>
      <c r="E116" s="337"/>
      <c r="F116" s="337"/>
      <c r="G116" s="337"/>
      <c r="H116" s="337"/>
      <c r="I116" s="337"/>
      <c r="J116" s="337"/>
      <c r="K116" s="337"/>
    </row>
    <row r="118" spans="1:11">
      <c r="A118" s="49" t="s">
        <v>169</v>
      </c>
    </row>
    <row r="120" spans="1:11" ht="16.5">
      <c r="A120" s="56" t="s">
        <v>170</v>
      </c>
    </row>
    <row r="122" spans="1:11">
      <c r="A122" s="49" t="s">
        <v>171</v>
      </c>
    </row>
    <row r="124" spans="1:11" ht="15" customHeight="1">
      <c r="A124" s="340" t="s">
        <v>172</v>
      </c>
      <c r="B124" s="340"/>
      <c r="C124" s="340"/>
      <c r="D124" s="340"/>
      <c r="E124" s="340"/>
      <c r="F124" s="340"/>
      <c r="G124" s="340"/>
      <c r="H124" s="340"/>
      <c r="I124" s="340"/>
      <c r="J124" s="340"/>
      <c r="K124" s="340"/>
    </row>
    <row r="125" spans="1:11">
      <c r="A125" s="340"/>
      <c r="B125" s="340"/>
      <c r="C125" s="340"/>
      <c r="D125" s="340"/>
      <c r="E125" s="340"/>
      <c r="F125" s="340"/>
      <c r="G125" s="340"/>
      <c r="H125" s="340"/>
      <c r="I125" s="340"/>
      <c r="J125" s="340"/>
      <c r="K125" s="340"/>
    </row>
    <row r="126" spans="1:11">
      <c r="A126" s="2"/>
      <c r="B126" s="2"/>
      <c r="C126" s="2"/>
      <c r="D126" s="2"/>
      <c r="E126" s="2"/>
      <c r="F126" s="2"/>
      <c r="G126" s="2"/>
      <c r="H126" s="2"/>
      <c r="I126" s="2"/>
      <c r="J126" s="2"/>
      <c r="K126" s="2"/>
    </row>
    <row r="127" spans="1:11">
      <c r="A127" s="49" t="s">
        <v>173</v>
      </c>
    </row>
    <row r="129" spans="1:11" ht="16.5">
      <c r="A129" s="56" t="s">
        <v>174</v>
      </c>
    </row>
    <row r="131" spans="1:11">
      <c r="A131" s="49" t="s">
        <v>175</v>
      </c>
    </row>
    <row r="133" spans="1:11">
      <c r="A133" s="340" t="s">
        <v>176</v>
      </c>
      <c r="B133" s="340"/>
      <c r="C133" s="340"/>
      <c r="D133" s="340"/>
      <c r="E133" s="340"/>
      <c r="F133" s="340"/>
      <c r="G133" s="340"/>
      <c r="H133" s="340"/>
      <c r="I133" s="340"/>
      <c r="J133" s="340"/>
      <c r="K133" s="340"/>
    </row>
    <row r="134" spans="1:11">
      <c r="A134" s="340"/>
      <c r="B134" s="340"/>
      <c r="C134" s="340"/>
      <c r="D134" s="340"/>
      <c r="E134" s="340"/>
      <c r="F134" s="340"/>
      <c r="G134" s="340"/>
      <c r="H134" s="340"/>
      <c r="I134" s="340"/>
      <c r="J134" s="340"/>
      <c r="K134" s="340"/>
    </row>
    <row r="136" spans="1:11">
      <c r="A136" s="49" t="s">
        <v>177</v>
      </c>
    </row>
    <row r="138" spans="1:11" ht="15" customHeight="1">
      <c r="A138" s="337" t="s">
        <v>178</v>
      </c>
      <c r="B138" s="337"/>
      <c r="C138" s="337"/>
      <c r="D138" s="337"/>
      <c r="E138" s="337"/>
      <c r="F138" s="337"/>
      <c r="G138" s="337"/>
      <c r="H138" s="337"/>
      <c r="I138" s="337"/>
      <c r="J138" s="337"/>
      <c r="K138" s="337"/>
    </row>
    <row r="139" spans="1:11" ht="15" customHeight="1">
      <c r="A139" s="337"/>
      <c r="B139" s="337"/>
      <c r="C139" s="337"/>
      <c r="D139" s="337"/>
      <c r="E139" s="337"/>
      <c r="F139" s="337"/>
      <c r="G139" s="337"/>
      <c r="H139" s="337"/>
      <c r="I139" s="337"/>
      <c r="J139" s="337"/>
      <c r="K139" s="337"/>
    </row>
    <row r="141" spans="1:11">
      <c r="A141" s="49" t="s">
        <v>179</v>
      </c>
    </row>
    <row r="143" spans="1:11" ht="15" customHeight="1">
      <c r="A143" s="56" t="s">
        <v>180</v>
      </c>
    </row>
    <row r="144" spans="1:11" ht="15" customHeight="1"/>
    <row r="145" spans="1:11">
      <c r="A145" s="49" t="s">
        <v>181</v>
      </c>
    </row>
    <row r="147" spans="1:11">
      <c r="A147" s="337" t="s">
        <v>182</v>
      </c>
      <c r="B147" s="337"/>
      <c r="C147" s="337"/>
      <c r="D147" s="337"/>
      <c r="E147" s="337"/>
      <c r="F147" s="337"/>
      <c r="G147" s="337"/>
      <c r="H147" s="337"/>
      <c r="I147" s="337"/>
      <c r="J147" s="337"/>
      <c r="K147" s="337"/>
    </row>
    <row r="148" spans="1:11">
      <c r="A148" s="337"/>
      <c r="B148" s="337"/>
      <c r="C148" s="337"/>
      <c r="D148" s="337"/>
      <c r="E148" s="337"/>
      <c r="F148" s="337"/>
      <c r="G148" s="337"/>
      <c r="H148" s="337"/>
      <c r="I148" s="337"/>
      <c r="J148" s="337"/>
      <c r="K148" s="337"/>
    </row>
    <row r="150" spans="1:11">
      <c r="A150" s="49" t="s">
        <v>183</v>
      </c>
    </row>
    <row r="152" spans="1:11">
      <c r="A152" s="337" t="s">
        <v>184</v>
      </c>
      <c r="B152" s="337"/>
      <c r="C152" s="337"/>
      <c r="D152" s="337"/>
      <c r="E152" s="337"/>
      <c r="F152" s="337"/>
      <c r="G152" s="337"/>
      <c r="H152" s="337"/>
      <c r="I152" s="337"/>
      <c r="J152" s="337"/>
      <c r="K152" s="337"/>
    </row>
    <row r="153" spans="1:11">
      <c r="A153" s="337"/>
      <c r="B153" s="337"/>
      <c r="C153" s="337"/>
      <c r="D153" s="337"/>
      <c r="E153" s="337"/>
      <c r="F153" s="337"/>
      <c r="G153" s="337"/>
      <c r="H153" s="337"/>
      <c r="I153" s="337"/>
      <c r="J153" s="337"/>
      <c r="K153" s="337"/>
    </row>
  </sheetData>
  <mergeCells count="22">
    <mergeCell ref="A58:K58"/>
    <mergeCell ref="A60:K60"/>
    <mergeCell ref="A61:K61"/>
    <mergeCell ref="A65:K68"/>
    <mergeCell ref="A12:K14"/>
    <mergeCell ref="A18:K21"/>
    <mergeCell ref="A25:K31"/>
    <mergeCell ref="A48:K50"/>
    <mergeCell ref="A54:K57"/>
    <mergeCell ref="A35:K45"/>
    <mergeCell ref="A88:K89"/>
    <mergeCell ref="A93:K95"/>
    <mergeCell ref="A99:K101"/>
    <mergeCell ref="A109:K110"/>
    <mergeCell ref="A72:K75"/>
    <mergeCell ref="A79:K84"/>
    <mergeCell ref="A138:K139"/>
    <mergeCell ref="A147:K148"/>
    <mergeCell ref="A152:K153"/>
    <mergeCell ref="A114:K116"/>
    <mergeCell ref="A124:K125"/>
    <mergeCell ref="A133:K13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J36"/>
  <sheetViews>
    <sheetView showGridLines="0" zoomScale="85" zoomScaleNormal="85" workbookViewId="0">
      <selection activeCell="J7" sqref="J7"/>
    </sheetView>
  </sheetViews>
  <sheetFormatPr baseColWidth="10" defaultRowHeight="15"/>
  <cols>
    <col min="1" max="1" width="9.85546875" style="11" customWidth="1"/>
    <col min="2" max="2" width="14.85546875" style="11" customWidth="1"/>
    <col min="3" max="3" width="23.42578125" style="11" customWidth="1"/>
    <col min="4" max="6" width="21.28515625" style="11" customWidth="1"/>
    <col min="7" max="8" width="18" style="11" customWidth="1"/>
    <col min="9" max="16384" width="11.42578125" style="11"/>
  </cols>
  <sheetData>
    <row r="1" spans="2:10" ht="96" customHeight="1"/>
    <row r="2" spans="2:10" ht="74.25" customHeight="1"/>
    <row r="3" spans="2:10" ht="33" customHeight="1">
      <c r="B3" s="343" t="s">
        <v>185</v>
      </c>
      <c r="C3" s="343"/>
      <c r="D3" s="343"/>
      <c r="E3" s="343"/>
      <c r="F3" s="343"/>
      <c r="G3" s="343"/>
      <c r="H3" s="343"/>
    </row>
    <row r="4" spans="2:10" ht="34.5" customHeight="1">
      <c r="B4" s="345" t="s">
        <v>1088</v>
      </c>
      <c r="C4" s="345"/>
      <c r="D4" s="345"/>
      <c r="E4" s="345"/>
      <c r="F4" s="345"/>
      <c r="G4" s="345"/>
      <c r="H4" s="345"/>
    </row>
    <row r="5" spans="2:10" ht="20.25" customHeight="1">
      <c r="B5" s="59"/>
      <c r="C5" s="60"/>
      <c r="D5" s="60"/>
      <c r="E5" s="60"/>
      <c r="F5" s="60"/>
      <c r="G5" s="60"/>
      <c r="H5" s="60"/>
    </row>
    <row r="6" spans="2:10" ht="31.5" customHeight="1">
      <c r="B6" s="346" t="s">
        <v>29</v>
      </c>
      <c r="C6" s="347" t="s">
        <v>940</v>
      </c>
      <c r="D6" s="346" t="s">
        <v>186</v>
      </c>
      <c r="E6" s="346"/>
      <c r="F6" s="346"/>
      <c r="G6" s="346" t="s">
        <v>187</v>
      </c>
      <c r="H6" s="346"/>
      <c r="J6" s="23"/>
    </row>
    <row r="7" spans="2:10" ht="31.5" customHeight="1">
      <c r="B7" s="346"/>
      <c r="C7" s="347"/>
      <c r="D7" s="270" t="s">
        <v>0</v>
      </c>
      <c r="E7" s="270" t="s">
        <v>80</v>
      </c>
      <c r="F7" s="270" t="s">
        <v>81</v>
      </c>
      <c r="G7" s="270" t="s">
        <v>683</v>
      </c>
      <c r="H7" s="270" t="s">
        <v>684</v>
      </c>
      <c r="J7" s="225" t="s">
        <v>30</v>
      </c>
    </row>
    <row r="8" spans="2:10" ht="16.5" customHeight="1">
      <c r="B8" s="269">
        <v>2000</v>
      </c>
      <c r="C8" s="295">
        <v>3582</v>
      </c>
      <c r="D8" s="295">
        <v>3016</v>
      </c>
      <c r="E8" s="295">
        <v>384</v>
      </c>
      <c r="F8" s="295">
        <v>182</v>
      </c>
      <c r="G8" s="295">
        <v>583</v>
      </c>
      <c r="H8" s="295">
        <v>2999</v>
      </c>
    </row>
    <row r="9" spans="2:10" ht="16.5" customHeight="1">
      <c r="B9" s="269">
        <v>2001</v>
      </c>
      <c r="C9" s="295">
        <v>3652</v>
      </c>
      <c r="D9" s="295">
        <v>3015</v>
      </c>
      <c r="E9" s="295">
        <v>425</v>
      </c>
      <c r="F9" s="295">
        <v>212</v>
      </c>
      <c r="G9" s="295">
        <v>623</v>
      </c>
      <c r="H9" s="295">
        <v>3029</v>
      </c>
    </row>
    <row r="10" spans="2:10" ht="16.5" customHeight="1">
      <c r="B10" s="269">
        <v>2002</v>
      </c>
      <c r="C10" s="295">
        <v>3623</v>
      </c>
      <c r="D10" s="295">
        <v>2970</v>
      </c>
      <c r="E10" s="295">
        <v>448</v>
      </c>
      <c r="F10" s="295">
        <v>205</v>
      </c>
      <c r="G10" s="295">
        <v>642</v>
      </c>
      <c r="H10" s="295">
        <v>2981</v>
      </c>
    </row>
    <row r="11" spans="2:10" ht="16.5" customHeight="1">
      <c r="B11" s="269">
        <v>2003</v>
      </c>
      <c r="C11" s="295">
        <v>3501</v>
      </c>
      <c r="D11" s="295">
        <v>2878</v>
      </c>
      <c r="E11" s="295">
        <v>448</v>
      </c>
      <c r="F11" s="295">
        <v>175</v>
      </c>
      <c r="G11" s="295">
        <v>628</v>
      </c>
      <c r="H11" s="295">
        <v>2873</v>
      </c>
    </row>
    <row r="12" spans="2:10" ht="16.5" customHeight="1">
      <c r="B12" s="269">
        <v>2004</v>
      </c>
      <c r="C12" s="295">
        <v>3790</v>
      </c>
      <c r="D12" s="295">
        <v>3073</v>
      </c>
      <c r="E12" s="295">
        <v>490</v>
      </c>
      <c r="F12" s="295">
        <v>227</v>
      </c>
      <c r="G12" s="295">
        <v>700</v>
      </c>
      <c r="H12" s="295">
        <v>3090</v>
      </c>
      <c r="J12" s="23"/>
    </row>
    <row r="13" spans="2:10" ht="16.5" customHeight="1">
      <c r="B13" s="269">
        <v>2005</v>
      </c>
      <c r="C13" s="295">
        <v>3912</v>
      </c>
      <c r="D13" s="295">
        <v>3119</v>
      </c>
      <c r="E13" s="295">
        <v>527</v>
      </c>
      <c r="F13" s="295">
        <v>266</v>
      </c>
      <c r="G13" s="295">
        <v>743</v>
      </c>
      <c r="H13" s="295">
        <v>3169</v>
      </c>
      <c r="J13" s="23"/>
    </row>
    <row r="14" spans="2:10" ht="16.5" customHeight="1">
      <c r="B14" s="269">
        <v>2006</v>
      </c>
      <c r="C14" s="295">
        <v>3681</v>
      </c>
      <c r="D14" s="295">
        <v>2985</v>
      </c>
      <c r="E14" s="295">
        <v>483</v>
      </c>
      <c r="F14" s="295">
        <v>213</v>
      </c>
      <c r="G14" s="295">
        <v>683</v>
      </c>
      <c r="H14" s="295">
        <v>2998</v>
      </c>
      <c r="J14" s="23"/>
    </row>
    <row r="15" spans="2:10" ht="16.5" customHeight="1">
      <c r="B15" s="269">
        <v>2007</v>
      </c>
      <c r="C15" s="295">
        <v>3847</v>
      </c>
      <c r="D15" s="295">
        <v>3080</v>
      </c>
      <c r="E15" s="295">
        <v>536</v>
      </c>
      <c r="F15" s="295">
        <v>231</v>
      </c>
      <c r="G15" s="295">
        <v>729</v>
      </c>
      <c r="H15" s="295">
        <v>3118</v>
      </c>
      <c r="J15" s="23"/>
    </row>
    <row r="16" spans="2:10" ht="16.5" customHeight="1">
      <c r="B16" s="269">
        <v>2008</v>
      </c>
      <c r="C16" s="295">
        <v>3813</v>
      </c>
      <c r="D16" s="295">
        <v>3085</v>
      </c>
      <c r="E16" s="295">
        <v>542</v>
      </c>
      <c r="F16" s="295">
        <v>186</v>
      </c>
      <c r="G16" s="295">
        <v>714</v>
      </c>
      <c r="H16" s="295">
        <v>3099</v>
      </c>
      <c r="J16" s="23"/>
    </row>
    <row r="17" spans="2:10" ht="16.5" customHeight="1">
      <c r="B17" s="269">
        <v>2009</v>
      </c>
      <c r="C17" s="295">
        <v>3894</v>
      </c>
      <c r="D17" s="295">
        <v>3140</v>
      </c>
      <c r="E17" s="295">
        <v>560</v>
      </c>
      <c r="F17" s="295">
        <v>194</v>
      </c>
      <c r="G17" s="295">
        <v>728</v>
      </c>
      <c r="H17" s="295">
        <v>3166</v>
      </c>
      <c r="J17" s="23"/>
    </row>
    <row r="18" spans="2:10" ht="16.5" customHeight="1">
      <c r="B18" s="269">
        <v>2010</v>
      </c>
      <c r="C18" s="295">
        <v>3981</v>
      </c>
      <c r="D18" s="295">
        <v>3203</v>
      </c>
      <c r="E18" s="295">
        <v>576</v>
      </c>
      <c r="F18" s="295">
        <v>202</v>
      </c>
      <c r="G18" s="295">
        <v>743</v>
      </c>
      <c r="H18" s="295">
        <v>3238</v>
      </c>
      <c r="J18" s="23"/>
    </row>
    <row r="19" spans="2:10" ht="16.5" customHeight="1">
      <c r="B19" s="269">
        <v>2011</v>
      </c>
      <c r="C19" s="295">
        <v>4032</v>
      </c>
      <c r="D19" s="295">
        <v>3261</v>
      </c>
      <c r="E19" s="295">
        <v>583</v>
      </c>
      <c r="F19" s="295">
        <v>188</v>
      </c>
      <c r="G19" s="295">
        <v>753</v>
      </c>
      <c r="H19" s="295">
        <v>3279</v>
      </c>
      <c r="J19" s="23"/>
    </row>
    <row r="20" spans="2:10" ht="16.5" customHeight="1">
      <c r="B20" s="269">
        <v>2012</v>
      </c>
      <c r="C20" s="295">
        <v>4015</v>
      </c>
      <c r="D20" s="295">
        <v>3269</v>
      </c>
      <c r="E20" s="295">
        <v>565</v>
      </c>
      <c r="F20" s="295">
        <v>181</v>
      </c>
      <c r="G20" s="295">
        <v>735</v>
      </c>
      <c r="H20" s="295">
        <v>3280</v>
      </c>
      <c r="J20" s="23"/>
    </row>
    <row r="21" spans="2:10" ht="16.5" customHeight="1">
      <c r="B21" s="269">
        <v>2013</v>
      </c>
      <c r="C21" s="295">
        <v>4223</v>
      </c>
      <c r="D21" s="295">
        <v>3443</v>
      </c>
      <c r="E21" s="295">
        <v>607</v>
      </c>
      <c r="F21" s="295">
        <v>173</v>
      </c>
      <c r="G21" s="295">
        <v>765</v>
      </c>
      <c r="H21" s="295">
        <v>3458</v>
      </c>
      <c r="J21" s="23"/>
    </row>
    <row r="22" spans="2:10" ht="16.5" customHeight="1">
      <c r="B22" s="269">
        <v>2014</v>
      </c>
      <c r="C22" s="295">
        <v>4139</v>
      </c>
      <c r="D22" s="295">
        <v>3380</v>
      </c>
      <c r="E22" s="295">
        <v>597</v>
      </c>
      <c r="F22" s="295">
        <v>162</v>
      </c>
      <c r="G22" s="295">
        <v>742</v>
      </c>
      <c r="H22" s="295">
        <v>3397</v>
      </c>
      <c r="J22" s="23"/>
    </row>
    <row r="23" spans="2:10" ht="16.5" customHeight="1">
      <c r="B23" s="269">
        <v>2015</v>
      </c>
      <c r="C23" s="295">
        <v>4081</v>
      </c>
      <c r="D23" s="295">
        <v>3418</v>
      </c>
      <c r="E23" s="295">
        <v>517</v>
      </c>
      <c r="F23" s="295">
        <v>146</v>
      </c>
      <c r="G23" s="295">
        <v>665</v>
      </c>
      <c r="H23" s="295">
        <v>3416</v>
      </c>
      <c r="J23" s="23"/>
    </row>
    <row r="24" spans="2:10" ht="16.5" customHeight="1">
      <c r="B24" s="269">
        <v>2016</v>
      </c>
      <c r="C24" s="295">
        <v>4201</v>
      </c>
      <c r="D24" s="295">
        <v>3423</v>
      </c>
      <c r="E24" s="295">
        <v>603</v>
      </c>
      <c r="F24" s="295">
        <v>175</v>
      </c>
      <c r="G24" s="295">
        <v>729</v>
      </c>
      <c r="H24" s="295">
        <v>3472</v>
      </c>
      <c r="J24" s="23"/>
    </row>
    <row r="25" spans="2:10" ht="16.5" customHeight="1">
      <c r="B25" s="269">
        <v>2017</v>
      </c>
      <c r="C25" s="295">
        <v>4168</v>
      </c>
      <c r="D25" s="295">
        <v>3364</v>
      </c>
      <c r="E25" s="295">
        <v>616</v>
      </c>
      <c r="F25" s="295">
        <v>188</v>
      </c>
      <c r="G25" s="295">
        <v>730</v>
      </c>
      <c r="H25" s="295">
        <v>3438</v>
      </c>
      <c r="J25" s="23"/>
    </row>
    <row r="26" spans="2:10" ht="16.5" customHeight="1">
      <c r="B26" s="269">
        <v>2018</v>
      </c>
      <c r="C26" s="295">
        <v>4165</v>
      </c>
      <c r="D26" s="295">
        <v>3321</v>
      </c>
      <c r="E26" s="295">
        <v>614</v>
      </c>
      <c r="F26" s="295">
        <v>230</v>
      </c>
      <c r="G26" s="295">
        <v>626</v>
      </c>
      <c r="H26" s="295">
        <v>3539</v>
      </c>
      <c r="J26" s="23"/>
    </row>
    <row r="27" spans="2:10" ht="16.5" customHeight="1">
      <c r="B27" s="269">
        <v>2019</v>
      </c>
      <c r="C27" s="295">
        <v>4148</v>
      </c>
      <c r="D27" s="295">
        <v>3305</v>
      </c>
      <c r="E27" s="295">
        <v>620</v>
      </c>
      <c r="F27" s="295">
        <v>223</v>
      </c>
      <c r="G27" s="295">
        <v>631</v>
      </c>
      <c r="H27" s="295">
        <v>3517</v>
      </c>
      <c r="J27" s="23"/>
    </row>
    <row r="28" spans="2:10" ht="16.5" customHeight="1">
      <c r="B28" s="177"/>
      <c r="C28"/>
      <c r="D28"/>
      <c r="E28"/>
      <c r="F28"/>
      <c r="G28"/>
      <c r="H28"/>
      <c r="J28" s="23"/>
    </row>
    <row r="29" spans="2:10" s="62" customFormat="1" ht="25.5" customHeight="1">
      <c r="B29" s="344" t="s">
        <v>190</v>
      </c>
      <c r="C29" s="344"/>
      <c r="D29" s="344"/>
      <c r="E29" s="344"/>
      <c r="F29" s="344"/>
      <c r="G29" s="344"/>
      <c r="H29" s="344"/>
      <c r="J29" s="63"/>
    </row>
    <row r="30" spans="2:10" s="62" customFormat="1" ht="16.5" customHeight="1">
      <c r="B30" s="65" t="s">
        <v>1089</v>
      </c>
      <c r="C30" s="91"/>
      <c r="D30" s="91"/>
      <c r="E30" s="91"/>
      <c r="F30" s="91"/>
      <c r="G30" s="41"/>
      <c r="H30" s="41"/>
      <c r="J30" s="63"/>
    </row>
    <row r="31" spans="2:10" ht="16.5" customHeight="1">
      <c r="J31" s="23"/>
    </row>
    <row r="32" spans="2:10" ht="16.5" customHeight="1">
      <c r="J32" s="23"/>
    </row>
    <row r="34" ht="9.75" customHeight="1"/>
    <row r="35" ht="15" customHeight="1"/>
    <row r="36" ht="19.5" customHeight="1"/>
  </sheetData>
  <mergeCells count="7">
    <mergeCell ref="B3:H3"/>
    <mergeCell ref="B29:H29"/>
    <mergeCell ref="B4:H4"/>
    <mergeCell ref="B6:B7"/>
    <mergeCell ref="C6:C7"/>
    <mergeCell ref="D6:F6"/>
    <mergeCell ref="G6:H6"/>
  </mergeCells>
  <hyperlinks>
    <hyperlink ref="J7" location="INDICE!A7" display="INICIO"/>
  </hyperlinks>
  <printOptions horizontalCentered="1"/>
  <pageMargins left="0.39370078740157483" right="0" top="1.1811023622047245" bottom="0" header="0.11811023622047245" footer="0"/>
  <pageSetup paperSize="9" scale="85" firstPageNumber="37" orientation="landscape" useFirstPageNumber="1" r:id="rId1"/>
  <headerFooter>
    <oddHeader>&amp;C&amp;G</oddHeader>
    <oddFooter>&amp;C&amp;14&amp;P</odd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B1:Q78"/>
  <sheetViews>
    <sheetView showGridLines="0" zoomScale="85" zoomScaleNormal="85" workbookViewId="0">
      <selection activeCell="G7" sqref="G7"/>
    </sheetView>
  </sheetViews>
  <sheetFormatPr baseColWidth="10" defaultRowHeight="15"/>
  <cols>
    <col min="1" max="1" width="10.28515625" style="11" customWidth="1"/>
    <col min="2" max="2" width="17.140625" style="11" customWidth="1"/>
    <col min="3" max="5" width="20.85546875" style="11" customWidth="1"/>
    <col min="6" max="16384" width="11.42578125" style="11"/>
  </cols>
  <sheetData>
    <row r="1" spans="2:17" ht="86.1" customHeight="1"/>
    <row r="2" spans="2:17" ht="38.25" customHeight="1"/>
    <row r="3" spans="2:17" ht="26.25" customHeight="1">
      <c r="B3" s="343" t="s">
        <v>191</v>
      </c>
      <c r="C3" s="343"/>
      <c r="D3" s="343"/>
      <c r="E3" s="343"/>
    </row>
    <row r="4" spans="2:17" ht="33" customHeight="1">
      <c r="B4" s="348" t="s">
        <v>1048</v>
      </c>
      <c r="C4" s="348"/>
      <c r="D4" s="348"/>
      <c r="E4" s="348"/>
    </row>
    <row r="5" spans="2:17" ht="9.75" customHeight="1">
      <c r="B5" s="59"/>
      <c r="C5" s="59"/>
      <c r="D5" s="59"/>
      <c r="E5" s="59"/>
      <c r="Q5" s="5"/>
    </row>
    <row r="6" spans="2:17" ht="21" customHeight="1">
      <c r="B6" s="346" t="s">
        <v>29</v>
      </c>
      <c r="C6" s="346" t="s">
        <v>192</v>
      </c>
      <c r="D6" s="346"/>
      <c r="E6" s="346"/>
    </row>
    <row r="7" spans="2:17" ht="21" customHeight="1">
      <c r="B7" s="346"/>
      <c r="C7" s="270" t="s">
        <v>1</v>
      </c>
      <c r="D7" s="270" t="s">
        <v>193</v>
      </c>
      <c r="E7" s="270" t="s">
        <v>194</v>
      </c>
      <c r="G7" s="225" t="s">
        <v>30</v>
      </c>
    </row>
    <row r="8" spans="2:17" ht="18" customHeight="1">
      <c r="B8" s="269">
        <v>2000</v>
      </c>
      <c r="C8" s="295">
        <v>3582</v>
      </c>
      <c r="D8" s="295">
        <v>2286</v>
      </c>
      <c r="E8" s="295">
        <v>1296</v>
      </c>
    </row>
    <row r="9" spans="2:17" ht="18" customHeight="1">
      <c r="B9" s="269">
        <v>2001</v>
      </c>
      <c r="C9" s="295">
        <v>3652</v>
      </c>
      <c r="D9" s="295">
        <v>2380</v>
      </c>
      <c r="E9" s="295">
        <v>1272</v>
      </c>
    </row>
    <row r="10" spans="2:17" ht="18" customHeight="1">
      <c r="B10" s="269">
        <v>2002</v>
      </c>
      <c r="C10" s="295">
        <v>3623</v>
      </c>
      <c r="D10" s="295">
        <v>2373</v>
      </c>
      <c r="E10" s="295">
        <v>1250</v>
      </c>
    </row>
    <row r="11" spans="2:17" ht="18" customHeight="1">
      <c r="B11" s="269">
        <v>2003</v>
      </c>
      <c r="C11" s="295">
        <v>3501</v>
      </c>
      <c r="D11" s="295">
        <v>2262</v>
      </c>
      <c r="E11" s="295">
        <v>1239</v>
      </c>
    </row>
    <row r="12" spans="2:17" ht="18" customHeight="1">
      <c r="B12" s="269">
        <v>2004</v>
      </c>
      <c r="C12" s="295">
        <v>3790</v>
      </c>
      <c r="D12" s="295">
        <v>2486</v>
      </c>
      <c r="E12" s="295">
        <v>1304</v>
      </c>
    </row>
    <row r="13" spans="2:17" ht="18" customHeight="1">
      <c r="B13" s="269">
        <v>2005</v>
      </c>
      <c r="C13" s="295">
        <v>3912</v>
      </c>
      <c r="D13" s="295">
        <v>2573</v>
      </c>
      <c r="E13" s="295">
        <v>1339</v>
      </c>
    </row>
    <row r="14" spans="2:17" ht="18" customHeight="1">
      <c r="B14" s="269">
        <v>2006</v>
      </c>
      <c r="C14" s="295">
        <v>3681</v>
      </c>
      <c r="D14" s="295">
        <v>2395</v>
      </c>
      <c r="E14" s="295">
        <v>1286</v>
      </c>
    </row>
    <row r="15" spans="2:17" ht="18" customHeight="1">
      <c r="B15" s="269">
        <v>2007</v>
      </c>
      <c r="C15" s="295">
        <v>3847</v>
      </c>
      <c r="D15" s="295">
        <v>2524</v>
      </c>
      <c r="E15" s="295">
        <v>1323</v>
      </c>
    </row>
    <row r="16" spans="2:17" ht="18" customHeight="1">
      <c r="B16" s="269">
        <v>2008</v>
      </c>
      <c r="C16" s="295">
        <v>3813</v>
      </c>
      <c r="D16" s="295">
        <v>2446</v>
      </c>
      <c r="E16" s="295">
        <v>1367</v>
      </c>
    </row>
    <row r="17" spans="2:14" ht="18" customHeight="1">
      <c r="B17" s="269">
        <v>2009</v>
      </c>
      <c r="C17" s="295">
        <v>3894</v>
      </c>
      <c r="D17" s="295">
        <v>2492</v>
      </c>
      <c r="E17" s="295">
        <v>1402</v>
      </c>
    </row>
    <row r="18" spans="2:14" ht="18" customHeight="1">
      <c r="B18" s="269">
        <v>2010</v>
      </c>
      <c r="C18" s="295">
        <v>3981</v>
      </c>
      <c r="D18" s="295">
        <v>2537</v>
      </c>
      <c r="E18" s="295">
        <v>1444</v>
      </c>
    </row>
    <row r="19" spans="2:14" ht="18" customHeight="1">
      <c r="B19" s="269">
        <v>2011</v>
      </c>
      <c r="C19" s="295">
        <v>4032</v>
      </c>
      <c r="D19" s="295">
        <v>2546</v>
      </c>
      <c r="E19" s="295">
        <v>1486</v>
      </c>
    </row>
    <row r="20" spans="2:14" ht="18" customHeight="1">
      <c r="B20" s="269">
        <v>2012</v>
      </c>
      <c r="C20" s="295">
        <v>4015</v>
      </c>
      <c r="D20" s="295">
        <v>2523</v>
      </c>
      <c r="E20" s="295">
        <v>1492</v>
      </c>
    </row>
    <row r="21" spans="2:14" ht="18" customHeight="1">
      <c r="B21" s="269">
        <v>2013</v>
      </c>
      <c r="C21" s="295">
        <v>4223</v>
      </c>
      <c r="D21" s="295">
        <v>2634</v>
      </c>
      <c r="E21" s="295">
        <v>1589</v>
      </c>
    </row>
    <row r="22" spans="2:14" ht="18" customHeight="1">
      <c r="B22" s="269">
        <v>2014</v>
      </c>
      <c r="C22" s="295">
        <v>4139</v>
      </c>
      <c r="D22" s="295">
        <v>2536</v>
      </c>
      <c r="E22" s="295">
        <v>1603</v>
      </c>
    </row>
    <row r="23" spans="2:14" ht="18" customHeight="1">
      <c r="B23" s="269">
        <v>2015</v>
      </c>
      <c r="C23" s="295">
        <v>4081</v>
      </c>
      <c r="D23" s="295">
        <v>2462</v>
      </c>
      <c r="E23" s="295">
        <v>1619</v>
      </c>
    </row>
    <row r="24" spans="2:14" ht="18" customHeight="1">
      <c r="B24" s="269">
        <v>2016</v>
      </c>
      <c r="C24" s="295">
        <v>4201</v>
      </c>
      <c r="D24" s="295">
        <v>2557</v>
      </c>
      <c r="E24" s="295">
        <v>1644</v>
      </c>
    </row>
    <row r="25" spans="2:14" ht="18" customHeight="1">
      <c r="B25" s="269">
        <v>2017</v>
      </c>
      <c r="C25" s="295">
        <v>4168</v>
      </c>
      <c r="D25" s="295">
        <v>2527</v>
      </c>
      <c r="E25" s="295">
        <v>1641</v>
      </c>
    </row>
    <row r="26" spans="2:14" ht="21" customHeight="1">
      <c r="B26" s="269">
        <v>2018</v>
      </c>
      <c r="C26" s="295">
        <v>4165</v>
      </c>
      <c r="D26" s="295">
        <v>2529</v>
      </c>
      <c r="E26" s="295">
        <v>1636</v>
      </c>
    </row>
    <row r="27" spans="2:14" ht="21" customHeight="1">
      <c r="B27" s="269">
        <v>2019</v>
      </c>
      <c r="C27" s="295">
        <v>4148</v>
      </c>
      <c r="D27" s="295">
        <v>2512</v>
      </c>
      <c r="E27" s="295">
        <v>1636</v>
      </c>
    </row>
    <row r="28" spans="2:14" ht="21" customHeight="1">
      <c r="B28"/>
      <c r="C28"/>
      <c r="D28"/>
      <c r="E28"/>
      <c r="F28"/>
      <c r="G28"/>
      <c r="H28"/>
      <c r="I28"/>
      <c r="J28"/>
      <c r="K28"/>
      <c r="L28"/>
      <c r="M28"/>
      <c r="N28"/>
    </row>
    <row r="29" spans="2:14" s="253" customFormat="1" ht="21" customHeight="1">
      <c r="B29" s="39" t="s">
        <v>1089</v>
      </c>
      <c r="C29" s="254"/>
      <c r="D29" s="254"/>
      <c r="E29" s="254"/>
    </row>
    <row r="30" spans="2:14" ht="21" customHeight="1"/>
    <row r="31" spans="2:14" ht="21" customHeight="1"/>
    <row r="32" spans="2:14" ht="21" customHeight="1"/>
    <row r="33" ht="21" customHeight="1"/>
    <row r="34" ht="21" customHeight="1"/>
    <row r="35" ht="21" customHeight="1"/>
    <row r="36" ht="21" customHeight="1"/>
    <row r="37" ht="21" customHeight="1"/>
    <row r="38" ht="21" customHeight="1"/>
    <row r="39" ht="21" customHeight="1"/>
    <row r="40" ht="21" customHeight="1"/>
    <row r="41" ht="21" customHeight="1"/>
    <row r="42" ht="21" customHeight="1"/>
    <row r="43" ht="21" customHeight="1"/>
    <row r="44" ht="21" customHeight="1"/>
    <row r="45" ht="21" customHeight="1"/>
    <row r="46" ht="21" customHeight="1"/>
    <row r="47" ht="21" customHeight="1"/>
    <row r="48" ht="21" customHeight="1"/>
    <row r="49" ht="21" customHeight="1"/>
    <row r="50" ht="21" customHeight="1"/>
    <row r="51" ht="21" customHeight="1"/>
    <row r="52" ht="21" customHeight="1"/>
    <row r="53" ht="21" customHeight="1"/>
    <row r="54" ht="21" customHeight="1"/>
    <row r="55" ht="21" customHeight="1"/>
    <row r="56" ht="21" customHeight="1"/>
    <row r="57" ht="21" customHeight="1"/>
    <row r="58" ht="21" customHeight="1"/>
    <row r="59" ht="21" customHeight="1"/>
    <row r="60" ht="21" customHeight="1"/>
    <row r="61" ht="21" customHeight="1"/>
    <row r="62" ht="21" customHeight="1"/>
    <row r="63" ht="21" customHeight="1"/>
    <row r="64" ht="21" customHeight="1"/>
    <row r="65" ht="21" customHeight="1"/>
    <row r="66" ht="21" customHeight="1"/>
    <row r="67" ht="21" customHeight="1"/>
    <row r="68" ht="21" customHeight="1"/>
    <row r="69" ht="21" customHeight="1"/>
    <row r="70" ht="21" customHeight="1"/>
    <row r="71" ht="21" customHeight="1"/>
    <row r="72" ht="21" customHeight="1"/>
    <row r="73" ht="21" customHeight="1"/>
    <row r="74" ht="21" customHeight="1"/>
    <row r="75" ht="21" customHeight="1"/>
    <row r="78" ht="20.25" customHeight="1"/>
  </sheetData>
  <mergeCells count="4">
    <mergeCell ref="B3:E3"/>
    <mergeCell ref="B4:E4"/>
    <mergeCell ref="B6:B7"/>
    <mergeCell ref="C6:E6"/>
  </mergeCells>
  <hyperlinks>
    <hyperlink ref="G7" location="INDICE!A8" display="INICIO"/>
  </hyperlinks>
  <printOptions horizontalCentered="1"/>
  <pageMargins left="0.39370078740157483" right="0" top="1.1811023622047245" bottom="0" header="0.11811023622047245" footer="0"/>
  <pageSetup paperSize="9" scale="85" firstPageNumber="36" orientation="landscape" useFirstPageNumber="1" r:id="rId1"/>
  <headerFooter>
    <oddHeader>&amp;C&amp;G</oddHeader>
    <oddFooter>&amp;C&amp;14&amp;P</oddFooter>
  </headerFooter>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B1:Q35"/>
  <sheetViews>
    <sheetView showGridLines="0" zoomScale="85" zoomScaleNormal="85" workbookViewId="0">
      <selection activeCell="O7" sqref="O7"/>
    </sheetView>
  </sheetViews>
  <sheetFormatPr baseColWidth="10" defaultRowHeight="15"/>
  <cols>
    <col min="1" max="1" width="10.85546875" style="11" customWidth="1"/>
    <col min="2" max="2" width="11.42578125" style="11"/>
    <col min="3" max="15" width="15" style="11" customWidth="1"/>
    <col min="16" max="16384" width="11.42578125" style="11"/>
  </cols>
  <sheetData>
    <row r="1" spans="2:17" ht="86.1" customHeight="1"/>
    <row r="2" spans="2:17" ht="32.25" customHeight="1"/>
    <row r="3" spans="2:17" s="1" customFormat="1" ht="24.75" customHeight="1">
      <c r="B3" s="351" t="s">
        <v>195</v>
      </c>
      <c r="C3" s="351"/>
      <c r="D3" s="351"/>
      <c r="E3" s="351"/>
      <c r="F3" s="351"/>
      <c r="G3" s="351"/>
      <c r="H3" s="351"/>
      <c r="I3" s="351"/>
      <c r="J3" s="351"/>
      <c r="K3" s="351"/>
      <c r="L3" s="351"/>
      <c r="M3" s="351"/>
      <c r="N3" s="351"/>
      <c r="O3" s="351"/>
    </row>
    <row r="4" spans="2:17" ht="33.75" customHeight="1">
      <c r="B4" s="352" t="s">
        <v>1050</v>
      </c>
      <c r="C4" s="352"/>
      <c r="D4" s="352"/>
      <c r="E4" s="352"/>
      <c r="F4" s="352"/>
      <c r="G4" s="352"/>
      <c r="H4" s="352"/>
      <c r="I4" s="352"/>
      <c r="J4" s="352"/>
      <c r="K4" s="352"/>
      <c r="L4" s="352"/>
      <c r="M4" s="352"/>
      <c r="N4" s="352"/>
      <c r="O4" s="352"/>
    </row>
    <row r="5" spans="2:17" ht="11.25" customHeight="1">
      <c r="B5" s="61"/>
      <c r="C5" s="61"/>
      <c r="D5" s="61"/>
      <c r="E5" s="61"/>
      <c r="F5" s="61"/>
      <c r="G5" s="61"/>
      <c r="H5" s="61"/>
      <c r="I5" s="61"/>
      <c r="J5" s="61"/>
      <c r="K5" s="61"/>
      <c r="L5" s="61"/>
      <c r="M5" s="61"/>
      <c r="N5" s="61"/>
      <c r="O5" s="61"/>
      <c r="Q5" s="5"/>
    </row>
    <row r="6" spans="2:17" ht="21.75" customHeight="1">
      <c r="B6" s="346" t="s">
        <v>29</v>
      </c>
      <c r="C6" s="346" t="s">
        <v>196</v>
      </c>
      <c r="D6" s="346" t="s">
        <v>197</v>
      </c>
      <c r="E6" s="346"/>
      <c r="F6" s="346"/>
      <c r="G6" s="346"/>
      <c r="H6" s="346"/>
      <c r="I6" s="346"/>
      <c r="J6" s="346" t="s">
        <v>198</v>
      </c>
      <c r="K6" s="346"/>
      <c r="L6" s="346"/>
      <c r="M6" s="346"/>
      <c r="N6" s="346"/>
      <c r="O6" s="346"/>
    </row>
    <row r="7" spans="2:17" ht="26.25" customHeight="1">
      <c r="B7" s="346"/>
      <c r="C7" s="346"/>
      <c r="D7" s="270" t="s">
        <v>966</v>
      </c>
      <c r="E7" s="270" t="s">
        <v>200</v>
      </c>
      <c r="F7" s="270" t="s">
        <v>226</v>
      </c>
      <c r="G7" s="270" t="s">
        <v>202</v>
      </c>
      <c r="H7" s="270" t="s">
        <v>203</v>
      </c>
      <c r="I7" s="270" t="s">
        <v>204</v>
      </c>
      <c r="J7" s="270" t="s">
        <v>199</v>
      </c>
      <c r="K7" s="270" t="s">
        <v>200</v>
      </c>
      <c r="L7" s="270" t="s">
        <v>201</v>
      </c>
      <c r="M7" s="270" t="s">
        <v>202</v>
      </c>
      <c r="N7" s="270" t="s">
        <v>203</v>
      </c>
      <c r="O7" s="270" t="s">
        <v>204</v>
      </c>
      <c r="Q7" s="225" t="s">
        <v>30</v>
      </c>
    </row>
    <row r="8" spans="2:17" ht="21.75" customHeight="1">
      <c r="B8" s="269">
        <v>2000</v>
      </c>
      <c r="C8" s="295">
        <v>12531210</v>
      </c>
      <c r="D8" s="295">
        <v>10304.250000000004</v>
      </c>
      <c r="E8" s="295">
        <v>1513.0400000000025</v>
      </c>
      <c r="F8" s="295">
        <v>186.5199999999999</v>
      </c>
      <c r="G8" s="295">
        <v>4999.3700000000254</v>
      </c>
      <c r="H8" s="295">
        <v>745.03000000000191</v>
      </c>
      <c r="I8" s="295">
        <v>11971.230000000003</v>
      </c>
      <c r="J8" s="433">
        <f>(D8/C8)*10000</f>
        <v>8.2228691403304257</v>
      </c>
      <c r="K8" s="433">
        <f>(E8/C8)*10000</f>
        <v>1.2074173204343415</v>
      </c>
      <c r="L8" s="433">
        <f>(F8/C8)*10000</f>
        <v>0.14884436538849793</v>
      </c>
      <c r="M8" s="433">
        <f>(G8/C8)*10000</f>
        <v>3.9895349291888214</v>
      </c>
      <c r="N8" s="434">
        <f>(H8/C8)*10000</f>
        <v>0.59453955364246702</v>
      </c>
      <c r="O8" s="433">
        <f>(I8/C8)*10000</f>
        <v>9.5531317406698975</v>
      </c>
    </row>
    <row r="9" spans="2:17" ht="21.75" customHeight="1">
      <c r="B9" s="269">
        <v>2001</v>
      </c>
      <c r="C9" s="295">
        <v>12814503</v>
      </c>
      <c r="D9" s="295">
        <v>10988.97</v>
      </c>
      <c r="E9" s="295">
        <v>1546.0999999999958</v>
      </c>
      <c r="F9" s="295">
        <v>199.04999999999967</v>
      </c>
      <c r="G9" s="295">
        <v>5041.1900000000023</v>
      </c>
      <c r="H9" s="295">
        <v>727.91999999999894</v>
      </c>
      <c r="I9" s="295">
        <v>11706.709999999992</v>
      </c>
      <c r="J9" s="433">
        <f t="shared" ref="J9:J21" si="0">(D9/C9)*10000</f>
        <v>8.57541646367401</v>
      </c>
      <c r="K9" s="433">
        <f t="shared" ref="K9:K22" si="1">(E9/C9)*10000</f>
        <v>1.2065235772312011</v>
      </c>
      <c r="L9" s="433">
        <f t="shared" ref="L9:L13" si="2">(F9/C9)*10000</f>
        <v>0.15533181427324938</v>
      </c>
      <c r="M9" s="433">
        <f t="shared" ref="M9:M21" si="3">(G9/C9)*10000</f>
        <v>3.9339723124650265</v>
      </c>
      <c r="N9" s="434">
        <f t="shared" ref="N9:N21" si="4">(H9/C9)*10000</f>
        <v>0.56804387965729064</v>
      </c>
      <c r="O9" s="433">
        <f t="shared" ref="O9:O21" si="5">(I9/C9)*10000</f>
        <v>9.135516219396095</v>
      </c>
    </row>
    <row r="10" spans="2:17" ht="21.75" customHeight="1">
      <c r="B10" s="269">
        <v>2002</v>
      </c>
      <c r="C10" s="295">
        <v>13093527</v>
      </c>
      <c r="D10" s="295">
        <v>11148.910000000005</v>
      </c>
      <c r="E10" s="295">
        <v>1636.8099999999993</v>
      </c>
      <c r="F10" s="295">
        <v>177.68000000000009</v>
      </c>
      <c r="G10" s="295">
        <v>5523.5600000000095</v>
      </c>
      <c r="H10" s="295">
        <v>737.59999999999809</v>
      </c>
      <c r="I10" s="295">
        <v>11868.789999999981</v>
      </c>
      <c r="J10" s="433">
        <f t="shared" si="0"/>
        <v>8.5148256844775325</v>
      </c>
      <c r="K10" s="433">
        <f t="shared" si="1"/>
        <v>1.2500909800697697</v>
      </c>
      <c r="L10" s="433">
        <f t="shared" si="2"/>
        <v>0.13570064047677916</v>
      </c>
      <c r="M10" s="433">
        <f t="shared" si="3"/>
        <v>4.2185424904993205</v>
      </c>
      <c r="N10" s="434">
        <f t="shared" si="4"/>
        <v>0.56333178982255749</v>
      </c>
      <c r="O10" s="433">
        <f t="shared" si="5"/>
        <v>9.0646240695879587</v>
      </c>
    </row>
    <row r="11" spans="2:17" ht="21.75" customHeight="1">
      <c r="B11" s="269">
        <v>2003</v>
      </c>
      <c r="C11" s="295">
        <v>13319575</v>
      </c>
      <c r="D11" s="295">
        <v>10807.73</v>
      </c>
      <c r="E11" s="295">
        <v>1654.4799999999984</v>
      </c>
      <c r="F11" s="295">
        <v>172.14000000000001</v>
      </c>
      <c r="G11" s="295">
        <v>5425.030000000007</v>
      </c>
      <c r="H11" s="295">
        <v>687.17999999999984</v>
      </c>
      <c r="I11" s="295">
        <v>11233.149999999978</v>
      </c>
      <c r="J11" s="433">
        <f t="shared" si="0"/>
        <v>8.1141703094881024</v>
      </c>
      <c r="K11" s="433">
        <f t="shared" si="1"/>
        <v>1.2421417350028048</v>
      </c>
      <c r="L11" s="433">
        <f t="shared" si="2"/>
        <v>0.12923835783048634</v>
      </c>
      <c r="M11" s="433">
        <f t="shared" si="3"/>
        <v>4.0729753013891266</v>
      </c>
      <c r="N11" s="434">
        <f t="shared" si="4"/>
        <v>0.5159173622281491</v>
      </c>
      <c r="O11" s="433">
        <f t="shared" si="5"/>
        <v>8.4335648847654507</v>
      </c>
    </row>
    <row r="12" spans="2:17" ht="21.75" customHeight="1">
      <c r="B12" s="269">
        <v>2004</v>
      </c>
      <c r="C12" s="295">
        <v>13551875</v>
      </c>
      <c r="D12" s="295">
        <v>12026.559999999994</v>
      </c>
      <c r="E12" s="295">
        <v>1678.4100000000012</v>
      </c>
      <c r="F12" s="295">
        <v>217.44000000000079</v>
      </c>
      <c r="G12" s="295">
        <v>5660.2300000000132</v>
      </c>
      <c r="H12" s="295">
        <v>665.82999999999947</v>
      </c>
      <c r="I12" s="295">
        <v>12316.26</v>
      </c>
      <c r="J12" s="433">
        <f t="shared" si="0"/>
        <v>8.8744620209380578</v>
      </c>
      <c r="K12" s="433">
        <f t="shared" si="1"/>
        <v>1.2385075865885726</v>
      </c>
      <c r="L12" s="433">
        <f t="shared" si="2"/>
        <v>0.16045012221556118</v>
      </c>
      <c r="M12" s="433">
        <f t="shared" si="3"/>
        <v>4.1767135543974643</v>
      </c>
      <c r="N12" s="434">
        <f t="shared" si="4"/>
        <v>0.49131946686344102</v>
      </c>
      <c r="O12" s="433">
        <f t="shared" si="5"/>
        <v>9.0882331780657672</v>
      </c>
    </row>
    <row r="13" spans="2:17" ht="21.75" customHeight="1">
      <c r="B13" s="269">
        <v>2005</v>
      </c>
      <c r="C13" s="295">
        <v>13721297</v>
      </c>
      <c r="D13" s="295">
        <v>12492.299999999979</v>
      </c>
      <c r="E13" s="295">
        <v>1728.9699999999982</v>
      </c>
      <c r="F13" s="295">
        <v>233.57999999999976</v>
      </c>
      <c r="G13" s="295">
        <v>6141.5599999999922</v>
      </c>
      <c r="H13" s="295">
        <v>764.12000000000137</v>
      </c>
      <c r="I13" s="295">
        <v>13366.039999999994</v>
      </c>
      <c r="J13" s="433">
        <f t="shared" si="0"/>
        <v>9.1043142641690356</v>
      </c>
      <c r="K13" s="433">
        <f t="shared" si="1"/>
        <v>1.2600630975337086</v>
      </c>
      <c r="L13" s="433">
        <f t="shared" si="2"/>
        <v>0.17023172080598484</v>
      </c>
      <c r="M13" s="433">
        <f t="shared" si="3"/>
        <v>4.4759325594366128</v>
      </c>
      <c r="N13" s="434">
        <f t="shared" si="4"/>
        <v>0.55688613109970686</v>
      </c>
      <c r="O13" s="433">
        <f t="shared" si="5"/>
        <v>9.7410908021304365</v>
      </c>
    </row>
    <row r="14" spans="2:17" ht="21.75" customHeight="1">
      <c r="B14" s="269">
        <v>2006</v>
      </c>
      <c r="C14" s="295">
        <v>13964606</v>
      </c>
      <c r="D14" s="295">
        <v>12606.049999999965</v>
      </c>
      <c r="E14" s="295">
        <v>1956.13</v>
      </c>
      <c r="F14" s="295">
        <v>221.21000000000052</v>
      </c>
      <c r="G14" s="295">
        <v>5816.2500000000036</v>
      </c>
      <c r="H14" s="295">
        <v>1017.1200000000021</v>
      </c>
      <c r="I14" s="295">
        <v>12393.19000000001</v>
      </c>
      <c r="J14" s="433">
        <f t="shared" si="0"/>
        <v>9.0271433365180265</v>
      </c>
      <c r="K14" s="433">
        <f t="shared" si="1"/>
        <v>1.4007770788520635</v>
      </c>
      <c r="L14" s="433">
        <f t="shared" ref="L14:L21" si="6">(F14/C14)*10000</f>
        <v>0.15840761995003691</v>
      </c>
      <c r="M14" s="433">
        <f t="shared" si="3"/>
        <v>4.1649939855087954</v>
      </c>
      <c r="N14" s="434">
        <f t="shared" si="4"/>
        <v>0.72835567290620451</v>
      </c>
      <c r="O14" s="433">
        <f t="shared" si="5"/>
        <v>8.874715119066023</v>
      </c>
    </row>
    <row r="15" spans="2:17" ht="21.75" customHeight="1">
      <c r="B15" s="269">
        <v>2007</v>
      </c>
      <c r="C15" s="295">
        <v>14214982</v>
      </c>
      <c r="D15" s="295">
        <v>14007.169999999987</v>
      </c>
      <c r="E15" s="295">
        <v>2270.7800000000007</v>
      </c>
      <c r="F15" s="295">
        <v>230.75999999999985</v>
      </c>
      <c r="G15" s="295">
        <v>6836.7300000000014</v>
      </c>
      <c r="H15" s="295">
        <v>979.93999999999858</v>
      </c>
      <c r="I15" s="295">
        <v>12448.980000000005</v>
      </c>
      <c r="J15" s="433">
        <f t="shared" si="0"/>
        <v>9.8538077642307158</v>
      </c>
      <c r="K15" s="433">
        <f t="shared" si="1"/>
        <v>1.5974554171085131</v>
      </c>
      <c r="L15" s="433">
        <f t="shared" si="6"/>
        <v>0.16233576658767479</v>
      </c>
      <c r="M15" s="433">
        <f t="shared" si="3"/>
        <v>4.8095242048143305</v>
      </c>
      <c r="N15" s="434">
        <f t="shared" si="4"/>
        <v>0.68937125632659868</v>
      </c>
      <c r="O15" s="433">
        <f t="shared" si="5"/>
        <v>8.7576473892123143</v>
      </c>
    </row>
    <row r="16" spans="2:17" ht="21.75" customHeight="1">
      <c r="B16" s="269">
        <v>2008</v>
      </c>
      <c r="C16" s="295">
        <v>14472881</v>
      </c>
      <c r="D16" s="295">
        <v>15968.249999999969</v>
      </c>
      <c r="E16" s="295">
        <v>2319.5999999999917</v>
      </c>
      <c r="F16" s="295">
        <v>299.84999999999962</v>
      </c>
      <c r="G16" s="295">
        <v>7414.2500000000018</v>
      </c>
      <c r="H16" s="295">
        <v>1181.2999999999965</v>
      </c>
      <c r="I16" s="295">
        <v>13454.850000000006</v>
      </c>
      <c r="J16" s="433">
        <f t="shared" si="0"/>
        <v>11.033221374514147</v>
      </c>
      <c r="K16" s="433">
        <f t="shared" si="1"/>
        <v>1.6027216695832651</v>
      </c>
      <c r="L16" s="433">
        <f t="shared" si="6"/>
        <v>0.20718058830166544</v>
      </c>
      <c r="M16" s="433">
        <f t="shared" si="3"/>
        <v>5.1228570178943649</v>
      </c>
      <c r="N16" s="434">
        <f t="shared" si="4"/>
        <v>0.81621620463817568</v>
      </c>
      <c r="O16" s="433">
        <f t="shared" si="5"/>
        <v>9.2965940920816017</v>
      </c>
    </row>
    <row r="17" spans="2:15" ht="21.75" customHeight="1">
      <c r="B17" s="269">
        <v>2009</v>
      </c>
      <c r="C17" s="295">
        <v>14738472</v>
      </c>
      <c r="D17" s="295">
        <v>18024.350000000039</v>
      </c>
      <c r="E17" s="295">
        <v>2520.900000000001</v>
      </c>
      <c r="F17" s="295">
        <v>327.04999999999973</v>
      </c>
      <c r="G17" s="295">
        <v>9045.5999999999749</v>
      </c>
      <c r="H17" s="295">
        <v>1183.0000000000016</v>
      </c>
      <c r="I17" s="295">
        <v>13998.099999999969</v>
      </c>
      <c r="J17" s="433">
        <f t="shared" si="0"/>
        <v>12.229456350699069</v>
      </c>
      <c r="K17" s="433">
        <f t="shared" si="1"/>
        <v>1.7104215416632071</v>
      </c>
      <c r="L17" s="433">
        <f t="shared" si="6"/>
        <v>0.22190224332617364</v>
      </c>
      <c r="M17" s="433">
        <f t="shared" si="3"/>
        <v>6.1374069170806678</v>
      </c>
      <c r="N17" s="434">
        <f t="shared" si="4"/>
        <v>0.80266122566844211</v>
      </c>
      <c r="O17" s="433">
        <f t="shared" si="5"/>
        <v>9.497660273059493</v>
      </c>
    </row>
    <row r="18" spans="2:15" ht="21.75" customHeight="1">
      <c r="B18" s="269">
        <v>2010</v>
      </c>
      <c r="C18" s="295">
        <v>15012228</v>
      </c>
      <c r="D18" s="295">
        <v>19343.749999999945</v>
      </c>
      <c r="E18" s="295">
        <v>2729.2999999999947</v>
      </c>
      <c r="F18" s="295">
        <v>340.2999999999999</v>
      </c>
      <c r="G18" s="295">
        <v>9994.0500000000211</v>
      </c>
      <c r="H18" s="295">
        <v>1459.4500000000007</v>
      </c>
      <c r="I18" s="295">
        <v>14615.199999999948</v>
      </c>
      <c r="J18" s="433">
        <f t="shared" si="0"/>
        <v>12.885329212958892</v>
      </c>
      <c r="K18" s="433">
        <f t="shared" si="1"/>
        <v>1.8180512579478507</v>
      </c>
      <c r="L18" s="433">
        <f t="shared" si="6"/>
        <v>0.2266818756016761</v>
      </c>
      <c r="M18" s="433">
        <f t="shared" si="3"/>
        <v>6.6572729910577042</v>
      </c>
      <c r="N18" s="434">
        <f t="shared" si="4"/>
        <v>0.97217415029934318</v>
      </c>
      <c r="O18" s="433">
        <f t="shared" si="5"/>
        <v>9.7355302623967255</v>
      </c>
    </row>
    <row r="19" spans="2:15" ht="21.75" customHeight="1">
      <c r="B19" s="269">
        <v>2011</v>
      </c>
      <c r="C19" s="295">
        <v>15266431</v>
      </c>
      <c r="D19" s="295">
        <v>21174.050000000036</v>
      </c>
      <c r="E19" s="295">
        <v>3396.6000000000031</v>
      </c>
      <c r="F19" s="295">
        <v>376.49999999999983</v>
      </c>
      <c r="G19" s="295">
        <v>11599.50000000002</v>
      </c>
      <c r="H19" s="295">
        <v>1769.4000000000142</v>
      </c>
      <c r="I19" s="295">
        <v>15481.150000000041</v>
      </c>
      <c r="J19" s="433">
        <f t="shared" si="0"/>
        <v>13.869679167318175</v>
      </c>
      <c r="K19" s="433">
        <f t="shared" si="1"/>
        <v>2.2248815063586265</v>
      </c>
      <c r="L19" s="433">
        <f t="shared" si="6"/>
        <v>0.24661952751104685</v>
      </c>
      <c r="M19" s="433">
        <f t="shared" si="3"/>
        <v>7.5980430527606746</v>
      </c>
      <c r="N19" s="434">
        <f t="shared" si="4"/>
        <v>1.1590135245100928</v>
      </c>
      <c r="O19" s="433">
        <f t="shared" si="5"/>
        <v>10.14064780432312</v>
      </c>
    </row>
    <row r="20" spans="2:15" ht="21.75" customHeight="1">
      <c r="B20" s="269">
        <v>2012</v>
      </c>
      <c r="C20" s="295">
        <v>15520973</v>
      </c>
      <c r="D20" s="295">
        <v>24301.950000000008</v>
      </c>
      <c r="E20" s="295">
        <v>3459.1500000000269</v>
      </c>
      <c r="F20" s="295">
        <v>580.45000000000016</v>
      </c>
      <c r="G20" s="295">
        <v>13553.700000000004</v>
      </c>
      <c r="H20" s="295">
        <v>2029.2500000000011</v>
      </c>
      <c r="I20" s="295">
        <v>16797.650000000038</v>
      </c>
      <c r="J20" s="433">
        <f t="shared" si="0"/>
        <v>15.657491318360009</v>
      </c>
      <c r="K20" s="433">
        <f t="shared" si="1"/>
        <v>2.2286940387049361</v>
      </c>
      <c r="L20" s="433">
        <f t="shared" si="6"/>
        <v>0.37397784275509027</v>
      </c>
      <c r="M20" s="433">
        <f t="shared" si="3"/>
        <v>8.7325066540609306</v>
      </c>
      <c r="N20" s="434">
        <f t="shared" si="4"/>
        <v>1.3074244765453824</v>
      </c>
      <c r="O20" s="433">
        <f t="shared" si="5"/>
        <v>10.822549591446384</v>
      </c>
    </row>
    <row r="21" spans="2:15" ht="21.75" customHeight="1">
      <c r="B21" s="269">
        <v>2013</v>
      </c>
      <c r="C21" s="295">
        <v>15774749</v>
      </c>
      <c r="D21" s="295">
        <v>25999.800000000007</v>
      </c>
      <c r="E21" s="295">
        <v>3752.4999999999941</v>
      </c>
      <c r="F21" s="295">
        <v>750.50000000000023</v>
      </c>
      <c r="G21" s="295">
        <v>15232.199999999926</v>
      </c>
      <c r="H21" s="295">
        <v>1899.7500000000045</v>
      </c>
      <c r="I21" s="295">
        <v>17630.250000000004</v>
      </c>
      <c r="J21" s="433">
        <f t="shared" si="0"/>
        <v>16.481910425325946</v>
      </c>
      <c r="K21" s="433">
        <f t="shared" si="1"/>
        <v>2.378801716591493</v>
      </c>
      <c r="L21" s="433">
        <f t="shared" si="6"/>
        <v>0.47576034331829953</v>
      </c>
      <c r="M21" s="433">
        <f t="shared" si="3"/>
        <v>9.6560648920625773</v>
      </c>
      <c r="N21" s="434">
        <f t="shared" si="4"/>
        <v>1.2042980842357647</v>
      </c>
      <c r="O21" s="433">
        <f t="shared" si="5"/>
        <v>11.176247558677481</v>
      </c>
    </row>
    <row r="22" spans="2:15" ht="21.75" customHeight="1">
      <c r="B22" s="269">
        <v>2014</v>
      </c>
      <c r="C22" s="295">
        <v>16027466</v>
      </c>
      <c r="D22" s="295">
        <v>27006.85</v>
      </c>
      <c r="E22" s="295">
        <v>4169.849999999994</v>
      </c>
      <c r="F22" s="295">
        <v>917.70000000000107</v>
      </c>
      <c r="G22" s="295">
        <v>15714.900000000011</v>
      </c>
      <c r="H22" s="295">
        <v>2038.4500000000075</v>
      </c>
      <c r="I22" s="295">
        <v>17205.400000000034</v>
      </c>
      <c r="J22" s="433">
        <f t="shared" ref="J22:J27" si="7">(D22/C22)*10000</f>
        <v>16.850355508475264</v>
      </c>
      <c r="K22" s="433">
        <f t="shared" si="1"/>
        <v>2.6016901236914145</v>
      </c>
      <c r="L22" s="433">
        <f t="shared" ref="L22:L27" si="8">(F22/C22)*10000</f>
        <v>0.57257959555178661</v>
      </c>
      <c r="M22" s="433">
        <f t="shared" ref="M22:M27" si="9">(G22/C22)*10000</f>
        <v>9.804981024448912</v>
      </c>
      <c r="N22" s="434">
        <f t="shared" ref="N22:N27" si="10">(H22/C22)*10000</f>
        <v>1.2718479639888225</v>
      </c>
      <c r="O22" s="433">
        <f t="shared" ref="O22:O27" si="11">(I22/C22)*10000</f>
        <v>10.734947121397752</v>
      </c>
    </row>
    <row r="23" spans="2:15" ht="21.75" customHeight="1">
      <c r="B23" s="269">
        <v>2015</v>
      </c>
      <c r="C23" s="295">
        <v>16278844</v>
      </c>
      <c r="D23" s="295">
        <v>29373.749999999989</v>
      </c>
      <c r="E23" s="295">
        <v>4335.4000000000042</v>
      </c>
      <c r="F23" s="295">
        <v>1062.7499999999957</v>
      </c>
      <c r="G23" s="295">
        <v>16354.650000000005</v>
      </c>
      <c r="H23" s="295">
        <v>2018.5500000000029</v>
      </c>
      <c r="I23" s="295">
        <v>17674.750000000004</v>
      </c>
      <c r="J23" s="433">
        <f t="shared" si="7"/>
        <v>18.044125246239837</v>
      </c>
      <c r="K23" s="433">
        <f>(E23/C23)*10000</f>
        <v>2.6632112206493312</v>
      </c>
      <c r="L23" s="433">
        <f t="shared" si="8"/>
        <v>0.65284119683191</v>
      </c>
      <c r="M23" s="433">
        <f t="shared" si="9"/>
        <v>10.046567188677528</v>
      </c>
      <c r="N23" s="434">
        <f t="shared" si="10"/>
        <v>1.2399836253729091</v>
      </c>
      <c r="O23" s="433">
        <f t="shared" si="11"/>
        <v>10.857497006544202</v>
      </c>
    </row>
    <row r="24" spans="2:15" ht="21.75" customHeight="1">
      <c r="B24" s="269">
        <v>2016</v>
      </c>
      <c r="C24" s="295">
        <v>16528730</v>
      </c>
      <c r="D24" s="295">
        <v>33924.799999999937</v>
      </c>
      <c r="E24" s="295">
        <v>4901.55</v>
      </c>
      <c r="F24" s="295">
        <v>1284.7500000000018</v>
      </c>
      <c r="G24" s="295">
        <v>19076.250000000058</v>
      </c>
      <c r="H24" s="295">
        <v>2071.0000000000009</v>
      </c>
      <c r="I24" s="295">
        <v>17872.000000000011</v>
      </c>
      <c r="J24" s="433">
        <f t="shared" si="7"/>
        <v>20.524746910379644</v>
      </c>
      <c r="K24" s="433">
        <f>(E24/C24)*10000</f>
        <v>2.9654728463711373</v>
      </c>
      <c r="L24" s="433">
        <f t="shared" si="8"/>
        <v>0.7772829491437041</v>
      </c>
      <c r="M24" s="433">
        <f t="shared" si="9"/>
        <v>11.541267840904931</v>
      </c>
      <c r="N24" s="434">
        <f t="shared" si="10"/>
        <v>1.2529698288979256</v>
      </c>
      <c r="O24" s="433">
        <f t="shared" si="11"/>
        <v>10.812687968162109</v>
      </c>
    </row>
    <row r="25" spans="2:15" ht="21.75" customHeight="1">
      <c r="B25" s="269">
        <v>2017</v>
      </c>
      <c r="C25" s="295">
        <v>16776977</v>
      </c>
      <c r="D25" s="295">
        <v>37293.400000000103</v>
      </c>
      <c r="E25" s="295">
        <v>5026.95</v>
      </c>
      <c r="F25" s="295">
        <v>1451.7499999999991</v>
      </c>
      <c r="G25" s="295">
        <v>21633.100000000006</v>
      </c>
      <c r="H25" s="295">
        <v>2137.7500000000091</v>
      </c>
      <c r="I25" s="295">
        <v>17427.200000000019</v>
      </c>
      <c r="J25" s="433">
        <f t="shared" si="7"/>
        <v>22.228915256902422</v>
      </c>
      <c r="K25" s="433">
        <f>(E25/C25)*10000</f>
        <v>2.9963383749050858</v>
      </c>
      <c r="L25" s="433">
        <f t="shared" si="8"/>
        <v>0.86532275749081555</v>
      </c>
      <c r="M25" s="433">
        <f t="shared" si="9"/>
        <v>12.894516097864356</v>
      </c>
      <c r="N25" s="434">
        <f t="shared" si="10"/>
        <v>1.2742164455491647</v>
      </c>
      <c r="O25" s="433">
        <f t="shared" si="11"/>
        <v>10.38756863051074</v>
      </c>
    </row>
    <row r="26" spans="2:15" ht="21.75" customHeight="1">
      <c r="B26" s="269">
        <v>2018</v>
      </c>
      <c r="C26" s="295">
        <v>17023408</v>
      </c>
      <c r="D26" s="295">
        <v>39908.049999999959</v>
      </c>
      <c r="E26" s="295">
        <v>5317.5999999999985</v>
      </c>
      <c r="F26" s="295">
        <v>1582.3500000000076</v>
      </c>
      <c r="G26" s="295">
        <v>24751.249999999993</v>
      </c>
      <c r="H26" s="295">
        <v>2295.7499999999955</v>
      </c>
      <c r="I26" s="295">
        <v>17350.299999999981</v>
      </c>
      <c r="J26" s="433">
        <f t="shared" si="7"/>
        <v>23.443043837050702</v>
      </c>
      <c r="K26" s="433">
        <f>(E26/C26)*10000</f>
        <v>3.1236988504299483</v>
      </c>
      <c r="L26" s="433">
        <f t="shared" si="8"/>
        <v>0.92951423122797017</v>
      </c>
      <c r="M26" s="433">
        <f t="shared" si="9"/>
        <v>14.539538733959729</v>
      </c>
      <c r="N26" s="434">
        <f t="shared" si="10"/>
        <v>1.3485842552795513</v>
      </c>
      <c r="O26" s="433">
        <f t="shared" si="11"/>
        <v>10.192025004628908</v>
      </c>
    </row>
    <row r="27" spans="2:15" s="178" customFormat="1">
      <c r="B27" s="269">
        <v>2019</v>
      </c>
      <c r="C27" s="295">
        <v>17267986</v>
      </c>
      <c r="D27" s="295">
        <v>40230.250000000007</v>
      </c>
      <c r="E27" s="295">
        <v>5596.7000000000107</v>
      </c>
      <c r="F27" s="295">
        <v>1641.7999999999981</v>
      </c>
      <c r="G27" s="295">
        <v>25899.650000000049</v>
      </c>
      <c r="H27" s="295">
        <v>2326.9500000000012</v>
      </c>
      <c r="I27" s="295">
        <v>17505.499999999982</v>
      </c>
      <c r="J27" s="433">
        <f t="shared" si="7"/>
        <v>23.297592434925537</v>
      </c>
      <c r="K27" s="433">
        <f>(E27/C27)*10000</f>
        <v>3.241084397450873</v>
      </c>
      <c r="L27" s="433">
        <f t="shared" si="8"/>
        <v>0.9507767726936992</v>
      </c>
      <c r="M27" s="433">
        <f t="shared" si="9"/>
        <v>14.998651261357317</v>
      </c>
      <c r="N27" s="434">
        <f t="shared" si="10"/>
        <v>1.3475514747348076</v>
      </c>
      <c r="O27" s="433">
        <f t="shared" si="11"/>
        <v>10.137545860878033</v>
      </c>
    </row>
    <row r="28" spans="2:15" s="178" customFormat="1">
      <c r="D28" s="174"/>
      <c r="E28" s="174"/>
      <c r="F28" s="174"/>
      <c r="G28" s="174"/>
      <c r="H28" s="174"/>
      <c r="I28" s="174"/>
    </row>
    <row r="29" spans="2:15" ht="17.25" customHeight="1">
      <c r="B29" s="349"/>
      <c r="C29" s="349"/>
      <c r="D29" s="349"/>
      <c r="E29" s="349"/>
      <c r="F29" s="349"/>
      <c r="G29" s="349"/>
      <c r="H29" s="349"/>
      <c r="I29" s="349"/>
      <c r="J29" s="349"/>
      <c r="K29" s="349"/>
      <c r="L29" s="349"/>
      <c r="M29" s="349"/>
      <c r="N29" s="349"/>
      <c r="O29" s="349"/>
    </row>
    <row r="30" spans="2:15" ht="17.25" customHeight="1">
      <c r="B30" s="344" t="s">
        <v>206</v>
      </c>
      <c r="C30" s="344"/>
      <c r="D30" s="344"/>
      <c r="E30" s="344"/>
      <c r="F30" s="344"/>
      <c r="G30" s="344"/>
      <c r="H30" s="344"/>
      <c r="I30" s="344"/>
      <c r="J30" s="344"/>
      <c r="K30" s="344"/>
      <c r="L30" s="344"/>
      <c r="M30" s="344"/>
      <c r="N30" s="344"/>
      <c r="O30" s="344"/>
    </row>
    <row r="31" spans="2:15" ht="17.25" customHeight="1">
      <c r="B31" s="350" t="s">
        <v>207</v>
      </c>
      <c r="C31" s="350"/>
      <c r="D31" s="350"/>
      <c r="E31" s="350"/>
      <c r="F31" s="350"/>
      <c r="G31" s="350"/>
      <c r="H31" s="350"/>
      <c r="I31" s="350"/>
      <c r="J31" s="350"/>
      <c r="K31" s="350"/>
      <c r="L31" s="350"/>
      <c r="M31" s="350"/>
      <c r="N31" s="350"/>
      <c r="O31" s="350"/>
    </row>
    <row r="32" spans="2:15" s="1" customFormat="1" ht="17.25" customHeight="1">
      <c r="B32" s="350" t="s">
        <v>1140</v>
      </c>
      <c r="C32" s="350"/>
      <c r="D32" s="350"/>
      <c r="E32" s="350"/>
      <c r="F32" s="350"/>
      <c r="G32" s="350"/>
      <c r="H32" s="350"/>
      <c r="I32" s="350"/>
      <c r="J32" s="350"/>
      <c r="K32" s="350"/>
      <c r="L32" s="350"/>
      <c r="M32" s="350"/>
      <c r="N32" s="350"/>
      <c r="O32" s="350"/>
    </row>
    <row r="33" spans="2:15" s="1" customFormat="1" ht="17.25" customHeight="1">
      <c r="B33" s="230" t="s">
        <v>967</v>
      </c>
      <c r="C33" s="230"/>
      <c r="D33" s="230"/>
      <c r="E33" s="230"/>
      <c r="F33" s="230"/>
      <c r="G33" s="230"/>
      <c r="H33" s="230"/>
      <c r="I33" s="230"/>
      <c r="J33" s="230"/>
      <c r="K33" s="230"/>
      <c r="L33" s="230"/>
      <c r="M33" s="230"/>
      <c r="N33" s="230"/>
      <c r="O33" s="230"/>
    </row>
    <row r="34" spans="2:15" ht="17.25" customHeight="1">
      <c r="B34" s="39" t="s">
        <v>1089</v>
      </c>
      <c r="C34" s="110"/>
      <c r="D34" s="110"/>
      <c r="E34" s="110"/>
      <c r="F34" s="110"/>
      <c r="G34" s="110"/>
      <c r="H34" s="110"/>
      <c r="I34" s="110"/>
      <c r="J34" s="110"/>
      <c r="K34" s="110"/>
      <c r="L34" s="110"/>
      <c r="M34" s="110"/>
      <c r="N34" s="435"/>
      <c r="O34" s="110"/>
    </row>
    <row r="35" spans="2:15" s="28" customFormat="1" ht="12.75"/>
  </sheetData>
  <mergeCells count="10">
    <mergeCell ref="B29:O29"/>
    <mergeCell ref="B30:O30"/>
    <mergeCell ref="B31:O31"/>
    <mergeCell ref="B32:O32"/>
    <mergeCell ref="B3:O3"/>
    <mergeCell ref="B4:O4"/>
    <mergeCell ref="B6:B7"/>
    <mergeCell ref="C6:C7"/>
    <mergeCell ref="D6:I6"/>
    <mergeCell ref="J6:O6"/>
  </mergeCells>
  <hyperlinks>
    <hyperlink ref="Q7" location="INDICE!A9" display="INICIO"/>
  </hyperlinks>
  <printOptions horizontalCentered="1"/>
  <pageMargins left="0.39370078740157483" right="0" top="1.1811023622047245" bottom="0" header="0.11811023622047245" footer="0"/>
  <pageSetup paperSize="9" scale="85" firstPageNumber="25" orientation="landscape" useFirstPageNumber="1" r:id="rId1"/>
  <headerFooter>
    <oddHeader>&amp;C&amp;G</oddHeader>
    <oddFooter>&amp;C&amp;14&amp;P</oddFooter>
  </headerFooter>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B1:S33"/>
  <sheetViews>
    <sheetView showGridLines="0" zoomScale="90" zoomScaleNormal="90" workbookViewId="0">
      <selection activeCell="H7" sqref="H7"/>
    </sheetView>
  </sheetViews>
  <sheetFormatPr baseColWidth="10" defaultRowHeight="12"/>
  <cols>
    <col min="1" max="1" width="9.42578125" style="21" customWidth="1"/>
    <col min="2" max="2" width="14.5703125" style="21" customWidth="1"/>
    <col min="3" max="3" width="26.140625" style="21" customWidth="1"/>
    <col min="4" max="4" width="21.28515625" style="21" customWidth="1"/>
    <col min="5" max="6" width="24.7109375" style="21" customWidth="1"/>
    <col min="7" max="16384" width="11.42578125" style="21"/>
  </cols>
  <sheetData>
    <row r="1" spans="2:19" ht="86.1" customHeight="1"/>
    <row r="2" spans="2:19" ht="43.5" customHeight="1"/>
    <row r="3" spans="2:19" s="36" customFormat="1" ht="18.75" customHeight="1">
      <c r="B3" s="343" t="s">
        <v>208</v>
      </c>
      <c r="C3" s="343"/>
      <c r="D3" s="343"/>
      <c r="E3" s="343"/>
      <c r="F3" s="343"/>
    </row>
    <row r="4" spans="2:19" s="36" customFormat="1" ht="36" customHeight="1">
      <c r="B4" s="348" t="s">
        <v>1049</v>
      </c>
      <c r="C4" s="348"/>
      <c r="D4" s="348"/>
      <c r="E4" s="348"/>
      <c r="F4" s="348"/>
    </row>
    <row r="5" spans="2:19" s="36" customFormat="1" ht="12.75" customHeight="1">
      <c r="B5" s="59"/>
      <c r="C5" s="59"/>
      <c r="D5" s="59"/>
      <c r="E5" s="59"/>
      <c r="F5" s="59"/>
      <c r="I5"/>
    </row>
    <row r="6" spans="2:19" ht="19.5" customHeight="1">
      <c r="B6" s="346" t="s">
        <v>29</v>
      </c>
      <c r="C6" s="346" t="s">
        <v>209</v>
      </c>
      <c r="D6" s="346" t="s">
        <v>186</v>
      </c>
      <c r="E6" s="346"/>
      <c r="F6" s="346"/>
      <c r="I6"/>
      <c r="S6" s="34"/>
    </row>
    <row r="7" spans="2:19" ht="25.5">
      <c r="B7" s="346"/>
      <c r="C7" s="346"/>
      <c r="D7" s="270" t="s">
        <v>210</v>
      </c>
      <c r="E7" s="270" t="s">
        <v>211</v>
      </c>
      <c r="F7" s="270" t="s">
        <v>212</v>
      </c>
      <c r="H7" s="225" t="s">
        <v>30</v>
      </c>
      <c r="I7"/>
      <c r="S7" s="34"/>
    </row>
    <row r="8" spans="2:19" ht="17.25" customHeight="1">
      <c r="B8" s="269">
        <v>2000</v>
      </c>
      <c r="C8" s="295">
        <v>10304.250000000004</v>
      </c>
      <c r="D8" s="295">
        <v>6548.7300000000068</v>
      </c>
      <c r="E8" s="295">
        <v>2745.2999999999997</v>
      </c>
      <c r="F8" s="295">
        <v>1010.2200000000003</v>
      </c>
      <c r="I8"/>
      <c r="S8" s="34"/>
    </row>
    <row r="9" spans="2:19" ht="17.25" customHeight="1">
      <c r="B9" s="269">
        <v>2001</v>
      </c>
      <c r="C9" s="295">
        <v>10988.97</v>
      </c>
      <c r="D9" s="295">
        <v>6908.7399999999934</v>
      </c>
      <c r="E9" s="295">
        <v>3011.0000000000014</v>
      </c>
      <c r="F9" s="295">
        <v>1069.2299999999998</v>
      </c>
      <c r="I9"/>
      <c r="S9" s="34"/>
    </row>
    <row r="10" spans="2:19" ht="17.25" customHeight="1">
      <c r="B10" s="269">
        <v>2002</v>
      </c>
      <c r="C10" s="295">
        <v>11148.910000000009</v>
      </c>
      <c r="D10" s="295">
        <v>7140.5700000000179</v>
      </c>
      <c r="E10" s="295">
        <v>2977.5899999999988</v>
      </c>
      <c r="F10" s="295">
        <v>1030.75</v>
      </c>
      <c r="I10"/>
      <c r="S10" s="34"/>
    </row>
    <row r="11" spans="2:19" ht="17.25" customHeight="1">
      <c r="B11" s="269">
        <v>2003</v>
      </c>
      <c r="C11" s="295">
        <v>10807.73</v>
      </c>
      <c r="D11" s="295">
        <v>6863.7699999999886</v>
      </c>
      <c r="E11" s="295">
        <v>3124.5399999999986</v>
      </c>
      <c r="F11" s="295">
        <v>819.41999999999962</v>
      </c>
      <c r="I11"/>
      <c r="S11" s="34"/>
    </row>
    <row r="12" spans="2:19" ht="17.25" customHeight="1">
      <c r="B12" s="269">
        <v>2004</v>
      </c>
      <c r="C12" s="295">
        <v>12026.559999999996</v>
      </c>
      <c r="D12" s="295">
        <v>7489.4299999999766</v>
      </c>
      <c r="E12" s="295">
        <v>3349.3300000000017</v>
      </c>
      <c r="F12" s="295">
        <v>1187.8000000000002</v>
      </c>
      <c r="S12" s="34"/>
    </row>
    <row r="13" spans="2:19" ht="17.25" customHeight="1">
      <c r="B13" s="269">
        <v>2005</v>
      </c>
      <c r="C13" s="295">
        <v>12492.299999999979</v>
      </c>
      <c r="D13" s="295">
        <v>7534.8399999999974</v>
      </c>
      <c r="E13" s="295">
        <v>3678.89</v>
      </c>
      <c r="F13" s="295">
        <v>1278.5699999999988</v>
      </c>
      <c r="S13" s="34"/>
    </row>
    <row r="14" spans="2:19" ht="17.25" customHeight="1">
      <c r="B14" s="269">
        <v>2006</v>
      </c>
      <c r="C14" s="295">
        <v>12606.049999999965</v>
      </c>
      <c r="D14" s="295">
        <v>7747.2299999999886</v>
      </c>
      <c r="E14" s="295">
        <v>3633.0800000000004</v>
      </c>
      <c r="F14" s="295">
        <v>1225.7399999999998</v>
      </c>
      <c r="S14" s="34"/>
    </row>
    <row r="15" spans="2:19" ht="17.25" customHeight="1">
      <c r="B15" s="269">
        <v>2007</v>
      </c>
      <c r="C15" s="295">
        <v>14007.169999999987</v>
      </c>
      <c r="D15" s="295">
        <v>8286.6199999999899</v>
      </c>
      <c r="E15" s="295">
        <v>4348.4699999999993</v>
      </c>
      <c r="F15" s="295">
        <v>1372.0800000000002</v>
      </c>
      <c r="S15" s="34"/>
    </row>
    <row r="16" spans="2:19" ht="17.25" customHeight="1">
      <c r="B16" s="269">
        <v>2008</v>
      </c>
      <c r="C16" s="295">
        <v>15968.249999999971</v>
      </c>
      <c r="D16" s="295">
        <v>8816.2000000000116</v>
      </c>
      <c r="E16" s="295">
        <v>5682.9499999999962</v>
      </c>
      <c r="F16" s="295">
        <v>1469.1000000000013</v>
      </c>
      <c r="S16" s="34"/>
    </row>
    <row r="17" spans="2:19" ht="17.25" customHeight="1">
      <c r="B17" s="269">
        <v>2009</v>
      </c>
      <c r="C17" s="295">
        <v>18024.350000000039</v>
      </c>
      <c r="D17" s="295">
        <v>10446.15</v>
      </c>
      <c r="E17" s="295">
        <v>5778.5499999999956</v>
      </c>
      <c r="F17" s="295">
        <v>1799.6500000000005</v>
      </c>
      <c r="S17" s="34"/>
    </row>
    <row r="18" spans="2:19" ht="17.25" customHeight="1">
      <c r="B18" s="269">
        <v>2010</v>
      </c>
      <c r="C18" s="295">
        <v>19343.749999999942</v>
      </c>
      <c r="D18" s="295">
        <v>11442.749999999984</v>
      </c>
      <c r="E18" s="295">
        <v>6067.3500000000031</v>
      </c>
      <c r="F18" s="295">
        <v>1833.65</v>
      </c>
      <c r="S18" s="34"/>
    </row>
    <row r="19" spans="2:19" ht="17.25" customHeight="1">
      <c r="B19" s="269">
        <v>2011</v>
      </c>
      <c r="C19" s="295">
        <f>SUM(D19:F19)</f>
        <v>21174</v>
      </c>
      <c r="D19" s="295">
        <v>13001</v>
      </c>
      <c r="E19" s="295">
        <v>6115</v>
      </c>
      <c r="F19" s="295">
        <v>2058</v>
      </c>
      <c r="S19" s="34"/>
    </row>
    <row r="20" spans="2:19" ht="17.25" customHeight="1">
      <c r="B20" s="269">
        <v>2012</v>
      </c>
      <c r="C20" s="295">
        <v>24301.950000000008</v>
      </c>
      <c r="D20" s="295">
        <v>16011.600000000004</v>
      </c>
      <c r="E20" s="295">
        <v>6266.3500000000013</v>
      </c>
      <c r="F20" s="295">
        <v>2023.9999999999989</v>
      </c>
      <c r="S20" s="34"/>
    </row>
    <row r="21" spans="2:19" ht="17.25" customHeight="1">
      <c r="B21" s="269">
        <v>2013</v>
      </c>
      <c r="C21" s="295">
        <v>25999.800000000003</v>
      </c>
      <c r="D21" s="295">
        <v>17272.299999999996</v>
      </c>
      <c r="E21" s="295">
        <v>6718.0500000000102</v>
      </c>
      <c r="F21" s="295">
        <v>2009.4499999999996</v>
      </c>
      <c r="S21" s="34"/>
    </row>
    <row r="22" spans="2:19" ht="17.25" customHeight="1">
      <c r="B22" s="269">
        <v>2014</v>
      </c>
      <c r="C22" s="295">
        <v>27006.85</v>
      </c>
      <c r="D22" s="295">
        <v>18581.650000000016</v>
      </c>
      <c r="E22" s="295">
        <v>6327.8000000000102</v>
      </c>
      <c r="F22" s="295">
        <v>2097.3999999999996</v>
      </c>
      <c r="S22" s="34"/>
    </row>
    <row r="23" spans="2:19" ht="17.25" customHeight="1">
      <c r="B23" s="269">
        <v>2015</v>
      </c>
      <c r="C23" s="295">
        <v>29373.749999999996</v>
      </c>
      <c r="D23" s="295">
        <v>20634.900000000009</v>
      </c>
      <c r="E23" s="295">
        <v>6587.1499999999942</v>
      </c>
      <c r="F23" s="295">
        <v>2151.7000000000007</v>
      </c>
      <c r="S23" s="34"/>
    </row>
    <row r="24" spans="2:19" ht="17.25" customHeight="1">
      <c r="B24" s="269">
        <v>2016</v>
      </c>
      <c r="C24" s="295">
        <v>33924.799999999996</v>
      </c>
      <c r="D24" s="295">
        <v>24307.3</v>
      </c>
      <c r="E24" s="295">
        <v>7096.4</v>
      </c>
      <c r="F24" s="295">
        <v>2521.0999999999995</v>
      </c>
      <c r="S24" s="34"/>
    </row>
    <row r="25" spans="2:19" ht="17.25" customHeight="1">
      <c r="B25" s="269">
        <v>2017</v>
      </c>
      <c r="C25" s="295">
        <v>37293.400000000103</v>
      </c>
      <c r="D25" s="295">
        <v>27734.799999999974</v>
      </c>
      <c r="E25" s="295">
        <v>7268.7000000000044</v>
      </c>
      <c r="F25" s="295">
        <v>2289.8999999999974</v>
      </c>
      <c r="S25" s="34"/>
    </row>
    <row r="26" spans="2:19" ht="17.25" customHeight="1">
      <c r="B26" s="269">
        <v>2018</v>
      </c>
      <c r="C26" s="295">
        <v>39908.049999999959</v>
      </c>
      <c r="D26" s="295">
        <v>29562.149999999987</v>
      </c>
      <c r="E26" s="295">
        <v>7566.1499999999969</v>
      </c>
      <c r="F26" s="295">
        <v>2779.7499999999973</v>
      </c>
      <c r="S26" s="34"/>
    </row>
    <row r="27" spans="2:19" ht="17.25" customHeight="1">
      <c r="B27" s="269">
        <v>2019</v>
      </c>
      <c r="C27" s="295">
        <v>40230.250000000007</v>
      </c>
      <c r="D27" s="295">
        <v>29599.600000000046</v>
      </c>
      <c r="E27" s="295">
        <v>7826.849999999994</v>
      </c>
      <c r="F27" s="295">
        <v>2803.8000000000006</v>
      </c>
      <c r="S27" s="34"/>
    </row>
    <row r="28" spans="2:19" ht="17.25" customHeight="1">
      <c r="B28"/>
      <c r="C28"/>
      <c r="D28"/>
      <c r="E28"/>
      <c r="F28"/>
      <c r="G28"/>
      <c r="S28" s="34"/>
    </row>
    <row r="29" spans="2:19" ht="13.5">
      <c r="B29" s="64" t="s">
        <v>1139</v>
      </c>
      <c r="C29" s="64"/>
      <c r="D29" s="64"/>
      <c r="E29" s="64"/>
      <c r="F29" s="64"/>
      <c r="S29" s="34"/>
    </row>
    <row r="30" spans="2:19" ht="13.5">
      <c r="B30" s="37" t="s">
        <v>1089</v>
      </c>
      <c r="C30" s="37"/>
      <c r="D30" s="37"/>
      <c r="E30" s="37"/>
      <c r="F30" s="37"/>
      <c r="S30" s="34"/>
    </row>
    <row r="31" spans="2:19">
      <c r="S31" s="34"/>
    </row>
    <row r="32" spans="2:19">
      <c r="S32" s="34"/>
    </row>
    <row r="33" spans="19:19" s="22" customFormat="1">
      <c r="S33" s="34"/>
    </row>
  </sheetData>
  <mergeCells count="5">
    <mergeCell ref="B6:B7"/>
    <mergeCell ref="C6:C7"/>
    <mergeCell ref="D6:F6"/>
    <mergeCell ref="B3:F3"/>
    <mergeCell ref="B4:F4"/>
  </mergeCells>
  <hyperlinks>
    <hyperlink ref="H7" location="INDICE!A10" display="INICIO"/>
  </hyperlinks>
  <printOptions horizontalCentered="1"/>
  <pageMargins left="0.39370078740157483" right="0" top="1.1811023622047245" bottom="0" header="0.11811023622047245" footer="0"/>
  <pageSetup paperSize="9" scale="85" firstPageNumber="27" orientation="landscape" useFirstPageNumber="1" r:id="rId1"/>
  <headerFooter>
    <oddHeader>&amp;C&amp;G</oddHeader>
    <oddFooter>&amp;C&amp;14&amp;P</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B1:H34"/>
  <sheetViews>
    <sheetView showGridLines="0" zoomScaleNormal="100" workbookViewId="0">
      <selection activeCell="H5" sqref="H5"/>
    </sheetView>
  </sheetViews>
  <sheetFormatPr baseColWidth="10" defaultRowHeight="15"/>
  <cols>
    <col min="1" max="1" width="9.5703125" style="11" customWidth="1"/>
    <col min="2" max="2" width="12.5703125" style="11" customWidth="1"/>
    <col min="3" max="6" width="22.7109375" style="11" customWidth="1"/>
    <col min="7" max="16384" width="11.42578125" style="11"/>
  </cols>
  <sheetData>
    <row r="1" spans="2:8" ht="86.1" customHeight="1"/>
    <row r="2" spans="2:8" ht="30" customHeight="1"/>
    <row r="3" spans="2:8" s="19" customFormat="1" ht="18" customHeight="1">
      <c r="B3" s="343" t="s">
        <v>213</v>
      </c>
      <c r="C3" s="343"/>
      <c r="D3" s="343"/>
      <c r="E3" s="343"/>
      <c r="F3" s="343"/>
    </row>
    <row r="4" spans="2:8" s="1" customFormat="1" ht="42" customHeight="1">
      <c r="B4" s="348" t="s">
        <v>1090</v>
      </c>
      <c r="C4" s="348"/>
      <c r="D4" s="348"/>
      <c r="E4" s="348"/>
      <c r="F4" s="348"/>
    </row>
    <row r="5" spans="2:8" ht="37.5" customHeight="1">
      <c r="B5" s="270" t="s">
        <v>29</v>
      </c>
      <c r="C5" s="270" t="s">
        <v>214</v>
      </c>
      <c r="D5" s="270" t="s">
        <v>161</v>
      </c>
      <c r="E5" s="270" t="s">
        <v>215</v>
      </c>
      <c r="F5" s="270" t="s">
        <v>216</v>
      </c>
      <c r="H5" s="225" t="s">
        <v>30</v>
      </c>
    </row>
    <row r="6" spans="2:8">
      <c r="B6" s="269">
        <v>2000</v>
      </c>
      <c r="C6" s="295">
        <v>947</v>
      </c>
      <c r="D6" s="295">
        <v>0</v>
      </c>
      <c r="E6" s="295">
        <v>0</v>
      </c>
      <c r="F6" s="295">
        <v>649</v>
      </c>
    </row>
    <row r="7" spans="2:8">
      <c r="B7" s="269">
        <v>2001</v>
      </c>
      <c r="C7" s="295">
        <v>981</v>
      </c>
      <c r="D7" s="295">
        <v>0</v>
      </c>
      <c r="E7" s="295">
        <v>0</v>
      </c>
      <c r="F7" s="295">
        <v>662</v>
      </c>
    </row>
    <row r="8" spans="2:8">
      <c r="B8" s="269">
        <v>2002</v>
      </c>
      <c r="C8" s="295">
        <v>1046</v>
      </c>
      <c r="D8" s="295">
        <v>0</v>
      </c>
      <c r="E8" s="295">
        <v>0</v>
      </c>
      <c r="F8" s="295">
        <v>760</v>
      </c>
    </row>
    <row r="9" spans="2:8">
      <c r="B9" s="269">
        <v>2003</v>
      </c>
      <c r="C9" s="295">
        <v>1003</v>
      </c>
      <c r="D9" s="295">
        <v>0</v>
      </c>
      <c r="E9" s="295">
        <v>0</v>
      </c>
      <c r="F9" s="295">
        <v>635</v>
      </c>
    </row>
    <row r="10" spans="2:8">
      <c r="B10" s="269">
        <v>2004</v>
      </c>
      <c r="C10" s="295">
        <v>1076</v>
      </c>
      <c r="D10" s="295">
        <v>0</v>
      </c>
      <c r="E10" s="295">
        <v>0</v>
      </c>
      <c r="F10" s="295">
        <v>671</v>
      </c>
    </row>
    <row r="11" spans="2:8">
      <c r="B11" s="269">
        <v>2005</v>
      </c>
      <c r="C11" s="295">
        <v>1154</v>
      </c>
      <c r="D11" s="295">
        <v>0</v>
      </c>
      <c r="E11" s="295">
        <v>0</v>
      </c>
      <c r="F11" s="295">
        <v>687</v>
      </c>
    </row>
    <row r="12" spans="2:8">
      <c r="B12" s="269">
        <v>2006</v>
      </c>
      <c r="C12" s="295">
        <v>1117</v>
      </c>
      <c r="D12" s="295">
        <v>0</v>
      </c>
      <c r="E12" s="295">
        <v>0</v>
      </c>
      <c r="F12" s="295">
        <v>681</v>
      </c>
    </row>
    <row r="13" spans="2:8">
      <c r="B13" s="269">
        <v>2007</v>
      </c>
      <c r="C13" s="295">
        <v>1240</v>
      </c>
      <c r="D13" s="295">
        <v>0</v>
      </c>
      <c r="E13" s="295">
        <v>0</v>
      </c>
      <c r="F13" s="295">
        <v>694</v>
      </c>
    </row>
    <row r="14" spans="2:8">
      <c r="B14" s="269" t="s">
        <v>217</v>
      </c>
      <c r="C14" s="295">
        <v>1311</v>
      </c>
      <c r="D14" s="295">
        <v>271</v>
      </c>
      <c r="E14" s="295">
        <v>323</v>
      </c>
      <c r="F14" s="295">
        <v>709</v>
      </c>
    </row>
    <row r="15" spans="2:8">
      <c r="B15" s="269">
        <v>2009</v>
      </c>
      <c r="C15" s="295">
        <v>1362</v>
      </c>
      <c r="D15" s="295">
        <v>309</v>
      </c>
      <c r="E15" s="295">
        <v>340</v>
      </c>
      <c r="F15" s="295">
        <v>761</v>
      </c>
    </row>
    <row r="16" spans="2:8">
      <c r="B16" s="269">
        <v>2010</v>
      </c>
      <c r="C16" s="295">
        <v>1405</v>
      </c>
      <c r="D16" s="295">
        <v>326</v>
      </c>
      <c r="E16" s="295">
        <v>349</v>
      </c>
      <c r="F16" s="295">
        <v>763</v>
      </c>
    </row>
    <row r="17" spans="2:7">
      <c r="B17" s="269">
        <v>2011</v>
      </c>
      <c r="C17" s="295">
        <v>1413</v>
      </c>
      <c r="D17" s="295">
        <v>329</v>
      </c>
      <c r="E17" s="295">
        <v>477</v>
      </c>
      <c r="F17" s="295">
        <v>769</v>
      </c>
    </row>
    <row r="18" spans="2:7">
      <c r="B18" s="269">
        <v>2012</v>
      </c>
      <c r="C18" s="295">
        <v>1400</v>
      </c>
      <c r="D18" s="295">
        <v>317</v>
      </c>
      <c r="E18" s="295">
        <v>407</v>
      </c>
      <c r="F18" s="295">
        <v>732</v>
      </c>
    </row>
    <row r="19" spans="2:7">
      <c r="B19" s="269">
        <v>2013</v>
      </c>
      <c r="C19" s="295">
        <v>1433</v>
      </c>
      <c r="D19" s="295">
        <v>357</v>
      </c>
      <c r="E19" s="295">
        <v>356</v>
      </c>
      <c r="F19" s="295">
        <v>790</v>
      </c>
    </row>
    <row r="20" spans="2:7">
      <c r="B20" s="269">
        <v>2014</v>
      </c>
      <c r="C20" s="295">
        <v>1370</v>
      </c>
      <c r="D20" s="295">
        <v>318</v>
      </c>
      <c r="E20" s="295">
        <v>352</v>
      </c>
      <c r="F20" s="295">
        <v>806</v>
      </c>
    </row>
    <row r="21" spans="2:7">
      <c r="B21" s="269">
        <v>2015</v>
      </c>
      <c r="C21" s="295">
        <v>1330</v>
      </c>
      <c r="D21" s="295">
        <v>297</v>
      </c>
      <c r="E21" s="295">
        <v>321</v>
      </c>
      <c r="F21" s="295">
        <v>753</v>
      </c>
    </row>
    <row r="22" spans="2:7">
      <c r="B22" s="269">
        <v>2016</v>
      </c>
      <c r="C22" s="295">
        <v>1425.9999999999966</v>
      </c>
      <c r="D22" s="295">
        <v>352.00000000000006</v>
      </c>
      <c r="E22" s="295">
        <v>360.00000000000051</v>
      </c>
      <c r="F22" s="295">
        <v>798.99999999999898</v>
      </c>
    </row>
    <row r="23" spans="2:7">
      <c r="B23" s="269">
        <v>2017</v>
      </c>
      <c r="C23" s="295">
        <v>1512.9999999999989</v>
      </c>
      <c r="D23" s="295">
        <v>389.00000000000068</v>
      </c>
      <c r="E23" s="295">
        <v>368.00000000000057</v>
      </c>
      <c r="F23" s="295">
        <v>779.99999999999943</v>
      </c>
    </row>
    <row r="24" spans="2:7">
      <c r="B24" s="269">
        <v>2018</v>
      </c>
      <c r="C24" s="295">
        <v>1543.000000000002</v>
      </c>
      <c r="D24" s="295">
        <v>370.99999999999898</v>
      </c>
      <c r="E24" s="295">
        <v>465.99999999999977</v>
      </c>
      <c r="F24" s="295">
        <v>800.99999999999977</v>
      </c>
    </row>
    <row r="25" spans="2:7">
      <c r="B25" s="269">
        <v>2019</v>
      </c>
      <c r="C25" s="295">
        <v>1523.9999999999977</v>
      </c>
      <c r="D25" s="295">
        <v>492.00000000000017</v>
      </c>
      <c r="E25" s="295">
        <v>514.99999999999943</v>
      </c>
      <c r="F25" s="295">
        <v>791.00000000000091</v>
      </c>
      <c r="G25"/>
    </row>
    <row r="26" spans="2:7">
      <c r="B26" s="177"/>
      <c r="C26" s="149"/>
      <c r="D26" s="149"/>
      <c r="E26" s="149"/>
      <c r="F26" s="149"/>
      <c r="G26" s="174"/>
    </row>
    <row r="27" spans="2:7">
      <c r="B27" s="344" t="s">
        <v>218</v>
      </c>
      <c r="C27" s="344"/>
      <c r="D27" s="344"/>
      <c r="E27" s="344"/>
      <c r="F27" s="344"/>
    </row>
    <row r="28" spans="2:7" ht="13.5" customHeight="1">
      <c r="B28" s="256" t="s">
        <v>1091</v>
      </c>
      <c r="C28" s="255"/>
      <c r="D28" s="66"/>
      <c r="E28" s="66"/>
      <c r="F28" s="66"/>
    </row>
    <row r="32" spans="2:7" s="1" customFormat="1"/>
    <row r="34" s="28" customFormat="1" ht="12.75"/>
  </sheetData>
  <mergeCells count="3">
    <mergeCell ref="B3:F3"/>
    <mergeCell ref="B4:F4"/>
    <mergeCell ref="B27:F27"/>
  </mergeCells>
  <hyperlinks>
    <hyperlink ref="H5" location="INDICE!A11" display="INICIO"/>
  </hyperlinks>
  <printOptions horizontalCentered="1"/>
  <pageMargins left="0.39370078740157483" right="0" top="1.1811023622047245" bottom="0" header="0.11811023622047245" footer="0"/>
  <pageSetup paperSize="9" scale="85" firstPageNumber="26" orientation="landscape" useFirstPageNumber="1" r:id="rId1"/>
  <headerFooter>
    <oddHeader>&amp;C&amp;G</oddHeader>
    <oddFooter>&amp;C&amp;14&amp;P</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B1:AT41"/>
  <sheetViews>
    <sheetView showGridLines="0" topLeftCell="AF1" zoomScale="85" zoomScaleNormal="85" workbookViewId="0">
      <selection activeCell="AR7" sqref="AR7"/>
    </sheetView>
  </sheetViews>
  <sheetFormatPr baseColWidth="10" defaultRowHeight="15"/>
  <cols>
    <col min="1" max="1" width="9.5703125" style="11" customWidth="1"/>
    <col min="2" max="2" width="29.7109375" style="11" customWidth="1"/>
    <col min="3" max="3" width="18.42578125" style="11" customWidth="1"/>
    <col min="4" max="5" width="11.42578125" style="11" customWidth="1"/>
    <col min="6" max="6" width="18.42578125" style="11" customWidth="1"/>
    <col min="7" max="8" width="11.42578125" style="11" customWidth="1"/>
    <col min="9" max="9" width="18.42578125" style="11" customWidth="1"/>
    <col min="10" max="11" width="11.42578125" style="11" customWidth="1"/>
    <col min="12" max="12" width="18.42578125" style="11" customWidth="1"/>
    <col min="13" max="14" width="11.42578125" style="11" customWidth="1"/>
    <col min="15" max="15" width="18.42578125" style="11" customWidth="1"/>
    <col min="16" max="17" width="11.42578125" style="11" customWidth="1"/>
    <col min="18" max="18" width="18.42578125" style="11" customWidth="1"/>
    <col min="19" max="20" width="11.42578125" style="11" customWidth="1"/>
    <col min="21" max="21" width="18.42578125" style="11" customWidth="1"/>
    <col min="22" max="23" width="11.42578125" style="11" customWidth="1"/>
    <col min="24" max="24" width="18.42578125" style="11" customWidth="1"/>
    <col min="25" max="26" width="11.42578125" style="11" customWidth="1"/>
    <col min="27" max="27" width="18.42578125" style="11" customWidth="1"/>
    <col min="28" max="29" width="11.42578125" style="11" customWidth="1"/>
    <col min="30" max="30" width="18.42578125" style="11" customWidth="1"/>
    <col min="31" max="32" width="11.42578125" style="11" customWidth="1"/>
    <col min="33" max="33" width="18.42578125" style="11" customWidth="1"/>
    <col min="34" max="35" width="11.42578125" style="11" customWidth="1"/>
    <col min="36" max="36" width="18.42578125" style="11" customWidth="1"/>
    <col min="37" max="37" width="12" style="11" customWidth="1"/>
    <col min="38" max="38" width="10.28515625" style="11" customWidth="1"/>
    <col min="39" max="39" width="18" style="11" customWidth="1"/>
    <col min="40" max="41" width="11.42578125" style="11"/>
    <col min="42" max="42" width="18" style="11" customWidth="1"/>
    <col min="43" max="16384" width="11.42578125" style="11"/>
  </cols>
  <sheetData>
    <row r="1" spans="2:46" ht="86.1" customHeight="1"/>
    <row r="2" spans="2:46" ht="45" customHeight="1">
      <c r="B2" s="356" t="s">
        <v>219</v>
      </c>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row>
    <row r="3" spans="2:46" ht="36.75" customHeight="1">
      <c r="B3" s="354" t="s">
        <v>219</v>
      </c>
      <c r="C3" s="354"/>
      <c r="D3" s="354"/>
      <c r="E3" s="354"/>
      <c r="F3" s="354"/>
      <c r="G3" s="354"/>
      <c r="H3" s="354"/>
      <c r="I3" s="354"/>
      <c r="J3" s="354"/>
      <c r="K3" s="354"/>
      <c r="L3" s="354"/>
      <c r="M3" s="354"/>
      <c r="N3" s="354"/>
      <c r="O3" s="354"/>
      <c r="P3" s="354"/>
      <c r="Q3" s="354"/>
      <c r="R3" s="354"/>
      <c r="S3" s="354"/>
      <c r="T3" s="354"/>
      <c r="U3" s="354"/>
      <c r="V3" s="354"/>
      <c r="W3" s="354"/>
      <c r="X3" s="354"/>
      <c r="Y3" s="354"/>
      <c r="Z3" s="354"/>
      <c r="AA3" s="354"/>
      <c r="AB3" s="354"/>
      <c r="AC3" s="354"/>
      <c r="AD3" s="354"/>
      <c r="AE3" s="354"/>
      <c r="AF3" s="354"/>
      <c r="AG3" s="354"/>
      <c r="AH3" s="354"/>
      <c r="AI3" s="354"/>
      <c r="AJ3" s="354"/>
      <c r="AK3" s="354"/>
      <c r="AL3" s="354"/>
      <c r="AM3" s="354"/>
      <c r="AN3" s="354"/>
      <c r="AO3" s="354"/>
      <c r="AP3" s="354"/>
      <c r="AQ3" s="354"/>
      <c r="AR3" s="354"/>
    </row>
    <row r="4" spans="2:46" ht="48" customHeight="1">
      <c r="B4" s="353" t="s">
        <v>1092</v>
      </c>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c r="AJ4" s="353"/>
      <c r="AK4" s="353"/>
      <c r="AL4" s="353"/>
      <c r="AM4" s="353"/>
      <c r="AN4" s="353"/>
      <c r="AO4" s="353"/>
      <c r="AP4" s="353"/>
      <c r="AQ4" s="353"/>
      <c r="AR4" s="353"/>
    </row>
    <row r="5" spans="2:46" ht="24.75" customHeight="1">
      <c r="B5" s="346" t="s">
        <v>220</v>
      </c>
      <c r="C5" s="346">
        <v>2006</v>
      </c>
      <c r="D5" s="346"/>
      <c r="E5" s="346"/>
      <c r="F5" s="346">
        <v>2007</v>
      </c>
      <c r="G5" s="346"/>
      <c r="H5" s="346"/>
      <c r="I5" s="346">
        <v>2008</v>
      </c>
      <c r="J5" s="346"/>
      <c r="K5" s="346"/>
      <c r="L5" s="346">
        <v>2009</v>
      </c>
      <c r="M5" s="346"/>
      <c r="N5" s="346"/>
      <c r="O5" s="346">
        <v>2010</v>
      </c>
      <c r="P5" s="346"/>
      <c r="Q5" s="346"/>
      <c r="R5" s="346">
        <v>2011</v>
      </c>
      <c r="S5" s="346"/>
      <c r="T5" s="346"/>
      <c r="U5" s="346">
        <v>2012</v>
      </c>
      <c r="V5" s="346"/>
      <c r="W5" s="346"/>
      <c r="X5" s="346">
        <v>2013</v>
      </c>
      <c r="Y5" s="346"/>
      <c r="Z5" s="346"/>
      <c r="AA5" s="346">
        <v>2014</v>
      </c>
      <c r="AB5" s="346"/>
      <c r="AC5" s="346"/>
      <c r="AD5" s="346">
        <v>2015</v>
      </c>
      <c r="AE5" s="346"/>
      <c r="AF5" s="346"/>
      <c r="AG5" s="346">
        <v>2016</v>
      </c>
      <c r="AH5" s="346"/>
      <c r="AI5" s="346"/>
      <c r="AJ5" s="346">
        <v>2017</v>
      </c>
      <c r="AK5" s="346"/>
      <c r="AL5" s="346"/>
      <c r="AM5" s="346">
        <v>2018</v>
      </c>
      <c r="AN5" s="346"/>
      <c r="AO5" s="346"/>
      <c r="AP5" s="346">
        <v>2019</v>
      </c>
      <c r="AQ5" s="346"/>
      <c r="AR5" s="346"/>
      <c r="AT5" s="225" t="s">
        <v>30</v>
      </c>
    </row>
    <row r="6" spans="2:46" ht="18.75" customHeight="1">
      <c r="B6" s="346"/>
      <c r="C6" s="346" t="s">
        <v>196</v>
      </c>
      <c r="D6" s="346" t="s">
        <v>199</v>
      </c>
      <c r="E6" s="346"/>
      <c r="F6" s="346" t="s">
        <v>196</v>
      </c>
      <c r="G6" s="346" t="s">
        <v>199</v>
      </c>
      <c r="H6" s="346"/>
      <c r="I6" s="346" t="s">
        <v>196</v>
      </c>
      <c r="J6" s="346" t="s">
        <v>199</v>
      </c>
      <c r="K6" s="346"/>
      <c r="L6" s="346" t="s">
        <v>196</v>
      </c>
      <c r="M6" s="346" t="s">
        <v>199</v>
      </c>
      <c r="N6" s="346"/>
      <c r="O6" s="346" t="s">
        <v>196</v>
      </c>
      <c r="P6" s="346" t="s">
        <v>199</v>
      </c>
      <c r="Q6" s="346"/>
      <c r="R6" s="346" t="s">
        <v>196</v>
      </c>
      <c r="S6" s="346" t="s">
        <v>199</v>
      </c>
      <c r="T6" s="346"/>
      <c r="U6" s="346" t="s">
        <v>196</v>
      </c>
      <c r="V6" s="346" t="s">
        <v>199</v>
      </c>
      <c r="W6" s="346"/>
      <c r="X6" s="346" t="s">
        <v>196</v>
      </c>
      <c r="Y6" s="346" t="s">
        <v>199</v>
      </c>
      <c r="Z6" s="346"/>
      <c r="AA6" s="346" t="s">
        <v>196</v>
      </c>
      <c r="AB6" s="346" t="s">
        <v>199</v>
      </c>
      <c r="AC6" s="346"/>
      <c r="AD6" s="346" t="s">
        <v>196</v>
      </c>
      <c r="AE6" s="346" t="s">
        <v>199</v>
      </c>
      <c r="AF6" s="346"/>
      <c r="AG6" s="346" t="s">
        <v>196</v>
      </c>
      <c r="AH6" s="346" t="s">
        <v>199</v>
      </c>
      <c r="AI6" s="346"/>
      <c r="AJ6" s="346" t="s">
        <v>196</v>
      </c>
      <c r="AK6" s="346" t="s">
        <v>199</v>
      </c>
      <c r="AL6" s="346"/>
      <c r="AM6" s="346" t="s">
        <v>196</v>
      </c>
      <c r="AN6" s="346" t="s">
        <v>199</v>
      </c>
      <c r="AO6" s="346"/>
      <c r="AP6" s="346" t="s">
        <v>196</v>
      </c>
      <c r="AQ6" s="346" t="s">
        <v>199</v>
      </c>
      <c r="AR6" s="346"/>
    </row>
    <row r="7" spans="2:46" ht="21.75" customHeight="1">
      <c r="B7" s="346"/>
      <c r="C7" s="346"/>
      <c r="D7" s="270" t="s">
        <v>82</v>
      </c>
      <c r="E7" s="270" t="s">
        <v>221</v>
      </c>
      <c r="F7" s="346"/>
      <c r="G7" s="270" t="s">
        <v>82</v>
      </c>
      <c r="H7" s="270" t="s">
        <v>221</v>
      </c>
      <c r="I7" s="346"/>
      <c r="J7" s="270" t="s">
        <v>82</v>
      </c>
      <c r="K7" s="270" t="s">
        <v>221</v>
      </c>
      <c r="L7" s="346"/>
      <c r="M7" s="270" t="s">
        <v>82</v>
      </c>
      <c r="N7" s="270" t="s">
        <v>221</v>
      </c>
      <c r="O7" s="346"/>
      <c r="P7" s="270" t="s">
        <v>82</v>
      </c>
      <c r="Q7" s="270" t="s">
        <v>221</v>
      </c>
      <c r="R7" s="346"/>
      <c r="S7" s="270" t="s">
        <v>82</v>
      </c>
      <c r="T7" s="270" t="s">
        <v>221</v>
      </c>
      <c r="U7" s="346"/>
      <c r="V7" s="270" t="s">
        <v>82</v>
      </c>
      <c r="W7" s="270" t="s">
        <v>221</v>
      </c>
      <c r="X7" s="346"/>
      <c r="Y7" s="270" t="s">
        <v>82</v>
      </c>
      <c r="Z7" s="270" t="s">
        <v>221</v>
      </c>
      <c r="AA7" s="346"/>
      <c r="AB7" s="270" t="s">
        <v>82</v>
      </c>
      <c r="AC7" s="270" t="s">
        <v>221</v>
      </c>
      <c r="AD7" s="346"/>
      <c r="AE7" s="270" t="s">
        <v>82</v>
      </c>
      <c r="AF7" s="270" t="s">
        <v>221</v>
      </c>
      <c r="AG7" s="346"/>
      <c r="AH7" s="270" t="s">
        <v>82</v>
      </c>
      <c r="AI7" s="270" t="s">
        <v>221</v>
      </c>
      <c r="AJ7" s="346"/>
      <c r="AK7" s="270" t="s">
        <v>82</v>
      </c>
      <c r="AL7" s="270" t="s">
        <v>221</v>
      </c>
      <c r="AM7" s="346"/>
      <c r="AN7" s="270" t="s">
        <v>82</v>
      </c>
      <c r="AO7" s="270" t="s">
        <v>221</v>
      </c>
      <c r="AP7" s="346"/>
      <c r="AQ7" s="270" t="s">
        <v>82</v>
      </c>
      <c r="AR7" s="270" t="s">
        <v>221</v>
      </c>
    </row>
    <row r="8" spans="2:46" s="1" customFormat="1">
      <c r="B8" s="280" t="s">
        <v>222</v>
      </c>
      <c r="C8" s="294">
        <f>C9+C21+C28+C35+C37</f>
        <v>13964606</v>
      </c>
      <c r="D8" s="294">
        <f>SUM(D9,D21,D28,D35,D37)</f>
        <v>12606.049999999996</v>
      </c>
      <c r="E8" s="436">
        <f>D8/C8*10000</f>
        <v>9.0271433365180478</v>
      </c>
      <c r="F8" s="294">
        <f>F9+F21+F28+F35+F37</f>
        <v>14214982</v>
      </c>
      <c r="G8" s="294">
        <f>SUM(G9,G21,G28,G35,G37)</f>
        <v>14007.170000000002</v>
      </c>
      <c r="H8" s="436">
        <f>G8/F8*10000</f>
        <v>9.8538077642307265</v>
      </c>
      <c r="I8" s="294">
        <f>I9+I21+I28+I35+I37</f>
        <v>14472881</v>
      </c>
      <c r="J8" s="294">
        <f>SUM(J9,J21,J28,J35,J37)</f>
        <v>15968.250000000002</v>
      </c>
      <c r="K8" s="436">
        <f>J8/I8*10000</f>
        <v>11.033221374514172</v>
      </c>
      <c r="L8" s="294">
        <f>L9+L21+L28+L35+L37</f>
        <v>14738472</v>
      </c>
      <c r="M8" s="294">
        <f>SUM(M9,M21,M28,M35,M37)</f>
        <v>18024.349999999999</v>
      </c>
      <c r="N8" s="436">
        <f>M8/L8*10000</f>
        <v>12.22945635069904</v>
      </c>
      <c r="O8" s="294">
        <v>15012228</v>
      </c>
      <c r="P8" s="294">
        <f>SUM(P9,P21,P28,P35,P37)</f>
        <v>18024.349999999999</v>
      </c>
      <c r="Q8" s="436">
        <f>P8/O8*10000</f>
        <v>12.006445678815961</v>
      </c>
      <c r="R8" s="294">
        <f>R9+R21+R28+R35+R37</f>
        <v>15266431</v>
      </c>
      <c r="S8" s="294">
        <f>SUM(S9,S21,S28,S35,S37)</f>
        <v>21174.05</v>
      </c>
      <c r="T8" s="436">
        <f>S8/R8*10000</f>
        <v>13.86967916731815</v>
      </c>
      <c r="U8" s="294">
        <f>SUM(U9,U21,U28,U35,U37)</f>
        <v>15520973</v>
      </c>
      <c r="V8" s="294">
        <f>SUM(V9,V21,V28,V35,V37)</f>
        <v>24301.950000000004</v>
      </c>
      <c r="W8" s="436">
        <f>V8/U8*10000</f>
        <v>15.657491318360004</v>
      </c>
      <c r="X8" s="294">
        <f>SUM(X9,X21,X28,X35,X37)</f>
        <v>15774749</v>
      </c>
      <c r="Y8" s="294">
        <f>SUM(Y9,Y21,Y28,Y35,Y37)</f>
        <v>25999.800000000003</v>
      </c>
      <c r="Z8" s="436">
        <f>Y8/X8*10000</f>
        <v>16.481910425325946</v>
      </c>
      <c r="AA8" s="294">
        <v>16027466</v>
      </c>
      <c r="AB8" s="294">
        <v>27006.85</v>
      </c>
      <c r="AC8" s="436">
        <v>16.850355508475264</v>
      </c>
      <c r="AD8" s="294">
        <f>SUM(AD9+AD21+AD28+AD35+AD37)</f>
        <v>16278844</v>
      </c>
      <c r="AE8" s="294">
        <v>29374</v>
      </c>
      <c r="AF8" s="436">
        <v>18.044278819798262</v>
      </c>
      <c r="AG8" s="294">
        <v>16528730</v>
      </c>
      <c r="AH8" s="294">
        <v>33924.799999999996</v>
      </c>
      <c r="AI8" s="436">
        <f>(AH8/AG8)*10000</f>
        <v>20.52474691037968</v>
      </c>
      <c r="AJ8" s="294">
        <v>16776977</v>
      </c>
      <c r="AK8" s="294">
        <v>37293.400000000103</v>
      </c>
      <c r="AL8" s="436">
        <f>(AK8/AJ8)*10000</f>
        <v>22.228915256902422</v>
      </c>
      <c r="AM8" s="294">
        <v>17023408</v>
      </c>
      <c r="AN8" s="294">
        <v>39908.049999999959</v>
      </c>
      <c r="AO8" s="436">
        <f>(AN8/AM8)*10000</f>
        <v>23.443043837050702</v>
      </c>
      <c r="AP8" s="294">
        <v>17267986</v>
      </c>
      <c r="AQ8" s="294">
        <v>40230.250000000007</v>
      </c>
      <c r="AR8" s="436">
        <f>(AQ8/AP8)*10000</f>
        <v>23.297592434925537</v>
      </c>
    </row>
    <row r="9" spans="2:46" s="1" customFormat="1" ht="15" customHeight="1">
      <c r="B9" s="280" t="s">
        <v>31</v>
      </c>
      <c r="C9" s="294">
        <f>SUM(C10:C20)</f>
        <v>6287369</v>
      </c>
      <c r="D9" s="294">
        <f>SUM(D10:D20)</f>
        <v>6642.6599999999971</v>
      </c>
      <c r="E9" s="436">
        <f t="shared" ref="E9:E37" si="0">D9/C9*10000</f>
        <v>10.565086922685781</v>
      </c>
      <c r="F9" s="294">
        <f>SUM(F10:F20)</f>
        <v>6394507</v>
      </c>
      <c r="G9" s="294">
        <f>SUM(G10:G20)</f>
        <v>7118.3199999999979</v>
      </c>
      <c r="H9" s="436">
        <f t="shared" ref="H9:H37" si="1">G9/F9*10000</f>
        <v>11.131929326217016</v>
      </c>
      <c r="I9" s="294">
        <f>SUM(I10:I20)</f>
        <v>6505011</v>
      </c>
      <c r="J9" s="294">
        <f>SUM(J10:J20)</f>
        <v>8278.1</v>
      </c>
      <c r="K9" s="436">
        <f t="shared" ref="K9:K37" si="2">J9/I9*10000</f>
        <v>12.725727904226449</v>
      </c>
      <c r="L9" s="294">
        <f>SUM(L10:L20)</f>
        <v>6618970</v>
      </c>
      <c r="M9" s="294">
        <f>SUM(M10:M20)</f>
        <v>8863.4500000000007</v>
      </c>
      <c r="N9" s="436">
        <f t="shared" ref="N9:N37" si="3">M9/L9*10000</f>
        <v>13.390980771932794</v>
      </c>
      <c r="O9" s="294">
        <v>6736640</v>
      </c>
      <c r="P9" s="294">
        <f>SUM(P10:P20)</f>
        <v>8863.4500000000007</v>
      </c>
      <c r="Q9" s="436">
        <f t="shared" ref="Q9:Q37" si="4">P9/O9*10000</f>
        <v>13.157078306099185</v>
      </c>
      <c r="R9" s="294">
        <f>SUM(R10:R20)</f>
        <v>6808224</v>
      </c>
      <c r="S9" s="294">
        <f>SUM(S10:S20)</f>
        <v>10110.15</v>
      </c>
      <c r="T9" s="436">
        <f t="shared" ref="T9:T37" si="5">S9/R9*10000</f>
        <v>14.849907993626532</v>
      </c>
      <c r="U9" s="294">
        <f>SUM(U10:U20)</f>
        <v>6924765</v>
      </c>
      <c r="V9" s="294">
        <f>SUM(V10:V20)</f>
        <v>11928.05</v>
      </c>
      <c r="W9" s="436">
        <f t="shared" ref="W9:W37" si="6">V9/U9*10000</f>
        <v>17.22520547628692</v>
      </c>
      <c r="X9" s="294">
        <f>SUM(X10:X20)</f>
        <v>7041335</v>
      </c>
      <c r="Y9" s="294">
        <f>SUM(Y10:Y20)</f>
        <v>13092.350000000006</v>
      </c>
      <c r="Z9" s="436">
        <f>Y9/X9*10000</f>
        <v>18.593562158312317</v>
      </c>
      <c r="AA9" s="294">
        <v>7205558</v>
      </c>
      <c r="AB9" s="294">
        <v>13263.05000000001</v>
      </c>
      <c r="AC9" s="436">
        <v>18.406693832733026</v>
      </c>
      <c r="AD9" s="294">
        <v>7322549</v>
      </c>
      <c r="AE9" s="294">
        <v>14869</v>
      </c>
      <c r="AF9" s="436">
        <v>20.305770572515115</v>
      </c>
      <c r="AG9" s="294">
        <v>7439121</v>
      </c>
      <c r="AH9" s="294">
        <v>17085.35000000002</v>
      </c>
      <c r="AI9" s="436">
        <f t="shared" ref="AI9:AI37" si="7">(AH9/AG9)*10000</f>
        <v>22.966893534867925</v>
      </c>
      <c r="AJ9" s="294">
        <v>7555183</v>
      </c>
      <c r="AK9" s="294">
        <v>18487.750000000051</v>
      </c>
      <c r="AL9" s="436">
        <f t="shared" ref="AL9:AL37" si="8">(AK9/AJ9)*10000</f>
        <v>24.470287483440242</v>
      </c>
      <c r="AM9" s="294">
        <v>7670682</v>
      </c>
      <c r="AN9" s="294">
        <v>19600.650000000005</v>
      </c>
      <c r="AO9" s="436">
        <f t="shared" ref="AO9:AO37" si="9">(AN9/AM9)*10000</f>
        <v>25.552682277794862</v>
      </c>
      <c r="AP9" s="294">
        <f>SUM(AP10:AP20)</f>
        <v>7733725</v>
      </c>
      <c r="AQ9" s="294">
        <v>19451.70000000003</v>
      </c>
      <c r="AR9" s="436">
        <f t="shared" ref="AR9:AR37" si="10">(AQ9/AP9)*10000</f>
        <v>25.151786493572025</v>
      </c>
    </row>
    <row r="10" spans="2:46">
      <c r="B10" s="281" t="s">
        <v>32</v>
      </c>
      <c r="C10" s="295">
        <v>690049</v>
      </c>
      <c r="D10" s="295">
        <v>1083.2499999999984</v>
      </c>
      <c r="E10" s="432">
        <f t="shared" si="0"/>
        <v>15.698160565409101</v>
      </c>
      <c r="F10" s="295">
        <v>701848</v>
      </c>
      <c r="G10" s="295">
        <v>1181.2599999999998</v>
      </c>
      <c r="H10" s="432">
        <f t="shared" si="1"/>
        <v>16.830709783314902</v>
      </c>
      <c r="I10" s="295">
        <v>714015</v>
      </c>
      <c r="J10" s="295">
        <v>1323.3</v>
      </c>
      <c r="K10" s="432">
        <f t="shared" si="2"/>
        <v>18.53322409193084</v>
      </c>
      <c r="L10" s="295">
        <v>726564</v>
      </c>
      <c r="M10" s="295">
        <v>1280.6500000000001</v>
      </c>
      <c r="N10" s="432">
        <f t="shared" si="3"/>
        <v>17.626114148237459</v>
      </c>
      <c r="O10" s="295">
        <v>739520</v>
      </c>
      <c r="P10" s="295">
        <v>1280.6500000000001</v>
      </c>
      <c r="Q10" s="432">
        <f t="shared" si="4"/>
        <v>17.317313933362183</v>
      </c>
      <c r="R10" s="295">
        <v>753493</v>
      </c>
      <c r="S10" s="295">
        <v>1471.85</v>
      </c>
      <c r="T10" s="432">
        <f t="shared" si="5"/>
        <v>19.533691752942627</v>
      </c>
      <c r="U10" s="295">
        <v>767695</v>
      </c>
      <c r="V10" s="295">
        <v>1713.4</v>
      </c>
      <c r="W10" s="432">
        <f t="shared" si="6"/>
        <v>22.318759403148384</v>
      </c>
      <c r="X10" s="295">
        <v>781919</v>
      </c>
      <c r="Y10" s="295">
        <v>1733.6500000000003</v>
      </c>
      <c r="Z10" s="432">
        <f t="shared" ref="Z10:Z36" si="11">Y10/X10*10000</f>
        <v>22.171733900826048</v>
      </c>
      <c r="AA10" s="295">
        <v>796169</v>
      </c>
      <c r="AB10" s="295">
        <v>1519.9000000000008</v>
      </c>
      <c r="AC10" s="432">
        <v>19.090168042212152</v>
      </c>
      <c r="AD10" s="295">
        <v>810412</v>
      </c>
      <c r="AE10" s="295">
        <v>1970</v>
      </c>
      <c r="AF10" s="432">
        <v>24.308623268164833</v>
      </c>
      <c r="AG10" s="295">
        <v>824646</v>
      </c>
      <c r="AH10" s="295">
        <v>2161.8000000000015</v>
      </c>
      <c r="AI10" s="432">
        <f t="shared" si="7"/>
        <v>26.214884932443759</v>
      </c>
      <c r="AJ10" s="295">
        <v>838859</v>
      </c>
      <c r="AK10" s="295">
        <v>2490.9499999999985</v>
      </c>
      <c r="AL10" s="432">
        <f t="shared" si="8"/>
        <v>29.694501698139955</v>
      </c>
      <c r="AM10" s="295">
        <v>853070</v>
      </c>
      <c r="AN10" s="295">
        <v>2348.7500000000005</v>
      </c>
      <c r="AO10" s="432">
        <f t="shared" si="9"/>
        <v>27.532910546614001</v>
      </c>
      <c r="AP10" s="295">
        <v>867239</v>
      </c>
      <c r="AQ10" s="295">
        <v>2570.0500000000002</v>
      </c>
      <c r="AR10" s="432">
        <f t="shared" si="10"/>
        <v>29.634852676136571</v>
      </c>
    </row>
    <row r="11" spans="2:46">
      <c r="B11" s="281" t="s">
        <v>33</v>
      </c>
      <c r="C11" s="295">
        <v>185685</v>
      </c>
      <c r="D11" s="295">
        <v>142.10999999999999</v>
      </c>
      <c r="E11" s="432">
        <f t="shared" si="0"/>
        <v>7.6532837870587276</v>
      </c>
      <c r="F11" s="295">
        <v>187095</v>
      </c>
      <c r="G11" s="295">
        <v>157.26999999999995</v>
      </c>
      <c r="H11" s="432">
        <f t="shared" si="1"/>
        <v>8.4058900558539751</v>
      </c>
      <c r="I11" s="295">
        <v>188551</v>
      </c>
      <c r="J11" s="295">
        <v>199.1</v>
      </c>
      <c r="K11" s="432">
        <f t="shared" si="2"/>
        <v>10.559477276704976</v>
      </c>
      <c r="L11" s="295">
        <v>190075</v>
      </c>
      <c r="M11" s="295">
        <v>202.15</v>
      </c>
      <c r="N11" s="432">
        <f t="shared" si="3"/>
        <v>10.635275549125346</v>
      </c>
      <c r="O11" s="295">
        <v>191631</v>
      </c>
      <c r="P11" s="295">
        <v>202.15</v>
      </c>
      <c r="Q11" s="432">
        <f t="shared" si="4"/>
        <v>10.548919538070562</v>
      </c>
      <c r="R11" s="295">
        <v>193689</v>
      </c>
      <c r="S11" s="295">
        <v>216</v>
      </c>
      <c r="T11" s="432">
        <f t="shared" si="5"/>
        <v>11.151898145996935</v>
      </c>
      <c r="U11" s="295">
        <v>195719</v>
      </c>
      <c r="V11" s="295">
        <v>241.1</v>
      </c>
      <c r="W11" s="432">
        <f t="shared" si="6"/>
        <v>12.318681374828197</v>
      </c>
      <c r="X11" s="295">
        <v>197708</v>
      </c>
      <c r="Y11" s="295">
        <v>258.89999999999992</v>
      </c>
      <c r="Z11" s="432">
        <f t="shared" si="11"/>
        <v>13.095069496429073</v>
      </c>
      <c r="AA11" s="295">
        <v>199646</v>
      </c>
      <c r="AB11" s="295">
        <v>285.60000000000002</v>
      </c>
      <c r="AC11" s="432">
        <v>14.305320417138335</v>
      </c>
      <c r="AD11" s="295">
        <v>201533</v>
      </c>
      <c r="AE11" s="295">
        <v>324</v>
      </c>
      <c r="AF11" s="432">
        <v>16.076771546099149</v>
      </c>
      <c r="AG11" s="295">
        <v>203344</v>
      </c>
      <c r="AH11" s="295">
        <v>361</v>
      </c>
      <c r="AI11" s="432">
        <f t="shared" si="7"/>
        <v>17.753167046974585</v>
      </c>
      <c r="AJ11" s="295">
        <v>205094</v>
      </c>
      <c r="AK11" s="295">
        <v>384.04999999999995</v>
      </c>
      <c r="AL11" s="432">
        <f t="shared" si="8"/>
        <v>18.725559987127852</v>
      </c>
      <c r="AM11" s="295">
        <v>206771</v>
      </c>
      <c r="AN11" s="295">
        <v>429.75000000000011</v>
      </c>
      <c r="AO11" s="432">
        <f t="shared" si="9"/>
        <v>20.78386234046361</v>
      </c>
      <c r="AP11" s="295">
        <v>208384</v>
      </c>
      <c r="AQ11" s="295">
        <v>405.75000000000011</v>
      </c>
      <c r="AR11" s="432">
        <f t="shared" si="10"/>
        <v>19.471264588452094</v>
      </c>
    </row>
    <row r="12" spans="2:46">
      <c r="B12" s="281" t="s">
        <v>34</v>
      </c>
      <c r="C12" s="295">
        <v>227589</v>
      </c>
      <c r="D12" s="295">
        <v>212.56999999999996</v>
      </c>
      <c r="E12" s="432">
        <f t="shared" si="0"/>
        <v>9.3400823414136873</v>
      </c>
      <c r="F12" s="295">
        <v>229527</v>
      </c>
      <c r="G12" s="295">
        <v>237.88000000000011</v>
      </c>
      <c r="H12" s="432">
        <f t="shared" si="1"/>
        <v>10.363922327220768</v>
      </c>
      <c r="I12" s="295">
        <v>231539</v>
      </c>
      <c r="J12" s="295">
        <v>260.55</v>
      </c>
      <c r="K12" s="432">
        <f t="shared" si="2"/>
        <v>11.25296386353919</v>
      </c>
      <c r="L12" s="295">
        <v>233635</v>
      </c>
      <c r="M12" s="295">
        <v>276.55</v>
      </c>
      <c r="N12" s="432">
        <f t="shared" si="3"/>
        <v>11.836839514627517</v>
      </c>
      <c r="O12" s="295">
        <v>235814</v>
      </c>
      <c r="P12" s="295">
        <v>276.55</v>
      </c>
      <c r="Q12" s="432">
        <f t="shared" si="4"/>
        <v>11.727463170125608</v>
      </c>
      <c r="R12" s="295">
        <v>240248</v>
      </c>
      <c r="S12" s="295">
        <v>340.3</v>
      </c>
      <c r="T12" s="432">
        <f t="shared" si="5"/>
        <v>14.164529985681462</v>
      </c>
      <c r="U12" s="295">
        <v>244754</v>
      </c>
      <c r="V12" s="295">
        <v>400.1</v>
      </c>
      <c r="W12" s="432">
        <f t="shared" si="6"/>
        <v>16.347025993446483</v>
      </c>
      <c r="X12" s="295">
        <v>249297</v>
      </c>
      <c r="Y12" s="295">
        <v>428.60000000000014</v>
      </c>
      <c r="Z12" s="432">
        <f t="shared" si="11"/>
        <v>17.192344873785089</v>
      </c>
      <c r="AA12" s="295">
        <v>253863</v>
      </c>
      <c r="AB12" s="295">
        <v>416.3</v>
      </c>
      <c r="AC12" s="432">
        <v>16.39860869839244</v>
      </c>
      <c r="AD12" s="295">
        <v>258450</v>
      </c>
      <c r="AE12" s="295">
        <v>517</v>
      </c>
      <c r="AF12" s="432">
        <v>20.003869220352097</v>
      </c>
      <c r="AG12" s="295">
        <v>263048</v>
      </c>
      <c r="AH12" s="295">
        <v>541.54999999999995</v>
      </c>
      <c r="AI12" s="432">
        <f t="shared" si="7"/>
        <v>20.587497338888721</v>
      </c>
      <c r="AJ12" s="295">
        <v>267643</v>
      </c>
      <c r="AK12" s="295">
        <v>563.64999999999986</v>
      </c>
      <c r="AL12" s="432">
        <f t="shared" si="8"/>
        <v>21.05976991738995</v>
      </c>
      <c r="AM12" s="295">
        <v>272236</v>
      </c>
      <c r="AN12" s="295">
        <v>632.29999999999984</v>
      </c>
      <c r="AO12" s="432">
        <f t="shared" si="9"/>
        <v>23.226171410100051</v>
      </c>
      <c r="AP12" s="295">
        <v>276819</v>
      </c>
      <c r="AQ12" s="295">
        <v>691.35000000000014</v>
      </c>
      <c r="AR12" s="432">
        <f t="shared" si="10"/>
        <v>24.974803030138833</v>
      </c>
    </row>
    <row r="13" spans="2:46">
      <c r="B13" s="281" t="s">
        <v>35</v>
      </c>
      <c r="C13" s="295">
        <v>166991</v>
      </c>
      <c r="D13" s="295">
        <v>134.51999999999998</v>
      </c>
      <c r="E13" s="432">
        <f t="shared" si="0"/>
        <v>8.0555239503925353</v>
      </c>
      <c r="F13" s="295">
        <v>168110</v>
      </c>
      <c r="G13" s="295">
        <v>120.30999999999996</v>
      </c>
      <c r="H13" s="432">
        <f t="shared" si="1"/>
        <v>7.1566236392837999</v>
      </c>
      <c r="I13" s="295">
        <v>169279</v>
      </c>
      <c r="J13" s="295">
        <v>157.35</v>
      </c>
      <c r="K13" s="432">
        <f t="shared" si="2"/>
        <v>9.2953053834202706</v>
      </c>
      <c r="L13" s="295">
        <v>170487</v>
      </c>
      <c r="M13" s="295">
        <v>159.25</v>
      </c>
      <c r="N13" s="432">
        <f t="shared" si="3"/>
        <v>9.3408881615607058</v>
      </c>
      <c r="O13" s="295">
        <v>171746</v>
      </c>
      <c r="P13" s="295">
        <v>159.25</v>
      </c>
      <c r="Q13" s="432">
        <f t="shared" si="4"/>
        <v>9.2724139135700394</v>
      </c>
      <c r="R13" s="295">
        <v>173410</v>
      </c>
      <c r="S13" s="295">
        <v>151.05000000000001</v>
      </c>
      <c r="T13" s="432">
        <f t="shared" si="5"/>
        <v>8.7105703246640918</v>
      </c>
      <c r="U13" s="295">
        <v>175050</v>
      </c>
      <c r="V13" s="295">
        <v>187.45</v>
      </c>
      <c r="W13" s="432">
        <f t="shared" si="6"/>
        <v>10.70836903741788</v>
      </c>
      <c r="X13" s="295">
        <v>176662</v>
      </c>
      <c r="Y13" s="295">
        <v>215.75000000000003</v>
      </c>
      <c r="Z13" s="432">
        <f t="shared" si="11"/>
        <v>12.212586747574466</v>
      </c>
      <c r="AA13" s="295">
        <v>178228</v>
      </c>
      <c r="AB13" s="295">
        <v>241.90000000000003</v>
      </c>
      <c r="AC13" s="432">
        <v>13.572502637071617</v>
      </c>
      <c r="AD13" s="295">
        <v>179768</v>
      </c>
      <c r="AE13" s="295">
        <v>262</v>
      </c>
      <c r="AF13" s="432">
        <v>14.574340260780563</v>
      </c>
      <c r="AG13" s="295">
        <v>181265</v>
      </c>
      <c r="AH13" s="295">
        <v>307.19999999999982</v>
      </c>
      <c r="AI13" s="432">
        <f t="shared" si="7"/>
        <v>16.947562960306723</v>
      </c>
      <c r="AJ13" s="295">
        <v>182719</v>
      </c>
      <c r="AK13" s="295">
        <v>326.14999999999986</v>
      </c>
      <c r="AL13" s="432">
        <f t="shared" si="8"/>
        <v>17.849813100991131</v>
      </c>
      <c r="AM13" s="295">
        <v>184136</v>
      </c>
      <c r="AN13" s="295">
        <v>305.50000000000006</v>
      </c>
      <c r="AO13" s="432">
        <f t="shared" si="9"/>
        <v>16.590997958031021</v>
      </c>
      <c r="AP13" s="295">
        <v>185523</v>
      </c>
      <c r="AQ13" s="295">
        <v>301.34999999999991</v>
      </c>
      <c r="AR13" s="432">
        <f t="shared" si="10"/>
        <v>16.243269028637954</v>
      </c>
    </row>
    <row r="14" spans="2:46">
      <c r="B14" s="281" t="s">
        <v>36</v>
      </c>
      <c r="C14" s="295">
        <v>398369</v>
      </c>
      <c r="D14" s="295">
        <v>245.42999999999989</v>
      </c>
      <c r="E14" s="432">
        <f t="shared" si="0"/>
        <v>6.1608709513039388</v>
      </c>
      <c r="F14" s="295">
        <v>404706</v>
      </c>
      <c r="G14" s="295">
        <v>225.04999999999998</v>
      </c>
      <c r="H14" s="432">
        <f t="shared" si="1"/>
        <v>5.5608268718526537</v>
      </c>
      <c r="I14" s="295">
        <v>411193</v>
      </c>
      <c r="J14" s="295">
        <v>298.55</v>
      </c>
      <c r="K14" s="432">
        <f t="shared" si="2"/>
        <v>7.2605807978248667</v>
      </c>
      <c r="L14" s="295">
        <v>417846</v>
      </c>
      <c r="M14" s="295">
        <v>345.1</v>
      </c>
      <c r="N14" s="432">
        <f t="shared" si="3"/>
        <v>8.2590236594343374</v>
      </c>
      <c r="O14" s="295">
        <v>424663</v>
      </c>
      <c r="P14" s="295">
        <v>345.1</v>
      </c>
      <c r="Q14" s="432">
        <f t="shared" si="4"/>
        <v>8.1264437919008721</v>
      </c>
      <c r="R14" s="295">
        <v>431243</v>
      </c>
      <c r="S14" s="295">
        <v>423.8</v>
      </c>
      <c r="T14" s="432">
        <f t="shared" si="5"/>
        <v>9.8274058941246576</v>
      </c>
      <c r="U14" s="295">
        <v>437826</v>
      </c>
      <c r="V14" s="295">
        <v>436.15</v>
      </c>
      <c r="W14" s="432">
        <f t="shared" si="6"/>
        <v>9.9617199526752636</v>
      </c>
      <c r="X14" s="295">
        <v>444398</v>
      </c>
      <c r="Y14" s="295">
        <v>475.44999999999993</v>
      </c>
      <c r="Z14" s="432">
        <f t="shared" si="11"/>
        <v>10.698743018645446</v>
      </c>
      <c r="AA14" s="295">
        <v>450921</v>
      </c>
      <c r="AB14" s="295">
        <v>638.55000000000018</v>
      </c>
      <c r="AC14" s="432">
        <v>14.161017118297888</v>
      </c>
      <c r="AD14" s="295">
        <v>457404</v>
      </c>
      <c r="AE14" s="295">
        <v>752</v>
      </c>
      <c r="AF14" s="432">
        <v>16.440608302507194</v>
      </c>
      <c r="AG14" s="295">
        <v>463819</v>
      </c>
      <c r="AH14" s="295">
        <v>703.89999999999986</v>
      </c>
      <c r="AI14" s="432">
        <f t="shared" si="7"/>
        <v>15.176178638649988</v>
      </c>
      <c r="AJ14" s="295">
        <v>470167</v>
      </c>
      <c r="AK14" s="295">
        <v>949.24999999999989</v>
      </c>
      <c r="AL14" s="432">
        <f t="shared" si="8"/>
        <v>20.189634746802728</v>
      </c>
      <c r="AM14" s="295">
        <v>476428</v>
      </c>
      <c r="AN14" s="295">
        <v>867.4000000000002</v>
      </c>
      <c r="AO14" s="432">
        <f t="shared" si="9"/>
        <v>18.206318688238312</v>
      </c>
      <c r="AP14" s="295">
        <v>482615</v>
      </c>
      <c r="AQ14" s="295">
        <v>961.75</v>
      </c>
      <c r="AR14" s="432">
        <f t="shared" si="10"/>
        <v>19.927892833832352</v>
      </c>
    </row>
    <row r="15" spans="2:46">
      <c r="B15" s="281" t="s">
        <v>37</v>
      </c>
      <c r="C15" s="295">
        <v>452333</v>
      </c>
      <c r="D15" s="295">
        <v>363.88999999999993</v>
      </c>
      <c r="E15" s="432">
        <f t="shared" si="0"/>
        <v>8.0447369526432944</v>
      </c>
      <c r="F15" s="295">
        <v>458039</v>
      </c>
      <c r="G15" s="295">
        <v>392.22999999999985</v>
      </c>
      <c r="H15" s="432">
        <f t="shared" si="1"/>
        <v>8.5632446145415528</v>
      </c>
      <c r="I15" s="295">
        <v>463935</v>
      </c>
      <c r="J15" s="295">
        <v>482.45</v>
      </c>
      <c r="K15" s="432">
        <f t="shared" si="2"/>
        <v>10.399086078868807</v>
      </c>
      <c r="L15" s="295">
        <v>469998</v>
      </c>
      <c r="M15" s="295">
        <v>549.70000000000005</v>
      </c>
      <c r="N15" s="432">
        <f t="shared" si="3"/>
        <v>11.695794450189149</v>
      </c>
      <c r="O15" s="295">
        <v>476255</v>
      </c>
      <c r="P15" s="295">
        <v>549.70000000000005</v>
      </c>
      <c r="Q15" s="432">
        <f t="shared" si="4"/>
        <v>11.542136040566504</v>
      </c>
      <c r="R15" s="295">
        <v>481498</v>
      </c>
      <c r="S15" s="295">
        <v>607.04999999999995</v>
      </c>
      <c r="T15" s="432">
        <f t="shared" si="5"/>
        <v>12.607529003235735</v>
      </c>
      <c r="U15" s="295">
        <v>486680</v>
      </c>
      <c r="V15" s="295">
        <v>675.65</v>
      </c>
      <c r="W15" s="432">
        <f t="shared" si="6"/>
        <v>13.882838826333524</v>
      </c>
      <c r="X15" s="295">
        <v>491753</v>
      </c>
      <c r="Y15" s="295">
        <v>725.50000000000023</v>
      </c>
      <c r="Z15" s="432">
        <f t="shared" si="11"/>
        <v>14.75334161662461</v>
      </c>
      <c r="AA15" s="295">
        <v>496735</v>
      </c>
      <c r="AB15" s="295">
        <v>835</v>
      </c>
      <c r="AC15" s="432">
        <v>16.809767783627084</v>
      </c>
      <c r="AD15" s="295">
        <v>501584</v>
      </c>
      <c r="AE15" s="295">
        <v>882</v>
      </c>
      <c r="AF15" s="432">
        <v>17.584292959903028</v>
      </c>
      <c r="AG15" s="295">
        <v>506325</v>
      </c>
      <c r="AH15" s="295">
        <v>961.35000000000025</v>
      </c>
      <c r="AI15" s="432">
        <f t="shared" si="7"/>
        <v>18.986816767886243</v>
      </c>
      <c r="AJ15" s="295">
        <v>510935</v>
      </c>
      <c r="AK15" s="295">
        <v>1065.6500000000003</v>
      </c>
      <c r="AL15" s="432">
        <f t="shared" si="8"/>
        <v>20.856860461702571</v>
      </c>
      <c r="AM15" s="295">
        <v>515417</v>
      </c>
      <c r="AN15" s="295">
        <v>1098.8500000000001</v>
      </c>
      <c r="AO15" s="432">
        <f t="shared" si="9"/>
        <v>21.319630512769272</v>
      </c>
      <c r="AP15" s="295">
        <v>519777</v>
      </c>
      <c r="AQ15" s="295">
        <v>1128.4000000000001</v>
      </c>
      <c r="AR15" s="432">
        <f t="shared" si="10"/>
        <v>21.709309954076463</v>
      </c>
    </row>
    <row r="16" spans="2:46">
      <c r="B16" s="281" t="s">
        <v>38</v>
      </c>
      <c r="C16" s="295">
        <v>389743</v>
      </c>
      <c r="D16" s="295">
        <v>302.72000000000003</v>
      </c>
      <c r="E16" s="432">
        <f t="shared" si="0"/>
        <v>7.7671696476909151</v>
      </c>
      <c r="F16" s="295">
        <v>395498</v>
      </c>
      <c r="G16" s="295">
        <v>297.89</v>
      </c>
      <c r="H16" s="432">
        <f t="shared" si="1"/>
        <v>7.53202291794143</v>
      </c>
      <c r="I16" s="295">
        <v>401386</v>
      </c>
      <c r="J16" s="295">
        <v>357.25</v>
      </c>
      <c r="K16" s="432">
        <f t="shared" si="2"/>
        <v>8.9004100790760017</v>
      </c>
      <c r="L16" s="295">
        <v>407435</v>
      </c>
      <c r="M16" s="295">
        <v>368.1</v>
      </c>
      <c r="N16" s="432">
        <f t="shared" si="3"/>
        <v>9.0345699314001013</v>
      </c>
      <c r="O16" s="295">
        <v>413657</v>
      </c>
      <c r="P16" s="295">
        <v>368.1</v>
      </c>
      <c r="Q16" s="432">
        <f t="shared" si="4"/>
        <v>8.8986769231513065</v>
      </c>
      <c r="R16" s="295">
        <v>419919</v>
      </c>
      <c r="S16" s="295">
        <v>467.95</v>
      </c>
      <c r="T16" s="432">
        <f t="shared" si="5"/>
        <v>11.143815831148387</v>
      </c>
      <c r="U16" s="295">
        <v>426223</v>
      </c>
      <c r="V16" s="295">
        <v>603.75</v>
      </c>
      <c r="W16" s="432">
        <f t="shared" si="6"/>
        <v>14.165120136642086</v>
      </c>
      <c r="X16" s="295">
        <v>432543</v>
      </c>
      <c r="Y16" s="295">
        <v>668.40000000000009</v>
      </c>
      <c r="Z16" s="432">
        <f t="shared" si="11"/>
        <v>15.452798912478068</v>
      </c>
      <c r="AA16" s="295">
        <v>438868</v>
      </c>
      <c r="AB16" s="295">
        <v>698.9000000000002</v>
      </c>
      <c r="AC16" s="432">
        <v>15.925061749774425</v>
      </c>
      <c r="AD16" s="295">
        <v>445175</v>
      </c>
      <c r="AE16" s="295">
        <v>670</v>
      </c>
      <c r="AF16" s="432">
        <v>15.0502611332622</v>
      </c>
      <c r="AG16" s="295">
        <v>451476</v>
      </c>
      <c r="AH16" s="295">
        <v>706.94999999999959</v>
      </c>
      <c r="AI16" s="432">
        <f t="shared" si="7"/>
        <v>15.658639661908929</v>
      </c>
      <c r="AJ16" s="295">
        <v>457737</v>
      </c>
      <c r="AK16" s="295">
        <v>859.70000000000016</v>
      </c>
      <c r="AL16" s="432">
        <f t="shared" si="8"/>
        <v>18.781527383628596</v>
      </c>
      <c r="AM16" s="295">
        <v>463957</v>
      </c>
      <c r="AN16" s="295">
        <v>835.40000000000009</v>
      </c>
      <c r="AO16" s="432">
        <f t="shared" si="9"/>
        <v>18.005979002364445</v>
      </c>
      <c r="AP16" s="295">
        <v>470129</v>
      </c>
      <c r="AQ16" s="295">
        <v>806.95000000000016</v>
      </c>
      <c r="AR16" s="432">
        <f t="shared" si="10"/>
        <v>17.164437845782757</v>
      </c>
    </row>
    <row r="17" spans="2:44">
      <c r="B17" s="281" t="s">
        <v>39</v>
      </c>
      <c r="C17" s="295">
        <v>448329</v>
      </c>
      <c r="D17" s="295">
        <v>563.52000000000032</v>
      </c>
      <c r="E17" s="432">
        <f t="shared" si="0"/>
        <v>12.569340818907552</v>
      </c>
      <c r="F17" s="295">
        <v>452886</v>
      </c>
      <c r="G17" s="295">
        <v>648.72000000000037</v>
      </c>
      <c r="H17" s="432">
        <f t="shared" si="1"/>
        <v>14.324134550416669</v>
      </c>
      <c r="I17" s="295">
        <v>457614</v>
      </c>
      <c r="J17" s="295">
        <v>755.85</v>
      </c>
      <c r="K17" s="432">
        <f t="shared" si="2"/>
        <v>16.517195715166057</v>
      </c>
      <c r="L17" s="295">
        <v>462534</v>
      </c>
      <c r="M17" s="295">
        <v>812.95</v>
      </c>
      <c r="N17" s="432">
        <f t="shared" si="3"/>
        <v>17.576005223399793</v>
      </c>
      <c r="O17" s="295">
        <v>467671</v>
      </c>
      <c r="P17" s="295">
        <v>812.95</v>
      </c>
      <c r="Q17" s="432">
        <f t="shared" si="4"/>
        <v>17.382946558584987</v>
      </c>
      <c r="R17" s="295">
        <v>473331</v>
      </c>
      <c r="S17" s="295">
        <v>883.95</v>
      </c>
      <c r="T17" s="432">
        <f t="shared" si="5"/>
        <v>18.675092060312974</v>
      </c>
      <c r="U17" s="295">
        <v>478964</v>
      </c>
      <c r="V17" s="295">
        <v>972.8</v>
      </c>
      <c r="W17" s="432">
        <f t="shared" si="6"/>
        <v>20.310503503394827</v>
      </c>
      <c r="X17" s="295">
        <v>484529</v>
      </c>
      <c r="Y17" s="295">
        <v>1068.8499999999995</v>
      </c>
      <c r="Z17" s="432">
        <f t="shared" si="11"/>
        <v>22.059567126013086</v>
      </c>
      <c r="AA17" s="295">
        <v>490039</v>
      </c>
      <c r="AB17" s="295">
        <v>1119.8000000000006</v>
      </c>
      <c r="AC17" s="432">
        <v>22.851242452131373</v>
      </c>
      <c r="AD17" s="295">
        <v>495464</v>
      </c>
      <c r="AE17" s="295">
        <v>1138</v>
      </c>
      <c r="AF17" s="432">
        <v>22.96836904396687</v>
      </c>
      <c r="AG17" s="295">
        <v>500794</v>
      </c>
      <c r="AH17" s="295">
        <v>1374.55</v>
      </c>
      <c r="AI17" s="432">
        <f t="shared" si="7"/>
        <v>27.447413507350326</v>
      </c>
      <c r="AJ17" s="295">
        <v>506035</v>
      </c>
      <c r="AK17" s="295">
        <v>1295.1499999999996</v>
      </c>
      <c r="AL17" s="432">
        <f t="shared" si="8"/>
        <v>25.594079460906848</v>
      </c>
      <c r="AM17" s="295">
        <v>511184</v>
      </c>
      <c r="AN17" s="295">
        <v>1346.200000000001</v>
      </c>
      <c r="AO17" s="432">
        <f t="shared" si="9"/>
        <v>26.334940060721792</v>
      </c>
      <c r="AP17" s="295">
        <v>516231</v>
      </c>
      <c r="AQ17" s="295">
        <v>1294.6499999999994</v>
      </c>
      <c r="AR17" s="432">
        <f t="shared" si="10"/>
        <v>25.078889101971779</v>
      </c>
    </row>
    <row r="18" spans="2:44">
      <c r="B18" s="281" t="s">
        <v>40</v>
      </c>
      <c r="C18" s="295">
        <v>2449745</v>
      </c>
      <c r="D18" s="295">
        <v>2991.4899999999989</v>
      </c>
      <c r="E18" s="432">
        <f t="shared" si="0"/>
        <v>12.21143425132003</v>
      </c>
      <c r="F18" s="295">
        <v>2501735</v>
      </c>
      <c r="G18" s="295">
        <v>3209.2899999999981</v>
      </c>
      <c r="H18" s="432">
        <f t="shared" si="1"/>
        <v>12.828257189510472</v>
      </c>
      <c r="I18" s="295">
        <v>2555387</v>
      </c>
      <c r="J18" s="295">
        <v>3581.05</v>
      </c>
      <c r="K18" s="432">
        <f t="shared" si="2"/>
        <v>14.013728644624083</v>
      </c>
      <c r="L18" s="295">
        <v>2610755</v>
      </c>
      <c r="M18" s="295">
        <v>3931.15</v>
      </c>
      <c r="N18" s="432">
        <f t="shared" si="3"/>
        <v>15.05752167476458</v>
      </c>
      <c r="O18" s="295">
        <v>2667953</v>
      </c>
      <c r="P18" s="295">
        <v>3931.15</v>
      </c>
      <c r="Q18" s="432">
        <f t="shared" si="4"/>
        <v>14.734704846749548</v>
      </c>
      <c r="R18" s="295">
        <v>2723509</v>
      </c>
      <c r="S18" s="295">
        <v>4528.3</v>
      </c>
      <c r="T18" s="432">
        <f t="shared" si="5"/>
        <v>16.626712083565724</v>
      </c>
      <c r="U18" s="295">
        <v>2779370</v>
      </c>
      <c r="V18" s="295">
        <v>5434.85</v>
      </c>
      <c r="W18" s="432">
        <f t="shared" si="6"/>
        <v>19.554251503038461</v>
      </c>
      <c r="X18" s="295">
        <v>2835373</v>
      </c>
      <c r="Y18" s="295">
        <v>6267.0500000000047</v>
      </c>
      <c r="Z18" s="432">
        <f t="shared" si="11"/>
        <v>22.10308837673211</v>
      </c>
      <c r="AA18" s="295">
        <v>2891472</v>
      </c>
      <c r="AB18" s="295">
        <v>5887.200000000008</v>
      </c>
      <c r="AC18" s="432">
        <v>20.360563754378418</v>
      </c>
      <c r="AD18" s="295">
        <v>2947627</v>
      </c>
      <c r="AE18" s="295">
        <v>6621</v>
      </c>
      <c r="AF18" s="432">
        <v>22.462136491489595</v>
      </c>
      <c r="AG18" s="295">
        <v>3003799</v>
      </c>
      <c r="AH18" s="295">
        <v>8130.8999999999942</v>
      </c>
      <c r="AI18" s="432">
        <f t="shared" si="7"/>
        <v>27.068721975072215</v>
      </c>
      <c r="AJ18" s="295">
        <v>3059971</v>
      </c>
      <c r="AK18" s="295">
        <v>8308.2999999999865</v>
      </c>
      <c r="AL18" s="432">
        <f t="shared" si="8"/>
        <v>27.151564508291049</v>
      </c>
      <c r="AM18" s="295">
        <v>3116111</v>
      </c>
      <c r="AN18" s="295">
        <v>9470.9000000000033</v>
      </c>
      <c r="AO18" s="432">
        <f t="shared" si="9"/>
        <v>30.39333322850182</v>
      </c>
      <c r="AP18" s="295">
        <v>3172200</v>
      </c>
      <c r="AQ18" s="295">
        <v>8813.3499999999985</v>
      </c>
      <c r="AR18" s="432">
        <f t="shared" si="10"/>
        <v>27.783084294811168</v>
      </c>
    </row>
    <row r="19" spans="2:44">
      <c r="B19" s="281" t="s">
        <v>41</v>
      </c>
      <c r="C19" s="295">
        <v>496233</v>
      </c>
      <c r="D19" s="295">
        <v>350.40999999999997</v>
      </c>
      <c r="E19" s="432">
        <f t="shared" si="0"/>
        <v>7.0614005920605845</v>
      </c>
      <c r="F19" s="295">
        <v>502883</v>
      </c>
      <c r="G19" s="295">
        <v>382.11999999999966</v>
      </c>
      <c r="H19" s="432">
        <f t="shared" si="1"/>
        <v>7.598586549952965</v>
      </c>
      <c r="I19" s="295">
        <v>509740</v>
      </c>
      <c r="J19" s="295">
        <v>552.45000000000005</v>
      </c>
      <c r="K19" s="432">
        <f t="shared" si="2"/>
        <v>10.837878133950642</v>
      </c>
      <c r="L19" s="295">
        <v>516779</v>
      </c>
      <c r="M19" s="295">
        <v>580.1</v>
      </c>
      <c r="N19" s="432">
        <f t="shared" si="3"/>
        <v>11.225301337709157</v>
      </c>
      <c r="O19" s="295">
        <v>524048</v>
      </c>
      <c r="P19" s="295">
        <v>580.1</v>
      </c>
      <c r="Q19" s="432">
        <f t="shared" si="4"/>
        <v>11.069596678166887</v>
      </c>
      <c r="R19" s="295">
        <v>530655</v>
      </c>
      <c r="S19" s="295">
        <v>682.35</v>
      </c>
      <c r="T19" s="432">
        <f t="shared" si="5"/>
        <v>12.858636967521271</v>
      </c>
      <c r="U19" s="295">
        <v>537351</v>
      </c>
      <c r="V19" s="295">
        <v>742.5</v>
      </c>
      <c r="W19" s="432">
        <f t="shared" si="6"/>
        <v>13.817783906608531</v>
      </c>
      <c r="X19" s="295">
        <v>544090</v>
      </c>
      <c r="Y19" s="295">
        <v>701.25000000000023</v>
      </c>
      <c r="Z19" s="432">
        <f t="shared" si="11"/>
        <v>12.888492712602698</v>
      </c>
      <c r="AA19" s="295">
        <v>550832</v>
      </c>
      <c r="AB19" s="295">
        <v>926.50000000000034</v>
      </c>
      <c r="AC19" s="432">
        <v>16.820010456908829</v>
      </c>
      <c r="AD19" s="295">
        <v>557563</v>
      </c>
      <c r="AE19" s="295">
        <v>838</v>
      </c>
      <c r="AF19" s="432">
        <v>15.029691711967974</v>
      </c>
      <c r="AG19" s="295">
        <v>564260</v>
      </c>
      <c r="AH19" s="295">
        <v>888.49999999999943</v>
      </c>
      <c r="AI19" s="432">
        <f t="shared" si="7"/>
        <v>15.746287172580006</v>
      </c>
      <c r="AJ19" s="295">
        <v>570933</v>
      </c>
      <c r="AK19" s="295">
        <v>1133.2500000000002</v>
      </c>
      <c r="AL19" s="432">
        <f t="shared" si="8"/>
        <v>19.849089122541528</v>
      </c>
      <c r="AM19" s="295">
        <v>577551</v>
      </c>
      <c r="AN19" s="295">
        <v>1164.5999999999999</v>
      </c>
      <c r="AO19" s="432">
        <f t="shared" si="9"/>
        <v>20.164453009344626</v>
      </c>
      <c r="AP19" s="295">
        <v>584114</v>
      </c>
      <c r="AQ19" s="295">
        <v>1338.9</v>
      </c>
      <c r="AR19" s="432">
        <f t="shared" si="10"/>
        <v>22.921895383435427</v>
      </c>
    </row>
    <row r="20" spans="2:44">
      <c r="B20" s="281" t="s">
        <v>79</v>
      </c>
      <c r="C20" s="295">
        <v>382303</v>
      </c>
      <c r="D20" s="295">
        <v>252.74999999999997</v>
      </c>
      <c r="E20" s="432">
        <f t="shared" si="0"/>
        <v>6.6112481461040051</v>
      </c>
      <c r="F20" s="295">
        <v>392180</v>
      </c>
      <c r="G20" s="295">
        <v>266.29999999999984</v>
      </c>
      <c r="H20" s="432">
        <f t="shared" si="1"/>
        <v>6.7902493752868542</v>
      </c>
      <c r="I20" s="295">
        <v>402372</v>
      </c>
      <c r="J20" s="295">
        <v>310.2</v>
      </c>
      <c r="K20" s="432">
        <f t="shared" si="2"/>
        <v>7.7092839461990392</v>
      </c>
      <c r="L20" s="295">
        <v>412862</v>
      </c>
      <c r="M20" s="295">
        <v>357.75</v>
      </c>
      <c r="N20" s="432">
        <f t="shared" si="3"/>
        <v>8.6651229708716233</v>
      </c>
      <c r="O20" s="295">
        <v>423682</v>
      </c>
      <c r="P20" s="295">
        <v>357.75</v>
      </c>
      <c r="Q20" s="432">
        <f t="shared" si="4"/>
        <v>8.4438328746559908</v>
      </c>
      <c r="R20" s="295">
        <v>387229</v>
      </c>
      <c r="S20" s="295">
        <v>337.55</v>
      </c>
      <c r="T20" s="432">
        <f t="shared" si="5"/>
        <v>8.7170640628671929</v>
      </c>
      <c r="U20" s="295">
        <v>395133</v>
      </c>
      <c r="V20" s="295">
        <v>520.29999999999995</v>
      </c>
      <c r="W20" s="432">
        <f t="shared" si="6"/>
        <v>13.167718211336435</v>
      </c>
      <c r="X20" s="295">
        <v>403063</v>
      </c>
      <c r="Y20" s="295">
        <v>548.94999999999993</v>
      </c>
      <c r="Z20" s="432">
        <f t="shared" si="11"/>
        <v>13.619458992762917</v>
      </c>
      <c r="AA20" s="295">
        <v>458785</v>
      </c>
      <c r="AB20" s="295">
        <v>693.39999999999986</v>
      </c>
      <c r="AC20" s="432">
        <v>15.113833277025183</v>
      </c>
      <c r="AD20" s="295">
        <v>467569</v>
      </c>
      <c r="AE20" s="295">
        <v>896</v>
      </c>
      <c r="AF20" s="432">
        <v>19.162947073052319</v>
      </c>
      <c r="AG20" s="295">
        <v>476345</v>
      </c>
      <c r="AH20" s="295">
        <v>947.64999999999986</v>
      </c>
      <c r="AI20" s="432">
        <f t="shared" si="7"/>
        <v>19.894194333938636</v>
      </c>
      <c r="AJ20" s="295">
        <v>485090</v>
      </c>
      <c r="AK20" s="295">
        <v>1111.6499999999999</v>
      </c>
      <c r="AL20" s="432">
        <f t="shared" si="8"/>
        <v>22.916366035168728</v>
      </c>
      <c r="AM20" s="295">
        <v>493821</v>
      </c>
      <c r="AN20" s="295">
        <v>1101.0000000000005</v>
      </c>
      <c r="AO20" s="432">
        <f t="shared" si="9"/>
        <v>22.295528136713514</v>
      </c>
      <c r="AP20" s="295">
        <v>450694</v>
      </c>
      <c r="AQ20" s="295">
        <v>1139.2</v>
      </c>
      <c r="AR20" s="432">
        <f t="shared" si="10"/>
        <v>25.276573462260426</v>
      </c>
    </row>
    <row r="21" spans="2:44" s="1" customFormat="1" ht="15" customHeight="1">
      <c r="B21" s="280" t="s">
        <v>42</v>
      </c>
      <c r="C21" s="294">
        <f>SUM(C22:C27)</f>
        <v>6952421</v>
      </c>
      <c r="D21" s="294">
        <f>SUM(D22:D27)</f>
        <v>5421.0499999999975</v>
      </c>
      <c r="E21" s="436">
        <f t="shared" si="0"/>
        <v>7.7973557700260061</v>
      </c>
      <c r="F21" s="294">
        <f>SUM(F22:F27)</f>
        <v>7073096</v>
      </c>
      <c r="G21" s="294">
        <f>SUM(G22:G27)</f>
        <v>6236.350000000004</v>
      </c>
      <c r="H21" s="436">
        <f t="shared" si="1"/>
        <v>8.8170017768739513</v>
      </c>
      <c r="I21" s="294">
        <f>SUM(I22:I27)</f>
        <v>7197036</v>
      </c>
      <c r="J21" s="294">
        <f>SUM(J22:J27)</f>
        <v>6944.5</v>
      </c>
      <c r="K21" s="436">
        <f t="shared" si="2"/>
        <v>9.6491111062943133</v>
      </c>
      <c r="L21" s="294">
        <f>SUM(L22:L27)</f>
        <v>7324324</v>
      </c>
      <c r="M21" s="294">
        <f>SUM(M22:M27)</f>
        <v>8194.9</v>
      </c>
      <c r="N21" s="436">
        <f t="shared" si="3"/>
        <v>11.188609351525137</v>
      </c>
      <c r="O21" s="294">
        <v>7455097</v>
      </c>
      <c r="P21" s="294">
        <f>SUM(P22:P27)</f>
        <v>8194.9</v>
      </c>
      <c r="Q21" s="436">
        <f t="shared" si="4"/>
        <v>10.992345237090813</v>
      </c>
      <c r="R21" s="294">
        <f>SUM(R22:R27)</f>
        <v>7616555</v>
      </c>
      <c r="S21" s="294">
        <f>SUM(S22:S27)</f>
        <v>9899.9</v>
      </c>
      <c r="T21" s="436">
        <f t="shared" si="5"/>
        <v>12.997871084762073</v>
      </c>
      <c r="U21" s="294">
        <f>SUM(U22:U27)</f>
        <v>7733291</v>
      </c>
      <c r="V21" s="294">
        <f>SUM(V22:V27)</f>
        <v>10972.000000000002</v>
      </c>
      <c r="W21" s="436">
        <f t="shared" si="6"/>
        <v>14.188008701599362</v>
      </c>
      <c r="X21" s="294">
        <f>SUM(X22:X27)</f>
        <v>7849237</v>
      </c>
      <c r="Y21" s="294">
        <f>SUM(Y22:Y27)</f>
        <v>11391.349999999995</v>
      </c>
      <c r="Z21" s="436">
        <f t="shared" si="11"/>
        <v>14.512684481306902</v>
      </c>
      <c r="AA21" s="294">
        <v>7916493</v>
      </c>
      <c r="AB21" s="294">
        <v>11850.550000000005</v>
      </c>
      <c r="AC21" s="436">
        <v>14.969444171806892</v>
      </c>
      <c r="AD21" s="294">
        <v>8029673</v>
      </c>
      <c r="AE21" s="294">
        <v>12562</v>
      </c>
      <c r="AF21" s="436">
        <v>15.644472695214363</v>
      </c>
      <c r="AG21" s="294">
        <v>8141834</v>
      </c>
      <c r="AH21" s="294">
        <v>14698.200000000013</v>
      </c>
      <c r="AI21" s="436">
        <f t="shared" si="7"/>
        <v>18.052689357213637</v>
      </c>
      <c r="AJ21" s="294">
        <v>8252927</v>
      </c>
      <c r="AK21" s="294">
        <v>16299.399999999983</v>
      </c>
      <c r="AL21" s="436">
        <f t="shared" si="8"/>
        <v>19.749841480483205</v>
      </c>
      <c r="AM21" s="294">
        <v>8362855</v>
      </c>
      <c r="AN21" s="294">
        <v>17630.050000000007</v>
      </c>
      <c r="AO21" s="436">
        <f t="shared" si="9"/>
        <v>21.081377113437942</v>
      </c>
      <c r="AP21" s="294">
        <f>SUM(AP22:AP27)</f>
        <v>8523453</v>
      </c>
      <c r="AQ21" s="294">
        <v>18037.64999999998</v>
      </c>
      <c r="AR21" s="436">
        <f t="shared" si="10"/>
        <v>21.162373981530699</v>
      </c>
    </row>
    <row r="22" spans="2:44">
      <c r="B22" s="281" t="s">
        <v>43</v>
      </c>
      <c r="C22" s="295">
        <v>591950</v>
      </c>
      <c r="D22" s="295">
        <v>417.59999999999957</v>
      </c>
      <c r="E22" s="432">
        <f t="shared" si="0"/>
        <v>7.0546498859700906</v>
      </c>
      <c r="F22" s="295">
        <v>599845</v>
      </c>
      <c r="G22" s="295">
        <v>476.34000000000015</v>
      </c>
      <c r="H22" s="432">
        <f t="shared" si="1"/>
        <v>7.9410514382882269</v>
      </c>
      <c r="I22" s="295">
        <v>607959</v>
      </c>
      <c r="J22" s="295">
        <v>577</v>
      </c>
      <c r="K22" s="432">
        <f t="shared" si="2"/>
        <v>9.4907715816362614</v>
      </c>
      <c r="L22" s="295">
        <v>616299</v>
      </c>
      <c r="M22" s="295">
        <v>694.9</v>
      </c>
      <c r="N22" s="432">
        <f t="shared" si="3"/>
        <v>11.2753712078066</v>
      </c>
      <c r="O22" s="295">
        <v>624860</v>
      </c>
      <c r="P22" s="295">
        <v>694.9</v>
      </c>
      <c r="Q22" s="432">
        <f t="shared" si="4"/>
        <v>11.120891079601829</v>
      </c>
      <c r="R22" s="295">
        <v>634481</v>
      </c>
      <c r="S22" s="295">
        <v>829</v>
      </c>
      <c r="T22" s="432">
        <f t="shared" si="5"/>
        <v>13.065797084546267</v>
      </c>
      <c r="U22" s="295">
        <v>644000</v>
      </c>
      <c r="V22" s="295">
        <v>951.75</v>
      </c>
      <c r="W22" s="432">
        <f t="shared" si="6"/>
        <v>14.778726708074535</v>
      </c>
      <c r="X22" s="295">
        <v>653400</v>
      </c>
      <c r="Y22" s="295">
        <v>1098.0000000000005</v>
      </c>
      <c r="Z22" s="432">
        <f t="shared" si="11"/>
        <v>16.80440771349863</v>
      </c>
      <c r="AA22" s="295">
        <v>662671</v>
      </c>
      <c r="AB22" s="295">
        <v>1179.5000000000002</v>
      </c>
      <c r="AC22" s="432">
        <v>17.799179381623766</v>
      </c>
      <c r="AD22" s="295">
        <v>671817</v>
      </c>
      <c r="AE22" s="295">
        <v>1172</v>
      </c>
      <c r="AF22" s="432">
        <v>17.44522689958724</v>
      </c>
      <c r="AG22" s="295">
        <v>680845</v>
      </c>
      <c r="AH22" s="295">
        <v>1307.7999999999997</v>
      </c>
      <c r="AI22" s="432">
        <f t="shared" si="7"/>
        <v>19.208483575556841</v>
      </c>
      <c r="AJ22" s="295">
        <v>689760</v>
      </c>
      <c r="AK22" s="295">
        <v>1579.5500000000004</v>
      </c>
      <c r="AL22" s="432">
        <f t="shared" si="8"/>
        <v>22.899994200881469</v>
      </c>
      <c r="AM22" s="295">
        <v>698545</v>
      </c>
      <c r="AN22" s="295">
        <v>1629.7999999999997</v>
      </c>
      <c r="AO22" s="432">
        <f t="shared" si="9"/>
        <v>23.331353026648241</v>
      </c>
      <c r="AP22" s="295">
        <v>707204</v>
      </c>
      <c r="AQ22" s="295">
        <v>1556.5000000000016</v>
      </c>
      <c r="AR22" s="432">
        <f>(AQ22/AP22)*10000</f>
        <v>22.009208092714431</v>
      </c>
    </row>
    <row r="23" spans="2:44">
      <c r="B23" s="281" t="s">
        <v>44</v>
      </c>
      <c r="C23" s="295">
        <v>464796</v>
      </c>
      <c r="D23" s="295">
        <v>281.58999999999986</v>
      </c>
      <c r="E23" s="432">
        <f t="shared" si="0"/>
        <v>6.0583567844817914</v>
      </c>
      <c r="F23" s="295">
        <v>475037</v>
      </c>
      <c r="G23" s="295">
        <v>335.95000000000033</v>
      </c>
      <c r="H23" s="432">
        <f t="shared" si="1"/>
        <v>7.0720807010822391</v>
      </c>
      <c r="I23" s="295">
        <v>485548</v>
      </c>
      <c r="J23" s="295">
        <v>392.35</v>
      </c>
      <c r="K23" s="432">
        <f t="shared" si="2"/>
        <v>8.0805605213078824</v>
      </c>
      <c r="L23" s="295">
        <v>496331</v>
      </c>
      <c r="M23" s="295">
        <v>420.9</v>
      </c>
      <c r="N23" s="432">
        <f t="shared" si="3"/>
        <v>8.4802279124213484</v>
      </c>
      <c r="O23" s="295">
        <v>507408</v>
      </c>
      <c r="P23" s="295">
        <v>420.9</v>
      </c>
      <c r="Q23" s="432">
        <f t="shared" si="4"/>
        <v>8.2950998013432962</v>
      </c>
      <c r="R23" s="295">
        <v>561605</v>
      </c>
      <c r="S23" s="295">
        <v>469.95</v>
      </c>
      <c r="T23" s="432">
        <f t="shared" si="5"/>
        <v>8.3679810542997313</v>
      </c>
      <c r="U23" s="295">
        <v>571382</v>
      </c>
      <c r="V23" s="295">
        <v>549.45000000000005</v>
      </c>
      <c r="W23" s="432">
        <f t="shared" si="6"/>
        <v>9.6161587169354306</v>
      </c>
      <c r="X23" s="295">
        <v>581010</v>
      </c>
      <c r="Y23" s="295">
        <v>618.00000000000023</v>
      </c>
      <c r="Z23" s="432">
        <f t="shared" si="11"/>
        <v>10.636649971601182</v>
      </c>
      <c r="AA23" s="295">
        <v>542707</v>
      </c>
      <c r="AB23" s="295">
        <v>670.65000000000009</v>
      </c>
      <c r="AC23" s="432">
        <v>12.357496770817404</v>
      </c>
      <c r="AD23" s="295">
        <v>551165</v>
      </c>
      <c r="AE23" s="295">
        <v>659</v>
      </c>
      <c r="AF23" s="432">
        <v>11.956492157520888</v>
      </c>
      <c r="AG23" s="295">
        <v>559471</v>
      </c>
      <c r="AH23" s="295">
        <v>839.74999999999943</v>
      </c>
      <c r="AI23" s="432">
        <f t="shared" si="7"/>
        <v>15.009714533907912</v>
      </c>
      <c r="AJ23" s="295">
        <v>567610</v>
      </c>
      <c r="AK23" s="295">
        <v>1080.1999999999994</v>
      </c>
      <c r="AL23" s="432">
        <f t="shared" si="8"/>
        <v>19.030672468772561</v>
      </c>
      <c r="AM23" s="295">
        <v>575593</v>
      </c>
      <c r="AN23" s="295">
        <v>1059.7</v>
      </c>
      <c r="AO23" s="432">
        <f t="shared" si="9"/>
        <v>18.410578307936337</v>
      </c>
      <c r="AP23" s="295">
        <v>635227</v>
      </c>
      <c r="AQ23" s="295">
        <v>979.85000000000036</v>
      </c>
      <c r="AR23" s="432">
        <f t="shared" si="10"/>
        <v>15.425194458044137</v>
      </c>
    </row>
    <row r="24" spans="2:44">
      <c r="B24" s="281" t="s">
        <v>45</v>
      </c>
      <c r="C24" s="295">
        <v>3522015</v>
      </c>
      <c r="D24" s="295">
        <v>3040.4599999999982</v>
      </c>
      <c r="E24" s="432">
        <f t="shared" si="0"/>
        <v>8.6327287078561508</v>
      </c>
      <c r="F24" s="295">
        <v>3583719</v>
      </c>
      <c r="G24" s="295">
        <v>3502.6700000000028</v>
      </c>
      <c r="H24" s="432">
        <f t="shared" si="1"/>
        <v>9.7738410851966986</v>
      </c>
      <c r="I24" s="295">
        <v>3647031</v>
      </c>
      <c r="J24" s="295">
        <v>3746.05</v>
      </c>
      <c r="K24" s="432">
        <f t="shared" si="2"/>
        <v>10.271505781003782</v>
      </c>
      <c r="L24" s="295">
        <v>3712012</v>
      </c>
      <c r="M24" s="295">
        <v>4645.1499999999996</v>
      </c>
      <c r="N24" s="432">
        <f t="shared" si="3"/>
        <v>12.513833468210771</v>
      </c>
      <c r="O24" s="295">
        <v>3778720</v>
      </c>
      <c r="P24" s="295">
        <v>4645.1499999999996</v>
      </c>
      <c r="Q24" s="432">
        <f t="shared" si="4"/>
        <v>12.292919295422788</v>
      </c>
      <c r="R24" s="295">
        <v>3840319</v>
      </c>
      <c r="S24" s="295">
        <v>5958.85</v>
      </c>
      <c r="T24" s="432">
        <f t="shared" si="5"/>
        <v>15.516549536640056</v>
      </c>
      <c r="U24" s="295">
        <v>3901981</v>
      </c>
      <c r="V24" s="295">
        <v>6336.55</v>
      </c>
      <c r="W24" s="432">
        <f t="shared" si="6"/>
        <v>16.239315363145028</v>
      </c>
      <c r="X24" s="295">
        <v>3963541</v>
      </c>
      <c r="Y24" s="295">
        <v>6266.1999999999916</v>
      </c>
      <c r="Z24" s="432">
        <f t="shared" si="11"/>
        <v>15.809600556673923</v>
      </c>
      <c r="AA24" s="295">
        <v>4024929</v>
      </c>
      <c r="AB24" s="295">
        <v>6556.9000000000051</v>
      </c>
      <c r="AC24" s="432">
        <v>16.290722146899995</v>
      </c>
      <c r="AD24" s="295">
        <v>4086089</v>
      </c>
      <c r="AE24" s="295">
        <v>6923</v>
      </c>
      <c r="AF24" s="432">
        <v>16.942851709788993</v>
      </c>
      <c r="AG24" s="295">
        <v>4146996</v>
      </c>
      <c r="AH24" s="295">
        <v>7990.65</v>
      </c>
      <c r="AI24" s="432">
        <f t="shared" si="7"/>
        <v>19.268525940222752</v>
      </c>
      <c r="AJ24" s="295">
        <v>4207610</v>
      </c>
      <c r="AK24" s="295">
        <v>8764.2000000000098</v>
      </c>
      <c r="AL24" s="432">
        <f t="shared" si="8"/>
        <v>20.829401964535709</v>
      </c>
      <c r="AM24" s="295">
        <v>4267893</v>
      </c>
      <c r="AN24" s="295">
        <v>9718.35</v>
      </c>
      <c r="AO24" s="432">
        <f t="shared" si="9"/>
        <v>22.770837975553746</v>
      </c>
      <c r="AP24" s="295">
        <v>4327845</v>
      </c>
      <c r="AQ24" s="295">
        <v>9986.3500000000131</v>
      </c>
      <c r="AR24" s="432">
        <f t="shared" si="10"/>
        <v>23.074648006109307</v>
      </c>
    </row>
    <row r="25" spans="2:44">
      <c r="B25" s="281" t="s">
        <v>46</v>
      </c>
      <c r="C25" s="295">
        <v>748853</v>
      </c>
      <c r="D25" s="295">
        <v>535.48999999999978</v>
      </c>
      <c r="E25" s="432">
        <f t="shared" si="0"/>
        <v>7.1508026274849641</v>
      </c>
      <c r="F25" s="295">
        <v>762484</v>
      </c>
      <c r="G25" s="295">
        <v>633.72</v>
      </c>
      <c r="H25" s="432">
        <f t="shared" si="1"/>
        <v>8.3112563673467257</v>
      </c>
      <c r="I25" s="295">
        <v>776460</v>
      </c>
      <c r="J25" s="295">
        <v>718.45</v>
      </c>
      <c r="K25" s="432">
        <f t="shared" si="2"/>
        <v>9.2528913273059796</v>
      </c>
      <c r="L25" s="295">
        <v>790808</v>
      </c>
      <c r="M25" s="295">
        <v>864.7</v>
      </c>
      <c r="N25" s="432">
        <f t="shared" si="3"/>
        <v>10.934386096245865</v>
      </c>
      <c r="O25" s="295">
        <v>805514</v>
      </c>
      <c r="P25" s="295">
        <v>864.7</v>
      </c>
      <c r="Q25" s="432">
        <f t="shared" si="4"/>
        <v>10.734760662136228</v>
      </c>
      <c r="R25" s="295">
        <v>817676</v>
      </c>
      <c r="S25" s="295">
        <v>794.25</v>
      </c>
      <c r="T25" s="432">
        <f t="shared" si="5"/>
        <v>9.7135051047114018</v>
      </c>
      <c r="U25" s="295">
        <v>829779</v>
      </c>
      <c r="V25" s="295">
        <v>912.45</v>
      </c>
      <c r="W25" s="432">
        <f t="shared" si="6"/>
        <v>10.996301424837215</v>
      </c>
      <c r="X25" s="295">
        <v>841767</v>
      </c>
      <c r="Y25" s="295">
        <v>865.05000000000007</v>
      </c>
      <c r="Z25" s="432">
        <f t="shared" si="11"/>
        <v>10.276596730449162</v>
      </c>
      <c r="AA25" s="295">
        <v>853622</v>
      </c>
      <c r="AB25" s="295">
        <v>927.45000000000039</v>
      </c>
      <c r="AC25" s="432">
        <v>10.86487930254844</v>
      </c>
      <c r="AD25" s="295">
        <v>865340</v>
      </c>
      <c r="AE25" s="295">
        <v>1077</v>
      </c>
      <c r="AF25" s="432">
        <v>12.445974992488502</v>
      </c>
      <c r="AG25" s="295">
        <v>876912</v>
      </c>
      <c r="AH25" s="295">
        <v>1126.9500000000003</v>
      </c>
      <c r="AI25" s="432">
        <f t="shared" si="7"/>
        <v>12.851346543324761</v>
      </c>
      <c r="AJ25" s="295">
        <v>888351</v>
      </c>
      <c r="AK25" s="295">
        <v>1236.8000000000004</v>
      </c>
      <c r="AL25" s="432">
        <f t="shared" si="8"/>
        <v>13.922424807311529</v>
      </c>
      <c r="AM25" s="295">
        <v>899632</v>
      </c>
      <c r="AN25" s="295">
        <v>1253.5500000000004</v>
      </c>
      <c r="AO25" s="432">
        <f t="shared" si="9"/>
        <v>13.934030803706408</v>
      </c>
      <c r="AP25" s="295">
        <v>910770</v>
      </c>
      <c r="AQ25" s="295">
        <v>1389.2000000000003</v>
      </c>
      <c r="AR25" s="432">
        <f t="shared" si="10"/>
        <v>15.253027657915831</v>
      </c>
    </row>
    <row r="26" spans="2:44">
      <c r="B26" s="281" t="s">
        <v>47</v>
      </c>
      <c r="C26" s="295">
        <v>1340526</v>
      </c>
      <c r="D26" s="295">
        <v>1004.2400000000001</v>
      </c>
      <c r="E26" s="432">
        <f t="shared" si="0"/>
        <v>7.4913877090037806</v>
      </c>
      <c r="F26" s="295">
        <v>1359648</v>
      </c>
      <c r="G26" s="295">
        <v>1121.5700000000006</v>
      </c>
      <c r="H26" s="432">
        <f t="shared" si="1"/>
        <v>8.2489732636682476</v>
      </c>
      <c r="I26" s="295">
        <v>1379329</v>
      </c>
      <c r="J26" s="295">
        <v>1351.25</v>
      </c>
      <c r="K26" s="432">
        <f t="shared" si="2"/>
        <v>9.7964300032842058</v>
      </c>
      <c r="L26" s="295">
        <v>1399539</v>
      </c>
      <c r="M26" s="295">
        <v>1391.6</v>
      </c>
      <c r="N26" s="432">
        <f t="shared" si="3"/>
        <v>9.9432741781400882</v>
      </c>
      <c r="O26" s="295">
        <v>1420348</v>
      </c>
      <c r="P26" s="295">
        <v>1391.6</v>
      </c>
      <c r="Q26" s="432">
        <f t="shared" si="4"/>
        <v>9.7975988982981637</v>
      </c>
      <c r="R26" s="295">
        <v>1436259</v>
      </c>
      <c r="S26" s="295">
        <v>1557.7</v>
      </c>
      <c r="T26" s="432">
        <f t="shared" si="5"/>
        <v>10.845536912214301</v>
      </c>
      <c r="U26" s="295">
        <v>1451873</v>
      </c>
      <c r="V26" s="295">
        <v>1897.85</v>
      </c>
      <c r="W26" s="432">
        <f t="shared" si="6"/>
        <v>13.071735613238896</v>
      </c>
      <c r="X26" s="295">
        <v>1467111</v>
      </c>
      <c r="Y26" s="295">
        <v>2083.300000000002</v>
      </c>
      <c r="Z26" s="432">
        <f t="shared" si="11"/>
        <v>14.200016222358103</v>
      </c>
      <c r="AA26" s="295">
        <v>1481940</v>
      </c>
      <c r="AB26" s="295">
        <v>2032.9999999999995</v>
      </c>
      <c r="AC26" s="432">
        <v>13.718504122973936</v>
      </c>
      <c r="AD26" s="295">
        <v>1496366</v>
      </c>
      <c r="AE26" s="295">
        <v>2222</v>
      </c>
      <c r="AF26" s="432">
        <v>14.849308257471767</v>
      </c>
      <c r="AG26" s="295">
        <v>1510375</v>
      </c>
      <c r="AH26" s="295">
        <v>2825.2500000000018</v>
      </c>
      <c r="AI26" s="432">
        <f t="shared" si="7"/>
        <v>18.705619465364574</v>
      </c>
      <c r="AJ26" s="295">
        <v>1523950</v>
      </c>
      <c r="AK26" s="295">
        <v>3092.4499999999985</v>
      </c>
      <c r="AL26" s="432">
        <f t="shared" si="8"/>
        <v>20.292332425604506</v>
      </c>
      <c r="AM26" s="295">
        <v>1537090</v>
      </c>
      <c r="AN26" s="295">
        <v>3357.1000000000013</v>
      </c>
      <c r="AO26" s="432">
        <f t="shared" si="9"/>
        <v>21.840620913544431</v>
      </c>
      <c r="AP26" s="295">
        <v>1549796</v>
      </c>
      <c r="AQ26" s="295">
        <v>3506.5499999999993</v>
      </c>
      <c r="AR26" s="432">
        <f t="shared" si="10"/>
        <v>22.625881083703916</v>
      </c>
    </row>
    <row r="27" spans="2:44" ht="15" customHeight="1">
      <c r="B27" s="281" t="s">
        <v>48</v>
      </c>
      <c r="C27" s="295">
        <v>284281</v>
      </c>
      <c r="D27" s="295">
        <v>141.67000000000004</v>
      </c>
      <c r="E27" s="432">
        <f t="shared" si="0"/>
        <v>4.9834494742877666</v>
      </c>
      <c r="F27" s="295">
        <v>292363</v>
      </c>
      <c r="G27" s="295">
        <v>166.09999999999997</v>
      </c>
      <c r="H27" s="432">
        <f t="shared" si="1"/>
        <v>5.6812934605268097</v>
      </c>
      <c r="I27" s="295">
        <v>300709</v>
      </c>
      <c r="J27" s="295">
        <v>159.4</v>
      </c>
      <c r="K27" s="432">
        <f t="shared" si="2"/>
        <v>5.3008057623815716</v>
      </c>
      <c r="L27" s="295">
        <v>309335</v>
      </c>
      <c r="M27" s="295">
        <v>177.65</v>
      </c>
      <c r="N27" s="432">
        <f t="shared" si="3"/>
        <v>5.7429647469571821</v>
      </c>
      <c r="O27" s="295">
        <v>318247</v>
      </c>
      <c r="P27" s="295">
        <v>177.65</v>
      </c>
      <c r="Q27" s="432">
        <f t="shared" si="4"/>
        <v>5.582142172589216</v>
      </c>
      <c r="R27" s="295">
        <v>326215</v>
      </c>
      <c r="S27" s="295">
        <v>290.14999999999998</v>
      </c>
      <c r="T27" s="432">
        <f t="shared" si="5"/>
        <v>8.89444078291924</v>
      </c>
      <c r="U27" s="295">
        <v>334276</v>
      </c>
      <c r="V27" s="295">
        <v>323.95</v>
      </c>
      <c r="W27" s="432">
        <f t="shared" si="6"/>
        <v>9.6910935873350166</v>
      </c>
      <c r="X27" s="295">
        <v>342408</v>
      </c>
      <c r="Y27" s="295">
        <v>460.79999999999995</v>
      </c>
      <c r="Z27" s="432">
        <f t="shared" si="11"/>
        <v>13.457629494637974</v>
      </c>
      <c r="AA27" s="295">
        <v>350624</v>
      </c>
      <c r="AB27" s="295">
        <v>483.04999999999978</v>
      </c>
      <c r="AC27" s="432">
        <v>13.776866386784699</v>
      </c>
      <c r="AD27" s="295">
        <v>358896</v>
      </c>
      <c r="AE27" s="295">
        <v>509</v>
      </c>
      <c r="AF27" s="432">
        <v>14.182381525567294</v>
      </c>
      <c r="AG27" s="295">
        <v>367235</v>
      </c>
      <c r="AH27" s="295">
        <v>607.80000000000018</v>
      </c>
      <c r="AI27" s="432">
        <f t="shared" si="7"/>
        <v>16.550710035808141</v>
      </c>
      <c r="AJ27" s="295">
        <v>375646</v>
      </c>
      <c r="AK27" s="295">
        <v>546.20000000000016</v>
      </c>
      <c r="AL27" s="432">
        <f t="shared" si="8"/>
        <v>14.540285268577334</v>
      </c>
      <c r="AM27" s="295">
        <v>384102</v>
      </c>
      <c r="AN27" s="295">
        <v>611.55000000000018</v>
      </c>
      <c r="AO27" s="432">
        <f t="shared" si="9"/>
        <v>15.921552087726702</v>
      </c>
      <c r="AP27" s="295">
        <v>392611</v>
      </c>
      <c r="AQ27" s="295">
        <v>619.20000000000005</v>
      </c>
      <c r="AR27" s="432">
        <f t="shared" si="10"/>
        <v>15.771336004340174</v>
      </c>
    </row>
    <row r="28" spans="2:44" s="1" customFormat="1" ht="15" customHeight="1">
      <c r="B28" s="280" t="s">
        <v>49</v>
      </c>
      <c r="C28" s="294">
        <f>SUM(C29:C34)</f>
        <v>670655</v>
      </c>
      <c r="D28" s="294">
        <f>SUM(D29:D34)</f>
        <v>526.08999999999992</v>
      </c>
      <c r="E28" s="436">
        <f t="shared" si="0"/>
        <v>7.844420752846097</v>
      </c>
      <c r="F28" s="294">
        <f>SUM(F29:F34)</f>
        <v>691933</v>
      </c>
      <c r="G28" s="294">
        <f>SUM(G29:G34)</f>
        <v>636.29</v>
      </c>
      <c r="H28" s="436">
        <f t="shared" si="1"/>
        <v>9.1958325444804618</v>
      </c>
      <c r="I28" s="294">
        <f>SUM(I29:I34)</f>
        <v>714054</v>
      </c>
      <c r="J28" s="294">
        <f>SUM(J29:J34)</f>
        <v>731.95</v>
      </c>
      <c r="K28" s="436">
        <f t="shared" si="2"/>
        <v>10.250625302848245</v>
      </c>
      <c r="L28" s="294">
        <f>SUM(L29:L34)</f>
        <v>736993</v>
      </c>
      <c r="M28" s="294">
        <f>SUM(M29:M34)</f>
        <v>934.5</v>
      </c>
      <c r="N28" s="436">
        <f t="shared" si="3"/>
        <v>12.67990333693807</v>
      </c>
      <c r="O28" s="294">
        <v>760853</v>
      </c>
      <c r="P28" s="294">
        <f>SUM(P29:P34)</f>
        <v>934.5</v>
      </c>
      <c r="Q28" s="436">
        <f t="shared" si="4"/>
        <v>12.282267402507449</v>
      </c>
      <c r="R28" s="294">
        <f>SUM(R29:R34)</f>
        <v>780529</v>
      </c>
      <c r="S28" s="294">
        <f>SUM(S29:S34)</f>
        <v>1119</v>
      </c>
      <c r="T28" s="436">
        <f t="shared" si="5"/>
        <v>14.336430805261559</v>
      </c>
      <c r="U28" s="294">
        <f>SUM(U29:U34)</f>
        <v>800285</v>
      </c>
      <c r="V28" s="294">
        <f>SUM(V29:V34)</f>
        <v>1329.9</v>
      </c>
      <c r="W28" s="436">
        <f t="shared" si="6"/>
        <v>16.617829898098805</v>
      </c>
      <c r="X28" s="294">
        <f>SUM(X29:X34)</f>
        <v>820024</v>
      </c>
      <c r="Y28" s="294">
        <f>SUM(Y29:Y34)</f>
        <v>1421.8999999999999</v>
      </c>
      <c r="Z28" s="436">
        <f t="shared" si="11"/>
        <v>17.339736397959083</v>
      </c>
      <c r="AA28" s="294">
        <v>839722</v>
      </c>
      <c r="AB28" s="294">
        <v>1786.2999999999997</v>
      </c>
      <c r="AC28" s="436">
        <v>21.272516380421138</v>
      </c>
      <c r="AD28" s="294">
        <v>859385</v>
      </c>
      <c r="AE28" s="294">
        <v>1841</v>
      </c>
      <c r="AF28" s="436">
        <v>21.422296176917214</v>
      </c>
      <c r="AG28" s="294">
        <v>878996</v>
      </c>
      <c r="AH28" s="294">
        <v>2042.9999999999986</v>
      </c>
      <c r="AI28" s="436">
        <f t="shared" si="7"/>
        <v>23.242426586696624</v>
      </c>
      <c r="AJ28" s="294">
        <v>898547</v>
      </c>
      <c r="AK28" s="294">
        <v>2405.2499999999991</v>
      </c>
      <c r="AL28" s="436">
        <f t="shared" si="8"/>
        <v>26.768215797281602</v>
      </c>
      <c r="AM28" s="294">
        <v>918016</v>
      </c>
      <c r="AN28" s="294">
        <v>2573.9499999999985</v>
      </c>
      <c r="AO28" s="436">
        <f t="shared" si="9"/>
        <v>28.038182341048504</v>
      </c>
      <c r="AP28" s="294">
        <f>SUM(AP29:AP34)</f>
        <v>937406</v>
      </c>
      <c r="AQ28" s="294">
        <v>2649.9000000000015</v>
      </c>
      <c r="AR28" s="436">
        <f t="shared" si="10"/>
        <v>28.268434381687353</v>
      </c>
    </row>
    <row r="29" spans="2:44">
      <c r="B29" s="281" t="s">
        <v>50</v>
      </c>
      <c r="C29" s="295">
        <v>137965</v>
      </c>
      <c r="D29" s="295">
        <v>118.04999999999997</v>
      </c>
      <c r="E29" s="432">
        <f t="shared" si="0"/>
        <v>8.5565179574529751</v>
      </c>
      <c r="F29" s="295">
        <v>141598</v>
      </c>
      <c r="G29" s="295">
        <v>122.44999999999997</v>
      </c>
      <c r="H29" s="432">
        <f t="shared" si="1"/>
        <v>8.6477210130086561</v>
      </c>
      <c r="I29" s="295">
        <v>145352</v>
      </c>
      <c r="J29" s="295">
        <v>157.69999999999999</v>
      </c>
      <c r="K29" s="432">
        <f t="shared" si="2"/>
        <v>10.849523914359624</v>
      </c>
      <c r="L29" s="295">
        <v>149206</v>
      </c>
      <c r="M29" s="295">
        <v>196.85</v>
      </c>
      <c r="N29" s="432">
        <f t="shared" si="3"/>
        <v>13.193169175502325</v>
      </c>
      <c r="O29" s="295">
        <v>153163</v>
      </c>
      <c r="P29" s="295">
        <v>196.85</v>
      </c>
      <c r="Q29" s="432">
        <f t="shared" si="4"/>
        <v>12.852320730202464</v>
      </c>
      <c r="R29" s="295">
        <v>157551</v>
      </c>
      <c r="S29" s="295">
        <v>279.5</v>
      </c>
      <c r="T29" s="432">
        <f t="shared" si="5"/>
        <v>17.740287272057937</v>
      </c>
      <c r="U29" s="295">
        <v>161948</v>
      </c>
      <c r="V29" s="295">
        <v>348.7</v>
      </c>
      <c r="W29" s="432">
        <f t="shared" si="6"/>
        <v>21.53160273668091</v>
      </c>
      <c r="X29" s="295">
        <v>166345</v>
      </c>
      <c r="Y29" s="295">
        <v>336.75</v>
      </c>
      <c r="Z29" s="432">
        <f t="shared" si="11"/>
        <v>20.244071057140282</v>
      </c>
      <c r="AA29" s="295">
        <v>170722</v>
      </c>
      <c r="AB29" s="295">
        <v>347.70000000000005</v>
      </c>
      <c r="AC29" s="432">
        <v>20.366443692084211</v>
      </c>
      <c r="AD29" s="295">
        <v>175074</v>
      </c>
      <c r="AE29" s="295">
        <v>414</v>
      </c>
      <c r="AF29" s="432">
        <v>23.647143493608418</v>
      </c>
      <c r="AG29" s="295">
        <v>179406</v>
      </c>
      <c r="AH29" s="295">
        <v>541.85000000000025</v>
      </c>
      <c r="AI29" s="432">
        <f t="shared" si="7"/>
        <v>30.202445849079755</v>
      </c>
      <c r="AJ29" s="295">
        <v>183728</v>
      </c>
      <c r="AK29" s="295">
        <v>562.75000000000011</v>
      </c>
      <c r="AL29" s="432">
        <f t="shared" si="8"/>
        <v>30.629517547679182</v>
      </c>
      <c r="AM29" s="295">
        <v>188028</v>
      </c>
      <c r="AN29" s="295">
        <v>555.19999999999993</v>
      </c>
      <c r="AO29" s="432">
        <f t="shared" si="9"/>
        <v>29.527517178292591</v>
      </c>
      <c r="AP29" s="295">
        <v>192301</v>
      </c>
      <c r="AQ29" s="295">
        <v>613.29999999999961</v>
      </c>
      <c r="AR29" s="432">
        <f t="shared" si="10"/>
        <v>31.892709866303328</v>
      </c>
    </row>
    <row r="30" spans="2:44">
      <c r="B30" s="281" t="s">
        <v>51</v>
      </c>
      <c r="C30" s="295">
        <v>95474</v>
      </c>
      <c r="D30" s="295">
        <v>87.75</v>
      </c>
      <c r="E30" s="432">
        <f t="shared" si="0"/>
        <v>9.1909839327984582</v>
      </c>
      <c r="F30" s="295">
        <v>98194</v>
      </c>
      <c r="G30" s="295">
        <v>94.90000000000002</v>
      </c>
      <c r="H30" s="432">
        <f t="shared" si="1"/>
        <v>9.6645416216876807</v>
      </c>
      <c r="I30" s="295">
        <v>101017</v>
      </c>
      <c r="J30" s="295">
        <v>103.55</v>
      </c>
      <c r="K30" s="432">
        <f t="shared" si="2"/>
        <v>10.25074987378362</v>
      </c>
      <c r="L30" s="295">
        <v>103933</v>
      </c>
      <c r="M30" s="295">
        <v>178.45</v>
      </c>
      <c r="N30" s="432">
        <f t="shared" si="3"/>
        <v>17.169715104923363</v>
      </c>
      <c r="O30" s="295">
        <v>106953</v>
      </c>
      <c r="P30" s="295">
        <v>178.45</v>
      </c>
      <c r="Q30" s="432">
        <f t="shared" si="4"/>
        <v>16.684898974315818</v>
      </c>
      <c r="R30" s="295">
        <v>109514</v>
      </c>
      <c r="S30" s="295">
        <v>191.3</v>
      </c>
      <c r="T30" s="432">
        <f t="shared" si="5"/>
        <v>17.468086272074803</v>
      </c>
      <c r="U30" s="295">
        <v>112151</v>
      </c>
      <c r="V30" s="295">
        <v>255</v>
      </c>
      <c r="W30" s="432">
        <f t="shared" si="6"/>
        <v>22.737202521600341</v>
      </c>
      <c r="X30" s="295">
        <v>114805</v>
      </c>
      <c r="Y30" s="295">
        <v>296.09999999999991</v>
      </c>
      <c r="Z30" s="432">
        <f t="shared" si="11"/>
        <v>25.791559601062662</v>
      </c>
      <c r="AA30" s="295">
        <v>117465</v>
      </c>
      <c r="AB30" s="295">
        <v>345.3</v>
      </c>
      <c r="AC30" s="432">
        <v>29.395990294981484</v>
      </c>
      <c r="AD30" s="295">
        <v>120144</v>
      </c>
      <c r="AE30" s="295">
        <v>314</v>
      </c>
      <c r="AF30" s="432">
        <v>26.135304301504863</v>
      </c>
      <c r="AG30" s="295">
        <v>122838</v>
      </c>
      <c r="AH30" s="295">
        <v>320.60000000000008</v>
      </c>
      <c r="AI30" s="432">
        <f t="shared" si="7"/>
        <v>26.099415490320592</v>
      </c>
      <c r="AJ30" s="295">
        <v>125538</v>
      </c>
      <c r="AK30" s="295">
        <v>387.25000000000006</v>
      </c>
      <c r="AL30" s="432">
        <f t="shared" si="8"/>
        <v>30.847233506985937</v>
      </c>
      <c r="AM30" s="295">
        <v>128252</v>
      </c>
      <c r="AN30" s="295">
        <v>418.7</v>
      </c>
      <c r="AO30" s="432">
        <f t="shared" si="9"/>
        <v>32.646664379502852</v>
      </c>
      <c r="AP30" s="295">
        <v>130976</v>
      </c>
      <c r="AQ30" s="295">
        <v>406.99999999999989</v>
      </c>
      <c r="AR30" s="432">
        <f t="shared" si="10"/>
        <v>31.074395309064247</v>
      </c>
    </row>
    <row r="31" spans="2:44">
      <c r="B31" s="281" t="s">
        <v>52</v>
      </c>
      <c r="C31" s="295">
        <v>75992</v>
      </c>
      <c r="D31" s="295">
        <v>85.609999999999971</v>
      </c>
      <c r="E31" s="432">
        <f t="shared" si="0"/>
        <v>11.265659543109798</v>
      </c>
      <c r="F31" s="295">
        <v>78474</v>
      </c>
      <c r="G31" s="295">
        <v>87.989999999999981</v>
      </c>
      <c r="H31" s="432">
        <f t="shared" si="1"/>
        <v>11.212630935086777</v>
      </c>
      <c r="I31" s="295">
        <v>81047</v>
      </c>
      <c r="J31" s="295">
        <v>101.3</v>
      </c>
      <c r="K31" s="432">
        <f t="shared" si="2"/>
        <v>12.498920379532864</v>
      </c>
      <c r="L31" s="295">
        <v>83711</v>
      </c>
      <c r="M31" s="295">
        <v>137.94999999999999</v>
      </c>
      <c r="N31" s="432">
        <f t="shared" si="3"/>
        <v>16.479315741061505</v>
      </c>
      <c r="O31" s="295">
        <v>86470</v>
      </c>
      <c r="P31" s="295">
        <v>137.94999999999999</v>
      </c>
      <c r="Q31" s="432">
        <f t="shared" si="4"/>
        <v>15.953509887822365</v>
      </c>
      <c r="R31" s="295">
        <v>89053</v>
      </c>
      <c r="S31" s="295">
        <v>140.75</v>
      </c>
      <c r="T31" s="432">
        <f t="shared" si="5"/>
        <v>15.805194659360156</v>
      </c>
      <c r="U31" s="295">
        <v>91699</v>
      </c>
      <c r="V31" s="295">
        <v>125.7</v>
      </c>
      <c r="W31" s="432">
        <f t="shared" si="6"/>
        <v>13.707892125323067</v>
      </c>
      <c r="X31" s="295">
        <v>94373</v>
      </c>
      <c r="Y31" s="295">
        <v>105.2</v>
      </c>
      <c r="Z31" s="432">
        <f t="shared" si="11"/>
        <v>11.147256100791541</v>
      </c>
      <c r="AA31" s="295">
        <v>97093</v>
      </c>
      <c r="AB31" s="295">
        <v>221.39999999999998</v>
      </c>
      <c r="AC31" s="432">
        <v>22.802879713264598</v>
      </c>
      <c r="AD31" s="295">
        <v>99855</v>
      </c>
      <c r="AE31" s="295">
        <v>245</v>
      </c>
      <c r="AF31" s="432">
        <v>24.535576586049771</v>
      </c>
      <c r="AG31" s="295">
        <v>102655</v>
      </c>
      <c r="AH31" s="295">
        <v>274.40000000000009</v>
      </c>
      <c r="AI31" s="432">
        <f t="shared" si="7"/>
        <v>26.730310262529844</v>
      </c>
      <c r="AJ31" s="295">
        <v>105494</v>
      </c>
      <c r="AK31" s="295">
        <v>288.90000000000003</v>
      </c>
      <c r="AL31" s="432">
        <f t="shared" si="8"/>
        <v>27.385443721917838</v>
      </c>
      <c r="AM31" s="295">
        <v>108365</v>
      </c>
      <c r="AN31" s="295">
        <v>364.99999999999994</v>
      </c>
      <c r="AO31" s="432">
        <f t="shared" si="9"/>
        <v>33.682462049554744</v>
      </c>
      <c r="AP31" s="295">
        <v>111270</v>
      </c>
      <c r="AQ31" s="295">
        <v>427.10000000000014</v>
      </c>
      <c r="AR31" s="432">
        <f t="shared" si="10"/>
        <v>38.38411072166803</v>
      </c>
    </row>
    <row r="32" spans="2:44">
      <c r="B32" s="281" t="s">
        <v>53</v>
      </c>
      <c r="C32" s="295">
        <v>88353</v>
      </c>
      <c r="D32" s="295">
        <v>85.20999999999998</v>
      </c>
      <c r="E32" s="432">
        <f t="shared" si="0"/>
        <v>9.6442678799814363</v>
      </c>
      <c r="F32" s="295">
        <v>89999</v>
      </c>
      <c r="G32" s="295">
        <v>98.169999999999987</v>
      </c>
      <c r="H32" s="432">
        <f t="shared" si="1"/>
        <v>10.907898976655297</v>
      </c>
      <c r="I32" s="295">
        <v>91691</v>
      </c>
      <c r="J32" s="295">
        <v>100.1</v>
      </c>
      <c r="K32" s="432">
        <f t="shared" si="2"/>
        <v>10.917102005649408</v>
      </c>
      <c r="L32" s="295">
        <v>93409</v>
      </c>
      <c r="M32" s="295">
        <v>116.2</v>
      </c>
      <c r="N32" s="432">
        <f t="shared" si="3"/>
        <v>12.439914783372052</v>
      </c>
      <c r="O32" s="295">
        <v>95194</v>
      </c>
      <c r="P32" s="295">
        <v>116.2</v>
      </c>
      <c r="Q32" s="432">
        <f t="shared" si="4"/>
        <v>12.206651679727715</v>
      </c>
      <c r="R32" s="295">
        <v>97676</v>
      </c>
      <c r="S32" s="295">
        <v>159.9</v>
      </c>
      <c r="T32" s="432">
        <f t="shared" si="5"/>
        <v>16.370449240345632</v>
      </c>
      <c r="U32" s="295">
        <v>100170</v>
      </c>
      <c r="V32" s="295">
        <v>177.4</v>
      </c>
      <c r="W32" s="432">
        <f t="shared" si="6"/>
        <v>17.709893181591298</v>
      </c>
      <c r="X32" s="295">
        <v>102684</v>
      </c>
      <c r="Y32" s="295">
        <v>217.70000000000007</v>
      </c>
      <c r="Z32" s="432">
        <f t="shared" si="11"/>
        <v>21.200966070663402</v>
      </c>
      <c r="AA32" s="295">
        <v>105213</v>
      </c>
      <c r="AB32" s="295">
        <v>264.54999999999995</v>
      </c>
      <c r="AC32" s="432">
        <v>25.144231226179272</v>
      </c>
      <c r="AD32" s="295">
        <v>107749</v>
      </c>
      <c r="AE32" s="295">
        <v>273</v>
      </c>
      <c r="AF32" s="432">
        <v>25.336662057188466</v>
      </c>
      <c r="AG32" s="295">
        <v>110296</v>
      </c>
      <c r="AH32" s="295">
        <v>287.35000000000008</v>
      </c>
      <c r="AI32" s="432">
        <f t="shared" si="7"/>
        <v>26.052622035250607</v>
      </c>
      <c r="AJ32" s="295">
        <v>112835</v>
      </c>
      <c r="AK32" s="295">
        <v>366.94999999999993</v>
      </c>
      <c r="AL32" s="432">
        <f t="shared" si="8"/>
        <v>32.520937652324186</v>
      </c>
      <c r="AM32" s="295">
        <v>115368</v>
      </c>
      <c r="AN32" s="295">
        <v>343.44999999999993</v>
      </c>
      <c r="AO32" s="432">
        <f t="shared" si="9"/>
        <v>29.769953539976417</v>
      </c>
      <c r="AP32" s="295">
        <v>117899</v>
      </c>
      <c r="AQ32" s="295">
        <v>342.55000000000007</v>
      </c>
      <c r="AR32" s="432">
        <f t="shared" si="10"/>
        <v>29.054529724594786</v>
      </c>
    </row>
    <row r="33" spans="2:44">
      <c r="B33" s="281" t="s">
        <v>54</v>
      </c>
      <c r="C33" s="295">
        <v>158903</v>
      </c>
      <c r="D33" s="295">
        <v>90.839999999999989</v>
      </c>
      <c r="E33" s="432">
        <f t="shared" si="0"/>
        <v>5.716695090715719</v>
      </c>
      <c r="F33" s="295">
        <v>164183</v>
      </c>
      <c r="G33" s="295">
        <v>140.81999999999996</v>
      </c>
      <c r="H33" s="432">
        <f t="shared" si="1"/>
        <v>8.5770146726518561</v>
      </c>
      <c r="I33" s="295">
        <v>169667</v>
      </c>
      <c r="J33" s="295">
        <v>155.30000000000001</v>
      </c>
      <c r="K33" s="432">
        <f t="shared" si="2"/>
        <v>9.1532236675370005</v>
      </c>
      <c r="L33" s="295">
        <v>175358</v>
      </c>
      <c r="M33" s="295">
        <v>163.05000000000001</v>
      </c>
      <c r="N33" s="432">
        <f t="shared" si="3"/>
        <v>9.2981215570433058</v>
      </c>
      <c r="O33" s="295">
        <v>181287</v>
      </c>
      <c r="P33" s="295">
        <v>163.05000000000001</v>
      </c>
      <c r="Q33" s="432">
        <f t="shared" si="4"/>
        <v>8.9940260470965931</v>
      </c>
      <c r="R33" s="295">
        <v>186072</v>
      </c>
      <c r="S33" s="295">
        <v>183.75</v>
      </c>
      <c r="T33" s="432">
        <f t="shared" si="5"/>
        <v>9.875209596285309</v>
      </c>
      <c r="U33" s="295">
        <v>190896</v>
      </c>
      <c r="V33" s="295">
        <v>213.5</v>
      </c>
      <c r="W33" s="432">
        <f t="shared" si="6"/>
        <v>11.184100243064286</v>
      </c>
      <c r="X33" s="295">
        <v>195759</v>
      </c>
      <c r="Y33" s="295">
        <v>231.84999999999994</v>
      </c>
      <c r="Z33" s="432">
        <f t="shared" si="11"/>
        <v>11.843644481224359</v>
      </c>
      <c r="AA33" s="295">
        <v>200656</v>
      </c>
      <c r="AB33" s="295">
        <v>318.25</v>
      </c>
      <c r="AC33" s="432">
        <v>15.860477633362569</v>
      </c>
      <c r="AD33" s="295">
        <v>205586</v>
      </c>
      <c r="AE33" s="295">
        <v>314</v>
      </c>
      <c r="AF33" s="432">
        <v>15.273413559289057</v>
      </c>
      <c r="AG33" s="295">
        <v>210532</v>
      </c>
      <c r="AH33" s="295">
        <v>314.60000000000002</v>
      </c>
      <c r="AI33" s="432">
        <f t="shared" si="7"/>
        <v>14.943096536393519</v>
      </c>
      <c r="AJ33" s="295">
        <v>215499</v>
      </c>
      <c r="AK33" s="295">
        <v>406.6</v>
      </c>
      <c r="AL33" s="432">
        <f t="shared" si="8"/>
        <v>18.867836973721456</v>
      </c>
      <c r="AM33" s="295">
        <v>220483</v>
      </c>
      <c r="AN33" s="295">
        <v>377.19999999999993</v>
      </c>
      <c r="AO33" s="432">
        <f t="shared" si="9"/>
        <v>17.107894939745918</v>
      </c>
      <c r="AP33" s="295">
        <v>225481</v>
      </c>
      <c r="AQ33" s="295">
        <v>486.60000000000008</v>
      </c>
      <c r="AR33" s="432">
        <f t="shared" si="10"/>
        <v>21.580532284316643</v>
      </c>
    </row>
    <row r="34" spans="2:44">
      <c r="B34" s="281" t="s">
        <v>55</v>
      </c>
      <c r="C34" s="295">
        <v>113968</v>
      </c>
      <c r="D34" s="295">
        <v>58.629999999999995</v>
      </c>
      <c r="E34" s="432">
        <f t="shared" si="0"/>
        <v>5.1444265056858063</v>
      </c>
      <c r="F34" s="295">
        <v>119485</v>
      </c>
      <c r="G34" s="295">
        <v>91.96</v>
      </c>
      <c r="H34" s="432">
        <f t="shared" si="1"/>
        <v>7.6963635602795328</v>
      </c>
      <c r="I34" s="295">
        <v>125280</v>
      </c>
      <c r="J34" s="295">
        <v>114</v>
      </c>
      <c r="K34" s="432">
        <f t="shared" si="2"/>
        <v>9.0996168582375478</v>
      </c>
      <c r="L34" s="295">
        <v>131376</v>
      </c>
      <c r="M34" s="295">
        <v>142</v>
      </c>
      <c r="N34" s="432">
        <f t="shared" si="3"/>
        <v>10.808671294604798</v>
      </c>
      <c r="O34" s="295">
        <v>137786</v>
      </c>
      <c r="P34" s="295">
        <v>142</v>
      </c>
      <c r="Q34" s="432">
        <f t="shared" si="4"/>
        <v>10.305836587171409</v>
      </c>
      <c r="R34" s="295">
        <v>140663</v>
      </c>
      <c r="S34" s="295">
        <v>163.80000000000001</v>
      </c>
      <c r="T34" s="432">
        <f t="shared" si="5"/>
        <v>11.64485330186332</v>
      </c>
      <c r="U34" s="295">
        <v>143421</v>
      </c>
      <c r="V34" s="295">
        <v>209.6</v>
      </c>
      <c r="W34" s="432">
        <f t="shared" si="6"/>
        <v>14.614317289657722</v>
      </c>
      <c r="X34" s="295">
        <v>146058</v>
      </c>
      <c r="Y34" s="295">
        <v>234.2999999999999</v>
      </c>
      <c r="Z34" s="432">
        <f t="shared" si="11"/>
        <v>16.041572525982822</v>
      </c>
      <c r="AA34" s="295">
        <v>148573</v>
      </c>
      <c r="AB34" s="295">
        <v>289.10000000000002</v>
      </c>
      <c r="AC34" s="432">
        <v>19.45844803564578</v>
      </c>
      <c r="AD34" s="295">
        <v>150977</v>
      </c>
      <c r="AE34" s="295">
        <v>281</v>
      </c>
      <c r="AF34" s="432">
        <v>18.612106479794935</v>
      </c>
      <c r="AG34" s="295">
        <v>153269</v>
      </c>
      <c r="AH34" s="295">
        <v>304.2</v>
      </c>
      <c r="AI34" s="432">
        <f t="shared" si="7"/>
        <v>19.847457737702992</v>
      </c>
      <c r="AJ34" s="295">
        <v>155453</v>
      </c>
      <c r="AK34" s="295">
        <v>392.79999999999995</v>
      </c>
      <c r="AL34" s="432">
        <f t="shared" si="8"/>
        <v>25.268087460518611</v>
      </c>
      <c r="AM34" s="295">
        <v>157520</v>
      </c>
      <c r="AN34" s="295">
        <v>514.40000000000009</v>
      </c>
      <c r="AO34" s="432">
        <f t="shared" si="9"/>
        <v>32.656170644997466</v>
      </c>
      <c r="AP34" s="295">
        <v>159479</v>
      </c>
      <c r="AQ34" s="295">
        <v>373.35</v>
      </c>
      <c r="AR34" s="432">
        <f t="shared" si="10"/>
        <v>23.410605785087693</v>
      </c>
    </row>
    <row r="35" spans="2:44" s="1" customFormat="1" ht="15" customHeight="1">
      <c r="B35" s="280" t="s">
        <v>56</v>
      </c>
      <c r="C35" s="294">
        <f>C36</f>
        <v>22729</v>
      </c>
      <c r="D35" s="294">
        <f>SUM(D36)</f>
        <v>16.25</v>
      </c>
      <c r="E35" s="436">
        <f t="shared" si="0"/>
        <v>7.1494566412952612</v>
      </c>
      <c r="F35" s="294">
        <f>F36</f>
        <v>23455</v>
      </c>
      <c r="G35" s="294">
        <f>SUM(G36)</f>
        <v>16.21</v>
      </c>
      <c r="H35" s="436">
        <f t="shared" si="1"/>
        <v>6.9111063739074821</v>
      </c>
      <c r="I35" s="294">
        <v>24214</v>
      </c>
      <c r="J35" s="294">
        <f>SUM(J36)</f>
        <v>12.7</v>
      </c>
      <c r="K35" s="436">
        <f t="shared" si="2"/>
        <v>5.2448996448335672</v>
      </c>
      <c r="L35" s="294">
        <f>L36</f>
        <v>25036</v>
      </c>
      <c r="M35" s="294">
        <f>SUM(M36)</f>
        <v>30.5</v>
      </c>
      <c r="N35" s="436">
        <f t="shared" si="3"/>
        <v>12.182457261543378</v>
      </c>
      <c r="O35" s="294">
        <v>25884</v>
      </c>
      <c r="P35" s="294">
        <f>SUM(P36)</f>
        <v>30.5</v>
      </c>
      <c r="Q35" s="436">
        <f t="shared" si="4"/>
        <v>11.783341060114356</v>
      </c>
      <c r="R35" s="294">
        <f>R36</f>
        <v>26576</v>
      </c>
      <c r="S35" s="294">
        <f>SUM(S36)</f>
        <v>44</v>
      </c>
      <c r="T35" s="436">
        <f t="shared" si="5"/>
        <v>16.556291390728475</v>
      </c>
      <c r="U35" s="294">
        <f>SUM(U36)</f>
        <v>27284</v>
      </c>
      <c r="V35" s="294">
        <f>SUM(V36)</f>
        <v>71</v>
      </c>
      <c r="W35" s="436">
        <f t="shared" si="6"/>
        <v>26.022577334701658</v>
      </c>
      <c r="X35" s="294">
        <f>SUM(X36)</f>
        <v>28000</v>
      </c>
      <c r="Y35" s="294">
        <f>SUM(Y36)</f>
        <v>94.200000000000017</v>
      </c>
      <c r="Z35" s="436">
        <f t="shared" si="11"/>
        <v>33.642857142857153</v>
      </c>
      <c r="AA35" s="294">
        <v>28726</v>
      </c>
      <c r="AB35" s="294">
        <v>96.750000000000014</v>
      </c>
      <c r="AC35" s="436">
        <v>33.680289633085017</v>
      </c>
      <c r="AD35" s="294">
        <v>29453</v>
      </c>
      <c r="AE35" s="294">
        <v>83</v>
      </c>
      <c r="AF35" s="436">
        <v>28.180490951685734</v>
      </c>
      <c r="AG35" s="294">
        <v>30172</v>
      </c>
      <c r="AH35" s="294">
        <v>84.25</v>
      </c>
      <c r="AI35" s="436">
        <f t="shared" si="7"/>
        <v>27.923240090149807</v>
      </c>
      <c r="AJ35" s="294">
        <v>30890</v>
      </c>
      <c r="AK35" s="294">
        <v>95.000000000000014</v>
      </c>
      <c r="AL35" s="436">
        <f t="shared" si="8"/>
        <v>30.754289414049857</v>
      </c>
      <c r="AM35" s="294">
        <v>31600</v>
      </c>
      <c r="AN35" s="294">
        <v>103.4</v>
      </c>
      <c r="AO35" s="436">
        <f t="shared" si="9"/>
        <v>32.721518987341774</v>
      </c>
      <c r="AP35" s="294">
        <f>SUM(AP36)</f>
        <v>32320</v>
      </c>
      <c r="AQ35" s="294">
        <v>91</v>
      </c>
      <c r="AR35" s="436">
        <f t="shared" si="10"/>
        <v>28.155940594059405</v>
      </c>
    </row>
    <row r="36" spans="2:44">
      <c r="B36" s="281" t="s">
        <v>57</v>
      </c>
      <c r="C36" s="295">
        <v>22729</v>
      </c>
      <c r="D36" s="295">
        <v>16.25</v>
      </c>
      <c r="E36" s="432">
        <f t="shared" si="0"/>
        <v>7.1494566412952612</v>
      </c>
      <c r="F36" s="295">
        <v>23455</v>
      </c>
      <c r="G36" s="295">
        <v>16.21</v>
      </c>
      <c r="H36" s="432">
        <f t="shared" si="1"/>
        <v>6.9111063739074821</v>
      </c>
      <c r="I36" s="295">
        <v>24212</v>
      </c>
      <c r="J36" s="295">
        <v>12.7</v>
      </c>
      <c r="K36" s="432">
        <f t="shared" si="2"/>
        <v>5.2453328927804392</v>
      </c>
      <c r="L36" s="295">
        <v>25036</v>
      </c>
      <c r="M36" s="295">
        <v>30.5</v>
      </c>
      <c r="N36" s="432">
        <f t="shared" si="3"/>
        <v>12.182457261543378</v>
      </c>
      <c r="O36" s="295">
        <v>25884</v>
      </c>
      <c r="P36" s="295">
        <v>30.5</v>
      </c>
      <c r="Q36" s="432">
        <f t="shared" si="4"/>
        <v>11.783341060114356</v>
      </c>
      <c r="R36" s="295">
        <v>26576</v>
      </c>
      <c r="S36" s="295">
        <v>44</v>
      </c>
      <c r="T36" s="432">
        <f t="shared" si="5"/>
        <v>16.556291390728475</v>
      </c>
      <c r="U36" s="295">
        <v>27284</v>
      </c>
      <c r="V36" s="295">
        <v>71</v>
      </c>
      <c r="W36" s="432">
        <f t="shared" si="6"/>
        <v>26.022577334701658</v>
      </c>
      <c r="X36" s="295">
        <v>28000</v>
      </c>
      <c r="Y36" s="295">
        <v>94.200000000000017</v>
      </c>
      <c r="Z36" s="432">
        <f t="shared" si="11"/>
        <v>33.642857142857153</v>
      </c>
      <c r="AA36" s="295">
        <v>28726</v>
      </c>
      <c r="AB36" s="295">
        <v>96.750000000000014</v>
      </c>
      <c r="AC36" s="432">
        <v>33.680289633085017</v>
      </c>
      <c r="AD36" s="295">
        <v>29453</v>
      </c>
      <c r="AE36" s="295">
        <v>83</v>
      </c>
      <c r="AF36" s="432">
        <v>28.180490951685734</v>
      </c>
      <c r="AG36" s="295">
        <v>30172</v>
      </c>
      <c r="AH36" s="295">
        <v>84.25</v>
      </c>
      <c r="AI36" s="432">
        <f t="shared" si="7"/>
        <v>27.923240090149807</v>
      </c>
      <c r="AJ36" s="295">
        <v>30890</v>
      </c>
      <c r="AK36" s="295">
        <v>95.000000000000014</v>
      </c>
      <c r="AL36" s="432">
        <f t="shared" si="8"/>
        <v>30.754289414049857</v>
      </c>
      <c r="AM36" s="295">
        <v>31600</v>
      </c>
      <c r="AN36" s="295">
        <v>103.4</v>
      </c>
      <c r="AO36" s="432">
        <f t="shared" si="9"/>
        <v>32.721518987341774</v>
      </c>
      <c r="AP36" s="295">
        <v>32320</v>
      </c>
      <c r="AQ36" s="295">
        <v>91</v>
      </c>
      <c r="AR36" s="432">
        <f t="shared" si="10"/>
        <v>28.155940594059405</v>
      </c>
    </row>
    <row r="37" spans="2:44" s="1" customFormat="1">
      <c r="B37" s="280" t="s">
        <v>223</v>
      </c>
      <c r="C37" s="294">
        <v>31432</v>
      </c>
      <c r="D37" s="294"/>
      <c r="E37" s="436">
        <f t="shared" si="0"/>
        <v>0</v>
      </c>
      <c r="F37" s="294">
        <v>31991</v>
      </c>
      <c r="G37" s="294"/>
      <c r="H37" s="436">
        <f t="shared" si="1"/>
        <v>0</v>
      </c>
      <c r="I37" s="294">
        <v>32566</v>
      </c>
      <c r="J37" s="294">
        <v>1</v>
      </c>
      <c r="K37" s="436">
        <f t="shared" si="2"/>
        <v>0.30706872197997914</v>
      </c>
      <c r="L37" s="294">
        <v>33149</v>
      </c>
      <c r="M37" s="294">
        <v>1</v>
      </c>
      <c r="N37" s="436">
        <f t="shared" si="3"/>
        <v>0.30166822528583065</v>
      </c>
      <c r="O37" s="294">
        <v>33754</v>
      </c>
      <c r="P37" s="294">
        <v>1</v>
      </c>
      <c r="Q37" s="436">
        <f t="shared" si="4"/>
        <v>0.29626118385969069</v>
      </c>
      <c r="R37" s="294">
        <v>34547</v>
      </c>
      <c r="S37" s="294">
        <v>1</v>
      </c>
      <c r="T37" s="436">
        <f t="shared" si="5"/>
        <v>0.28946073465134453</v>
      </c>
      <c r="U37" s="294">
        <v>35348</v>
      </c>
      <c r="V37" s="294">
        <v>1</v>
      </c>
      <c r="W37" s="436">
        <f t="shared" si="6"/>
        <v>0.28290143713930066</v>
      </c>
      <c r="X37" s="294">
        <v>36153</v>
      </c>
      <c r="Y37" s="294"/>
      <c r="Z37" s="436" t="s">
        <v>205</v>
      </c>
      <c r="AA37" s="294">
        <v>36967</v>
      </c>
      <c r="AB37" s="294">
        <v>10.200000000000001</v>
      </c>
      <c r="AC37" s="436">
        <v>2.7592176806340794</v>
      </c>
      <c r="AD37" s="294">
        <v>37784</v>
      </c>
      <c r="AE37" s="294">
        <v>19</v>
      </c>
      <c r="AF37" s="436">
        <v>5.0285835274190136</v>
      </c>
      <c r="AG37" s="294">
        <v>38607</v>
      </c>
      <c r="AH37" s="294">
        <v>14</v>
      </c>
      <c r="AI37" s="436">
        <f t="shared" si="7"/>
        <v>3.6262853886600879</v>
      </c>
      <c r="AJ37" s="294">
        <v>39430</v>
      </c>
      <c r="AK37" s="294">
        <v>6</v>
      </c>
      <c r="AL37" s="436">
        <f t="shared" si="8"/>
        <v>1.521683996956632</v>
      </c>
      <c r="AM37" s="294">
        <v>40255</v>
      </c>
      <c r="AN37" s="294">
        <v>0</v>
      </c>
      <c r="AO37" s="436">
        <f t="shared" si="9"/>
        <v>0</v>
      </c>
      <c r="AP37" s="294">
        <v>41082</v>
      </c>
      <c r="AQ37" s="294">
        <v>0</v>
      </c>
      <c r="AR37" s="436">
        <f t="shared" si="10"/>
        <v>0</v>
      </c>
    </row>
    <row r="38" spans="2:44">
      <c r="B38"/>
      <c r="C38"/>
      <c r="D38"/>
      <c r="E38"/>
      <c r="F38"/>
      <c r="G38"/>
      <c r="H38"/>
      <c r="I38"/>
      <c r="J38"/>
      <c r="K38"/>
      <c r="L38"/>
      <c r="M38"/>
      <c r="N38"/>
      <c r="O38"/>
      <c r="P38"/>
      <c r="Q38"/>
      <c r="R38"/>
      <c r="S38"/>
      <c r="T38"/>
      <c r="U38"/>
      <c r="V38"/>
      <c r="W38"/>
      <c r="X38"/>
      <c r="Y38"/>
      <c r="Z38"/>
      <c r="AA38"/>
      <c r="AB38"/>
      <c r="AC38"/>
      <c r="AD38" s="58"/>
      <c r="AE38" s="67"/>
      <c r="AF38" s="67"/>
      <c r="AG38"/>
      <c r="AH38"/>
      <c r="AI38"/>
    </row>
    <row r="39" spans="2:44">
      <c r="B39" s="355" t="s">
        <v>1053</v>
      </c>
      <c r="C39" s="355"/>
      <c r="D39" s="355"/>
      <c r="E39" s="355"/>
      <c r="F39" s="355"/>
      <c r="G39" s="355"/>
      <c r="H39" s="355"/>
      <c r="I39" s="355"/>
      <c r="J39" s="355"/>
      <c r="K39" s="355"/>
      <c r="L39" s="355"/>
      <c r="M39" s="355"/>
      <c r="N39" s="355"/>
      <c r="O39" s="355"/>
      <c r="P39" s="355"/>
      <c r="Q39" s="355"/>
      <c r="R39" s="355"/>
      <c r="S39" s="355"/>
      <c r="T39" s="355"/>
      <c r="U39" s="109"/>
      <c r="V39" s="109"/>
      <c r="W39" s="109"/>
      <c r="X39" s="109"/>
      <c r="Y39" s="109"/>
      <c r="Z39" s="109"/>
      <c r="AA39" s="109"/>
      <c r="AB39" s="109"/>
      <c r="AC39" s="109"/>
      <c r="AD39" s="109"/>
      <c r="AE39" s="109"/>
      <c r="AF39" s="109"/>
      <c r="AG39" s="109"/>
      <c r="AH39" s="109"/>
      <c r="AI39" s="109"/>
    </row>
    <row r="40" spans="2:44">
      <c r="B40" s="355" t="s">
        <v>1141</v>
      </c>
      <c r="C40" s="355"/>
      <c r="D40" s="355"/>
      <c r="E40" s="355"/>
      <c r="F40" s="355"/>
      <c r="G40" s="355"/>
      <c r="H40" s="355"/>
      <c r="I40" s="355"/>
      <c r="J40" s="355"/>
      <c r="K40" s="355"/>
      <c r="L40" s="355"/>
      <c r="M40" s="355"/>
      <c r="N40" s="355"/>
      <c r="O40" s="355"/>
      <c r="P40" s="355"/>
      <c r="Q40" s="355"/>
      <c r="R40" s="355"/>
      <c r="S40" s="355"/>
      <c r="T40" s="355"/>
      <c r="U40" s="355"/>
      <c r="V40" s="355"/>
      <c r="W40" s="355"/>
      <c r="X40" s="355"/>
      <c r="Y40" s="355"/>
      <c r="Z40" s="355"/>
      <c r="AA40" s="355"/>
      <c r="AB40" s="355"/>
      <c r="AC40" s="355"/>
      <c r="AD40" s="355"/>
      <c r="AE40" s="355"/>
      <c r="AF40" s="355"/>
      <c r="AG40" s="355"/>
      <c r="AH40" s="355"/>
      <c r="AI40" s="355"/>
    </row>
    <row r="41" spans="2:44" ht="15.75">
      <c r="B41" s="39" t="s">
        <v>1093</v>
      </c>
      <c r="C41" s="74"/>
      <c r="D41" s="74"/>
      <c r="E41" s="74"/>
      <c r="F41" s="74"/>
      <c r="G41" s="74"/>
      <c r="H41" s="74"/>
      <c r="I41" s="74"/>
      <c r="J41" s="74"/>
      <c r="K41" s="74"/>
      <c r="L41" s="74"/>
      <c r="M41" s="74"/>
      <c r="N41" s="74"/>
      <c r="O41" s="74"/>
      <c r="P41" s="74"/>
      <c r="Q41" s="74"/>
      <c r="R41" s="74"/>
      <c r="S41" s="74"/>
      <c r="T41" s="74"/>
      <c r="U41" s="39"/>
      <c r="V41" s="74"/>
      <c r="W41" s="74"/>
      <c r="X41" s="74"/>
      <c r="Y41" s="74"/>
      <c r="Z41" s="74"/>
      <c r="AA41" s="74"/>
      <c r="AB41" s="74"/>
      <c r="AC41" s="74"/>
      <c r="AD41" s="74"/>
      <c r="AE41" s="74"/>
      <c r="AF41" s="74"/>
      <c r="AG41" s="74"/>
      <c r="AH41" s="74"/>
      <c r="AI41" s="74"/>
    </row>
  </sheetData>
  <mergeCells count="48">
    <mergeCell ref="AP5:AR5"/>
    <mergeCell ref="AP6:AP7"/>
    <mergeCell ref="AQ6:AR6"/>
    <mergeCell ref="AM5:AO5"/>
    <mergeCell ref="AM6:AM7"/>
    <mergeCell ref="AN6:AO6"/>
    <mergeCell ref="B2:AI2"/>
    <mergeCell ref="B5:B7"/>
    <mergeCell ref="C5:E5"/>
    <mergeCell ref="F5:H5"/>
    <mergeCell ref="I5:K5"/>
    <mergeCell ref="O5:Q5"/>
    <mergeCell ref="R5:T5"/>
    <mergeCell ref="U5:W5"/>
    <mergeCell ref="X5:Z5"/>
    <mergeCell ref="AA5:AC5"/>
    <mergeCell ref="AD5:AF5"/>
    <mergeCell ref="AG5:AI5"/>
    <mergeCell ref="C6:C7"/>
    <mergeCell ref="L5:N5"/>
    <mergeCell ref="AG6:AG7"/>
    <mergeCell ref="AH6:AI6"/>
    <mergeCell ref="F6:F7"/>
    <mergeCell ref="P6:Q6"/>
    <mergeCell ref="AJ5:AL5"/>
    <mergeCell ref="AJ6:AJ7"/>
    <mergeCell ref="AK6:AL6"/>
    <mergeCell ref="Y6:Z6"/>
    <mergeCell ref="AA6:AA7"/>
    <mergeCell ref="AB6:AC6"/>
    <mergeCell ref="AD6:AD7"/>
    <mergeCell ref="AE6:AF6"/>
    <mergeCell ref="B4:AR4"/>
    <mergeCell ref="B3:AR3"/>
    <mergeCell ref="B39:T39"/>
    <mergeCell ref="B40:AI40"/>
    <mergeCell ref="R6:R7"/>
    <mergeCell ref="S6:T6"/>
    <mergeCell ref="U6:U7"/>
    <mergeCell ref="G6:H6"/>
    <mergeCell ref="I6:I7"/>
    <mergeCell ref="V6:W6"/>
    <mergeCell ref="X6:X7"/>
    <mergeCell ref="J6:K6"/>
    <mergeCell ref="L6:L7"/>
    <mergeCell ref="M6:N6"/>
    <mergeCell ref="O6:O7"/>
    <mergeCell ref="D6:E6"/>
  </mergeCells>
  <hyperlinks>
    <hyperlink ref="AT5" location="INDICE!A13" display="INICIO"/>
  </hyperlinks>
  <printOptions horizontalCentered="1"/>
  <pageMargins left="0.39370078740157483" right="0" top="1.1811023622047245" bottom="0" header="0.11811023622047245" footer="0"/>
  <pageSetup paperSize="9" scale="85" firstPageNumber="38" orientation="landscape" useFirstPageNumber="1" r:id="rId1"/>
  <headerFooter>
    <oddHeader>&amp;C&amp;G</oddHeader>
    <oddFooter>&amp;C&amp;14&amp;P</oddFooter>
  </headerFooter>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T42"/>
  <sheetViews>
    <sheetView showGridLines="0" topLeftCell="AE3" zoomScale="85" zoomScaleNormal="85" workbookViewId="0">
      <selection activeCell="AR7" sqref="AR7"/>
    </sheetView>
  </sheetViews>
  <sheetFormatPr baseColWidth="10" defaultRowHeight="15"/>
  <cols>
    <col min="1" max="1" width="9.7109375" style="116" customWidth="1"/>
    <col min="2" max="2" width="31" customWidth="1"/>
    <col min="3" max="3" width="19.7109375" customWidth="1"/>
    <col min="4" max="5" width="11.42578125" customWidth="1"/>
    <col min="6" max="6" width="19.7109375" customWidth="1"/>
    <col min="7" max="8" width="11.42578125" customWidth="1"/>
    <col min="9" max="9" width="19.7109375" customWidth="1"/>
    <col min="10" max="11" width="11.42578125" customWidth="1"/>
    <col min="12" max="12" width="19.7109375" customWidth="1"/>
    <col min="13" max="14" width="11.42578125" customWidth="1"/>
    <col min="15" max="15" width="19.7109375" customWidth="1"/>
    <col min="16" max="17" width="11.42578125" customWidth="1"/>
    <col min="18" max="18" width="19.7109375" customWidth="1"/>
    <col min="19" max="20" width="11.42578125" customWidth="1"/>
    <col min="21" max="21" width="19.7109375" customWidth="1"/>
    <col min="22" max="23" width="11.42578125" customWidth="1"/>
    <col min="24" max="24" width="19.7109375" customWidth="1"/>
    <col min="25" max="26" width="11.42578125" customWidth="1"/>
    <col min="27" max="27" width="19.7109375" customWidth="1"/>
    <col min="28" max="29" width="11.42578125" customWidth="1"/>
    <col min="30" max="30" width="19.7109375" customWidth="1"/>
    <col min="31" max="32" width="11.42578125" customWidth="1"/>
    <col min="33" max="33" width="19.7109375" customWidth="1"/>
    <col min="34" max="35" width="11.42578125" customWidth="1"/>
    <col min="36" max="36" width="19.7109375" customWidth="1"/>
    <col min="39" max="39" width="17.140625" customWidth="1"/>
    <col min="41" max="41" width="13.7109375" customWidth="1"/>
    <col min="42" max="42" width="15.42578125" customWidth="1"/>
  </cols>
  <sheetData>
    <row r="1" spans="2:46" ht="86.1" customHeight="1"/>
    <row r="2" spans="2:46" s="174" customFormat="1" ht="38.25" customHeight="1"/>
    <row r="3" spans="2:46" s="174" customFormat="1" ht="38.25" customHeight="1">
      <c r="B3" s="354" t="s">
        <v>224</v>
      </c>
      <c r="C3" s="354"/>
      <c r="D3" s="354"/>
      <c r="E3" s="354"/>
      <c r="F3" s="354"/>
      <c r="G3" s="354"/>
      <c r="H3" s="354"/>
      <c r="I3" s="354"/>
      <c r="J3" s="354"/>
      <c r="K3" s="354"/>
      <c r="L3" s="354"/>
      <c r="M3" s="354"/>
      <c r="N3" s="354"/>
      <c r="O3" s="354"/>
      <c r="P3" s="354"/>
      <c r="Q3" s="354"/>
      <c r="R3" s="354"/>
      <c r="S3" s="354"/>
      <c r="T3" s="354"/>
      <c r="U3" s="354"/>
      <c r="V3" s="354"/>
      <c r="W3" s="354"/>
      <c r="X3" s="354"/>
      <c r="Y3" s="354"/>
      <c r="Z3" s="354"/>
      <c r="AA3" s="354"/>
      <c r="AB3" s="354"/>
      <c r="AC3" s="354"/>
      <c r="AD3" s="354"/>
      <c r="AE3" s="354"/>
      <c r="AF3" s="354"/>
      <c r="AG3" s="354"/>
      <c r="AH3" s="354"/>
      <c r="AI3" s="354"/>
      <c r="AJ3" s="354"/>
      <c r="AK3" s="354"/>
      <c r="AL3" s="354"/>
      <c r="AM3" s="354"/>
      <c r="AN3" s="354"/>
      <c r="AO3" s="354"/>
      <c r="AP3" s="354"/>
      <c r="AQ3" s="354"/>
      <c r="AR3" s="354"/>
    </row>
    <row r="4" spans="2:46" ht="52.5" customHeight="1">
      <c r="B4" s="357" t="s">
        <v>1094</v>
      </c>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row>
    <row r="5" spans="2:46" ht="27" customHeight="1">
      <c r="B5" s="346" t="s">
        <v>220</v>
      </c>
      <c r="C5" s="346">
        <v>2006</v>
      </c>
      <c r="D5" s="346"/>
      <c r="E5" s="346"/>
      <c r="F5" s="346">
        <v>2007</v>
      </c>
      <c r="G5" s="346"/>
      <c r="H5" s="346"/>
      <c r="I5" s="346">
        <v>2008</v>
      </c>
      <c r="J5" s="346"/>
      <c r="K5" s="346"/>
      <c r="L5" s="346">
        <v>2009</v>
      </c>
      <c r="M5" s="346"/>
      <c r="N5" s="346"/>
      <c r="O5" s="346">
        <v>2010</v>
      </c>
      <c r="P5" s="346"/>
      <c r="Q5" s="346"/>
      <c r="R5" s="346">
        <v>2011</v>
      </c>
      <c r="S5" s="346"/>
      <c r="T5" s="346"/>
      <c r="U5" s="346">
        <v>2012</v>
      </c>
      <c r="V5" s="346"/>
      <c r="W5" s="346"/>
      <c r="X5" s="346">
        <v>2013</v>
      </c>
      <c r="Y5" s="346"/>
      <c r="Z5" s="346"/>
      <c r="AA5" s="346">
        <v>2014</v>
      </c>
      <c r="AB5" s="346"/>
      <c r="AC5" s="346"/>
      <c r="AD5" s="346">
        <v>2015</v>
      </c>
      <c r="AE5" s="346"/>
      <c r="AF5" s="346"/>
      <c r="AG5" s="346">
        <v>2016</v>
      </c>
      <c r="AH5" s="346"/>
      <c r="AI5" s="346"/>
      <c r="AJ5" s="346">
        <v>2017</v>
      </c>
      <c r="AK5" s="346"/>
      <c r="AL5" s="346"/>
      <c r="AM5" s="346">
        <v>2018</v>
      </c>
      <c r="AN5" s="346"/>
      <c r="AO5" s="346"/>
      <c r="AP5" s="346">
        <v>2019</v>
      </c>
      <c r="AQ5" s="346"/>
      <c r="AR5" s="346"/>
      <c r="AT5" s="225" t="s">
        <v>30</v>
      </c>
    </row>
    <row r="6" spans="2:46" ht="18.75" customHeight="1">
      <c r="B6" s="346"/>
      <c r="C6" s="346" t="s">
        <v>196</v>
      </c>
      <c r="D6" s="346" t="s">
        <v>200</v>
      </c>
      <c r="E6" s="346"/>
      <c r="F6" s="346" t="s">
        <v>196</v>
      </c>
      <c r="G6" s="346" t="s">
        <v>200</v>
      </c>
      <c r="H6" s="346"/>
      <c r="I6" s="346" t="s">
        <v>196</v>
      </c>
      <c r="J6" s="346" t="s">
        <v>200</v>
      </c>
      <c r="K6" s="346"/>
      <c r="L6" s="346" t="s">
        <v>196</v>
      </c>
      <c r="M6" s="346" t="s">
        <v>200</v>
      </c>
      <c r="N6" s="346"/>
      <c r="O6" s="346" t="s">
        <v>196</v>
      </c>
      <c r="P6" s="346" t="s">
        <v>200</v>
      </c>
      <c r="Q6" s="346"/>
      <c r="R6" s="346" t="s">
        <v>196</v>
      </c>
      <c r="S6" s="346" t="s">
        <v>200</v>
      </c>
      <c r="T6" s="346"/>
      <c r="U6" s="346" t="s">
        <v>196</v>
      </c>
      <c r="V6" s="346" t="s">
        <v>200</v>
      </c>
      <c r="W6" s="346"/>
      <c r="X6" s="346" t="s">
        <v>196</v>
      </c>
      <c r="Y6" s="346" t="s">
        <v>200</v>
      </c>
      <c r="Z6" s="346"/>
      <c r="AA6" s="346" t="s">
        <v>196</v>
      </c>
      <c r="AB6" s="346" t="s">
        <v>200</v>
      </c>
      <c r="AC6" s="346"/>
      <c r="AD6" s="346" t="s">
        <v>196</v>
      </c>
      <c r="AE6" s="346" t="s">
        <v>200</v>
      </c>
      <c r="AF6" s="346"/>
      <c r="AG6" s="346" t="s">
        <v>196</v>
      </c>
      <c r="AH6" s="346" t="s">
        <v>200</v>
      </c>
      <c r="AI6" s="346"/>
      <c r="AJ6" s="346" t="s">
        <v>196</v>
      </c>
      <c r="AK6" s="346" t="s">
        <v>200</v>
      </c>
      <c r="AL6" s="346"/>
      <c r="AM6" s="346" t="s">
        <v>196</v>
      </c>
      <c r="AN6" s="346" t="s">
        <v>200</v>
      </c>
      <c r="AO6" s="346"/>
      <c r="AP6" s="346" t="s">
        <v>196</v>
      </c>
      <c r="AQ6" s="346" t="s">
        <v>200</v>
      </c>
      <c r="AR6" s="346"/>
    </row>
    <row r="7" spans="2:46" ht="21.75" customHeight="1">
      <c r="B7" s="346"/>
      <c r="C7" s="346"/>
      <c r="D7" s="270" t="s">
        <v>82</v>
      </c>
      <c r="E7" s="270" t="s">
        <v>221</v>
      </c>
      <c r="F7" s="346"/>
      <c r="G7" s="270" t="s">
        <v>82</v>
      </c>
      <c r="H7" s="270" t="s">
        <v>221</v>
      </c>
      <c r="I7" s="346"/>
      <c r="J7" s="270" t="s">
        <v>82</v>
      </c>
      <c r="K7" s="270" t="s">
        <v>221</v>
      </c>
      <c r="L7" s="346"/>
      <c r="M7" s="270" t="s">
        <v>82</v>
      </c>
      <c r="N7" s="270" t="s">
        <v>221</v>
      </c>
      <c r="O7" s="346"/>
      <c r="P7" s="270" t="s">
        <v>82</v>
      </c>
      <c r="Q7" s="270" t="s">
        <v>221</v>
      </c>
      <c r="R7" s="346"/>
      <c r="S7" s="270" t="s">
        <v>82</v>
      </c>
      <c r="T7" s="270" t="s">
        <v>221</v>
      </c>
      <c r="U7" s="346"/>
      <c r="V7" s="270" t="s">
        <v>82</v>
      </c>
      <c r="W7" s="270" t="s">
        <v>221</v>
      </c>
      <c r="X7" s="346"/>
      <c r="Y7" s="270" t="s">
        <v>82</v>
      </c>
      <c r="Z7" s="270" t="s">
        <v>221</v>
      </c>
      <c r="AA7" s="346"/>
      <c r="AB7" s="270" t="s">
        <v>82</v>
      </c>
      <c r="AC7" s="270" t="s">
        <v>221</v>
      </c>
      <c r="AD7" s="346"/>
      <c r="AE7" s="270" t="s">
        <v>82</v>
      </c>
      <c r="AF7" s="270" t="s">
        <v>221</v>
      </c>
      <c r="AG7" s="346"/>
      <c r="AH7" s="270" t="s">
        <v>82</v>
      </c>
      <c r="AI7" s="270" t="s">
        <v>221</v>
      </c>
      <c r="AJ7" s="346"/>
      <c r="AK7" s="270" t="s">
        <v>82</v>
      </c>
      <c r="AL7" s="270" t="s">
        <v>221</v>
      </c>
      <c r="AM7" s="346"/>
      <c r="AN7" s="270" t="s">
        <v>82</v>
      </c>
      <c r="AO7" s="270" t="s">
        <v>221</v>
      </c>
      <c r="AP7" s="346"/>
      <c r="AQ7" s="270" t="s">
        <v>82</v>
      </c>
      <c r="AR7" s="270" t="s">
        <v>221</v>
      </c>
    </row>
    <row r="8" spans="2:46" s="1" customFormat="1">
      <c r="B8" s="280" t="s">
        <v>222</v>
      </c>
      <c r="C8" s="294">
        <v>13964606</v>
      </c>
      <c r="D8" s="294">
        <v>1956.13</v>
      </c>
      <c r="E8" s="436">
        <v>1.4007770788520635</v>
      </c>
      <c r="F8" s="294">
        <v>14214982</v>
      </c>
      <c r="G8" s="294">
        <v>2270.7800000000007</v>
      </c>
      <c r="H8" s="436">
        <v>1.5974554171085131</v>
      </c>
      <c r="I8" s="294">
        <v>14472881</v>
      </c>
      <c r="J8" s="294">
        <v>2319.6</v>
      </c>
      <c r="K8" s="436">
        <v>1.6027216695832709</v>
      </c>
      <c r="L8" s="294">
        <v>14738472</v>
      </c>
      <c r="M8" s="294">
        <v>2520.8999999999996</v>
      </c>
      <c r="N8" s="436">
        <v>1.710421541663206</v>
      </c>
      <c r="O8" s="294">
        <v>15012228</v>
      </c>
      <c r="P8" s="294">
        <v>2729.3</v>
      </c>
      <c r="Q8" s="436">
        <v>1.8180512579478545</v>
      </c>
      <c r="R8" s="294">
        <v>15266431</v>
      </c>
      <c r="S8" s="294">
        <v>3396.5999999999995</v>
      </c>
      <c r="T8" s="436">
        <v>2.2248815063586238</v>
      </c>
      <c r="U8" s="294">
        <v>15520973</v>
      </c>
      <c r="V8" s="294">
        <v>3459.150000000001</v>
      </c>
      <c r="W8" s="436">
        <v>2.2286940387049197</v>
      </c>
      <c r="X8" s="294">
        <v>15774749</v>
      </c>
      <c r="Y8" s="294">
        <v>3752.5000000000005</v>
      </c>
      <c r="Z8" s="436">
        <v>2.3788017165914974</v>
      </c>
      <c r="AA8" s="294">
        <v>16027466</v>
      </c>
      <c r="AB8" s="294">
        <v>4169.8500000000004</v>
      </c>
      <c r="AC8" s="436">
        <v>2.6016901236914181</v>
      </c>
      <c r="AD8" s="294">
        <v>16278844</v>
      </c>
      <c r="AE8" s="294">
        <v>4335.3999999999978</v>
      </c>
      <c r="AF8" s="436">
        <v>2.6632112206493272</v>
      </c>
      <c r="AG8" s="294">
        <v>16528730</v>
      </c>
      <c r="AH8" s="294">
        <v>4901.5499999999993</v>
      </c>
      <c r="AI8" s="436">
        <v>2.9654728463711368</v>
      </c>
      <c r="AJ8" s="294">
        <v>16776977</v>
      </c>
      <c r="AK8" s="294">
        <v>5026.9499999999989</v>
      </c>
      <c r="AL8" s="436">
        <v>2.9963383749050854</v>
      </c>
      <c r="AM8" s="294">
        <v>17023408</v>
      </c>
      <c r="AN8" s="294">
        <v>5317.5999999999985</v>
      </c>
      <c r="AO8" s="436">
        <f>(AN8/AM8)*10000</f>
        <v>3.1236988504299483</v>
      </c>
      <c r="AP8" s="294">
        <v>17267986</v>
      </c>
      <c r="AQ8" s="294">
        <v>5596.7000000000107</v>
      </c>
      <c r="AR8" s="436">
        <f>(AQ8/AP8)*10000</f>
        <v>3.241084397450873</v>
      </c>
    </row>
    <row r="9" spans="2:46" s="1" customFormat="1">
      <c r="B9" s="280" t="s">
        <v>31</v>
      </c>
      <c r="C9" s="294">
        <v>6287369</v>
      </c>
      <c r="D9" s="294">
        <v>1069.0899999999999</v>
      </c>
      <c r="E9" s="436">
        <v>1.7003773756558584</v>
      </c>
      <c r="F9" s="294">
        <v>6394507</v>
      </c>
      <c r="G9" s="294">
        <v>1202.3899999999996</v>
      </c>
      <c r="H9" s="436">
        <v>1.8803482426401279</v>
      </c>
      <c r="I9" s="294">
        <v>6505011</v>
      </c>
      <c r="J9" s="294">
        <v>1187.9499999999998</v>
      </c>
      <c r="K9" s="436">
        <v>1.826207519095663</v>
      </c>
      <c r="L9" s="294">
        <v>6618970</v>
      </c>
      <c r="M9" s="294">
        <v>1231.4999999999993</v>
      </c>
      <c r="N9" s="436">
        <v>1.8605613864392789</v>
      </c>
      <c r="O9" s="294">
        <v>6736640</v>
      </c>
      <c r="P9" s="294">
        <v>1282.3000000000002</v>
      </c>
      <c r="Q9" s="436">
        <v>1.9034711666349993</v>
      </c>
      <c r="R9" s="294">
        <v>6808224</v>
      </c>
      <c r="S9" s="294">
        <v>1403.4999999999998</v>
      </c>
      <c r="T9" s="436">
        <v>2.0614774131990954</v>
      </c>
      <c r="U9" s="294">
        <v>6924765</v>
      </c>
      <c r="V9" s="294">
        <v>1593.2000000000007</v>
      </c>
      <c r="W9" s="436">
        <v>2.3007278947372232</v>
      </c>
      <c r="X9" s="294">
        <v>7041335</v>
      </c>
      <c r="Y9" s="294">
        <v>1792.4999999999995</v>
      </c>
      <c r="Z9" s="436">
        <v>2.5456820333076036</v>
      </c>
      <c r="AA9" s="294">
        <v>7205558</v>
      </c>
      <c r="AB9" s="294">
        <v>2021.45</v>
      </c>
      <c r="AC9" s="436">
        <v>2.8054038285445762</v>
      </c>
      <c r="AD9" s="294">
        <v>7322549</v>
      </c>
      <c r="AE9" s="294">
        <v>2118.5499999999993</v>
      </c>
      <c r="AF9" s="436">
        <v>2.8931865119646165</v>
      </c>
      <c r="AG9" s="294">
        <v>7439121</v>
      </c>
      <c r="AH9" s="294">
        <v>2252.6999999999994</v>
      </c>
      <c r="AI9" s="436">
        <v>3.0281803455004956</v>
      </c>
      <c r="AJ9" s="294">
        <v>7555183</v>
      </c>
      <c r="AK9" s="294">
        <v>2374.3999999999996</v>
      </c>
      <c r="AL9" s="436">
        <v>3.1427432002639772</v>
      </c>
      <c r="AM9" s="294">
        <v>7670682</v>
      </c>
      <c r="AN9" s="294">
        <v>2498.3999999999996</v>
      </c>
      <c r="AO9" s="436">
        <f t="shared" ref="AO9:AO37" si="0">(AN9/AM9)*10000</f>
        <v>3.2570767501507683</v>
      </c>
      <c r="AP9" s="294">
        <v>7733725</v>
      </c>
      <c r="AQ9" s="294">
        <v>2680.9999999999991</v>
      </c>
      <c r="AR9" s="436">
        <f t="shared" ref="AR9:AR37" si="1">(AQ9/AP9)*10000</f>
        <v>3.4666347717303099</v>
      </c>
    </row>
    <row r="10" spans="2:46" s="11" customFormat="1">
      <c r="B10" s="281" t="s">
        <v>67</v>
      </c>
      <c r="C10" s="295">
        <v>690049</v>
      </c>
      <c r="D10" s="295">
        <v>141.91</v>
      </c>
      <c r="E10" s="432">
        <v>2.0565206238977232</v>
      </c>
      <c r="F10" s="295">
        <v>701848</v>
      </c>
      <c r="G10" s="295">
        <v>163.00999999999988</v>
      </c>
      <c r="H10" s="432">
        <v>2.3225826674721577</v>
      </c>
      <c r="I10" s="295">
        <v>714015</v>
      </c>
      <c r="J10" s="295">
        <v>163.39999999999989</v>
      </c>
      <c r="K10" s="432">
        <v>2.2884673291177342</v>
      </c>
      <c r="L10" s="295">
        <v>726564</v>
      </c>
      <c r="M10" s="295">
        <v>170.3000000000001</v>
      </c>
      <c r="N10" s="432">
        <v>2.3439091394564016</v>
      </c>
      <c r="O10" s="295">
        <v>739520</v>
      </c>
      <c r="P10" s="295">
        <v>186.44999999999993</v>
      </c>
      <c r="Q10" s="432">
        <v>2.5212299870186059</v>
      </c>
      <c r="R10" s="295">
        <v>753493</v>
      </c>
      <c r="S10" s="295">
        <v>203.45</v>
      </c>
      <c r="T10" s="432">
        <v>2.7000914407963976</v>
      </c>
      <c r="U10" s="295">
        <v>767695</v>
      </c>
      <c r="V10" s="295">
        <v>222.15000000000009</v>
      </c>
      <c r="W10" s="432">
        <v>2.8937273266075736</v>
      </c>
      <c r="X10" s="295">
        <v>781919</v>
      </c>
      <c r="Y10" s="295">
        <v>231.45</v>
      </c>
      <c r="Z10" s="432">
        <v>2.9600252711597999</v>
      </c>
      <c r="AA10" s="295">
        <v>796169</v>
      </c>
      <c r="AB10" s="295">
        <v>310.24999999999989</v>
      </c>
      <c r="AC10" s="432">
        <v>3.896785732677357</v>
      </c>
      <c r="AD10" s="295">
        <v>810412</v>
      </c>
      <c r="AE10" s="295">
        <v>278.99999999999983</v>
      </c>
      <c r="AF10" s="432">
        <v>3.4426933461004996</v>
      </c>
      <c r="AG10" s="295">
        <v>824646</v>
      </c>
      <c r="AH10" s="295">
        <v>296.99999999999977</v>
      </c>
      <c r="AI10" s="432">
        <v>3.6015453903856898</v>
      </c>
      <c r="AJ10" s="295">
        <v>838859</v>
      </c>
      <c r="AK10" s="295">
        <v>291.39999999999975</v>
      </c>
      <c r="AL10" s="432">
        <v>3.4737661514032725</v>
      </c>
      <c r="AM10" s="295">
        <v>853070</v>
      </c>
      <c r="AN10" s="295">
        <v>311.74999999999972</v>
      </c>
      <c r="AO10" s="432">
        <f t="shared" si="0"/>
        <v>3.6544480523286449</v>
      </c>
      <c r="AP10" s="295">
        <v>867239</v>
      </c>
      <c r="AQ10" s="295">
        <v>335.74999999999989</v>
      </c>
      <c r="AR10" s="432">
        <f t="shared" si="1"/>
        <v>3.8714817945226154</v>
      </c>
    </row>
    <row r="11" spans="2:46" s="11" customFormat="1">
      <c r="B11" s="281" t="s">
        <v>68</v>
      </c>
      <c r="C11" s="295">
        <v>185685</v>
      </c>
      <c r="D11" s="295">
        <v>50.99</v>
      </c>
      <c r="E11" s="432">
        <v>2.7460484153270324</v>
      </c>
      <c r="F11" s="295">
        <v>187095</v>
      </c>
      <c r="G11" s="295">
        <v>50.96</v>
      </c>
      <c r="H11" s="432">
        <v>2.7237499665945109</v>
      </c>
      <c r="I11" s="295">
        <v>188551</v>
      </c>
      <c r="J11" s="295">
        <v>50.79999999999999</v>
      </c>
      <c r="K11" s="432">
        <v>2.6942312689935348</v>
      </c>
      <c r="L11" s="295">
        <v>190075</v>
      </c>
      <c r="M11" s="295">
        <v>60.9</v>
      </c>
      <c r="N11" s="432">
        <v>3.2039984216756543</v>
      </c>
      <c r="O11" s="295">
        <v>191631</v>
      </c>
      <c r="P11" s="295">
        <v>64.75</v>
      </c>
      <c r="Q11" s="432">
        <v>3.3788896368541623</v>
      </c>
      <c r="R11" s="295">
        <v>193689</v>
      </c>
      <c r="S11" s="295">
        <v>63.900000000000013</v>
      </c>
      <c r="T11" s="432">
        <v>3.2991032015240935</v>
      </c>
      <c r="U11" s="295">
        <v>195719</v>
      </c>
      <c r="V11" s="295">
        <v>80.250000000000028</v>
      </c>
      <c r="W11" s="432">
        <v>4.1002661979674961</v>
      </c>
      <c r="X11" s="295">
        <v>197708</v>
      </c>
      <c r="Y11" s="295">
        <v>82.249999999999986</v>
      </c>
      <c r="Z11" s="432">
        <v>4.1601756125194722</v>
      </c>
      <c r="AA11" s="295">
        <v>199646</v>
      </c>
      <c r="AB11" s="295">
        <v>85.05</v>
      </c>
      <c r="AC11" s="432">
        <v>4.2600402712801655</v>
      </c>
      <c r="AD11" s="295">
        <v>201533</v>
      </c>
      <c r="AE11" s="295">
        <v>93.699999999999974</v>
      </c>
      <c r="AF11" s="432">
        <v>4.6493626353996609</v>
      </c>
      <c r="AG11" s="295">
        <v>203344</v>
      </c>
      <c r="AH11" s="295">
        <v>124.49999999999999</v>
      </c>
      <c r="AI11" s="432">
        <v>6.1226296325438652</v>
      </c>
      <c r="AJ11" s="295">
        <v>205094</v>
      </c>
      <c r="AK11" s="295">
        <v>121.99999999999999</v>
      </c>
      <c r="AL11" s="432">
        <v>5.9484919110261627</v>
      </c>
      <c r="AM11" s="295">
        <v>206771</v>
      </c>
      <c r="AN11" s="295">
        <v>133.20000000000002</v>
      </c>
      <c r="AO11" s="432">
        <f t="shared" si="0"/>
        <v>6.441909165211757</v>
      </c>
      <c r="AP11" s="295">
        <v>208384</v>
      </c>
      <c r="AQ11" s="295">
        <v>137.50000000000003</v>
      </c>
      <c r="AR11" s="432">
        <f t="shared" si="1"/>
        <v>6.5983952702702711</v>
      </c>
    </row>
    <row r="12" spans="2:46" s="11" customFormat="1">
      <c r="B12" s="281" t="s">
        <v>65</v>
      </c>
      <c r="C12" s="295">
        <v>227589</v>
      </c>
      <c r="D12" s="295">
        <v>54.41</v>
      </c>
      <c r="E12" s="432">
        <v>2.390713083672761</v>
      </c>
      <c r="F12" s="295">
        <v>229527</v>
      </c>
      <c r="G12" s="295">
        <v>67.890000000000015</v>
      </c>
      <c r="H12" s="432">
        <v>2.9578219555869252</v>
      </c>
      <c r="I12" s="295">
        <v>231539</v>
      </c>
      <c r="J12" s="295">
        <v>71.799999999999969</v>
      </c>
      <c r="K12" s="432">
        <v>3.1009894661374524</v>
      </c>
      <c r="L12" s="295">
        <v>233635</v>
      </c>
      <c r="M12" s="295">
        <v>73.799999999999969</v>
      </c>
      <c r="N12" s="432">
        <v>3.1587733002332685</v>
      </c>
      <c r="O12" s="295">
        <v>235814</v>
      </c>
      <c r="P12" s="295">
        <v>78.55</v>
      </c>
      <c r="Q12" s="432">
        <v>3.3310151220877473</v>
      </c>
      <c r="R12" s="295">
        <v>240248</v>
      </c>
      <c r="S12" s="295">
        <v>80.049999999999983</v>
      </c>
      <c r="T12" s="432">
        <v>3.331973627251839</v>
      </c>
      <c r="U12" s="295">
        <v>244754</v>
      </c>
      <c r="V12" s="295">
        <v>93.550000000000026</v>
      </c>
      <c r="W12" s="432">
        <v>3.8222051529290644</v>
      </c>
      <c r="X12" s="295">
        <v>249297</v>
      </c>
      <c r="Y12" s="295">
        <v>94.800000000000011</v>
      </c>
      <c r="Z12" s="432">
        <v>3.8026931732030471</v>
      </c>
      <c r="AA12" s="295">
        <v>253863</v>
      </c>
      <c r="AB12" s="295">
        <v>116.49999999999997</v>
      </c>
      <c r="AC12" s="432">
        <v>4.5890893907343715</v>
      </c>
      <c r="AD12" s="295">
        <v>258450</v>
      </c>
      <c r="AE12" s="295">
        <v>130.10000000000005</v>
      </c>
      <c r="AF12" s="432">
        <v>5.0338556780808688</v>
      </c>
      <c r="AG12" s="295">
        <v>263048</v>
      </c>
      <c r="AH12" s="295">
        <v>136.1</v>
      </c>
      <c r="AI12" s="432">
        <v>5.1739606459657557</v>
      </c>
      <c r="AJ12" s="295">
        <v>267643</v>
      </c>
      <c r="AK12" s="295">
        <v>128.25000000000009</v>
      </c>
      <c r="AL12" s="432">
        <v>4.7918309090841191</v>
      </c>
      <c r="AM12" s="295">
        <v>272236</v>
      </c>
      <c r="AN12" s="295">
        <v>144.90000000000006</v>
      </c>
      <c r="AO12" s="432">
        <f t="shared" si="0"/>
        <v>5.3225877547422114</v>
      </c>
      <c r="AP12" s="295">
        <v>276819</v>
      </c>
      <c r="AQ12" s="295">
        <v>174.75</v>
      </c>
      <c r="AR12" s="432">
        <f t="shared" si="1"/>
        <v>6.312789223283084</v>
      </c>
    </row>
    <row r="13" spans="2:46" s="11" customFormat="1">
      <c r="B13" s="281" t="s">
        <v>69</v>
      </c>
      <c r="C13" s="295">
        <v>166991</v>
      </c>
      <c r="D13" s="295">
        <v>37.85</v>
      </c>
      <c r="E13" s="432">
        <v>2.2665892173829727</v>
      </c>
      <c r="F13" s="295">
        <v>168110</v>
      </c>
      <c r="G13" s="295">
        <v>43.36</v>
      </c>
      <c r="H13" s="432">
        <v>2.5792635774195465</v>
      </c>
      <c r="I13" s="295">
        <v>169279</v>
      </c>
      <c r="J13" s="295">
        <v>48.79999999999999</v>
      </c>
      <c r="K13" s="432">
        <v>2.8828147614293558</v>
      </c>
      <c r="L13" s="295">
        <v>170487</v>
      </c>
      <c r="M13" s="295">
        <v>47.6</v>
      </c>
      <c r="N13" s="432">
        <v>2.7920017362027605</v>
      </c>
      <c r="O13" s="295">
        <v>171746</v>
      </c>
      <c r="P13" s="295">
        <v>53.89999999999997</v>
      </c>
      <c r="Q13" s="432">
        <v>3.1383554784390886</v>
      </c>
      <c r="R13" s="295">
        <v>173410</v>
      </c>
      <c r="S13" s="295">
        <v>52.499999999999979</v>
      </c>
      <c r="T13" s="432">
        <v>3.0275070641831485</v>
      </c>
      <c r="U13" s="295">
        <v>175050</v>
      </c>
      <c r="V13" s="295">
        <v>64</v>
      </c>
      <c r="W13" s="432">
        <v>3.6560982576406738</v>
      </c>
      <c r="X13" s="295">
        <v>176662</v>
      </c>
      <c r="Y13" s="295">
        <v>65.75</v>
      </c>
      <c r="Z13" s="432">
        <v>3.7217964248112216</v>
      </c>
      <c r="AA13" s="295">
        <v>178228</v>
      </c>
      <c r="AB13" s="295">
        <v>76.55</v>
      </c>
      <c r="AC13" s="432">
        <v>4.2950602598918239</v>
      </c>
      <c r="AD13" s="295">
        <v>179768</v>
      </c>
      <c r="AE13" s="295">
        <v>81.200000000000045</v>
      </c>
      <c r="AF13" s="432">
        <v>4.5169329357839016</v>
      </c>
      <c r="AG13" s="295">
        <v>181265</v>
      </c>
      <c r="AH13" s="295">
        <v>82.899999999999977</v>
      </c>
      <c r="AI13" s="432">
        <v>4.5734146139629814</v>
      </c>
      <c r="AJ13" s="295">
        <v>182719</v>
      </c>
      <c r="AK13" s="295">
        <v>84.800000000000011</v>
      </c>
      <c r="AL13" s="432">
        <v>4.6410061351036296</v>
      </c>
      <c r="AM13" s="295">
        <v>184136</v>
      </c>
      <c r="AN13" s="295">
        <v>99.05000000000004</v>
      </c>
      <c r="AO13" s="432">
        <f t="shared" si="0"/>
        <v>5.3791762610244618</v>
      </c>
      <c r="AP13" s="295">
        <v>185523</v>
      </c>
      <c r="AQ13" s="295">
        <v>94.400000000000077</v>
      </c>
      <c r="AR13" s="432">
        <f t="shared" si="1"/>
        <v>5.0883178905041468</v>
      </c>
    </row>
    <row r="14" spans="2:46" s="11" customFormat="1">
      <c r="B14" s="281" t="s">
        <v>70</v>
      </c>
      <c r="C14" s="295">
        <v>398369</v>
      </c>
      <c r="D14" s="295">
        <v>55.69</v>
      </c>
      <c r="E14" s="432">
        <v>1.3979501417027931</v>
      </c>
      <c r="F14" s="295">
        <v>404706</v>
      </c>
      <c r="G14" s="295">
        <v>61.879999999999988</v>
      </c>
      <c r="H14" s="432">
        <v>1.5290111834269813</v>
      </c>
      <c r="I14" s="295">
        <v>411193</v>
      </c>
      <c r="J14" s="295">
        <v>65.399999999999991</v>
      </c>
      <c r="K14" s="432">
        <v>1.5904940016002218</v>
      </c>
      <c r="L14" s="295">
        <v>417846</v>
      </c>
      <c r="M14" s="295">
        <v>67.600000000000023</v>
      </c>
      <c r="N14" s="432">
        <v>1.6178209196689695</v>
      </c>
      <c r="O14" s="295">
        <v>424663</v>
      </c>
      <c r="P14" s="295">
        <v>73.5</v>
      </c>
      <c r="Q14" s="432">
        <v>1.7307841747456219</v>
      </c>
      <c r="R14" s="295">
        <v>431243</v>
      </c>
      <c r="S14" s="295">
        <v>83.1</v>
      </c>
      <c r="T14" s="432">
        <v>1.9269878003816874</v>
      </c>
      <c r="U14" s="295">
        <v>437826</v>
      </c>
      <c r="V14" s="295">
        <v>89.700000000000017</v>
      </c>
      <c r="W14" s="432">
        <v>2.0487590960792645</v>
      </c>
      <c r="X14" s="295">
        <v>444398</v>
      </c>
      <c r="Y14" s="295">
        <v>144.00000000000009</v>
      </c>
      <c r="Z14" s="432">
        <v>3.2403386153853098</v>
      </c>
      <c r="AA14" s="295">
        <v>450921</v>
      </c>
      <c r="AB14" s="295">
        <v>142.15000000000003</v>
      </c>
      <c r="AC14" s="432">
        <v>3.1524369013640978</v>
      </c>
      <c r="AD14" s="295">
        <v>457404</v>
      </c>
      <c r="AE14" s="295">
        <v>181.70000000000002</v>
      </c>
      <c r="AF14" s="432">
        <v>3.9724182560712196</v>
      </c>
      <c r="AG14" s="295">
        <v>463819</v>
      </c>
      <c r="AH14" s="295">
        <v>74.749999999999957</v>
      </c>
      <c r="AI14" s="432">
        <v>1.6116200500626312</v>
      </c>
      <c r="AJ14" s="295">
        <v>470167</v>
      </c>
      <c r="AK14" s="295">
        <v>196.9</v>
      </c>
      <c r="AL14" s="432">
        <v>4.1878736704192345</v>
      </c>
      <c r="AM14" s="295">
        <v>476428</v>
      </c>
      <c r="AN14" s="295">
        <v>186.10000000000005</v>
      </c>
      <c r="AO14" s="432">
        <f t="shared" si="0"/>
        <v>3.906151611576147</v>
      </c>
      <c r="AP14" s="295">
        <v>482615</v>
      </c>
      <c r="AQ14" s="295">
        <v>179.99999999999997</v>
      </c>
      <c r="AR14" s="432">
        <f t="shared" si="1"/>
        <v>3.7296810086715078</v>
      </c>
    </row>
    <row r="15" spans="2:46" s="11" customFormat="1">
      <c r="B15" s="281" t="s">
        <v>71</v>
      </c>
      <c r="C15" s="295">
        <v>452333</v>
      </c>
      <c r="D15" s="295">
        <v>92.58</v>
      </c>
      <c r="E15" s="432">
        <v>2.0467222157127605</v>
      </c>
      <c r="F15" s="295">
        <v>458039</v>
      </c>
      <c r="G15" s="295">
        <v>91.799999999999926</v>
      </c>
      <c r="H15" s="432">
        <v>2.0041961492361988</v>
      </c>
      <c r="I15" s="295">
        <v>463935</v>
      </c>
      <c r="J15" s="295">
        <v>89.949999999999974</v>
      </c>
      <c r="K15" s="432">
        <v>1.9388491922359807</v>
      </c>
      <c r="L15" s="295">
        <v>469998</v>
      </c>
      <c r="M15" s="295">
        <v>92.950000000000031</v>
      </c>
      <c r="N15" s="432">
        <v>1.9776679900765541</v>
      </c>
      <c r="O15" s="295">
        <v>476255</v>
      </c>
      <c r="P15" s="295">
        <v>91.799999999999926</v>
      </c>
      <c r="Q15" s="432">
        <v>1.927538818490093</v>
      </c>
      <c r="R15" s="295">
        <v>481498</v>
      </c>
      <c r="S15" s="295">
        <v>108.59999999999995</v>
      </c>
      <c r="T15" s="432">
        <v>2.2554610818736514</v>
      </c>
      <c r="U15" s="295">
        <v>486680</v>
      </c>
      <c r="V15" s="295">
        <v>108.75000000000001</v>
      </c>
      <c r="W15" s="432">
        <v>2.2345278211555852</v>
      </c>
      <c r="X15" s="295">
        <v>491753</v>
      </c>
      <c r="Y15" s="295">
        <v>121.09999999999995</v>
      </c>
      <c r="Z15" s="432">
        <v>2.4626184283573247</v>
      </c>
      <c r="AA15" s="295">
        <v>496735</v>
      </c>
      <c r="AB15" s="295">
        <v>164.45</v>
      </c>
      <c r="AC15" s="432">
        <v>3.3106183377454776</v>
      </c>
      <c r="AD15" s="295">
        <v>501584</v>
      </c>
      <c r="AE15" s="295">
        <v>186.7999999999999</v>
      </c>
      <c r="AF15" s="432">
        <v>3.7242017289227705</v>
      </c>
      <c r="AG15" s="295">
        <v>506325</v>
      </c>
      <c r="AH15" s="295">
        <v>222.84999999999994</v>
      </c>
      <c r="AI15" s="432">
        <v>4.4013232607514921</v>
      </c>
      <c r="AJ15" s="295">
        <v>510935</v>
      </c>
      <c r="AK15" s="295">
        <v>211.74999999999994</v>
      </c>
      <c r="AL15" s="432">
        <v>4.144362785872957</v>
      </c>
      <c r="AM15" s="295">
        <v>515417</v>
      </c>
      <c r="AN15" s="295">
        <v>250.10000000000005</v>
      </c>
      <c r="AO15" s="432">
        <f t="shared" si="0"/>
        <v>4.8523816637790382</v>
      </c>
      <c r="AP15" s="295">
        <v>519777</v>
      </c>
      <c r="AQ15" s="295">
        <v>255.99999999999997</v>
      </c>
      <c r="AR15" s="432">
        <f t="shared" si="1"/>
        <v>4.9251890714671855</v>
      </c>
    </row>
    <row r="16" spans="2:46" s="11" customFormat="1">
      <c r="B16" s="281" t="s">
        <v>72</v>
      </c>
      <c r="C16" s="295">
        <v>389743</v>
      </c>
      <c r="D16" s="295">
        <v>60.29</v>
      </c>
      <c r="E16" s="432">
        <v>1.546916814413601</v>
      </c>
      <c r="F16" s="295">
        <v>395498</v>
      </c>
      <c r="G16" s="295">
        <v>59.41999999999998</v>
      </c>
      <c r="H16" s="432">
        <v>1.5024096202762081</v>
      </c>
      <c r="I16" s="295">
        <v>401386</v>
      </c>
      <c r="J16" s="295">
        <v>58.80000000000004</v>
      </c>
      <c r="K16" s="432">
        <v>1.4649240382076116</v>
      </c>
      <c r="L16" s="295">
        <v>407435</v>
      </c>
      <c r="M16" s="295">
        <v>58.949999999999989</v>
      </c>
      <c r="N16" s="432">
        <v>1.4468565538061282</v>
      </c>
      <c r="O16" s="295">
        <v>413657</v>
      </c>
      <c r="P16" s="295">
        <v>71.399999999999977</v>
      </c>
      <c r="Q16" s="432">
        <v>1.726067732444996</v>
      </c>
      <c r="R16" s="295">
        <v>419919</v>
      </c>
      <c r="S16" s="295">
        <v>76.25</v>
      </c>
      <c r="T16" s="432">
        <v>1.8158263855648353</v>
      </c>
      <c r="U16" s="295">
        <v>426223</v>
      </c>
      <c r="V16" s="295">
        <v>90.400000000000048</v>
      </c>
      <c r="W16" s="432">
        <v>2.1209554622814828</v>
      </c>
      <c r="X16" s="295">
        <v>432543</v>
      </c>
      <c r="Y16" s="295">
        <v>110.79999999999998</v>
      </c>
      <c r="Z16" s="432">
        <v>2.5615950321702115</v>
      </c>
      <c r="AA16" s="295">
        <v>438868</v>
      </c>
      <c r="AB16" s="295">
        <v>103.10000000000004</v>
      </c>
      <c r="AC16" s="432">
        <v>2.3492257353008204</v>
      </c>
      <c r="AD16" s="295">
        <v>445175</v>
      </c>
      <c r="AE16" s="295">
        <v>104.45</v>
      </c>
      <c r="AF16" s="432">
        <v>2.346268321446622</v>
      </c>
      <c r="AG16" s="295">
        <v>451476</v>
      </c>
      <c r="AH16" s="295">
        <v>128.55000000000013</v>
      </c>
      <c r="AI16" s="432">
        <v>2.8473274326874547</v>
      </c>
      <c r="AJ16" s="295">
        <v>457737</v>
      </c>
      <c r="AK16" s="295">
        <v>139.70000000000002</v>
      </c>
      <c r="AL16" s="432">
        <v>3.0519708915818473</v>
      </c>
      <c r="AM16" s="295">
        <v>463957</v>
      </c>
      <c r="AN16" s="295">
        <v>161.35000000000005</v>
      </c>
      <c r="AO16" s="432">
        <f t="shared" si="0"/>
        <v>3.4776929758576776</v>
      </c>
      <c r="AP16" s="295">
        <v>470129</v>
      </c>
      <c r="AQ16" s="295">
        <v>130.65000000000003</v>
      </c>
      <c r="AR16" s="432">
        <f t="shared" si="1"/>
        <v>2.7790244805149236</v>
      </c>
    </row>
    <row r="17" spans="2:44" s="11" customFormat="1">
      <c r="B17" s="281" t="s">
        <v>63</v>
      </c>
      <c r="C17" s="295">
        <v>448329</v>
      </c>
      <c r="D17" s="295">
        <v>81.599999999999994</v>
      </c>
      <c r="E17" s="432">
        <v>1.820091941409099</v>
      </c>
      <c r="F17" s="295">
        <v>452886</v>
      </c>
      <c r="G17" s="295">
        <v>86.239999999999952</v>
      </c>
      <c r="H17" s="432">
        <v>1.9042319700763537</v>
      </c>
      <c r="I17" s="295">
        <v>457614</v>
      </c>
      <c r="J17" s="295">
        <v>94.750000000000028</v>
      </c>
      <c r="K17" s="432">
        <v>2.0705223179360779</v>
      </c>
      <c r="L17" s="295">
        <v>462534</v>
      </c>
      <c r="M17" s="295">
        <v>105.65000000000008</v>
      </c>
      <c r="N17" s="432">
        <v>2.2841564079613623</v>
      </c>
      <c r="O17" s="295">
        <v>467671</v>
      </c>
      <c r="P17" s="295">
        <v>98.549999999999955</v>
      </c>
      <c r="Q17" s="432">
        <v>2.1072506099373269</v>
      </c>
      <c r="R17" s="295">
        <v>473331</v>
      </c>
      <c r="S17" s="295">
        <v>103.50000000000003</v>
      </c>
      <c r="T17" s="432">
        <v>2.1866304974742841</v>
      </c>
      <c r="U17" s="295">
        <v>478964</v>
      </c>
      <c r="V17" s="295">
        <v>136.10000000000011</v>
      </c>
      <c r="W17" s="432">
        <v>2.8415496780551379</v>
      </c>
      <c r="X17" s="295">
        <v>484529</v>
      </c>
      <c r="Y17" s="295">
        <v>172.39999999999998</v>
      </c>
      <c r="Z17" s="432">
        <v>3.5580945619354045</v>
      </c>
      <c r="AA17" s="295">
        <v>490039</v>
      </c>
      <c r="AB17" s="295">
        <v>186.80000000000004</v>
      </c>
      <c r="AC17" s="432">
        <v>3.8119414985337912</v>
      </c>
      <c r="AD17" s="295">
        <v>495464</v>
      </c>
      <c r="AE17" s="295">
        <v>207.05000000000004</v>
      </c>
      <c r="AF17" s="432">
        <v>4.1789110813298249</v>
      </c>
      <c r="AG17" s="295">
        <v>500794</v>
      </c>
      <c r="AH17" s="295">
        <v>258.89999999999992</v>
      </c>
      <c r="AI17" s="432">
        <v>5.169790372887852</v>
      </c>
      <c r="AJ17" s="295">
        <v>506035</v>
      </c>
      <c r="AK17" s="295">
        <v>254.64999999999995</v>
      </c>
      <c r="AL17" s="432">
        <v>5.0322606143843798</v>
      </c>
      <c r="AM17" s="295">
        <v>511184</v>
      </c>
      <c r="AN17" s="295">
        <v>250.80000000000004</v>
      </c>
      <c r="AO17" s="432">
        <f t="shared" si="0"/>
        <v>4.9062568468496677</v>
      </c>
      <c r="AP17" s="295">
        <v>516231</v>
      </c>
      <c r="AQ17" s="295">
        <v>300.65000000000009</v>
      </c>
      <c r="AR17" s="432">
        <f t="shared" si="1"/>
        <v>5.8239431572300013</v>
      </c>
    </row>
    <row r="18" spans="2:44" s="11" customFormat="1">
      <c r="B18" s="281" t="s">
        <v>66</v>
      </c>
      <c r="C18" s="295">
        <v>2449745</v>
      </c>
      <c r="D18" s="295">
        <v>403.97</v>
      </c>
      <c r="E18" s="432">
        <v>1.6490287764644893</v>
      </c>
      <c r="F18" s="295">
        <v>2501735</v>
      </c>
      <c r="G18" s="295">
        <v>471.17999999999984</v>
      </c>
      <c r="H18" s="432">
        <v>1.8834129114394604</v>
      </c>
      <c r="I18" s="295">
        <v>2555387</v>
      </c>
      <c r="J18" s="295">
        <v>428.00000000000006</v>
      </c>
      <c r="K18" s="432">
        <v>1.6748930788174161</v>
      </c>
      <c r="L18" s="295">
        <v>2610755</v>
      </c>
      <c r="M18" s="295">
        <v>437.84999999999928</v>
      </c>
      <c r="N18" s="432">
        <v>1.6771010684648666</v>
      </c>
      <c r="O18" s="295">
        <v>2667953</v>
      </c>
      <c r="P18" s="295">
        <v>436.85000000000031</v>
      </c>
      <c r="Q18" s="432">
        <v>1.6373976603036122</v>
      </c>
      <c r="R18" s="295">
        <v>2723509</v>
      </c>
      <c r="S18" s="295">
        <v>504.1999999999997</v>
      </c>
      <c r="T18" s="432">
        <v>1.8512881727212935</v>
      </c>
      <c r="U18" s="295">
        <v>2779370</v>
      </c>
      <c r="V18" s="295">
        <v>561.70000000000027</v>
      </c>
      <c r="W18" s="432">
        <v>2.0209615848195823</v>
      </c>
      <c r="X18" s="295">
        <v>2835373</v>
      </c>
      <c r="Y18" s="295">
        <v>613.84999999999968</v>
      </c>
      <c r="Z18" s="432">
        <v>2.1649708874282139</v>
      </c>
      <c r="AA18" s="295">
        <v>2891472</v>
      </c>
      <c r="AB18" s="295">
        <v>630.1500000000002</v>
      </c>
      <c r="AC18" s="432">
        <v>2.179339796477366</v>
      </c>
      <c r="AD18" s="295">
        <v>2947627</v>
      </c>
      <c r="AE18" s="295">
        <v>639.79999999999939</v>
      </c>
      <c r="AF18" s="432">
        <v>2.1705595721575333</v>
      </c>
      <c r="AG18" s="295">
        <v>3003799</v>
      </c>
      <c r="AH18" s="295">
        <v>674.39999999999964</v>
      </c>
      <c r="AI18" s="432">
        <v>2.2451568830004924</v>
      </c>
      <c r="AJ18" s="295">
        <v>3059971</v>
      </c>
      <c r="AK18" s="295">
        <v>654.19999999999948</v>
      </c>
      <c r="AL18" s="432">
        <v>2.1379287581483601</v>
      </c>
      <c r="AM18" s="295">
        <v>3116111</v>
      </c>
      <c r="AN18" s="295">
        <v>679.60000000000048</v>
      </c>
      <c r="AO18" s="432">
        <f t="shared" si="0"/>
        <v>2.1809235935433637</v>
      </c>
      <c r="AP18" s="295">
        <v>3172200</v>
      </c>
      <c r="AQ18" s="295">
        <v>754.54999999999984</v>
      </c>
      <c r="AR18" s="432">
        <f t="shared" si="1"/>
        <v>2.378633125275833</v>
      </c>
    </row>
    <row r="19" spans="2:44" s="11" customFormat="1">
      <c r="B19" s="281" t="s">
        <v>73</v>
      </c>
      <c r="C19" s="295">
        <v>496233</v>
      </c>
      <c r="D19" s="295">
        <v>63.29</v>
      </c>
      <c r="E19" s="432">
        <v>1.2754089308852898</v>
      </c>
      <c r="F19" s="295">
        <v>502883</v>
      </c>
      <c r="G19" s="295">
        <v>79.72999999999999</v>
      </c>
      <c r="H19" s="432">
        <v>1.5854582477435106</v>
      </c>
      <c r="I19" s="295">
        <v>509740</v>
      </c>
      <c r="J19" s="295">
        <v>100.65</v>
      </c>
      <c r="K19" s="432">
        <v>1.9745360379801467</v>
      </c>
      <c r="L19" s="295">
        <v>516779</v>
      </c>
      <c r="M19" s="295">
        <v>89.799999999999955</v>
      </c>
      <c r="N19" s="432">
        <v>1.7376867094057606</v>
      </c>
      <c r="O19" s="295">
        <v>524048</v>
      </c>
      <c r="P19" s="295">
        <v>99.649999999999991</v>
      </c>
      <c r="Q19" s="432">
        <v>1.9015433700729705</v>
      </c>
      <c r="R19" s="295">
        <v>530655</v>
      </c>
      <c r="S19" s="295">
        <v>95</v>
      </c>
      <c r="T19" s="432">
        <v>1.7902403633245705</v>
      </c>
      <c r="U19" s="295">
        <v>537351</v>
      </c>
      <c r="V19" s="295">
        <v>108.7000000000001</v>
      </c>
      <c r="W19" s="432">
        <v>2.02288634430754</v>
      </c>
      <c r="X19" s="295">
        <v>544090</v>
      </c>
      <c r="Y19" s="295">
        <v>107.84999999999995</v>
      </c>
      <c r="Z19" s="432">
        <v>1.9822088257457398</v>
      </c>
      <c r="AA19" s="295">
        <v>550832</v>
      </c>
      <c r="AB19" s="295">
        <v>124.75</v>
      </c>
      <c r="AC19" s="432">
        <v>2.2647558602259856</v>
      </c>
      <c r="AD19" s="295">
        <v>557563</v>
      </c>
      <c r="AE19" s="295">
        <v>131.89999999999998</v>
      </c>
      <c r="AF19" s="432">
        <v>2.3656519532321907</v>
      </c>
      <c r="AG19" s="295">
        <v>564260</v>
      </c>
      <c r="AH19" s="295">
        <v>152.60000000000002</v>
      </c>
      <c r="AI19" s="432">
        <v>2.7044270371814418</v>
      </c>
      <c r="AJ19" s="295">
        <v>570933</v>
      </c>
      <c r="AK19" s="295">
        <v>190.00000000000009</v>
      </c>
      <c r="AL19" s="432">
        <v>3.3278861092282295</v>
      </c>
      <c r="AM19" s="295">
        <v>577551</v>
      </c>
      <c r="AN19" s="295">
        <v>184.00000000000009</v>
      </c>
      <c r="AO19" s="432">
        <f t="shared" si="0"/>
        <v>3.1858658369563919</v>
      </c>
      <c r="AP19" s="295">
        <v>584114</v>
      </c>
      <c r="AQ19" s="295">
        <v>199.44999999999993</v>
      </c>
      <c r="AR19" s="432">
        <f t="shared" si="1"/>
        <v>3.4145731826321564</v>
      </c>
    </row>
    <row r="20" spans="2:44" s="11" customFormat="1">
      <c r="B20" s="281" t="s">
        <v>74</v>
      </c>
      <c r="C20" s="295">
        <v>382303</v>
      </c>
      <c r="D20" s="295">
        <v>26.51</v>
      </c>
      <c r="E20" s="432">
        <v>0.69342903403844602</v>
      </c>
      <c r="F20" s="295">
        <v>392180</v>
      </c>
      <c r="G20" s="295">
        <v>26.920000000000005</v>
      </c>
      <c r="H20" s="432">
        <v>0.68641950124942641</v>
      </c>
      <c r="I20" s="295">
        <v>402372</v>
      </c>
      <c r="J20" s="295">
        <v>15.600000000000003</v>
      </c>
      <c r="K20" s="432">
        <v>0.38770093346455525</v>
      </c>
      <c r="L20" s="295">
        <v>412862</v>
      </c>
      <c r="M20" s="295">
        <v>26.100000000000005</v>
      </c>
      <c r="N20" s="432">
        <v>0.63217249347239524</v>
      </c>
      <c r="O20" s="295">
        <v>423682</v>
      </c>
      <c r="P20" s="295">
        <v>26.9</v>
      </c>
      <c r="Q20" s="432">
        <v>0.6349101448728055</v>
      </c>
      <c r="R20" s="295">
        <v>387229</v>
      </c>
      <c r="S20" s="295">
        <v>32.949999999999989</v>
      </c>
      <c r="T20" s="432">
        <v>0.85091767403784291</v>
      </c>
      <c r="U20" s="295">
        <v>395133</v>
      </c>
      <c r="V20" s="295">
        <v>37.9</v>
      </c>
      <c r="W20" s="432">
        <v>0.9591707096091695</v>
      </c>
      <c r="X20" s="295">
        <v>403063</v>
      </c>
      <c r="Y20" s="295">
        <v>48.25</v>
      </c>
      <c r="Z20" s="432">
        <v>1.1970833343670841</v>
      </c>
      <c r="AA20" s="295">
        <v>458785</v>
      </c>
      <c r="AB20" s="295">
        <v>81.699999999999989</v>
      </c>
      <c r="AC20" s="432">
        <v>1.7807905663873054</v>
      </c>
      <c r="AD20" s="295">
        <v>467569</v>
      </c>
      <c r="AE20" s="295">
        <v>82.85</v>
      </c>
      <c r="AF20" s="432">
        <v>1.7719309877258758</v>
      </c>
      <c r="AG20" s="295">
        <v>476345</v>
      </c>
      <c r="AH20" s="295">
        <v>100.15000000000002</v>
      </c>
      <c r="AI20" s="432">
        <v>2.1024677492153798</v>
      </c>
      <c r="AJ20" s="295">
        <v>485090</v>
      </c>
      <c r="AK20" s="295">
        <v>100.75000000000001</v>
      </c>
      <c r="AL20" s="432">
        <v>2.0769341771630008</v>
      </c>
      <c r="AM20" s="295">
        <v>493821</v>
      </c>
      <c r="AN20" s="295">
        <v>97.54999999999994</v>
      </c>
      <c r="AO20" s="432">
        <f t="shared" si="0"/>
        <v>1.975412143266486</v>
      </c>
      <c r="AP20" s="295">
        <v>450694</v>
      </c>
      <c r="AQ20" s="295">
        <v>117.3</v>
      </c>
      <c r="AR20" s="432">
        <f t="shared" si="1"/>
        <v>2.6026527976853475</v>
      </c>
    </row>
    <row r="21" spans="2:44" s="1" customFormat="1">
      <c r="B21" s="280" t="s">
        <v>42</v>
      </c>
      <c r="C21" s="294">
        <v>6952421</v>
      </c>
      <c r="D21" s="294">
        <v>720.37</v>
      </c>
      <c r="E21" s="436">
        <v>1.0361426616713805</v>
      </c>
      <c r="F21" s="294">
        <v>7073096</v>
      </c>
      <c r="G21" s="294">
        <v>865.67</v>
      </c>
      <c r="H21" s="436">
        <v>1.2238912069057171</v>
      </c>
      <c r="I21" s="294">
        <v>7197036</v>
      </c>
      <c r="J21" s="294">
        <v>893.50000000000023</v>
      </c>
      <c r="K21" s="436">
        <v>1.2414832995138558</v>
      </c>
      <c r="L21" s="294">
        <v>7324324</v>
      </c>
      <c r="M21" s="294">
        <v>1008.3000000000004</v>
      </c>
      <c r="N21" s="436">
        <v>1.3766458174160516</v>
      </c>
      <c r="O21" s="294">
        <v>7455097</v>
      </c>
      <c r="P21" s="294">
        <v>1125.7500000000002</v>
      </c>
      <c r="Q21" s="436">
        <v>1.5100407144266537</v>
      </c>
      <c r="R21" s="294">
        <v>7616555</v>
      </c>
      <c r="S21" s="294">
        <v>1648.15</v>
      </c>
      <c r="T21" s="436">
        <v>2.163904809982991</v>
      </c>
      <c r="U21" s="294">
        <v>7733291</v>
      </c>
      <c r="V21" s="294">
        <v>1487.1000000000001</v>
      </c>
      <c r="W21" s="436">
        <v>1.922984664614328</v>
      </c>
      <c r="X21" s="294">
        <v>7849237</v>
      </c>
      <c r="Y21" s="294">
        <v>1540.9500000000007</v>
      </c>
      <c r="Z21" s="436">
        <v>1.9631844470997635</v>
      </c>
      <c r="AA21" s="294">
        <v>7916493</v>
      </c>
      <c r="AB21" s="294">
        <v>1673.8</v>
      </c>
      <c r="AC21" s="436">
        <v>2.114320065715968</v>
      </c>
      <c r="AD21" s="294">
        <v>8029673</v>
      </c>
      <c r="AE21" s="294">
        <v>1747.0499999999995</v>
      </c>
      <c r="AF21" s="436">
        <v>2.1757423994725555</v>
      </c>
      <c r="AG21" s="294">
        <v>8141834</v>
      </c>
      <c r="AH21" s="294">
        <v>2067.5499999999997</v>
      </c>
      <c r="AI21" s="436">
        <v>2.5394155665664515</v>
      </c>
      <c r="AJ21" s="294">
        <v>8252927</v>
      </c>
      <c r="AK21" s="294">
        <v>2004.3499999999985</v>
      </c>
      <c r="AL21" s="436">
        <v>2.4286534946934566</v>
      </c>
      <c r="AM21" s="294">
        <v>8362855</v>
      </c>
      <c r="AN21" s="294">
        <v>2104.1000000000017</v>
      </c>
      <c r="AO21" s="436">
        <f t="shared" si="0"/>
        <v>2.5160067943304076</v>
      </c>
      <c r="AP21" s="294">
        <v>8523453</v>
      </c>
      <c r="AQ21" s="294">
        <v>2104.4999999999982</v>
      </c>
      <c r="AR21" s="436">
        <f t="shared" si="1"/>
        <v>2.4690697537723247</v>
      </c>
    </row>
    <row r="22" spans="2:44" s="6" customFormat="1">
      <c r="B22" s="281" t="s">
        <v>75</v>
      </c>
      <c r="C22" s="295">
        <v>591950</v>
      </c>
      <c r="D22" s="295">
        <v>70.25</v>
      </c>
      <c r="E22" s="432">
        <v>1.1867556381451136</v>
      </c>
      <c r="F22" s="295">
        <v>599845</v>
      </c>
      <c r="G22" s="295">
        <v>97.239999999999981</v>
      </c>
      <c r="H22" s="432">
        <v>1.6210854470738272</v>
      </c>
      <c r="I22" s="295">
        <v>607959</v>
      </c>
      <c r="J22" s="295">
        <v>107.64999999999999</v>
      </c>
      <c r="K22" s="432">
        <v>1.7706786148408034</v>
      </c>
      <c r="L22" s="295">
        <v>616299</v>
      </c>
      <c r="M22" s="295">
        <v>126</v>
      </c>
      <c r="N22" s="432">
        <v>2.0444621847512328</v>
      </c>
      <c r="O22" s="295">
        <v>624860</v>
      </c>
      <c r="P22" s="295">
        <v>126.85000000000005</v>
      </c>
      <c r="Q22" s="432">
        <v>2.0300547322600271</v>
      </c>
      <c r="R22" s="295">
        <v>634481</v>
      </c>
      <c r="S22" s="295">
        <v>146.9</v>
      </c>
      <c r="T22" s="432">
        <v>2.3152781564774991</v>
      </c>
      <c r="U22" s="295">
        <v>644000</v>
      </c>
      <c r="V22" s="295">
        <v>167.65000000000012</v>
      </c>
      <c r="W22" s="432">
        <v>2.6032608695652191</v>
      </c>
      <c r="X22" s="295">
        <v>653400</v>
      </c>
      <c r="Y22" s="295">
        <v>188.79999999999995</v>
      </c>
      <c r="Z22" s="432">
        <v>2.8895010713192524</v>
      </c>
      <c r="AA22" s="295">
        <v>662671</v>
      </c>
      <c r="AB22" s="295">
        <v>211.35000000000002</v>
      </c>
      <c r="AC22" s="432">
        <v>3.1893654618958736</v>
      </c>
      <c r="AD22" s="295">
        <v>671817</v>
      </c>
      <c r="AE22" s="295">
        <v>199.89999999999986</v>
      </c>
      <c r="AF22" s="432">
        <v>2.9755126768152613</v>
      </c>
      <c r="AG22" s="295">
        <v>680845</v>
      </c>
      <c r="AH22" s="295">
        <v>209.99999999999991</v>
      </c>
      <c r="AI22" s="432">
        <v>3.0844024704595014</v>
      </c>
      <c r="AJ22" s="295">
        <v>689760</v>
      </c>
      <c r="AK22" s="295">
        <v>232.04999999999998</v>
      </c>
      <c r="AL22" s="432">
        <v>3.3642136395267919</v>
      </c>
      <c r="AM22" s="295">
        <v>698545</v>
      </c>
      <c r="AN22" s="295">
        <v>228.55000000000004</v>
      </c>
      <c r="AO22" s="432">
        <f t="shared" si="0"/>
        <v>3.2718006713955443</v>
      </c>
      <c r="AP22" s="295">
        <v>707204</v>
      </c>
      <c r="AQ22" s="295">
        <v>220.75000000000009</v>
      </c>
      <c r="AR22" s="432">
        <f t="shared" si="1"/>
        <v>3.121447276881919</v>
      </c>
    </row>
    <row r="23" spans="2:44" s="6" customFormat="1">
      <c r="B23" s="281" t="s">
        <v>64</v>
      </c>
      <c r="C23" s="295">
        <v>464796</v>
      </c>
      <c r="D23" s="295">
        <v>52.52</v>
      </c>
      <c r="E23" s="432">
        <v>1.1299580891401821</v>
      </c>
      <c r="F23" s="295">
        <v>475037</v>
      </c>
      <c r="G23" s="295">
        <v>67.709999999999965</v>
      </c>
      <c r="H23" s="432">
        <v>1.4253626559615349</v>
      </c>
      <c r="I23" s="295">
        <v>485548</v>
      </c>
      <c r="J23" s="295">
        <v>73.599999999999994</v>
      </c>
      <c r="K23" s="432">
        <v>1.5158130607066653</v>
      </c>
      <c r="L23" s="295">
        <v>496331</v>
      </c>
      <c r="M23" s="295">
        <v>79.499999999999957</v>
      </c>
      <c r="N23" s="432">
        <v>1.6017536684188567</v>
      </c>
      <c r="O23" s="295">
        <v>507408</v>
      </c>
      <c r="P23" s="295">
        <v>87.149999999999991</v>
      </c>
      <c r="Q23" s="432">
        <v>1.7175527386245386</v>
      </c>
      <c r="R23" s="295">
        <v>561605</v>
      </c>
      <c r="S23" s="295">
        <v>94.6</v>
      </c>
      <c r="T23" s="432">
        <v>1.6844579375183624</v>
      </c>
      <c r="U23" s="295">
        <v>571382</v>
      </c>
      <c r="V23" s="295">
        <v>127.45</v>
      </c>
      <c r="W23" s="432">
        <v>2.2305567903784156</v>
      </c>
      <c r="X23" s="295">
        <v>581010</v>
      </c>
      <c r="Y23" s="295">
        <v>110.69999999999997</v>
      </c>
      <c r="Z23" s="432">
        <v>1.9053028347188514</v>
      </c>
      <c r="AA23" s="295">
        <v>542707</v>
      </c>
      <c r="AB23" s="295">
        <v>151.20000000000002</v>
      </c>
      <c r="AC23" s="432">
        <v>2.7860337161672875</v>
      </c>
      <c r="AD23" s="295">
        <v>551165</v>
      </c>
      <c r="AE23" s="295">
        <v>175.9499999999999</v>
      </c>
      <c r="AF23" s="432">
        <v>3.1923289758965083</v>
      </c>
      <c r="AG23" s="295">
        <v>559471</v>
      </c>
      <c r="AH23" s="295">
        <v>184.54999999999987</v>
      </c>
      <c r="AI23" s="432">
        <v>3.2986517621109921</v>
      </c>
      <c r="AJ23" s="295">
        <v>567610</v>
      </c>
      <c r="AK23" s="295">
        <v>210.35</v>
      </c>
      <c r="AL23" s="432">
        <v>3.7058896073007874</v>
      </c>
      <c r="AM23" s="295">
        <v>575593</v>
      </c>
      <c r="AN23" s="295">
        <v>245.75000000000009</v>
      </c>
      <c r="AO23" s="432">
        <f t="shared" si="0"/>
        <v>4.2695098793765744</v>
      </c>
      <c r="AP23" s="295">
        <v>635227</v>
      </c>
      <c r="AQ23" s="295">
        <v>260.40000000000003</v>
      </c>
      <c r="AR23" s="432">
        <f t="shared" si="1"/>
        <v>4.0993219746641758</v>
      </c>
    </row>
    <row r="24" spans="2:44" s="6" customFormat="1">
      <c r="B24" s="281" t="s">
        <v>76</v>
      </c>
      <c r="C24" s="295">
        <v>3522015</v>
      </c>
      <c r="D24" s="295">
        <v>331.69</v>
      </c>
      <c r="E24" s="432">
        <v>0.94176203111003221</v>
      </c>
      <c r="F24" s="295">
        <v>3583719</v>
      </c>
      <c r="G24" s="295">
        <v>393.29000000000013</v>
      </c>
      <c r="H24" s="432">
        <v>1.0974353736997797</v>
      </c>
      <c r="I24" s="295">
        <v>3647031</v>
      </c>
      <c r="J24" s="295">
        <v>370.15000000000038</v>
      </c>
      <c r="K24" s="432">
        <v>1.014935162327933</v>
      </c>
      <c r="L24" s="295">
        <v>3712012</v>
      </c>
      <c r="M24" s="295">
        <v>439.60000000000014</v>
      </c>
      <c r="N24" s="432">
        <v>1.1842634129415535</v>
      </c>
      <c r="O24" s="295">
        <v>3778720</v>
      </c>
      <c r="P24" s="295">
        <v>485.65000000000015</v>
      </c>
      <c r="Q24" s="432">
        <v>1.2852235677689803</v>
      </c>
      <c r="R24" s="295">
        <v>3840319</v>
      </c>
      <c r="S24" s="295">
        <v>954.8</v>
      </c>
      <c r="T24" s="432">
        <v>2.4862517931453088</v>
      </c>
      <c r="U24" s="295">
        <v>3901981</v>
      </c>
      <c r="V24" s="295">
        <v>679.8</v>
      </c>
      <c r="W24" s="432">
        <v>1.7421919788948228</v>
      </c>
      <c r="X24" s="295">
        <v>3963541</v>
      </c>
      <c r="Y24" s="295">
        <v>694.50000000000068</v>
      </c>
      <c r="Z24" s="432">
        <v>1.7522210568781822</v>
      </c>
      <c r="AA24" s="295">
        <v>4024929</v>
      </c>
      <c r="AB24" s="295">
        <v>699.04999999999973</v>
      </c>
      <c r="AC24" s="432">
        <v>1.7368008230704188</v>
      </c>
      <c r="AD24" s="295">
        <v>4086089</v>
      </c>
      <c r="AE24" s="295">
        <v>670.84999999999991</v>
      </c>
      <c r="AF24" s="432">
        <v>1.6417899854848976</v>
      </c>
      <c r="AG24" s="295">
        <v>4146996</v>
      </c>
      <c r="AH24" s="295">
        <v>857.6999999999997</v>
      </c>
      <c r="AI24" s="432">
        <v>2.0682440976552661</v>
      </c>
      <c r="AJ24" s="295">
        <v>4207610</v>
      </c>
      <c r="AK24" s="295">
        <v>782.09999999999945</v>
      </c>
      <c r="AL24" s="432">
        <v>1.8587749339886526</v>
      </c>
      <c r="AM24" s="295">
        <v>4267893</v>
      </c>
      <c r="AN24" s="295">
        <v>826.349999999999</v>
      </c>
      <c r="AO24" s="432">
        <f t="shared" si="0"/>
        <v>1.9362013058902812</v>
      </c>
      <c r="AP24" s="295">
        <v>4327845</v>
      </c>
      <c r="AQ24" s="295">
        <v>784.59999999999957</v>
      </c>
      <c r="AR24" s="432">
        <f t="shared" si="1"/>
        <v>1.8129115067660686</v>
      </c>
    </row>
    <row r="25" spans="2:44" s="6" customFormat="1">
      <c r="B25" s="281" t="s">
        <v>77</v>
      </c>
      <c r="C25" s="295">
        <v>748853</v>
      </c>
      <c r="D25" s="295">
        <v>80.03</v>
      </c>
      <c r="E25" s="432">
        <v>1.0687010668315411</v>
      </c>
      <c r="F25" s="295">
        <v>762484</v>
      </c>
      <c r="G25" s="295">
        <v>105.72000000000004</v>
      </c>
      <c r="H25" s="432">
        <v>1.3865208974876855</v>
      </c>
      <c r="I25" s="295">
        <v>776460</v>
      </c>
      <c r="J25" s="295">
        <v>114.64999999999995</v>
      </c>
      <c r="K25" s="432">
        <v>1.4765731653916487</v>
      </c>
      <c r="L25" s="295">
        <v>790808</v>
      </c>
      <c r="M25" s="295">
        <v>106.69999999999996</v>
      </c>
      <c r="N25" s="432">
        <v>1.3492529160048956</v>
      </c>
      <c r="O25" s="295">
        <v>805514</v>
      </c>
      <c r="P25" s="295">
        <v>139.20000000000013</v>
      </c>
      <c r="Q25" s="432">
        <v>1.7280891455642002</v>
      </c>
      <c r="R25" s="295">
        <v>817676</v>
      </c>
      <c r="S25" s="295">
        <v>148.79999999999998</v>
      </c>
      <c r="T25" s="432">
        <v>1.8197917023368666</v>
      </c>
      <c r="U25" s="295">
        <v>829779</v>
      </c>
      <c r="V25" s="295">
        <v>188.15000000000012</v>
      </c>
      <c r="W25" s="432">
        <v>2.2674712182400389</v>
      </c>
      <c r="X25" s="295">
        <v>841767</v>
      </c>
      <c r="Y25" s="295">
        <v>165.99999999999994</v>
      </c>
      <c r="Z25" s="432">
        <v>1.9720421446789902</v>
      </c>
      <c r="AA25" s="295">
        <v>853622</v>
      </c>
      <c r="AB25" s="295">
        <v>184</v>
      </c>
      <c r="AC25" s="432">
        <v>2.155520827719998</v>
      </c>
      <c r="AD25" s="295">
        <v>865340</v>
      </c>
      <c r="AE25" s="295">
        <v>187.3</v>
      </c>
      <c r="AF25" s="432">
        <v>2.1644671458617424</v>
      </c>
      <c r="AG25" s="295">
        <v>876912</v>
      </c>
      <c r="AH25" s="295">
        <v>211.39999999999992</v>
      </c>
      <c r="AI25" s="432">
        <v>2.4107322057401417</v>
      </c>
      <c r="AJ25" s="295">
        <v>888351</v>
      </c>
      <c r="AK25" s="295">
        <v>183.59999999999994</v>
      </c>
      <c r="AL25" s="432">
        <v>2.0667506424825315</v>
      </c>
      <c r="AM25" s="295">
        <v>899632</v>
      </c>
      <c r="AN25" s="295">
        <v>188.39999999999995</v>
      </c>
      <c r="AO25" s="432">
        <f t="shared" si="0"/>
        <v>2.0941896242018951</v>
      </c>
      <c r="AP25" s="295">
        <v>910770</v>
      </c>
      <c r="AQ25" s="295">
        <v>217.85</v>
      </c>
      <c r="AR25" s="432">
        <f t="shared" si="1"/>
        <v>2.3919321014086981</v>
      </c>
    </row>
    <row r="26" spans="2:44" s="11" customFormat="1">
      <c r="B26" s="281" t="s">
        <v>78</v>
      </c>
      <c r="C26" s="295">
        <v>1340526</v>
      </c>
      <c r="D26" s="295">
        <v>156.80000000000001</v>
      </c>
      <c r="E26" s="432">
        <v>1.1696901067193028</v>
      </c>
      <c r="F26" s="295">
        <v>1359648</v>
      </c>
      <c r="G26" s="295">
        <v>165.02999999999992</v>
      </c>
      <c r="H26" s="432">
        <v>1.2137700345971891</v>
      </c>
      <c r="I26" s="295">
        <v>1379329</v>
      </c>
      <c r="J26" s="295">
        <v>187.44999999999993</v>
      </c>
      <c r="K26" s="432">
        <v>1.3589941196045321</v>
      </c>
      <c r="L26" s="295">
        <v>1399539</v>
      </c>
      <c r="M26" s="295">
        <v>221.55000000000035</v>
      </c>
      <c r="N26" s="432">
        <v>1.5830212662884018</v>
      </c>
      <c r="O26" s="295">
        <v>1420348</v>
      </c>
      <c r="P26" s="295">
        <v>234.44999999999982</v>
      </c>
      <c r="Q26" s="432">
        <v>1.65065181209112</v>
      </c>
      <c r="R26" s="295">
        <v>1436259</v>
      </c>
      <c r="S26" s="295">
        <v>250.55000000000018</v>
      </c>
      <c r="T26" s="432">
        <v>1.7444625238205655</v>
      </c>
      <c r="U26" s="295">
        <v>1451873</v>
      </c>
      <c r="V26" s="295">
        <v>260.54999999999995</v>
      </c>
      <c r="W26" s="432">
        <v>1.7945784514210261</v>
      </c>
      <c r="X26" s="295">
        <v>1467111</v>
      </c>
      <c r="Y26" s="295">
        <v>296.4500000000001</v>
      </c>
      <c r="Z26" s="432">
        <v>2.0206378385820849</v>
      </c>
      <c r="AA26" s="295">
        <v>1481940</v>
      </c>
      <c r="AB26" s="295">
        <v>345.70000000000005</v>
      </c>
      <c r="AC26" s="432">
        <v>2.3327530129424945</v>
      </c>
      <c r="AD26" s="295">
        <v>1496366</v>
      </c>
      <c r="AE26" s="295">
        <v>433.29999999999978</v>
      </c>
      <c r="AF26" s="432">
        <v>2.8956819387770092</v>
      </c>
      <c r="AG26" s="295">
        <v>1510375</v>
      </c>
      <c r="AH26" s="295">
        <v>508.75000000000017</v>
      </c>
      <c r="AI26" s="432">
        <v>3.3683687825871069</v>
      </c>
      <c r="AJ26" s="295">
        <v>1523950</v>
      </c>
      <c r="AK26" s="295">
        <v>497.65000000000015</v>
      </c>
      <c r="AL26" s="432">
        <v>3.2655270842219242</v>
      </c>
      <c r="AM26" s="295">
        <v>1537090</v>
      </c>
      <c r="AN26" s="295">
        <v>504.85000000000042</v>
      </c>
      <c r="AO26" s="432">
        <f t="shared" si="0"/>
        <v>3.2844530899296753</v>
      </c>
      <c r="AP26" s="295">
        <v>1549796</v>
      </c>
      <c r="AQ26" s="295">
        <v>513.6500000000002</v>
      </c>
      <c r="AR26" s="432">
        <f t="shared" si="1"/>
        <v>3.3143071733312013</v>
      </c>
    </row>
    <row r="27" spans="2:44" s="11" customFormat="1" ht="15" customHeight="1">
      <c r="B27" s="281" t="s">
        <v>48</v>
      </c>
      <c r="C27" s="295">
        <v>284281</v>
      </c>
      <c r="D27" s="295">
        <v>29.08</v>
      </c>
      <c r="E27" s="432">
        <v>1.0229315360505977</v>
      </c>
      <c r="F27" s="295">
        <v>292363</v>
      </c>
      <c r="G27" s="295">
        <v>36.679999999999993</v>
      </c>
      <c r="H27" s="432">
        <v>1.2546047208436084</v>
      </c>
      <c r="I27" s="295">
        <v>300709</v>
      </c>
      <c r="J27" s="295">
        <v>39.999999999999986</v>
      </c>
      <c r="K27" s="432">
        <v>1.3301896517896035</v>
      </c>
      <c r="L27" s="295">
        <v>309335</v>
      </c>
      <c r="M27" s="295">
        <v>34.949999999999996</v>
      </c>
      <c r="N27" s="432">
        <v>1.1298430504145989</v>
      </c>
      <c r="O27" s="295">
        <v>318247</v>
      </c>
      <c r="P27" s="295">
        <v>52.45000000000001</v>
      </c>
      <c r="Q27" s="432">
        <v>1.6480909482257495</v>
      </c>
      <c r="R27" s="295">
        <v>326215</v>
      </c>
      <c r="S27" s="295">
        <v>52.499999999999993</v>
      </c>
      <c r="T27" s="432">
        <v>1.6093680548104776</v>
      </c>
      <c r="U27" s="295">
        <v>334276</v>
      </c>
      <c r="V27" s="295">
        <v>63.500000000000007</v>
      </c>
      <c r="W27" s="432">
        <v>1.8996278524333188</v>
      </c>
      <c r="X27" s="295">
        <v>342408</v>
      </c>
      <c r="Y27" s="295">
        <v>84.500000000000028</v>
      </c>
      <c r="Z27" s="432">
        <v>2.4678161725193344</v>
      </c>
      <c r="AA27" s="295">
        <v>350624</v>
      </c>
      <c r="AB27" s="295">
        <v>82.499999999999986</v>
      </c>
      <c r="AC27" s="432">
        <v>2.3529478871953997</v>
      </c>
      <c r="AD27" s="295">
        <v>358896</v>
      </c>
      <c r="AE27" s="295">
        <v>79.75</v>
      </c>
      <c r="AF27" s="432">
        <v>2.2220921938388836</v>
      </c>
      <c r="AG27" s="295">
        <v>367235</v>
      </c>
      <c r="AH27" s="295">
        <v>95.149999999999977</v>
      </c>
      <c r="AI27" s="432">
        <v>2.5909839748389989</v>
      </c>
      <c r="AJ27" s="295">
        <v>375646</v>
      </c>
      <c r="AK27" s="295">
        <v>98.59999999999998</v>
      </c>
      <c r="AL27" s="432">
        <v>2.62481165778419</v>
      </c>
      <c r="AM27" s="295">
        <v>384102</v>
      </c>
      <c r="AN27" s="295">
        <v>110.20000000000002</v>
      </c>
      <c r="AO27" s="432">
        <f t="shared" si="0"/>
        <v>2.8690295806842978</v>
      </c>
      <c r="AP27" s="295">
        <v>392611</v>
      </c>
      <c r="AQ27" s="295">
        <v>107.24999999999999</v>
      </c>
      <c r="AR27" s="432">
        <f t="shared" si="1"/>
        <v>2.7317115414494242</v>
      </c>
    </row>
    <row r="28" spans="2:44" s="1" customFormat="1" ht="15" customHeight="1">
      <c r="B28" s="280" t="s">
        <v>49</v>
      </c>
      <c r="C28" s="294">
        <v>670655</v>
      </c>
      <c r="D28" s="294">
        <v>158.25</v>
      </c>
      <c r="E28" s="436">
        <v>2.3596334926303388</v>
      </c>
      <c r="F28" s="294">
        <v>691933</v>
      </c>
      <c r="G28" s="294">
        <v>195.29999999999998</v>
      </c>
      <c r="H28" s="436">
        <v>2.8225276146678939</v>
      </c>
      <c r="I28" s="294">
        <v>714054</v>
      </c>
      <c r="J28" s="294">
        <v>231.14999999999998</v>
      </c>
      <c r="K28" s="436">
        <v>3.2371501315026592</v>
      </c>
      <c r="L28" s="294">
        <v>736993</v>
      </c>
      <c r="M28" s="294">
        <v>269.35000000000008</v>
      </c>
      <c r="N28" s="436">
        <v>3.6547158521179992</v>
      </c>
      <c r="O28" s="294">
        <v>760853</v>
      </c>
      <c r="P28" s="294">
        <v>304.75000000000006</v>
      </c>
      <c r="Q28" s="436">
        <v>4.0053729169760786</v>
      </c>
      <c r="R28" s="294">
        <v>780529</v>
      </c>
      <c r="S28" s="294">
        <v>328.95000000000005</v>
      </c>
      <c r="T28" s="436">
        <v>4.2144494310909657</v>
      </c>
      <c r="U28" s="294">
        <v>800285</v>
      </c>
      <c r="V28" s="294">
        <v>358.85</v>
      </c>
      <c r="W28" s="436">
        <v>4.4840275651799049</v>
      </c>
      <c r="X28" s="294">
        <v>820024</v>
      </c>
      <c r="Y28" s="294">
        <v>394.05</v>
      </c>
      <c r="Z28" s="436">
        <v>4.8053471605709106</v>
      </c>
      <c r="AA28" s="294">
        <v>839722</v>
      </c>
      <c r="AB28" s="294">
        <v>441.6</v>
      </c>
      <c r="AC28" s="436">
        <v>5.2588832970911801</v>
      </c>
      <c r="AD28" s="294">
        <v>859385</v>
      </c>
      <c r="AE28" s="294">
        <v>436.4</v>
      </c>
      <c r="AF28" s="436">
        <v>5.0780500008727172</v>
      </c>
      <c r="AG28" s="294">
        <v>878996</v>
      </c>
      <c r="AH28" s="294">
        <v>562.29999999999995</v>
      </c>
      <c r="AI28" s="436">
        <v>6.3970712039645221</v>
      </c>
      <c r="AJ28" s="294">
        <v>898547</v>
      </c>
      <c r="AK28" s="294">
        <v>623.20000000000039</v>
      </c>
      <c r="AL28" s="436">
        <v>6.935641652579112</v>
      </c>
      <c r="AM28" s="294">
        <v>918016</v>
      </c>
      <c r="AN28" s="294">
        <v>695.09999999999968</v>
      </c>
      <c r="AO28" s="436">
        <f t="shared" si="0"/>
        <v>7.5717634551031754</v>
      </c>
      <c r="AP28" s="294">
        <v>937406</v>
      </c>
      <c r="AQ28" s="294">
        <v>789.19999999999959</v>
      </c>
      <c r="AR28" s="436">
        <f t="shared" si="1"/>
        <v>8.4189774761416025</v>
      </c>
    </row>
    <row r="29" spans="2:44" s="11" customFormat="1">
      <c r="B29" s="281" t="s">
        <v>50</v>
      </c>
      <c r="C29" s="295">
        <v>137965</v>
      </c>
      <c r="D29" s="295">
        <v>41.94</v>
      </c>
      <c r="E29" s="432">
        <v>3.0399014242742726</v>
      </c>
      <c r="F29" s="295">
        <v>141598</v>
      </c>
      <c r="G29" s="295">
        <v>46.70999999999998</v>
      </c>
      <c r="H29" s="432">
        <v>3.2987754064322927</v>
      </c>
      <c r="I29" s="295">
        <v>145352</v>
      </c>
      <c r="J29" s="295">
        <v>52.699999999999989</v>
      </c>
      <c r="K29" s="432">
        <v>3.6256811051791504</v>
      </c>
      <c r="L29" s="295">
        <v>149206</v>
      </c>
      <c r="M29" s="295">
        <v>58.100000000000023</v>
      </c>
      <c r="N29" s="432">
        <v>3.8939452837017292</v>
      </c>
      <c r="O29" s="295">
        <v>153163</v>
      </c>
      <c r="P29" s="295">
        <v>64.249999999999986</v>
      </c>
      <c r="Q29" s="432">
        <v>4.194877352885487</v>
      </c>
      <c r="R29" s="295">
        <v>157551</v>
      </c>
      <c r="S29" s="295">
        <v>69.100000000000009</v>
      </c>
      <c r="T29" s="432">
        <v>4.3858813971348969</v>
      </c>
      <c r="U29" s="295">
        <v>161948</v>
      </c>
      <c r="V29" s="295">
        <v>85.799999999999969</v>
      </c>
      <c r="W29" s="432">
        <v>5.2979968878899379</v>
      </c>
      <c r="X29" s="295">
        <v>166345</v>
      </c>
      <c r="Y29" s="295">
        <v>80.8</v>
      </c>
      <c r="Z29" s="432">
        <v>4.8573747332351438</v>
      </c>
      <c r="AA29" s="295">
        <v>170722</v>
      </c>
      <c r="AB29" s="295">
        <v>87.199999999999974</v>
      </c>
      <c r="AC29" s="432">
        <v>5.1077189817363893</v>
      </c>
      <c r="AD29" s="295">
        <v>175074</v>
      </c>
      <c r="AE29" s="295">
        <v>97.600000000000009</v>
      </c>
      <c r="AF29" s="432">
        <v>5.5747855192661389</v>
      </c>
      <c r="AG29" s="295">
        <v>179406</v>
      </c>
      <c r="AH29" s="295">
        <v>148.29999999999998</v>
      </c>
      <c r="AI29" s="432">
        <v>8.2661672407834743</v>
      </c>
      <c r="AJ29" s="295">
        <v>183728</v>
      </c>
      <c r="AK29" s="295">
        <v>150.00000000000014</v>
      </c>
      <c r="AL29" s="432">
        <v>8.1642427936950348</v>
      </c>
      <c r="AM29" s="295">
        <v>188028</v>
      </c>
      <c r="AN29" s="295">
        <v>152.49999999999997</v>
      </c>
      <c r="AO29" s="432">
        <f t="shared" si="0"/>
        <v>8.1104941817176162</v>
      </c>
      <c r="AP29" s="295">
        <v>192301</v>
      </c>
      <c r="AQ29" s="295">
        <v>184.55000000000004</v>
      </c>
      <c r="AR29" s="432">
        <f t="shared" si="1"/>
        <v>9.5969339733022725</v>
      </c>
    </row>
    <row r="30" spans="2:44" s="11" customFormat="1">
      <c r="B30" s="281" t="s">
        <v>51</v>
      </c>
      <c r="C30" s="295">
        <v>95474</v>
      </c>
      <c r="D30" s="295">
        <v>28.68</v>
      </c>
      <c r="E30" s="432">
        <v>3.0039591930787441</v>
      </c>
      <c r="F30" s="295">
        <v>98194</v>
      </c>
      <c r="G30" s="295">
        <v>35.290000000000006</v>
      </c>
      <c r="H30" s="432">
        <v>3.5939059412998762</v>
      </c>
      <c r="I30" s="295">
        <v>101017</v>
      </c>
      <c r="J30" s="295">
        <v>43.099999999999994</v>
      </c>
      <c r="K30" s="432">
        <v>4.2666085906332594</v>
      </c>
      <c r="L30" s="295">
        <v>103933</v>
      </c>
      <c r="M30" s="295">
        <v>58.350000000000009</v>
      </c>
      <c r="N30" s="432">
        <v>5.6141937594411795</v>
      </c>
      <c r="O30" s="295">
        <v>106953</v>
      </c>
      <c r="P30" s="295">
        <v>63.900000000000013</v>
      </c>
      <c r="Q30" s="432">
        <v>5.9745869681074879</v>
      </c>
      <c r="R30" s="295">
        <v>109514</v>
      </c>
      <c r="S30" s="295">
        <v>62.75</v>
      </c>
      <c r="T30" s="432">
        <v>5.7298610223350437</v>
      </c>
      <c r="U30" s="295">
        <v>112151</v>
      </c>
      <c r="V30" s="295">
        <v>63.399999999999991</v>
      </c>
      <c r="W30" s="432">
        <v>5.6530927053704376</v>
      </c>
      <c r="X30" s="295">
        <v>114805</v>
      </c>
      <c r="Y30" s="295">
        <v>68.000000000000014</v>
      </c>
      <c r="Z30" s="432">
        <v>5.9230869735638709</v>
      </c>
      <c r="AA30" s="295">
        <v>117465</v>
      </c>
      <c r="AB30" s="295">
        <v>81.199999999999989</v>
      </c>
      <c r="AC30" s="432">
        <v>6.9126973992253005</v>
      </c>
      <c r="AD30" s="295">
        <v>120144</v>
      </c>
      <c r="AE30" s="295">
        <v>80</v>
      </c>
      <c r="AF30" s="432">
        <v>6.6586762551604739</v>
      </c>
      <c r="AG30" s="295">
        <v>122838</v>
      </c>
      <c r="AH30" s="295">
        <v>89.749999999999986</v>
      </c>
      <c r="AI30" s="432">
        <v>7.3063709926895575</v>
      </c>
      <c r="AJ30" s="295">
        <v>125538</v>
      </c>
      <c r="AK30" s="295">
        <v>103.94999999999999</v>
      </c>
      <c r="AL30" s="432">
        <v>8.280361324857811</v>
      </c>
      <c r="AM30" s="295">
        <v>128252</v>
      </c>
      <c r="AN30" s="295">
        <v>93.750000000000043</v>
      </c>
      <c r="AO30" s="432">
        <f t="shared" si="0"/>
        <v>7.3098275270561119</v>
      </c>
      <c r="AP30" s="295">
        <v>130976</v>
      </c>
      <c r="AQ30" s="295">
        <v>96.700000000000031</v>
      </c>
      <c r="AR30" s="432">
        <f t="shared" si="1"/>
        <v>7.3830320058636723</v>
      </c>
    </row>
    <row r="31" spans="2:44" s="11" customFormat="1">
      <c r="B31" s="281" t="s">
        <v>52</v>
      </c>
      <c r="C31" s="295">
        <v>75992</v>
      </c>
      <c r="D31" s="295">
        <v>31.59</v>
      </c>
      <c r="E31" s="432">
        <v>4.1570165280555846</v>
      </c>
      <c r="F31" s="295">
        <v>78474</v>
      </c>
      <c r="G31" s="295">
        <v>30.900000000000002</v>
      </c>
      <c r="H31" s="432">
        <v>3.937609909014451</v>
      </c>
      <c r="I31" s="295">
        <v>81047</v>
      </c>
      <c r="J31" s="295">
        <v>36</v>
      </c>
      <c r="K31" s="432">
        <v>4.4418670647895668</v>
      </c>
      <c r="L31" s="295">
        <v>83711</v>
      </c>
      <c r="M31" s="295">
        <v>44.650000000000013</v>
      </c>
      <c r="N31" s="432">
        <v>5.3338270956027296</v>
      </c>
      <c r="O31" s="295">
        <v>86470</v>
      </c>
      <c r="P31" s="295">
        <v>52.249999999999993</v>
      </c>
      <c r="Q31" s="432">
        <v>6.0425581126402212</v>
      </c>
      <c r="R31" s="295">
        <v>89053</v>
      </c>
      <c r="S31" s="295">
        <v>50.4</v>
      </c>
      <c r="T31" s="432">
        <v>5.6595510538667977</v>
      </c>
      <c r="U31" s="295">
        <v>91699</v>
      </c>
      <c r="V31" s="295">
        <v>52.9</v>
      </c>
      <c r="W31" s="432">
        <v>5.7688742516276079</v>
      </c>
      <c r="X31" s="295">
        <v>94373</v>
      </c>
      <c r="Y31" s="295">
        <v>52.54999999999999</v>
      </c>
      <c r="Z31" s="432">
        <v>5.5683299248725788</v>
      </c>
      <c r="AA31" s="295">
        <v>97093</v>
      </c>
      <c r="AB31" s="295">
        <v>71.700000000000031</v>
      </c>
      <c r="AC31" s="432">
        <v>7.3846724274664526</v>
      </c>
      <c r="AD31" s="295">
        <v>99855</v>
      </c>
      <c r="AE31" s="295">
        <v>71.09999999999998</v>
      </c>
      <c r="AF31" s="432">
        <v>7.1203244704821973</v>
      </c>
      <c r="AG31" s="295">
        <v>102655</v>
      </c>
      <c r="AH31" s="295">
        <v>74.299999999999983</v>
      </c>
      <c r="AI31" s="432">
        <v>7.2378354683162032</v>
      </c>
      <c r="AJ31" s="295">
        <v>105494</v>
      </c>
      <c r="AK31" s="295">
        <v>77.350000000000023</v>
      </c>
      <c r="AL31" s="432">
        <v>7.3321705499838874</v>
      </c>
      <c r="AM31" s="295">
        <v>108365</v>
      </c>
      <c r="AN31" s="295">
        <v>128.70000000000002</v>
      </c>
      <c r="AO31" s="432">
        <f t="shared" si="0"/>
        <v>11.876528399390947</v>
      </c>
      <c r="AP31" s="295">
        <v>111270</v>
      </c>
      <c r="AQ31" s="295">
        <v>140.89999999999998</v>
      </c>
      <c r="AR31" s="432">
        <f t="shared" si="1"/>
        <v>12.662892064347979</v>
      </c>
    </row>
    <row r="32" spans="2:44" s="11" customFormat="1">
      <c r="B32" s="281" t="s">
        <v>53</v>
      </c>
      <c r="C32" s="295">
        <v>88353</v>
      </c>
      <c r="D32" s="295">
        <v>20.59</v>
      </c>
      <c r="E32" s="432">
        <v>2.3304245469876519</v>
      </c>
      <c r="F32" s="295">
        <v>89999</v>
      </c>
      <c r="G32" s="295">
        <v>25.02</v>
      </c>
      <c r="H32" s="432">
        <v>2.7800308892321026</v>
      </c>
      <c r="I32" s="295">
        <v>91691</v>
      </c>
      <c r="J32" s="295">
        <v>28.75</v>
      </c>
      <c r="K32" s="432">
        <v>3.1355312953288763</v>
      </c>
      <c r="L32" s="295">
        <v>93409</v>
      </c>
      <c r="M32" s="295">
        <v>31.149999999999995</v>
      </c>
      <c r="N32" s="432">
        <v>3.3347964328919049</v>
      </c>
      <c r="O32" s="295">
        <v>95194</v>
      </c>
      <c r="P32" s="295">
        <v>32.5</v>
      </c>
      <c r="Q32" s="432">
        <v>3.4140807193730698</v>
      </c>
      <c r="R32" s="295">
        <v>97676</v>
      </c>
      <c r="S32" s="295">
        <v>39.300000000000018</v>
      </c>
      <c r="T32" s="432">
        <v>4.0235062860887032</v>
      </c>
      <c r="U32" s="295">
        <v>100170</v>
      </c>
      <c r="V32" s="295">
        <v>44.949999999999989</v>
      </c>
      <c r="W32" s="432">
        <v>4.4873714685035431</v>
      </c>
      <c r="X32" s="295">
        <v>102684</v>
      </c>
      <c r="Y32" s="295">
        <v>66</v>
      </c>
      <c r="Z32" s="432">
        <v>6.4274862685520624</v>
      </c>
      <c r="AA32" s="295">
        <v>105213</v>
      </c>
      <c r="AB32" s="295">
        <v>66.999999999999986</v>
      </c>
      <c r="AC32" s="432">
        <v>6.3680343683765299</v>
      </c>
      <c r="AD32" s="295">
        <v>107749</v>
      </c>
      <c r="AE32" s="295">
        <v>67.200000000000017</v>
      </c>
      <c r="AF32" s="432">
        <v>6.2367168140771625</v>
      </c>
      <c r="AG32" s="295">
        <v>110296</v>
      </c>
      <c r="AH32" s="295">
        <v>70.3</v>
      </c>
      <c r="AI32" s="432">
        <v>6.3737578878653807</v>
      </c>
      <c r="AJ32" s="295">
        <v>112835</v>
      </c>
      <c r="AK32" s="295">
        <v>81.8</v>
      </c>
      <c r="AL32" s="432">
        <v>7.2495236407143171</v>
      </c>
      <c r="AM32" s="295">
        <v>115368</v>
      </c>
      <c r="AN32" s="295">
        <v>94.200000000000045</v>
      </c>
      <c r="AO32" s="432">
        <f t="shared" si="0"/>
        <v>8.1651757853130889</v>
      </c>
      <c r="AP32" s="295">
        <v>117899</v>
      </c>
      <c r="AQ32" s="295">
        <v>114.00000000000004</v>
      </c>
      <c r="AR32" s="432">
        <f t="shared" si="1"/>
        <v>9.6692932085937997</v>
      </c>
    </row>
    <row r="33" spans="2:44" s="11" customFormat="1">
      <c r="B33" s="281" t="s">
        <v>54</v>
      </c>
      <c r="C33" s="295">
        <v>158903</v>
      </c>
      <c r="D33" s="295">
        <v>16.29</v>
      </c>
      <c r="E33" s="432">
        <v>1.0251537101250447</v>
      </c>
      <c r="F33" s="295">
        <v>164183</v>
      </c>
      <c r="G33" s="295">
        <v>27.66</v>
      </c>
      <c r="H33" s="432">
        <v>1.6847054810790401</v>
      </c>
      <c r="I33" s="295">
        <v>169667</v>
      </c>
      <c r="J33" s="295">
        <v>32.300000000000004</v>
      </c>
      <c r="K33" s="432">
        <v>1.9037290692945597</v>
      </c>
      <c r="L33" s="295">
        <v>175358</v>
      </c>
      <c r="M33" s="295">
        <v>38.20000000000001</v>
      </c>
      <c r="N33" s="432">
        <v>2.1784007573079078</v>
      </c>
      <c r="O33" s="295">
        <v>181287</v>
      </c>
      <c r="P33" s="295">
        <v>43.550000000000011</v>
      </c>
      <c r="Q33" s="432">
        <v>2.4022682266240829</v>
      </c>
      <c r="R33" s="295">
        <v>186072</v>
      </c>
      <c r="S33" s="295">
        <v>51.500000000000021</v>
      </c>
      <c r="T33" s="432">
        <v>2.7677458188228226</v>
      </c>
      <c r="U33" s="295">
        <v>190896</v>
      </c>
      <c r="V33" s="295">
        <v>49.100000000000009</v>
      </c>
      <c r="W33" s="432">
        <v>2.5720811331824662</v>
      </c>
      <c r="X33" s="295">
        <v>195759</v>
      </c>
      <c r="Y33" s="295">
        <v>56.7</v>
      </c>
      <c r="Z33" s="432">
        <v>2.8964185554687139</v>
      </c>
      <c r="AA33" s="295">
        <v>200656</v>
      </c>
      <c r="AB33" s="295">
        <v>64.999999999999986</v>
      </c>
      <c r="AC33" s="432">
        <v>3.2393748504903908</v>
      </c>
      <c r="AD33" s="295">
        <v>205586</v>
      </c>
      <c r="AE33" s="295">
        <v>38.500000000000007</v>
      </c>
      <c r="AF33" s="432">
        <v>1.8726956115688815</v>
      </c>
      <c r="AG33" s="295">
        <v>210532</v>
      </c>
      <c r="AH33" s="295">
        <v>67.699999999999989</v>
      </c>
      <c r="AI33" s="432">
        <v>3.2156631770942177</v>
      </c>
      <c r="AJ33" s="295">
        <v>215499</v>
      </c>
      <c r="AK33" s="295">
        <v>85.000000000000014</v>
      </c>
      <c r="AL33" s="432">
        <v>3.9443338484169304</v>
      </c>
      <c r="AM33" s="295">
        <v>220483</v>
      </c>
      <c r="AN33" s="295">
        <v>93.699999999999989</v>
      </c>
      <c r="AO33" s="432">
        <f t="shared" si="0"/>
        <v>4.2497607525296734</v>
      </c>
      <c r="AP33" s="295">
        <v>225481</v>
      </c>
      <c r="AQ33" s="295">
        <v>119.50000000000001</v>
      </c>
      <c r="AR33" s="432">
        <f t="shared" si="1"/>
        <v>5.2997813563005316</v>
      </c>
    </row>
    <row r="34" spans="2:44" s="11" customFormat="1">
      <c r="B34" s="281" t="s">
        <v>55</v>
      </c>
      <c r="C34" s="295">
        <v>113968</v>
      </c>
      <c r="D34" s="295">
        <v>19.16</v>
      </c>
      <c r="E34" s="432">
        <v>1.6811736627825353</v>
      </c>
      <c r="F34" s="295">
        <v>119485</v>
      </c>
      <c r="G34" s="295">
        <v>29.72</v>
      </c>
      <c r="H34" s="432">
        <v>2.4873415073021716</v>
      </c>
      <c r="I34" s="295">
        <v>125280</v>
      </c>
      <c r="J34" s="295">
        <v>38.29999999999999</v>
      </c>
      <c r="K34" s="432">
        <v>3.0571519795657722</v>
      </c>
      <c r="L34" s="295">
        <v>131376</v>
      </c>
      <c r="M34" s="295">
        <v>38.899999999999991</v>
      </c>
      <c r="N34" s="432">
        <v>2.9609669954938491</v>
      </c>
      <c r="O34" s="295">
        <v>137786</v>
      </c>
      <c r="P34" s="295">
        <v>48.29999999999999</v>
      </c>
      <c r="Q34" s="432">
        <v>3.5054359659181622</v>
      </c>
      <c r="R34" s="295">
        <v>140663</v>
      </c>
      <c r="S34" s="295">
        <v>55.899999999999991</v>
      </c>
      <c r="T34" s="432">
        <v>3.9740372379374813</v>
      </c>
      <c r="U34" s="295">
        <v>143421</v>
      </c>
      <c r="V34" s="295">
        <v>62.700000000000024</v>
      </c>
      <c r="W34" s="432">
        <v>4.3717447235760476</v>
      </c>
      <c r="X34" s="295">
        <v>146058</v>
      </c>
      <c r="Y34" s="295">
        <v>69.999999999999986</v>
      </c>
      <c r="Z34" s="432">
        <v>4.7926166317490306</v>
      </c>
      <c r="AA34" s="295">
        <v>148573</v>
      </c>
      <c r="AB34" s="295">
        <v>69.499999999999986</v>
      </c>
      <c r="AC34" s="432">
        <v>4.6778351382821901</v>
      </c>
      <c r="AD34" s="295">
        <v>150977</v>
      </c>
      <c r="AE34" s="295">
        <v>81.999999999999986</v>
      </c>
      <c r="AF34" s="432">
        <v>5.4312908588725426</v>
      </c>
      <c r="AG34" s="295">
        <v>153269</v>
      </c>
      <c r="AH34" s="295">
        <v>111.95</v>
      </c>
      <c r="AI34" s="432">
        <v>7.3041515244439523</v>
      </c>
      <c r="AJ34" s="295">
        <v>155453</v>
      </c>
      <c r="AK34" s="295">
        <v>125.10000000000008</v>
      </c>
      <c r="AL34" s="432">
        <v>8.0474484249258662</v>
      </c>
      <c r="AM34" s="295">
        <v>157520</v>
      </c>
      <c r="AN34" s="295">
        <v>132.25000000000003</v>
      </c>
      <c r="AO34" s="432">
        <f t="shared" si="0"/>
        <v>8.3957592686642979</v>
      </c>
      <c r="AP34" s="295">
        <v>159479</v>
      </c>
      <c r="AQ34" s="295">
        <v>133.55000000000004</v>
      </c>
      <c r="AR34" s="432">
        <f t="shared" si="1"/>
        <v>8.3741433041340887</v>
      </c>
    </row>
    <row r="35" spans="2:44" s="1" customFormat="1">
      <c r="B35" s="280" t="s">
        <v>56</v>
      </c>
      <c r="C35" s="294">
        <v>22729</v>
      </c>
      <c r="D35" s="294">
        <v>8.42</v>
      </c>
      <c r="E35" s="436">
        <v>3.7045184565972984</v>
      </c>
      <c r="F35" s="294">
        <v>23455</v>
      </c>
      <c r="G35" s="294">
        <v>7.42</v>
      </c>
      <c r="H35" s="436">
        <v>3.1635045832445106</v>
      </c>
      <c r="I35" s="294">
        <v>24214</v>
      </c>
      <c r="J35" s="294">
        <v>6</v>
      </c>
      <c r="K35" s="436">
        <v>2.4779053440158587</v>
      </c>
      <c r="L35" s="294">
        <v>25036</v>
      </c>
      <c r="M35" s="294">
        <v>10.75</v>
      </c>
      <c r="N35" s="436">
        <v>4.2938169036587315</v>
      </c>
      <c r="O35" s="294">
        <v>25884</v>
      </c>
      <c r="P35" s="294">
        <v>15.500000000000002</v>
      </c>
      <c r="Q35" s="436">
        <v>5.9882552928450012</v>
      </c>
      <c r="R35" s="294">
        <v>26576</v>
      </c>
      <c r="S35" s="294">
        <v>14.999999999999998</v>
      </c>
      <c r="T35" s="436">
        <v>5.6441902468392531</v>
      </c>
      <c r="U35" s="294">
        <v>27284</v>
      </c>
      <c r="V35" s="294">
        <v>19</v>
      </c>
      <c r="W35" s="436">
        <v>6.9637883008356543</v>
      </c>
      <c r="X35" s="294">
        <v>28000</v>
      </c>
      <c r="Y35" s="294">
        <v>25</v>
      </c>
      <c r="Z35" s="436">
        <v>8.9285714285714288</v>
      </c>
      <c r="AA35" s="294">
        <v>28726</v>
      </c>
      <c r="AB35" s="294">
        <v>23</v>
      </c>
      <c r="AC35" s="436">
        <v>8.0066838404233103</v>
      </c>
      <c r="AD35" s="294">
        <v>29453</v>
      </c>
      <c r="AE35" s="294">
        <v>21</v>
      </c>
      <c r="AF35" s="436">
        <v>7.1300037347638607</v>
      </c>
      <c r="AG35" s="294">
        <v>30172</v>
      </c>
      <c r="AH35" s="294">
        <v>11</v>
      </c>
      <c r="AI35" s="436">
        <v>3.6457642847673339</v>
      </c>
      <c r="AJ35" s="294">
        <v>30890</v>
      </c>
      <c r="AK35" s="294">
        <v>20</v>
      </c>
      <c r="AL35" s="436">
        <v>6.4745872450631277</v>
      </c>
      <c r="AM35" s="294">
        <v>31600</v>
      </c>
      <c r="AN35" s="294">
        <v>20</v>
      </c>
      <c r="AO35" s="436">
        <f t="shared" si="0"/>
        <v>6.3291139240506329</v>
      </c>
      <c r="AP35" s="294">
        <v>32320</v>
      </c>
      <c r="AQ35" s="294">
        <v>22</v>
      </c>
      <c r="AR35" s="436">
        <f t="shared" si="1"/>
        <v>6.8069306930693063</v>
      </c>
    </row>
    <row r="36" spans="2:44" s="11" customFormat="1">
      <c r="B36" s="281" t="s">
        <v>57</v>
      </c>
      <c r="C36" s="295">
        <v>22729</v>
      </c>
      <c r="D36" s="295">
        <v>8.42</v>
      </c>
      <c r="E36" s="432">
        <v>3.7045184565972984</v>
      </c>
      <c r="F36" s="295">
        <v>23455</v>
      </c>
      <c r="G36" s="295">
        <v>7.42</v>
      </c>
      <c r="H36" s="432">
        <v>3.1635045832445106</v>
      </c>
      <c r="I36" s="295">
        <v>24212</v>
      </c>
      <c r="J36" s="295">
        <v>6</v>
      </c>
      <c r="K36" s="432">
        <v>2.4781100280852471</v>
      </c>
      <c r="L36" s="295">
        <v>25036</v>
      </c>
      <c r="M36" s="295">
        <v>10.75</v>
      </c>
      <c r="N36" s="432">
        <v>4.2938169036587315</v>
      </c>
      <c r="O36" s="295">
        <v>25884</v>
      </c>
      <c r="P36" s="295">
        <v>15.500000000000002</v>
      </c>
      <c r="Q36" s="432">
        <v>5.9882552928450012</v>
      </c>
      <c r="R36" s="295">
        <v>26576</v>
      </c>
      <c r="S36" s="295">
        <v>14.999999999999998</v>
      </c>
      <c r="T36" s="432">
        <v>5.6441902468392531</v>
      </c>
      <c r="U36" s="295">
        <v>27284</v>
      </c>
      <c r="V36" s="295">
        <v>19</v>
      </c>
      <c r="W36" s="432">
        <v>6.9637883008356543</v>
      </c>
      <c r="X36" s="295">
        <v>28000</v>
      </c>
      <c r="Y36" s="295">
        <v>25</v>
      </c>
      <c r="Z36" s="432">
        <v>8.9285714285714288</v>
      </c>
      <c r="AA36" s="295">
        <v>28726</v>
      </c>
      <c r="AB36" s="295">
        <v>23</v>
      </c>
      <c r="AC36" s="432">
        <v>8.0066838404233103</v>
      </c>
      <c r="AD36" s="295">
        <v>29453</v>
      </c>
      <c r="AE36" s="295">
        <v>21</v>
      </c>
      <c r="AF36" s="432">
        <v>7.1300037347638607</v>
      </c>
      <c r="AG36" s="295">
        <v>30172</v>
      </c>
      <c r="AH36" s="295">
        <v>11</v>
      </c>
      <c r="AI36" s="432">
        <v>3.6457642847673339</v>
      </c>
      <c r="AJ36" s="295">
        <v>30890</v>
      </c>
      <c r="AK36" s="295">
        <v>20</v>
      </c>
      <c r="AL36" s="432">
        <v>6.4745872450631277</v>
      </c>
      <c r="AM36" s="295">
        <v>31600</v>
      </c>
      <c r="AN36" s="295">
        <v>20</v>
      </c>
      <c r="AO36" s="432">
        <f t="shared" si="0"/>
        <v>6.3291139240506329</v>
      </c>
      <c r="AP36" s="295">
        <v>32320</v>
      </c>
      <c r="AQ36" s="295">
        <v>22</v>
      </c>
      <c r="AR36" s="432">
        <f t="shared" si="1"/>
        <v>6.8069306930693063</v>
      </c>
    </row>
    <row r="37" spans="2:44" s="1" customFormat="1">
      <c r="B37" s="280" t="s">
        <v>223</v>
      </c>
      <c r="C37" s="294">
        <v>31432</v>
      </c>
      <c r="D37" s="294">
        <v>0</v>
      </c>
      <c r="E37" s="436">
        <v>0</v>
      </c>
      <c r="F37" s="294">
        <v>31991</v>
      </c>
      <c r="G37" s="294">
        <v>0</v>
      </c>
      <c r="H37" s="436">
        <v>0</v>
      </c>
      <c r="I37" s="294">
        <v>32566</v>
      </c>
      <c r="J37" s="294">
        <v>1</v>
      </c>
      <c r="K37" s="436">
        <v>0.30706872197997914</v>
      </c>
      <c r="L37" s="294">
        <v>33149</v>
      </c>
      <c r="M37" s="294">
        <v>1</v>
      </c>
      <c r="N37" s="436">
        <v>0.30166822528583065</v>
      </c>
      <c r="O37" s="294">
        <v>33754</v>
      </c>
      <c r="P37" s="294">
        <v>1</v>
      </c>
      <c r="Q37" s="436">
        <v>0.29626118385969069</v>
      </c>
      <c r="R37" s="294">
        <v>34547</v>
      </c>
      <c r="S37" s="294">
        <v>1</v>
      </c>
      <c r="T37" s="436">
        <v>0.28946073465134453</v>
      </c>
      <c r="U37" s="294">
        <v>35348</v>
      </c>
      <c r="V37" s="294">
        <v>1</v>
      </c>
      <c r="W37" s="436">
        <v>0.28290143713930066</v>
      </c>
      <c r="X37" s="294">
        <v>36153</v>
      </c>
      <c r="Y37" s="294"/>
      <c r="Z37" s="436">
        <v>0</v>
      </c>
      <c r="AA37" s="294">
        <v>36967</v>
      </c>
      <c r="AB37" s="294">
        <v>10</v>
      </c>
      <c r="AC37" s="436">
        <v>2.7051153731706656</v>
      </c>
      <c r="AD37" s="294">
        <v>37784</v>
      </c>
      <c r="AE37" s="294">
        <v>12.399999999999999</v>
      </c>
      <c r="AF37" s="436">
        <v>3.2818124073681978</v>
      </c>
      <c r="AG37" s="294">
        <v>38607</v>
      </c>
      <c r="AH37" s="294">
        <v>8</v>
      </c>
      <c r="AI37" s="436">
        <v>2.0721630792343357</v>
      </c>
      <c r="AJ37" s="294">
        <v>39430</v>
      </c>
      <c r="AK37" s="294">
        <v>5</v>
      </c>
      <c r="AL37" s="436">
        <v>1.2680699974638601</v>
      </c>
      <c r="AM37" s="294">
        <v>40255</v>
      </c>
      <c r="AN37" s="294">
        <v>0</v>
      </c>
      <c r="AO37" s="436">
        <f t="shared" si="0"/>
        <v>0</v>
      </c>
      <c r="AP37" s="294">
        <v>41082</v>
      </c>
      <c r="AQ37" s="294">
        <v>0</v>
      </c>
      <c r="AR37" s="436">
        <f t="shared" si="1"/>
        <v>0</v>
      </c>
    </row>
    <row r="38" spans="2:44" s="1" customFormat="1">
      <c r="B38" s="111"/>
      <c r="C38" s="112"/>
      <c r="D38" s="112"/>
      <c r="E38" s="113"/>
      <c r="F38" s="112"/>
      <c r="G38" s="112"/>
      <c r="H38" s="113"/>
      <c r="I38" s="112"/>
      <c r="J38" s="112"/>
      <c r="K38" s="113"/>
      <c r="L38" s="112"/>
      <c r="M38" s="112"/>
      <c r="N38" s="113"/>
      <c r="O38" s="112"/>
      <c r="P38" s="112"/>
      <c r="Q38" s="113"/>
      <c r="R38" s="112"/>
      <c r="S38" s="112"/>
      <c r="T38" s="113"/>
      <c r="U38" s="112"/>
      <c r="V38" s="112"/>
      <c r="W38" s="113"/>
      <c r="X38" s="112"/>
      <c r="Y38" s="112"/>
      <c r="Z38" s="113"/>
      <c r="AA38" s="112"/>
      <c r="AB38" s="112"/>
      <c r="AC38" s="113"/>
      <c r="AD38" s="112"/>
      <c r="AE38" s="112"/>
      <c r="AF38" s="113"/>
      <c r="AG38" s="112"/>
      <c r="AH38" s="112"/>
      <c r="AI38" s="113"/>
      <c r="AJ38" s="112"/>
      <c r="AK38" s="114"/>
      <c r="AL38" s="113"/>
    </row>
    <row r="39" spans="2:44">
      <c r="B39" s="115" t="s">
        <v>1051</v>
      </c>
      <c r="C39" s="115"/>
      <c r="D39" s="115"/>
      <c r="E39" s="115"/>
      <c r="F39" s="115"/>
      <c r="G39" s="115"/>
      <c r="H39" s="115"/>
      <c r="I39" s="115"/>
      <c r="J39" s="115"/>
      <c r="K39" s="115"/>
      <c r="L39" s="115"/>
      <c r="M39" s="115"/>
      <c r="N39" s="115"/>
      <c r="O39" s="115"/>
      <c r="P39" s="115"/>
      <c r="Q39" s="115"/>
      <c r="R39" s="115"/>
      <c r="S39" s="115"/>
      <c r="T39" s="115"/>
      <c r="U39" s="68"/>
      <c r="V39" s="68"/>
      <c r="W39" s="68"/>
      <c r="X39" s="68"/>
      <c r="Y39" s="68"/>
      <c r="Z39" s="68"/>
      <c r="AA39" s="68"/>
      <c r="AB39" s="68"/>
      <c r="AC39" s="68"/>
      <c r="AD39" s="68"/>
      <c r="AE39" s="68"/>
      <c r="AF39" s="68"/>
      <c r="AG39" s="68"/>
    </row>
    <row r="40" spans="2:44">
      <c r="B40" s="358" t="s">
        <v>1142</v>
      </c>
      <c r="C40" s="358"/>
      <c r="D40" s="358"/>
      <c r="E40" s="358"/>
      <c r="F40" s="358"/>
      <c r="G40" s="358"/>
      <c r="H40" s="358"/>
      <c r="I40" s="358"/>
      <c r="J40" s="358"/>
      <c r="K40" s="358"/>
      <c r="L40" s="358"/>
      <c r="M40" s="358"/>
      <c r="N40" s="358"/>
      <c r="O40" s="358"/>
      <c r="P40" s="358"/>
      <c r="Q40" s="358"/>
      <c r="R40" s="358"/>
      <c r="S40" s="358"/>
      <c r="T40" s="358"/>
      <c r="U40" s="71"/>
      <c r="V40" s="71"/>
      <c r="W40" s="71"/>
      <c r="X40" s="71"/>
      <c r="Y40" s="71"/>
      <c r="Z40" s="71"/>
      <c r="AA40" s="71"/>
      <c r="AB40" s="71"/>
      <c r="AC40" s="71"/>
      <c r="AD40" s="71"/>
      <c r="AE40" s="71"/>
      <c r="AF40" s="71"/>
      <c r="AG40" s="71"/>
    </row>
    <row r="41" spans="2:44" ht="15.75">
      <c r="B41" s="39" t="s">
        <v>1093</v>
      </c>
      <c r="C41" s="74"/>
      <c r="D41" s="74"/>
      <c r="E41" s="74"/>
      <c r="F41" s="74"/>
      <c r="G41" s="74"/>
      <c r="H41" s="74"/>
      <c r="I41" s="74"/>
      <c r="J41" s="74"/>
      <c r="K41" s="74"/>
      <c r="L41" s="74"/>
      <c r="M41" s="74"/>
      <c r="N41" s="74"/>
      <c r="O41" s="74"/>
      <c r="P41" s="74"/>
      <c r="Q41" s="74"/>
      <c r="R41" s="74"/>
      <c r="S41" s="74"/>
      <c r="T41" s="74"/>
      <c r="U41" s="69"/>
      <c r="V41" s="70"/>
      <c r="W41" s="70"/>
      <c r="X41" s="70"/>
      <c r="Y41" s="70"/>
      <c r="Z41" s="70"/>
      <c r="AA41" s="70"/>
      <c r="AB41" s="70"/>
      <c r="AC41" s="70"/>
      <c r="AD41" s="70"/>
      <c r="AE41" s="70"/>
      <c r="AF41" s="70"/>
      <c r="AG41" s="70"/>
    </row>
    <row r="42" spans="2:44">
      <c r="B42" s="3"/>
      <c r="C42" s="72"/>
      <c r="D42" s="72"/>
      <c r="E42" s="3"/>
      <c r="F42" s="72"/>
      <c r="G42" s="72"/>
      <c r="H42" s="3"/>
      <c r="I42" s="73"/>
      <c r="J42" s="73"/>
      <c r="L42" s="72"/>
      <c r="M42" s="72"/>
      <c r="N42" s="3"/>
      <c r="O42" s="72"/>
      <c r="P42" s="72"/>
      <c r="Q42" s="3"/>
      <c r="R42" s="72"/>
      <c r="S42" s="72"/>
      <c r="T42" s="3"/>
      <c r="U42" s="3"/>
      <c r="V42" s="3"/>
      <c r="W42" s="3"/>
      <c r="Y42" s="4"/>
      <c r="AB42" s="4"/>
    </row>
  </sheetData>
  <mergeCells count="46">
    <mergeCell ref="AP5:AR5"/>
    <mergeCell ref="AP6:AP7"/>
    <mergeCell ref="AQ6:AR6"/>
    <mergeCell ref="AM5:AO5"/>
    <mergeCell ref="AM6:AM7"/>
    <mergeCell ref="AN6:AO6"/>
    <mergeCell ref="AA5:AC5"/>
    <mergeCell ref="AD5:AF5"/>
    <mergeCell ref="AG5:AI5"/>
    <mergeCell ref="C6:C7"/>
    <mergeCell ref="D6:E6"/>
    <mergeCell ref="F6:F7"/>
    <mergeCell ref="X5:Z5"/>
    <mergeCell ref="O6:O7"/>
    <mergeCell ref="P6:Q6"/>
    <mergeCell ref="R6:R7"/>
    <mergeCell ref="S6:T6"/>
    <mergeCell ref="O5:Q5"/>
    <mergeCell ref="R5:T5"/>
    <mergeCell ref="U5:W5"/>
    <mergeCell ref="B5:B7"/>
    <mergeCell ref="C5:E5"/>
    <mergeCell ref="F5:H5"/>
    <mergeCell ref="I5:K5"/>
    <mergeCell ref="L5:N5"/>
    <mergeCell ref="G6:H6"/>
    <mergeCell ref="I6:I7"/>
    <mergeCell ref="J6:K6"/>
    <mergeCell ref="L6:L7"/>
    <mergeCell ref="M6:N6"/>
    <mergeCell ref="B3:AR3"/>
    <mergeCell ref="B4:AQ4"/>
    <mergeCell ref="B40:T40"/>
    <mergeCell ref="AJ5:AL5"/>
    <mergeCell ref="AJ6:AJ7"/>
    <mergeCell ref="AK6:AL6"/>
    <mergeCell ref="AB6:AC6"/>
    <mergeCell ref="AD6:AD7"/>
    <mergeCell ref="AE6:AF6"/>
    <mergeCell ref="AG6:AG7"/>
    <mergeCell ref="AH6:AI6"/>
    <mergeCell ref="U6:U7"/>
    <mergeCell ref="V6:W6"/>
    <mergeCell ref="X6:X7"/>
    <mergeCell ref="Y6:Z6"/>
    <mergeCell ref="AA6:AA7"/>
  </mergeCells>
  <hyperlinks>
    <hyperlink ref="AT5" location="INDICE!A14" display="INICIO"/>
  </hyperlinks>
  <printOptions horizontalCentered="1"/>
  <pageMargins left="0.39370078740157483" right="0" top="1.1811023622047245" bottom="0" header="0.11811023622047245" footer="0"/>
  <pageSetup paperSize="9" scale="85" firstPageNumber="56" orientation="landscape" useFirstPageNumber="1" r:id="rId1"/>
  <headerFooter>
    <oddHeader>&amp;C&amp;G</oddHeader>
    <oddFooter>&amp;C&amp;14&amp;P</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B1:AT42"/>
  <sheetViews>
    <sheetView showGridLines="0" topLeftCell="A3" zoomScaleNormal="100" workbookViewId="0">
      <selection activeCell="AT12" sqref="AT12:AT13"/>
    </sheetView>
  </sheetViews>
  <sheetFormatPr baseColWidth="10" defaultRowHeight="15"/>
  <cols>
    <col min="1" max="1" width="3.7109375" style="11" customWidth="1"/>
    <col min="2" max="2" width="30.85546875" style="11" customWidth="1"/>
    <col min="3" max="3" width="17.140625" style="11" customWidth="1"/>
    <col min="4" max="5" width="11.42578125" style="11"/>
    <col min="6" max="6" width="17.140625" style="11" customWidth="1"/>
    <col min="7" max="8" width="11.42578125" style="11"/>
    <col min="9" max="9" width="17.140625" style="11" customWidth="1"/>
    <col min="10" max="11" width="11.42578125" style="11"/>
    <col min="12" max="12" width="17.140625" style="11" customWidth="1"/>
    <col min="13" max="14" width="11.42578125" style="11"/>
    <col min="15" max="15" width="17.140625" style="11" customWidth="1"/>
    <col min="16" max="17" width="11.42578125" style="11"/>
    <col min="18" max="18" width="17.140625" style="11" customWidth="1"/>
    <col min="19" max="20" width="11.42578125" style="11"/>
    <col min="21" max="21" width="17.140625" style="11" customWidth="1"/>
    <col min="22" max="23" width="11.42578125" style="11"/>
    <col min="24" max="24" width="17.140625" style="11" customWidth="1"/>
    <col min="25" max="26" width="11.42578125" style="11"/>
    <col min="27" max="27" width="17.140625" style="11" customWidth="1"/>
    <col min="28" max="29" width="11.42578125" style="11"/>
    <col min="30" max="30" width="17.140625" style="11" customWidth="1"/>
    <col min="31" max="32" width="11.42578125" style="11"/>
    <col min="33" max="33" width="17.140625" style="11" customWidth="1"/>
    <col min="34" max="35" width="11.42578125" style="11"/>
    <col min="36" max="36" width="17.140625" style="11" customWidth="1"/>
    <col min="37" max="38" width="11.42578125" style="11"/>
    <col min="39" max="39" width="16.140625" style="11" customWidth="1"/>
    <col min="40" max="41" width="11.42578125" style="11"/>
    <col min="42" max="42" width="17.140625" style="11" customWidth="1"/>
    <col min="43" max="16384" width="11.42578125" style="11"/>
  </cols>
  <sheetData>
    <row r="1" spans="2:46" ht="86.1" customHeight="1"/>
    <row r="2" spans="2:46" s="253" customFormat="1" ht="36" customHeight="1">
      <c r="B2" s="354"/>
      <c r="C2" s="354"/>
      <c r="D2" s="354"/>
      <c r="E2" s="354"/>
      <c r="F2" s="354"/>
      <c r="G2" s="354"/>
      <c r="H2" s="354"/>
      <c r="I2" s="354"/>
      <c r="J2" s="354"/>
      <c r="K2" s="354"/>
      <c r="L2" s="354"/>
      <c r="M2" s="354"/>
      <c r="N2" s="354"/>
      <c r="O2" s="354"/>
      <c r="P2" s="354"/>
      <c r="Q2" s="354"/>
      <c r="R2" s="354"/>
      <c r="S2" s="354"/>
      <c r="T2" s="354"/>
      <c r="U2" s="354"/>
      <c r="V2" s="354"/>
      <c r="W2" s="354"/>
      <c r="X2" s="354"/>
      <c r="Y2" s="354"/>
      <c r="Z2" s="354"/>
      <c r="AA2" s="354"/>
      <c r="AB2" s="354"/>
      <c r="AC2" s="354"/>
      <c r="AD2" s="354"/>
      <c r="AE2" s="354"/>
      <c r="AF2" s="354"/>
      <c r="AG2" s="354"/>
      <c r="AH2" s="354"/>
      <c r="AI2" s="354"/>
    </row>
    <row r="3" spans="2:46" ht="30.75" customHeight="1">
      <c r="B3" s="354" t="s">
        <v>225</v>
      </c>
      <c r="C3" s="354"/>
      <c r="D3" s="354"/>
      <c r="E3" s="354"/>
      <c r="F3" s="354"/>
      <c r="G3" s="354"/>
      <c r="H3" s="354"/>
      <c r="I3" s="354"/>
      <c r="J3" s="354"/>
      <c r="K3" s="354"/>
      <c r="L3" s="354"/>
      <c r="M3" s="354"/>
      <c r="N3" s="354"/>
      <c r="O3" s="354"/>
      <c r="P3" s="354"/>
      <c r="Q3" s="354"/>
      <c r="R3" s="354"/>
      <c r="S3" s="354"/>
      <c r="T3" s="354"/>
      <c r="U3" s="354"/>
      <c r="V3" s="354"/>
      <c r="W3" s="354"/>
      <c r="X3" s="354"/>
      <c r="Y3" s="354"/>
      <c r="Z3" s="354"/>
      <c r="AA3" s="354"/>
      <c r="AB3" s="354"/>
      <c r="AC3" s="354"/>
      <c r="AD3" s="354"/>
      <c r="AE3" s="354"/>
      <c r="AF3" s="354"/>
      <c r="AG3" s="354"/>
      <c r="AH3" s="354"/>
      <c r="AI3" s="354"/>
      <c r="AJ3" s="354"/>
      <c r="AK3" s="354"/>
      <c r="AL3" s="354"/>
      <c r="AM3" s="354"/>
      <c r="AN3" s="354"/>
      <c r="AO3" s="354"/>
      <c r="AP3" s="354"/>
      <c r="AQ3" s="354"/>
      <c r="AR3" s="354"/>
    </row>
    <row r="4" spans="2:46" ht="45.75" customHeight="1">
      <c r="B4" s="357" t="s">
        <v>1095</v>
      </c>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c r="AR4" s="357"/>
    </row>
    <row r="5" spans="2:46" ht="22.5" customHeight="1">
      <c r="B5" s="346" t="s">
        <v>220</v>
      </c>
      <c r="C5" s="346">
        <v>2006</v>
      </c>
      <c r="D5" s="346"/>
      <c r="E5" s="346"/>
      <c r="F5" s="346">
        <v>2007</v>
      </c>
      <c r="G5" s="346"/>
      <c r="H5" s="346"/>
      <c r="I5" s="346">
        <v>2008</v>
      </c>
      <c r="J5" s="346"/>
      <c r="K5" s="346"/>
      <c r="L5" s="346">
        <v>2009</v>
      </c>
      <c r="M5" s="346"/>
      <c r="N5" s="346"/>
      <c r="O5" s="346">
        <v>2010</v>
      </c>
      <c r="P5" s="346"/>
      <c r="Q5" s="346"/>
      <c r="R5" s="346">
        <v>2011</v>
      </c>
      <c r="S5" s="346"/>
      <c r="T5" s="346"/>
      <c r="U5" s="346">
        <v>2012</v>
      </c>
      <c r="V5" s="346"/>
      <c r="W5" s="346"/>
      <c r="X5" s="346">
        <v>2013</v>
      </c>
      <c r="Y5" s="346"/>
      <c r="Z5" s="346"/>
      <c r="AA5" s="346">
        <v>2014</v>
      </c>
      <c r="AB5" s="346"/>
      <c r="AC5" s="346"/>
      <c r="AD5" s="346">
        <v>2015</v>
      </c>
      <c r="AE5" s="346"/>
      <c r="AF5" s="346"/>
      <c r="AG5" s="346">
        <v>2016</v>
      </c>
      <c r="AH5" s="346"/>
      <c r="AI5" s="346"/>
      <c r="AJ5" s="346">
        <v>2017</v>
      </c>
      <c r="AK5" s="346"/>
      <c r="AL5" s="346"/>
      <c r="AM5" s="346">
        <v>2018</v>
      </c>
      <c r="AN5" s="346"/>
      <c r="AO5" s="346"/>
      <c r="AP5" s="346">
        <v>2019</v>
      </c>
      <c r="AQ5" s="346"/>
      <c r="AR5" s="346"/>
      <c r="AT5" s="225" t="s">
        <v>30</v>
      </c>
    </row>
    <row r="6" spans="2:46" ht="23.25" customHeight="1">
      <c r="B6" s="346"/>
      <c r="C6" s="346" t="s">
        <v>196</v>
      </c>
      <c r="D6" s="346" t="s">
        <v>226</v>
      </c>
      <c r="E6" s="346"/>
      <c r="F6" s="346" t="s">
        <v>196</v>
      </c>
      <c r="G6" s="346" t="s">
        <v>226</v>
      </c>
      <c r="H6" s="346"/>
      <c r="I6" s="346" t="s">
        <v>196</v>
      </c>
      <c r="J6" s="346" t="s">
        <v>226</v>
      </c>
      <c r="K6" s="346"/>
      <c r="L6" s="346" t="s">
        <v>196</v>
      </c>
      <c r="M6" s="346" t="s">
        <v>226</v>
      </c>
      <c r="N6" s="346"/>
      <c r="O6" s="346" t="s">
        <v>196</v>
      </c>
      <c r="P6" s="346" t="s">
        <v>226</v>
      </c>
      <c r="Q6" s="346"/>
      <c r="R6" s="346" t="s">
        <v>196</v>
      </c>
      <c r="S6" s="346" t="s">
        <v>226</v>
      </c>
      <c r="T6" s="346"/>
      <c r="U6" s="346" t="s">
        <v>196</v>
      </c>
      <c r="V6" s="346" t="s">
        <v>226</v>
      </c>
      <c r="W6" s="346"/>
      <c r="X6" s="346" t="s">
        <v>196</v>
      </c>
      <c r="Y6" s="346" t="s">
        <v>226</v>
      </c>
      <c r="Z6" s="346"/>
      <c r="AA6" s="346" t="s">
        <v>196</v>
      </c>
      <c r="AB6" s="346" t="s">
        <v>226</v>
      </c>
      <c r="AC6" s="346"/>
      <c r="AD6" s="346" t="s">
        <v>196</v>
      </c>
      <c r="AE6" s="346" t="s">
        <v>226</v>
      </c>
      <c r="AF6" s="346"/>
      <c r="AG6" s="346" t="s">
        <v>196</v>
      </c>
      <c r="AH6" s="346" t="s">
        <v>226</v>
      </c>
      <c r="AI6" s="346"/>
      <c r="AJ6" s="346" t="s">
        <v>196</v>
      </c>
      <c r="AK6" s="346" t="s">
        <v>226</v>
      </c>
      <c r="AL6" s="346"/>
      <c r="AM6" s="346" t="s">
        <v>196</v>
      </c>
      <c r="AN6" s="346" t="s">
        <v>226</v>
      </c>
      <c r="AO6" s="346"/>
      <c r="AP6" s="346" t="s">
        <v>196</v>
      </c>
      <c r="AQ6" s="346" t="s">
        <v>226</v>
      </c>
      <c r="AR6" s="346"/>
    </row>
    <row r="7" spans="2:46" ht="22.5" customHeight="1">
      <c r="B7" s="346"/>
      <c r="C7" s="346"/>
      <c r="D7" s="270" t="s">
        <v>82</v>
      </c>
      <c r="E7" s="270" t="s">
        <v>221</v>
      </c>
      <c r="F7" s="346"/>
      <c r="G7" s="270" t="s">
        <v>82</v>
      </c>
      <c r="H7" s="270" t="s">
        <v>221</v>
      </c>
      <c r="I7" s="346"/>
      <c r="J7" s="270" t="s">
        <v>82</v>
      </c>
      <c r="K7" s="270" t="s">
        <v>221</v>
      </c>
      <c r="L7" s="346"/>
      <c r="M7" s="270" t="s">
        <v>82</v>
      </c>
      <c r="N7" s="270" t="s">
        <v>221</v>
      </c>
      <c r="O7" s="346"/>
      <c r="P7" s="270" t="s">
        <v>82</v>
      </c>
      <c r="Q7" s="270" t="s">
        <v>221</v>
      </c>
      <c r="R7" s="346"/>
      <c r="S7" s="270" t="s">
        <v>82</v>
      </c>
      <c r="T7" s="270" t="s">
        <v>221</v>
      </c>
      <c r="U7" s="346"/>
      <c r="V7" s="270" t="s">
        <v>82</v>
      </c>
      <c r="W7" s="270" t="s">
        <v>221</v>
      </c>
      <c r="X7" s="346"/>
      <c r="Y7" s="270" t="s">
        <v>82</v>
      </c>
      <c r="Z7" s="270" t="s">
        <v>221</v>
      </c>
      <c r="AA7" s="346"/>
      <c r="AB7" s="270" t="s">
        <v>82</v>
      </c>
      <c r="AC7" s="270" t="s">
        <v>221</v>
      </c>
      <c r="AD7" s="346"/>
      <c r="AE7" s="270" t="s">
        <v>82</v>
      </c>
      <c r="AF7" s="270" t="s">
        <v>221</v>
      </c>
      <c r="AG7" s="346"/>
      <c r="AH7" s="270" t="s">
        <v>82</v>
      </c>
      <c r="AI7" s="270" t="s">
        <v>221</v>
      </c>
      <c r="AJ7" s="346"/>
      <c r="AK7" s="270" t="s">
        <v>82</v>
      </c>
      <c r="AL7" s="270" t="s">
        <v>221</v>
      </c>
      <c r="AM7" s="346"/>
      <c r="AN7" s="270" t="s">
        <v>82</v>
      </c>
      <c r="AO7" s="270" t="s">
        <v>221</v>
      </c>
      <c r="AP7" s="346"/>
      <c r="AQ7" s="270" t="s">
        <v>82</v>
      </c>
      <c r="AR7" s="270" t="s">
        <v>221</v>
      </c>
      <c r="AS7"/>
    </row>
    <row r="8" spans="2:46">
      <c r="B8" s="280" t="s">
        <v>222</v>
      </c>
      <c r="C8" s="294">
        <v>13964606</v>
      </c>
      <c r="D8" s="294">
        <v>221.21</v>
      </c>
      <c r="E8" s="436">
        <v>0.15840761995003655</v>
      </c>
      <c r="F8" s="294">
        <v>14214982</v>
      </c>
      <c r="G8" s="294">
        <v>230.76</v>
      </c>
      <c r="H8" s="436">
        <v>0.16233576658767487</v>
      </c>
      <c r="I8" s="294">
        <v>14472881</v>
      </c>
      <c r="J8" s="294">
        <v>299.85000000000002</v>
      </c>
      <c r="K8" s="436">
        <v>0.20718058830166572</v>
      </c>
      <c r="L8" s="294">
        <v>14738472</v>
      </c>
      <c r="M8" s="294">
        <v>327.04999999999984</v>
      </c>
      <c r="N8" s="436">
        <v>0.22190224332617373</v>
      </c>
      <c r="O8" s="294">
        <v>15012228</v>
      </c>
      <c r="P8" s="294">
        <v>340.2999999999999</v>
      </c>
      <c r="Q8" s="436">
        <v>0.2266818756016761</v>
      </c>
      <c r="R8" s="294">
        <v>15266431</v>
      </c>
      <c r="S8" s="294">
        <v>376.50000000000017</v>
      </c>
      <c r="T8" s="436">
        <v>0.24661952751104704</v>
      </c>
      <c r="U8" s="294">
        <v>15520973</v>
      </c>
      <c r="V8" s="294">
        <v>580.45000000000039</v>
      </c>
      <c r="W8" s="436">
        <v>0.37397784275509038</v>
      </c>
      <c r="X8" s="294">
        <v>15774749</v>
      </c>
      <c r="Y8" s="294">
        <v>750.50000000000045</v>
      </c>
      <c r="Z8" s="436">
        <v>0.47576034331829969</v>
      </c>
      <c r="AA8" s="294">
        <v>16027466</v>
      </c>
      <c r="AB8" s="294">
        <v>917.70000000000016</v>
      </c>
      <c r="AC8" s="436">
        <v>0.57257959555178595</v>
      </c>
      <c r="AD8" s="294">
        <v>16278844</v>
      </c>
      <c r="AE8" s="294">
        <v>1062.7500000000005</v>
      </c>
      <c r="AF8" s="436">
        <v>0.65284119683191288</v>
      </c>
      <c r="AG8" s="294">
        <v>16528730</v>
      </c>
      <c r="AH8" s="294">
        <v>1284.75</v>
      </c>
      <c r="AI8" s="436">
        <v>0.77728294914370311</v>
      </c>
      <c r="AJ8" s="294">
        <v>16776977</v>
      </c>
      <c r="AK8" s="294">
        <v>1451.7499999999991</v>
      </c>
      <c r="AL8" s="436">
        <v>0.86532275749081555</v>
      </c>
      <c r="AM8" s="294">
        <v>17023408</v>
      </c>
      <c r="AN8" s="294">
        <v>1582.3500000000076</v>
      </c>
      <c r="AO8" s="436">
        <f>(AN8/AM8)*10000</f>
        <v>0.92951423122797017</v>
      </c>
      <c r="AP8" s="294">
        <v>17267986</v>
      </c>
      <c r="AQ8" s="294">
        <v>1641.7999999999981</v>
      </c>
      <c r="AR8" s="436">
        <f>(AQ8/AP8)*10000</f>
        <v>0.9507767726936992</v>
      </c>
      <c r="AS8"/>
    </row>
    <row r="9" spans="2:46">
      <c r="B9" s="280" t="s">
        <v>31</v>
      </c>
      <c r="C9" s="294">
        <v>6287369</v>
      </c>
      <c r="D9" s="294">
        <v>147.57</v>
      </c>
      <c r="E9" s="436">
        <v>0.23470866748873812</v>
      </c>
      <c r="F9" s="294">
        <v>6394507</v>
      </c>
      <c r="G9" s="294">
        <v>140.87</v>
      </c>
      <c r="H9" s="436">
        <v>0.22029845303164106</v>
      </c>
      <c r="I9" s="294">
        <v>6505011</v>
      </c>
      <c r="J9" s="294">
        <v>180.99999999999997</v>
      </c>
      <c r="K9" s="436">
        <v>0.2782470314039438</v>
      </c>
      <c r="L9" s="294">
        <v>6618970</v>
      </c>
      <c r="M9" s="294">
        <v>199.64999999999995</v>
      </c>
      <c r="N9" s="436">
        <v>0.30163303353845078</v>
      </c>
      <c r="O9" s="294">
        <v>6736640</v>
      </c>
      <c r="P9" s="294">
        <v>204.59999999999994</v>
      </c>
      <c r="Q9" s="436">
        <v>0.30371223636709088</v>
      </c>
      <c r="R9" s="294">
        <v>6808224</v>
      </c>
      <c r="S9" s="294">
        <v>230.95000000000005</v>
      </c>
      <c r="T9" s="436">
        <v>0.33922209375014695</v>
      </c>
      <c r="U9" s="294">
        <v>6924765</v>
      </c>
      <c r="V9" s="294">
        <v>346.10000000000031</v>
      </c>
      <c r="W9" s="436">
        <v>0.49980035423584812</v>
      </c>
      <c r="X9" s="294">
        <v>7041335</v>
      </c>
      <c r="Y9" s="294">
        <v>427.40000000000026</v>
      </c>
      <c r="Z9" s="436">
        <v>0.60698716933649699</v>
      </c>
      <c r="AA9" s="294">
        <v>7205558</v>
      </c>
      <c r="AB9" s="294">
        <v>508.59999999999997</v>
      </c>
      <c r="AC9" s="436">
        <v>0.7058440165216906</v>
      </c>
      <c r="AD9" s="294">
        <v>7322549</v>
      </c>
      <c r="AE9" s="294">
        <v>583.60000000000025</v>
      </c>
      <c r="AF9" s="436">
        <v>0.7969902284027055</v>
      </c>
      <c r="AG9" s="294">
        <v>7439121</v>
      </c>
      <c r="AH9" s="294">
        <v>649.05000000000007</v>
      </c>
      <c r="AI9" s="436">
        <v>0.87248211179788582</v>
      </c>
      <c r="AJ9" s="294">
        <v>7555183</v>
      </c>
      <c r="AK9" s="294">
        <v>750.80000000000064</v>
      </c>
      <c r="AL9" s="436">
        <v>0.99375488323711103</v>
      </c>
      <c r="AM9" s="294">
        <v>7670682</v>
      </c>
      <c r="AN9" s="294">
        <v>765.84999999999957</v>
      </c>
      <c r="AO9" s="436">
        <f t="shared" ref="AO9:AO37" si="0">(AN9/AM9)*10000</f>
        <v>0.99841187524134045</v>
      </c>
      <c r="AP9" s="294">
        <v>7733725</v>
      </c>
      <c r="AQ9" s="294">
        <v>837.35000000000161</v>
      </c>
      <c r="AR9" s="436">
        <f t="shared" ref="AR9:AR37" si="1">(AQ9/AP9)*10000</f>
        <v>1.082725336109057</v>
      </c>
      <c r="AS9"/>
    </row>
    <row r="10" spans="2:46">
      <c r="B10" s="281" t="s">
        <v>67</v>
      </c>
      <c r="C10" s="295">
        <v>690049</v>
      </c>
      <c r="D10" s="295">
        <v>21.08</v>
      </c>
      <c r="E10" s="432">
        <v>0.30548555247525894</v>
      </c>
      <c r="F10" s="295">
        <v>701848</v>
      </c>
      <c r="G10" s="295">
        <v>26.4</v>
      </c>
      <c r="H10" s="432">
        <v>0.37614982161379668</v>
      </c>
      <c r="I10" s="295">
        <v>714015</v>
      </c>
      <c r="J10" s="295">
        <v>25.749999999999989</v>
      </c>
      <c r="K10" s="432">
        <v>0.36063668130221338</v>
      </c>
      <c r="L10" s="295">
        <v>726564</v>
      </c>
      <c r="M10" s="295">
        <v>20.149999999999988</v>
      </c>
      <c r="N10" s="432">
        <v>0.27733276077537544</v>
      </c>
      <c r="O10" s="295">
        <v>739520</v>
      </c>
      <c r="P10" s="295">
        <v>32.549999999999997</v>
      </c>
      <c r="Q10" s="432">
        <v>0.44015036780614447</v>
      </c>
      <c r="R10" s="295">
        <v>753493</v>
      </c>
      <c r="S10" s="295">
        <v>38.249999999999979</v>
      </c>
      <c r="T10" s="432">
        <v>0.50763577100251733</v>
      </c>
      <c r="U10" s="295">
        <v>767695</v>
      </c>
      <c r="V10" s="295">
        <v>52.299999999999969</v>
      </c>
      <c r="W10" s="432">
        <v>0.68126013586124656</v>
      </c>
      <c r="X10" s="295">
        <v>781919</v>
      </c>
      <c r="Y10" s="295">
        <v>60.05</v>
      </c>
      <c r="Z10" s="432">
        <v>0.76798236134433351</v>
      </c>
      <c r="AA10" s="295">
        <v>796169</v>
      </c>
      <c r="AB10" s="295">
        <v>73.000000000000014</v>
      </c>
      <c r="AC10" s="432">
        <v>0.91689076062996688</v>
      </c>
      <c r="AD10" s="295">
        <v>810412</v>
      </c>
      <c r="AE10" s="295">
        <v>79.79999999999994</v>
      </c>
      <c r="AF10" s="432">
        <v>0.98468433340078809</v>
      </c>
      <c r="AG10" s="295">
        <v>824646</v>
      </c>
      <c r="AH10" s="295">
        <v>96.099999999999952</v>
      </c>
      <c r="AI10" s="432">
        <v>1.1653485253066158</v>
      </c>
      <c r="AJ10" s="295">
        <v>838859</v>
      </c>
      <c r="AK10" s="295">
        <v>94.400000000000048</v>
      </c>
      <c r="AL10" s="432">
        <v>1.1253381080729901</v>
      </c>
      <c r="AM10" s="295">
        <v>853070</v>
      </c>
      <c r="AN10" s="295">
        <v>92.899999999999991</v>
      </c>
      <c r="AO10" s="432">
        <f t="shared" si="0"/>
        <v>1.0890079360427631</v>
      </c>
      <c r="AP10" s="295">
        <v>867239</v>
      </c>
      <c r="AQ10" s="295">
        <v>118.79999999999998</v>
      </c>
      <c r="AR10" s="432">
        <f t="shared" si="1"/>
        <v>1.3698645932666771</v>
      </c>
      <c r="AS10"/>
    </row>
    <row r="11" spans="2:46">
      <c r="B11" s="281" t="s">
        <v>68</v>
      </c>
      <c r="C11" s="295">
        <v>185685</v>
      </c>
      <c r="D11" s="295">
        <v>0.04</v>
      </c>
      <c r="E11" s="432">
        <v>2.1541858523844147E-3</v>
      </c>
      <c r="F11" s="295">
        <v>187095</v>
      </c>
      <c r="G11" s="295">
        <v>0</v>
      </c>
      <c r="H11" s="432">
        <v>0</v>
      </c>
      <c r="I11" s="295">
        <v>188551</v>
      </c>
      <c r="J11" s="295">
        <v>4.9999999999999991</v>
      </c>
      <c r="K11" s="432">
        <v>0.26518024301117465</v>
      </c>
      <c r="L11" s="295">
        <v>190075</v>
      </c>
      <c r="M11" s="295">
        <v>4.5000000000000018</v>
      </c>
      <c r="N11" s="432">
        <v>0.23674865184795485</v>
      </c>
      <c r="O11" s="295">
        <v>191631</v>
      </c>
      <c r="P11" s="295">
        <v>9.5000000000000036</v>
      </c>
      <c r="Q11" s="432">
        <v>0.49574442548439468</v>
      </c>
      <c r="R11" s="295">
        <v>193689</v>
      </c>
      <c r="S11" s="295">
        <v>7.9999999999999982</v>
      </c>
      <c r="T11" s="432">
        <v>0.41303326466655299</v>
      </c>
      <c r="U11" s="295">
        <v>195719</v>
      </c>
      <c r="V11" s="295">
        <v>10.900000000000009</v>
      </c>
      <c r="W11" s="432">
        <v>0.55692089168655112</v>
      </c>
      <c r="X11" s="295">
        <v>197708</v>
      </c>
      <c r="Y11" s="295">
        <v>14.500000000000002</v>
      </c>
      <c r="Z11" s="432">
        <v>0.73340481922835699</v>
      </c>
      <c r="AA11" s="295">
        <v>199646</v>
      </c>
      <c r="AB11" s="295">
        <v>12.5</v>
      </c>
      <c r="AC11" s="432">
        <v>0.62610821153441587</v>
      </c>
      <c r="AD11" s="295">
        <v>201533</v>
      </c>
      <c r="AE11" s="295">
        <v>13.2</v>
      </c>
      <c r="AF11" s="432">
        <v>0.65497958150774316</v>
      </c>
      <c r="AG11" s="295">
        <v>203344</v>
      </c>
      <c r="AH11" s="295">
        <v>20.5</v>
      </c>
      <c r="AI11" s="432">
        <v>1.0081438350775043</v>
      </c>
      <c r="AJ11" s="295">
        <v>205094</v>
      </c>
      <c r="AK11" s="295">
        <v>20.20000000000001</v>
      </c>
      <c r="AL11" s="432">
        <v>0.98491423444859472</v>
      </c>
      <c r="AM11" s="295">
        <v>206771</v>
      </c>
      <c r="AN11" s="295">
        <v>24.500000000000011</v>
      </c>
      <c r="AO11" s="432">
        <f t="shared" si="0"/>
        <v>1.1848856948024633</v>
      </c>
      <c r="AP11" s="295">
        <v>208384</v>
      </c>
      <c r="AQ11" s="295">
        <v>23.400000000000009</v>
      </c>
      <c r="AR11" s="432">
        <f t="shared" si="1"/>
        <v>1.1229269041769048</v>
      </c>
      <c r="AS11"/>
    </row>
    <row r="12" spans="2:46">
      <c r="B12" s="281" t="s">
        <v>65</v>
      </c>
      <c r="C12" s="295">
        <v>227589</v>
      </c>
      <c r="D12" s="295">
        <v>4.49</v>
      </c>
      <c r="E12" s="432">
        <v>0.19728545755726332</v>
      </c>
      <c r="F12" s="295">
        <v>229527</v>
      </c>
      <c r="G12" s="295">
        <v>4.22</v>
      </c>
      <c r="H12" s="432">
        <v>0.18385636548205656</v>
      </c>
      <c r="I12" s="295">
        <v>231539</v>
      </c>
      <c r="J12" s="295">
        <v>5.200000000000002</v>
      </c>
      <c r="K12" s="432">
        <v>0.2245841953191472</v>
      </c>
      <c r="L12" s="295">
        <v>233635</v>
      </c>
      <c r="M12" s="295">
        <v>2.4499999999999997</v>
      </c>
      <c r="N12" s="432">
        <v>0.10486442527874675</v>
      </c>
      <c r="O12" s="295">
        <v>235814</v>
      </c>
      <c r="P12" s="295">
        <v>4.45</v>
      </c>
      <c r="Q12" s="432">
        <v>0.18870804956448725</v>
      </c>
      <c r="R12" s="295">
        <v>240248</v>
      </c>
      <c r="S12" s="295">
        <v>2.0000000000000004</v>
      </c>
      <c r="T12" s="432">
        <v>8.3247311111851102E-2</v>
      </c>
      <c r="U12" s="295">
        <v>244754</v>
      </c>
      <c r="V12" s="295">
        <v>10.8</v>
      </c>
      <c r="W12" s="432">
        <v>0.44125938697631095</v>
      </c>
      <c r="X12" s="295">
        <v>249297</v>
      </c>
      <c r="Y12" s="295">
        <v>15.000000000000004</v>
      </c>
      <c r="Z12" s="432">
        <v>0.60169195778529239</v>
      </c>
      <c r="AA12" s="295">
        <v>253863</v>
      </c>
      <c r="AB12" s="295">
        <v>17.099999999999998</v>
      </c>
      <c r="AC12" s="432">
        <v>0.67359166164427264</v>
      </c>
      <c r="AD12" s="295">
        <v>258450</v>
      </c>
      <c r="AE12" s="295">
        <v>19.399999999999995</v>
      </c>
      <c r="AF12" s="432">
        <v>0.75062874830721582</v>
      </c>
      <c r="AG12" s="295">
        <v>263048</v>
      </c>
      <c r="AH12" s="295">
        <v>25.40000000000002</v>
      </c>
      <c r="AI12" s="432">
        <v>0.96560323591131736</v>
      </c>
      <c r="AJ12" s="295">
        <v>267643</v>
      </c>
      <c r="AK12" s="295">
        <v>27.849999999999994</v>
      </c>
      <c r="AL12" s="432">
        <v>1.04056523054965</v>
      </c>
      <c r="AM12" s="295">
        <v>272236</v>
      </c>
      <c r="AN12" s="295">
        <v>26.600000000000016</v>
      </c>
      <c r="AO12" s="432">
        <f t="shared" si="0"/>
        <v>0.9770934042521936</v>
      </c>
      <c r="AP12" s="295">
        <v>276819</v>
      </c>
      <c r="AQ12" s="295">
        <v>36.100000000000016</v>
      </c>
      <c r="AR12" s="432">
        <f t="shared" si="1"/>
        <v>1.3041012358255761</v>
      </c>
      <c r="AS12"/>
    </row>
    <row r="13" spans="2:46">
      <c r="B13" s="281" t="s">
        <v>69</v>
      </c>
      <c r="C13" s="295">
        <v>166991</v>
      </c>
      <c r="D13" s="295">
        <v>1.46</v>
      </c>
      <c r="E13" s="432">
        <v>8.742986148954135E-2</v>
      </c>
      <c r="F13" s="295">
        <v>168110</v>
      </c>
      <c r="G13" s="295">
        <v>1.77</v>
      </c>
      <c r="H13" s="432">
        <v>0.1052882041520433</v>
      </c>
      <c r="I13" s="295">
        <v>169279</v>
      </c>
      <c r="J13" s="295">
        <v>3.2000000000000015</v>
      </c>
      <c r="K13" s="432">
        <v>0.18903703353635132</v>
      </c>
      <c r="L13" s="295">
        <v>170487</v>
      </c>
      <c r="M13" s="295">
        <v>3.5</v>
      </c>
      <c r="N13" s="432">
        <v>0.20529424530902649</v>
      </c>
      <c r="O13" s="295">
        <v>171746</v>
      </c>
      <c r="P13" s="295">
        <v>5.400000000000003</v>
      </c>
      <c r="Q13" s="432">
        <v>0.31441780303471423</v>
      </c>
      <c r="R13" s="295">
        <v>173410</v>
      </c>
      <c r="S13" s="295">
        <v>4.9999999999999991</v>
      </c>
      <c r="T13" s="432">
        <v>0.28833400611268084</v>
      </c>
      <c r="U13" s="295">
        <v>175050</v>
      </c>
      <c r="V13" s="295">
        <v>9.5000000000000053</v>
      </c>
      <c r="W13" s="432">
        <v>0.5427020851185379</v>
      </c>
      <c r="X13" s="295">
        <v>176662</v>
      </c>
      <c r="Y13" s="295">
        <v>17.000000000000004</v>
      </c>
      <c r="Z13" s="432">
        <v>0.96228956991316772</v>
      </c>
      <c r="AA13" s="295">
        <v>178228</v>
      </c>
      <c r="AB13" s="295">
        <v>20.400000000000002</v>
      </c>
      <c r="AC13" s="432">
        <v>1.1446012972148036</v>
      </c>
      <c r="AD13" s="295">
        <v>179768</v>
      </c>
      <c r="AE13" s="295">
        <v>17.900000000000006</v>
      </c>
      <c r="AF13" s="432">
        <v>0.9957278269769928</v>
      </c>
      <c r="AG13" s="295">
        <v>181265</v>
      </c>
      <c r="AH13" s="295">
        <v>22.999999999999996</v>
      </c>
      <c r="AI13" s="432">
        <v>1.2688605080958817</v>
      </c>
      <c r="AJ13" s="295">
        <v>182719</v>
      </c>
      <c r="AK13" s="295">
        <v>22.599999999999987</v>
      </c>
      <c r="AL13" s="432">
        <v>1.2368719180818626</v>
      </c>
      <c r="AM13" s="295">
        <v>184136</v>
      </c>
      <c r="AN13" s="295">
        <v>22.2</v>
      </c>
      <c r="AO13" s="432">
        <f t="shared" si="0"/>
        <v>1.2056306208454621</v>
      </c>
      <c r="AP13" s="295">
        <v>185523</v>
      </c>
      <c r="AQ13" s="295">
        <v>22.8</v>
      </c>
      <c r="AR13" s="432">
        <f t="shared" si="1"/>
        <v>1.2289581345709157</v>
      </c>
      <c r="AS13"/>
    </row>
    <row r="14" spans="2:46">
      <c r="B14" s="281" t="s">
        <v>70</v>
      </c>
      <c r="C14" s="295">
        <v>398369</v>
      </c>
      <c r="D14" s="295">
        <v>4.8099999999999996</v>
      </c>
      <c r="E14" s="432">
        <v>0.12074232683768063</v>
      </c>
      <c r="F14" s="295">
        <v>404706</v>
      </c>
      <c r="G14" s="295">
        <v>4.7699999999999996</v>
      </c>
      <c r="H14" s="432">
        <v>0.11786333783042505</v>
      </c>
      <c r="I14" s="295">
        <v>411193</v>
      </c>
      <c r="J14" s="295">
        <v>2.9500000000000011</v>
      </c>
      <c r="K14" s="432">
        <v>7.1742466433037555E-2</v>
      </c>
      <c r="L14" s="295">
        <v>417846</v>
      </c>
      <c r="M14" s="295">
        <v>5.8</v>
      </c>
      <c r="N14" s="432">
        <v>0.13880712032662751</v>
      </c>
      <c r="O14" s="295">
        <v>424663</v>
      </c>
      <c r="P14" s="295">
        <v>7.150000000000003</v>
      </c>
      <c r="Q14" s="432">
        <v>0.16836880067253335</v>
      </c>
      <c r="R14" s="295">
        <v>431243</v>
      </c>
      <c r="S14" s="295">
        <v>7.3500000000000032</v>
      </c>
      <c r="T14" s="432">
        <v>0.17043754913123232</v>
      </c>
      <c r="U14" s="295">
        <v>437826</v>
      </c>
      <c r="V14" s="295">
        <v>8.0000000000000036</v>
      </c>
      <c r="W14" s="432">
        <v>0.18272098961687985</v>
      </c>
      <c r="X14" s="295">
        <v>444398</v>
      </c>
      <c r="Y14" s="295">
        <v>11.000000000000002</v>
      </c>
      <c r="Z14" s="432">
        <v>0.24752586645304436</v>
      </c>
      <c r="AA14" s="295">
        <v>450921</v>
      </c>
      <c r="AB14" s="295">
        <v>20</v>
      </c>
      <c r="AC14" s="432">
        <v>0.44353667272094227</v>
      </c>
      <c r="AD14" s="295">
        <v>457404</v>
      </c>
      <c r="AE14" s="295">
        <v>19.800000000000015</v>
      </c>
      <c r="AF14" s="432">
        <v>0.4328777186032482</v>
      </c>
      <c r="AG14" s="295">
        <v>463819</v>
      </c>
      <c r="AH14" s="295">
        <v>26.000000000000011</v>
      </c>
      <c r="AI14" s="432">
        <v>0.56056349567395924</v>
      </c>
      <c r="AJ14" s="295">
        <v>470167</v>
      </c>
      <c r="AK14" s="295">
        <v>31.9</v>
      </c>
      <c r="AL14" s="432">
        <v>0.67848232649250162</v>
      </c>
      <c r="AM14" s="295">
        <v>476428</v>
      </c>
      <c r="AN14" s="295">
        <v>40.199999999999996</v>
      </c>
      <c r="AO14" s="432">
        <f t="shared" si="0"/>
        <v>0.84377912297346069</v>
      </c>
      <c r="AP14" s="295">
        <v>482615</v>
      </c>
      <c r="AQ14" s="295">
        <v>46</v>
      </c>
      <c r="AR14" s="432">
        <f t="shared" si="1"/>
        <v>0.95314070221605207</v>
      </c>
      <c r="AS14"/>
    </row>
    <row r="15" spans="2:46">
      <c r="B15" s="281" t="s">
        <v>71</v>
      </c>
      <c r="C15" s="295">
        <v>452333</v>
      </c>
      <c r="D15" s="295">
        <v>6.42</v>
      </c>
      <c r="E15" s="432">
        <v>0.14193083414210328</v>
      </c>
      <c r="F15" s="295">
        <v>458039</v>
      </c>
      <c r="G15" s="295">
        <v>6.28</v>
      </c>
      <c r="H15" s="432">
        <v>0.13710622894557015</v>
      </c>
      <c r="I15" s="295">
        <v>463935</v>
      </c>
      <c r="J15" s="295">
        <v>13.049999999999999</v>
      </c>
      <c r="K15" s="432">
        <v>0.28128940476575381</v>
      </c>
      <c r="L15" s="295">
        <v>469998</v>
      </c>
      <c r="M15" s="295">
        <v>11.150000000000004</v>
      </c>
      <c r="N15" s="432">
        <v>0.23723505206405143</v>
      </c>
      <c r="O15" s="295">
        <v>476255</v>
      </c>
      <c r="P15" s="295">
        <v>11.300000000000006</v>
      </c>
      <c r="Q15" s="432">
        <v>0.23726785020629718</v>
      </c>
      <c r="R15" s="295">
        <v>481498</v>
      </c>
      <c r="S15" s="295">
        <v>12.300000000000004</v>
      </c>
      <c r="T15" s="432">
        <v>0.25545277446635301</v>
      </c>
      <c r="U15" s="295">
        <v>486680</v>
      </c>
      <c r="V15" s="295">
        <v>14.1</v>
      </c>
      <c r="W15" s="432">
        <v>0.28971808991534481</v>
      </c>
      <c r="X15" s="295">
        <v>491753</v>
      </c>
      <c r="Y15" s="295">
        <v>22.700000000000006</v>
      </c>
      <c r="Z15" s="432">
        <v>0.4616138589901842</v>
      </c>
      <c r="AA15" s="295">
        <v>496735</v>
      </c>
      <c r="AB15" s="295">
        <v>21.900000000000002</v>
      </c>
      <c r="AC15" s="432">
        <v>0.4408789394747703</v>
      </c>
      <c r="AD15" s="295">
        <v>501584</v>
      </c>
      <c r="AE15" s="295">
        <v>32.65</v>
      </c>
      <c r="AF15" s="432">
        <v>0.65093782895786145</v>
      </c>
      <c r="AG15" s="295">
        <v>506325</v>
      </c>
      <c r="AH15" s="295">
        <v>33.000000000000007</v>
      </c>
      <c r="AI15" s="432">
        <v>0.65175529551177624</v>
      </c>
      <c r="AJ15" s="295">
        <v>510935</v>
      </c>
      <c r="AK15" s="295">
        <v>44.900000000000006</v>
      </c>
      <c r="AL15" s="432">
        <v>0.87878105825594266</v>
      </c>
      <c r="AM15" s="295">
        <v>515417</v>
      </c>
      <c r="AN15" s="295">
        <v>42.5</v>
      </c>
      <c r="AO15" s="432">
        <f t="shared" si="0"/>
        <v>0.82457505282130783</v>
      </c>
      <c r="AP15" s="295">
        <v>519777</v>
      </c>
      <c r="AQ15" s="295">
        <v>46.20000000000001</v>
      </c>
      <c r="AR15" s="432">
        <f t="shared" si="1"/>
        <v>0.88884271524134406</v>
      </c>
      <c r="AS15"/>
    </row>
    <row r="16" spans="2:46">
      <c r="B16" s="281" t="s">
        <v>72</v>
      </c>
      <c r="C16" s="295">
        <v>389743</v>
      </c>
      <c r="D16" s="295">
        <v>3.49</v>
      </c>
      <c r="E16" s="432">
        <v>8.9546188129100465E-2</v>
      </c>
      <c r="F16" s="295">
        <v>395498</v>
      </c>
      <c r="G16" s="295">
        <v>1.42</v>
      </c>
      <c r="H16" s="432">
        <v>3.5904100652847798E-2</v>
      </c>
      <c r="I16" s="295">
        <v>401386</v>
      </c>
      <c r="J16" s="295">
        <v>6.8999999999999986</v>
      </c>
      <c r="K16" s="432">
        <v>0.17190435142232163</v>
      </c>
      <c r="L16" s="295">
        <v>407435</v>
      </c>
      <c r="M16" s="295">
        <v>6.2499999999999982</v>
      </c>
      <c r="N16" s="432">
        <v>0.15339870163338934</v>
      </c>
      <c r="O16" s="295">
        <v>413657</v>
      </c>
      <c r="P16" s="295">
        <v>7.4000000000000048</v>
      </c>
      <c r="Q16" s="432">
        <v>0.17889217395088214</v>
      </c>
      <c r="R16" s="295">
        <v>419919</v>
      </c>
      <c r="S16" s="295">
        <v>11.300000000000004</v>
      </c>
      <c r="T16" s="432">
        <v>0.26909951681157568</v>
      </c>
      <c r="U16" s="295">
        <v>426223</v>
      </c>
      <c r="V16" s="295">
        <v>15.600000000000001</v>
      </c>
      <c r="W16" s="432">
        <v>0.36600558862379551</v>
      </c>
      <c r="X16" s="295">
        <v>432543</v>
      </c>
      <c r="Y16" s="295">
        <v>21.699999999999989</v>
      </c>
      <c r="Z16" s="432">
        <v>0.50168422561456294</v>
      </c>
      <c r="AA16" s="295">
        <v>438868</v>
      </c>
      <c r="AB16" s="295">
        <v>25.75</v>
      </c>
      <c r="AC16" s="432">
        <v>0.58673678645970995</v>
      </c>
      <c r="AD16" s="295">
        <v>445175</v>
      </c>
      <c r="AE16" s="295">
        <v>24.150000000000002</v>
      </c>
      <c r="AF16" s="432">
        <v>0.54248329308698828</v>
      </c>
      <c r="AG16" s="295">
        <v>451476</v>
      </c>
      <c r="AH16" s="295">
        <v>29.449999999999992</v>
      </c>
      <c r="AI16" s="432">
        <v>0.65230488442353507</v>
      </c>
      <c r="AJ16" s="295">
        <v>457737</v>
      </c>
      <c r="AK16" s="295">
        <v>35.599999999999994</v>
      </c>
      <c r="AL16" s="432">
        <v>0.77773918210675541</v>
      </c>
      <c r="AM16" s="295">
        <v>463957</v>
      </c>
      <c r="AN16" s="295">
        <v>30.850000000000005</v>
      </c>
      <c r="AO16" s="432">
        <f t="shared" si="0"/>
        <v>0.6649323105373991</v>
      </c>
      <c r="AP16" s="295">
        <v>470129</v>
      </c>
      <c r="AQ16" s="295">
        <v>38.399999999999991</v>
      </c>
      <c r="AR16" s="432">
        <f t="shared" si="1"/>
        <v>0.81679709186202065</v>
      </c>
      <c r="AS16"/>
    </row>
    <row r="17" spans="2:45">
      <c r="B17" s="281" t="s">
        <v>63</v>
      </c>
      <c r="C17" s="295">
        <v>448329</v>
      </c>
      <c r="D17" s="295">
        <v>10.85</v>
      </c>
      <c r="E17" s="432">
        <v>0.24200977407216576</v>
      </c>
      <c r="F17" s="295">
        <v>452886</v>
      </c>
      <c r="G17" s="295">
        <v>7.65</v>
      </c>
      <c r="H17" s="432">
        <v>0.1689166810190644</v>
      </c>
      <c r="I17" s="295">
        <v>457614</v>
      </c>
      <c r="J17" s="295">
        <v>13.450000000000012</v>
      </c>
      <c r="K17" s="432">
        <v>0.29391583299462021</v>
      </c>
      <c r="L17" s="295">
        <v>462534</v>
      </c>
      <c r="M17" s="295">
        <v>13.799999999999997</v>
      </c>
      <c r="N17" s="432">
        <v>0.29835644514781612</v>
      </c>
      <c r="O17" s="295">
        <v>467671</v>
      </c>
      <c r="P17" s="295">
        <v>10.550000000000004</v>
      </c>
      <c r="Q17" s="432">
        <v>0.22558593541186014</v>
      </c>
      <c r="R17" s="295">
        <v>473331</v>
      </c>
      <c r="S17" s="295">
        <v>12.800000000000004</v>
      </c>
      <c r="T17" s="432">
        <v>0.27042386828667475</v>
      </c>
      <c r="U17" s="295">
        <v>478964</v>
      </c>
      <c r="V17" s="295">
        <v>12.750000000000021</v>
      </c>
      <c r="W17" s="432">
        <v>0.26619954735637796</v>
      </c>
      <c r="X17" s="295">
        <v>484529</v>
      </c>
      <c r="Y17" s="295">
        <v>15.650000000000006</v>
      </c>
      <c r="Z17" s="432">
        <v>0.32299408291350995</v>
      </c>
      <c r="AA17" s="295">
        <v>490039</v>
      </c>
      <c r="AB17" s="295">
        <v>21.549999999999994</v>
      </c>
      <c r="AC17" s="432">
        <v>0.43976091698823955</v>
      </c>
      <c r="AD17" s="295">
        <v>495464</v>
      </c>
      <c r="AE17" s="295">
        <v>30.550000000000004</v>
      </c>
      <c r="AF17" s="432">
        <v>0.61659373839471698</v>
      </c>
      <c r="AG17" s="295">
        <v>500794</v>
      </c>
      <c r="AH17" s="295">
        <v>41.95000000000001</v>
      </c>
      <c r="AI17" s="432">
        <v>0.83766978038874296</v>
      </c>
      <c r="AJ17" s="295">
        <v>506035</v>
      </c>
      <c r="AK17" s="295">
        <v>39.749999999999993</v>
      </c>
      <c r="AL17" s="432">
        <v>0.78551878822611065</v>
      </c>
      <c r="AM17" s="295">
        <v>511184</v>
      </c>
      <c r="AN17" s="295">
        <v>41.7</v>
      </c>
      <c r="AO17" s="432">
        <f t="shared" si="0"/>
        <v>0.8157532317130427</v>
      </c>
      <c r="AP17" s="295">
        <v>516231</v>
      </c>
      <c r="AQ17" s="295">
        <v>40.20000000000001</v>
      </c>
      <c r="AR17" s="432">
        <f t="shared" si="1"/>
        <v>0.77872115390203245</v>
      </c>
      <c r="AS17"/>
    </row>
    <row r="18" spans="2:45">
      <c r="B18" s="281" t="s">
        <v>66</v>
      </c>
      <c r="C18" s="295">
        <v>2449745</v>
      </c>
      <c r="D18" s="295">
        <v>87.85</v>
      </c>
      <c r="E18" s="432">
        <v>0.35860875315594065</v>
      </c>
      <c r="F18" s="295">
        <v>2501735</v>
      </c>
      <c r="G18" s="295">
        <v>80.27</v>
      </c>
      <c r="H18" s="432">
        <v>0.32085732501643854</v>
      </c>
      <c r="I18" s="295">
        <v>2555387</v>
      </c>
      <c r="J18" s="295">
        <v>94.84999999999998</v>
      </c>
      <c r="K18" s="432">
        <v>0.3711766554341866</v>
      </c>
      <c r="L18" s="295">
        <v>2610755</v>
      </c>
      <c r="M18" s="295">
        <v>116.69999999999996</v>
      </c>
      <c r="N18" s="432">
        <v>0.44699713301324695</v>
      </c>
      <c r="O18" s="295">
        <v>2667953</v>
      </c>
      <c r="P18" s="295">
        <v>99.849999999999909</v>
      </c>
      <c r="Q18" s="432">
        <v>0.37425696779515949</v>
      </c>
      <c r="R18" s="295">
        <v>2723509</v>
      </c>
      <c r="S18" s="295">
        <v>113.50000000000004</v>
      </c>
      <c r="T18" s="432">
        <v>0.41674178422028363</v>
      </c>
      <c r="U18" s="295">
        <v>2779370</v>
      </c>
      <c r="V18" s="295">
        <v>185.75000000000031</v>
      </c>
      <c r="W18" s="432">
        <v>0.66831692074103233</v>
      </c>
      <c r="X18" s="295">
        <v>2835373</v>
      </c>
      <c r="Y18" s="295">
        <v>223.10000000000028</v>
      </c>
      <c r="Z18" s="432">
        <v>0.78684532863930168</v>
      </c>
      <c r="AA18" s="295">
        <v>2891472</v>
      </c>
      <c r="AB18" s="295">
        <v>251.09999999999997</v>
      </c>
      <c r="AC18" s="432">
        <v>0.86841581035541748</v>
      </c>
      <c r="AD18" s="295">
        <v>2947627</v>
      </c>
      <c r="AE18" s="295">
        <v>285.85000000000019</v>
      </c>
      <c r="AF18" s="432">
        <v>0.96976313488782728</v>
      </c>
      <c r="AG18" s="295">
        <v>3003799</v>
      </c>
      <c r="AH18" s="295">
        <v>288.50000000000011</v>
      </c>
      <c r="AI18" s="432">
        <v>0.96045041628950578</v>
      </c>
      <c r="AJ18" s="295">
        <v>3059971</v>
      </c>
      <c r="AK18" s="295">
        <v>339.09999999999957</v>
      </c>
      <c r="AL18" s="432">
        <v>1.1081804370041402</v>
      </c>
      <c r="AM18" s="295">
        <v>3116111</v>
      </c>
      <c r="AN18" s="295">
        <v>355.40000000000009</v>
      </c>
      <c r="AO18" s="432">
        <f t="shared" si="0"/>
        <v>1.1405241982714995</v>
      </c>
      <c r="AP18" s="295">
        <v>3172200</v>
      </c>
      <c r="AQ18" s="295">
        <v>358.3499999999998</v>
      </c>
      <c r="AR18" s="432">
        <f t="shared" si="1"/>
        <v>1.1296576508416865</v>
      </c>
      <c r="AS18"/>
    </row>
    <row r="19" spans="2:45">
      <c r="B19" s="281" t="s">
        <v>73</v>
      </c>
      <c r="C19" s="295">
        <v>496233</v>
      </c>
      <c r="D19" s="295">
        <v>4.71</v>
      </c>
      <c r="E19" s="432">
        <v>9.4915090290246723E-2</v>
      </c>
      <c r="F19" s="295">
        <v>502883</v>
      </c>
      <c r="G19" s="295">
        <v>7.68</v>
      </c>
      <c r="H19" s="432">
        <v>0.15271941982528739</v>
      </c>
      <c r="I19" s="295">
        <v>509740</v>
      </c>
      <c r="J19" s="295">
        <v>8.350000000000005</v>
      </c>
      <c r="K19" s="432">
        <v>0.16380900066700682</v>
      </c>
      <c r="L19" s="295">
        <v>516779</v>
      </c>
      <c r="M19" s="295">
        <v>11.35</v>
      </c>
      <c r="N19" s="432">
        <v>0.21962966761420258</v>
      </c>
      <c r="O19" s="295">
        <v>524048</v>
      </c>
      <c r="P19" s="295">
        <v>12.750000000000002</v>
      </c>
      <c r="Q19" s="432">
        <v>0.24329832381766558</v>
      </c>
      <c r="R19" s="295">
        <v>530655</v>
      </c>
      <c r="S19" s="295">
        <v>15.899999999999986</v>
      </c>
      <c r="T19" s="432">
        <v>0.29962970291432262</v>
      </c>
      <c r="U19" s="295">
        <v>537351</v>
      </c>
      <c r="V19" s="295">
        <v>18.000000000000011</v>
      </c>
      <c r="W19" s="432">
        <v>0.33497657955414639</v>
      </c>
      <c r="X19" s="295">
        <v>544090</v>
      </c>
      <c r="Y19" s="295">
        <v>16.999999999999996</v>
      </c>
      <c r="Z19" s="432">
        <v>0.31244830818430769</v>
      </c>
      <c r="AA19" s="295">
        <v>550832</v>
      </c>
      <c r="AB19" s="295">
        <v>28.8</v>
      </c>
      <c r="AC19" s="432">
        <v>0.52284544107822351</v>
      </c>
      <c r="AD19" s="295">
        <v>557563</v>
      </c>
      <c r="AE19" s="295">
        <v>34.100000000000009</v>
      </c>
      <c r="AF19" s="432">
        <v>0.61159008040347018</v>
      </c>
      <c r="AG19" s="295">
        <v>564260</v>
      </c>
      <c r="AH19" s="295">
        <v>32.549999999999997</v>
      </c>
      <c r="AI19" s="432">
        <v>0.57686173040796784</v>
      </c>
      <c r="AJ19" s="295">
        <v>570933</v>
      </c>
      <c r="AK19" s="295">
        <v>58.399999999999984</v>
      </c>
      <c r="AL19" s="432">
        <v>1.0228870988364658</v>
      </c>
      <c r="AM19" s="295">
        <v>577551</v>
      </c>
      <c r="AN19" s="295">
        <v>52.199999999999996</v>
      </c>
      <c r="AO19" s="432">
        <f t="shared" si="0"/>
        <v>0.9038162863539323</v>
      </c>
      <c r="AP19" s="295">
        <v>584114</v>
      </c>
      <c r="AQ19" s="295">
        <v>60.799999999999969</v>
      </c>
      <c r="AR19" s="432">
        <f t="shared" si="1"/>
        <v>1.0408927024519181</v>
      </c>
      <c r="AS19"/>
    </row>
    <row r="20" spans="2:45">
      <c r="B20" s="281" t="s">
        <v>74</v>
      </c>
      <c r="C20" s="295">
        <v>382303</v>
      </c>
      <c r="D20" s="295">
        <v>2.37</v>
      </c>
      <c r="E20" s="432">
        <v>6.1992712586613243E-2</v>
      </c>
      <c r="F20" s="295">
        <v>392180</v>
      </c>
      <c r="G20" s="295">
        <v>0.41</v>
      </c>
      <c r="H20" s="432">
        <v>1.0454383191391706E-2</v>
      </c>
      <c r="I20" s="295">
        <v>402372</v>
      </c>
      <c r="J20" s="295">
        <v>2.2999999999999994</v>
      </c>
      <c r="K20" s="432">
        <v>5.7161035062081839E-2</v>
      </c>
      <c r="L20" s="295">
        <v>412862</v>
      </c>
      <c r="M20" s="295">
        <v>4.0000000000000009</v>
      </c>
      <c r="N20" s="432">
        <v>9.6884673329102722E-2</v>
      </c>
      <c r="O20" s="295">
        <v>423682</v>
      </c>
      <c r="P20" s="295">
        <v>3.7000000000000015</v>
      </c>
      <c r="Q20" s="432">
        <v>8.73296481795309E-2</v>
      </c>
      <c r="R20" s="295">
        <v>387229</v>
      </c>
      <c r="S20" s="295">
        <v>4.5500000000000025</v>
      </c>
      <c r="T20" s="432">
        <v>0.1175015301023426</v>
      </c>
      <c r="U20" s="295">
        <v>395133</v>
      </c>
      <c r="V20" s="295">
        <v>8.4000000000000075</v>
      </c>
      <c r="W20" s="432">
        <v>0.21258664804002722</v>
      </c>
      <c r="X20" s="295">
        <v>403063</v>
      </c>
      <c r="Y20" s="295">
        <v>9.7000000000000028</v>
      </c>
      <c r="Z20" s="432">
        <v>0.24065716773804596</v>
      </c>
      <c r="AA20" s="295">
        <v>458785</v>
      </c>
      <c r="AB20" s="295">
        <v>16.499999999999996</v>
      </c>
      <c r="AC20" s="432">
        <v>0.35964558562289517</v>
      </c>
      <c r="AD20" s="295">
        <v>467569</v>
      </c>
      <c r="AE20" s="295">
        <v>26.20000000000001</v>
      </c>
      <c r="AF20" s="432">
        <v>0.56034510414505689</v>
      </c>
      <c r="AG20" s="295">
        <v>476345</v>
      </c>
      <c r="AH20" s="295">
        <v>32.6</v>
      </c>
      <c r="AI20" s="432">
        <v>0.68437791936516601</v>
      </c>
      <c r="AJ20" s="295">
        <v>485090</v>
      </c>
      <c r="AK20" s="295">
        <v>36.100000000000016</v>
      </c>
      <c r="AL20" s="432">
        <v>0.74419179945989433</v>
      </c>
      <c r="AM20" s="295">
        <v>493821</v>
      </c>
      <c r="AN20" s="295">
        <v>36.79999999999999</v>
      </c>
      <c r="AO20" s="432">
        <f t="shared" si="0"/>
        <v>0.74520929648597345</v>
      </c>
      <c r="AP20" s="295">
        <v>450694</v>
      </c>
      <c r="AQ20" s="295">
        <v>46.29999999999999</v>
      </c>
      <c r="AR20" s="432">
        <f t="shared" si="1"/>
        <v>1.027304556972136</v>
      </c>
      <c r="AS20"/>
    </row>
    <row r="21" spans="2:45">
      <c r="B21" s="280" t="s">
        <v>42</v>
      </c>
      <c r="C21" s="294">
        <v>6952421</v>
      </c>
      <c r="D21" s="294">
        <v>67.180000000000007</v>
      </c>
      <c r="E21" s="436">
        <v>9.6628210518321614E-2</v>
      </c>
      <c r="F21" s="294">
        <v>7073096</v>
      </c>
      <c r="G21" s="294">
        <v>83.22</v>
      </c>
      <c r="H21" s="436">
        <v>0.11765710517713883</v>
      </c>
      <c r="I21" s="294">
        <v>7197036</v>
      </c>
      <c r="J21" s="294">
        <v>99.900000000000048</v>
      </c>
      <c r="K21" s="436">
        <v>0.13880714227356936</v>
      </c>
      <c r="L21" s="294">
        <v>7324324</v>
      </c>
      <c r="M21" s="294">
        <v>110.19999999999992</v>
      </c>
      <c r="N21" s="436">
        <v>0.15045757123797351</v>
      </c>
      <c r="O21" s="294">
        <v>7455097</v>
      </c>
      <c r="P21" s="294">
        <v>117.09999999999994</v>
      </c>
      <c r="Q21" s="436">
        <v>0.15707374431211285</v>
      </c>
      <c r="R21" s="294">
        <v>7616555</v>
      </c>
      <c r="S21" s="294">
        <v>124.95000000000012</v>
      </c>
      <c r="T21" s="436">
        <v>0.16405054516116552</v>
      </c>
      <c r="U21" s="294">
        <v>7733291</v>
      </c>
      <c r="V21" s="294">
        <v>198.45000000000007</v>
      </c>
      <c r="W21" s="436">
        <v>0.2566177840714905</v>
      </c>
      <c r="X21" s="294">
        <v>7849237</v>
      </c>
      <c r="Y21" s="294">
        <v>271.60000000000019</v>
      </c>
      <c r="Z21" s="436">
        <v>0.34602089349576293</v>
      </c>
      <c r="AA21" s="294">
        <v>7916493</v>
      </c>
      <c r="AB21" s="294">
        <v>344.20000000000022</v>
      </c>
      <c r="AC21" s="436">
        <v>0.43478848525477154</v>
      </c>
      <c r="AD21" s="294">
        <v>8029673</v>
      </c>
      <c r="AE21" s="294">
        <v>414.65000000000015</v>
      </c>
      <c r="AF21" s="436">
        <v>0.51639711853770398</v>
      </c>
      <c r="AG21" s="294">
        <v>8141834</v>
      </c>
      <c r="AH21" s="294">
        <v>552.79999999999984</v>
      </c>
      <c r="AI21" s="436">
        <v>0.67896250402550562</v>
      </c>
      <c r="AJ21" s="294">
        <v>8252927</v>
      </c>
      <c r="AK21" s="294">
        <v>581.50000000000034</v>
      </c>
      <c r="AL21" s="436">
        <v>0.70459850184062012</v>
      </c>
      <c r="AM21" s="294">
        <v>8362855</v>
      </c>
      <c r="AN21" s="294">
        <v>698.35</v>
      </c>
      <c r="AO21" s="436">
        <f t="shared" si="0"/>
        <v>0.83506171038479082</v>
      </c>
      <c r="AP21" s="294">
        <v>8523453</v>
      </c>
      <c r="AQ21" s="294">
        <v>646.69999999999902</v>
      </c>
      <c r="AR21" s="436">
        <f t="shared" si="1"/>
        <v>0.75873005928465731</v>
      </c>
      <c r="AS21"/>
    </row>
    <row r="22" spans="2:45">
      <c r="B22" s="281" t="s">
        <v>75</v>
      </c>
      <c r="C22" s="295">
        <v>591950</v>
      </c>
      <c r="D22" s="295">
        <v>2.3199999999999998</v>
      </c>
      <c r="E22" s="432">
        <v>3.9192499366500551E-2</v>
      </c>
      <c r="F22" s="295">
        <v>599845</v>
      </c>
      <c r="G22" s="295">
        <v>5.36</v>
      </c>
      <c r="H22" s="432">
        <v>8.9356417074410888E-2</v>
      </c>
      <c r="I22" s="295">
        <v>607959</v>
      </c>
      <c r="J22" s="295">
        <v>6.3500000000000005</v>
      </c>
      <c r="K22" s="432">
        <v>0.10444783283083235</v>
      </c>
      <c r="L22" s="295">
        <v>616299</v>
      </c>
      <c r="M22" s="295">
        <v>8.75</v>
      </c>
      <c r="N22" s="432">
        <v>0.14197654060772449</v>
      </c>
      <c r="O22" s="295">
        <v>624860</v>
      </c>
      <c r="P22" s="295">
        <v>10.499999999999993</v>
      </c>
      <c r="Q22" s="432">
        <v>0.16803764043145655</v>
      </c>
      <c r="R22" s="295">
        <v>634481</v>
      </c>
      <c r="S22" s="295">
        <v>13.749999999999998</v>
      </c>
      <c r="T22" s="432">
        <v>0.21671255719241392</v>
      </c>
      <c r="U22" s="295">
        <v>644000</v>
      </c>
      <c r="V22" s="295">
        <v>28.050000000000015</v>
      </c>
      <c r="W22" s="432">
        <v>0.43555900621118032</v>
      </c>
      <c r="X22" s="295">
        <v>653400</v>
      </c>
      <c r="Y22" s="295">
        <v>44.700000000000024</v>
      </c>
      <c r="Z22" s="432">
        <v>0.68411386593204815</v>
      </c>
      <c r="AA22" s="295">
        <v>662671</v>
      </c>
      <c r="AB22" s="295">
        <v>47.8</v>
      </c>
      <c r="AC22" s="432">
        <v>0.72132325090429494</v>
      </c>
      <c r="AD22" s="295">
        <v>671817</v>
      </c>
      <c r="AE22" s="295">
        <v>49.699999999999974</v>
      </c>
      <c r="AF22" s="432">
        <v>0.73978479258488516</v>
      </c>
      <c r="AG22" s="295">
        <v>680845</v>
      </c>
      <c r="AH22" s="295">
        <v>58.899999999999991</v>
      </c>
      <c r="AI22" s="432">
        <v>0.86510145480983169</v>
      </c>
      <c r="AJ22" s="295">
        <v>689760</v>
      </c>
      <c r="AK22" s="295">
        <v>71.25</v>
      </c>
      <c r="AL22" s="432">
        <v>1.0329679888656924</v>
      </c>
      <c r="AM22" s="295">
        <v>698545</v>
      </c>
      <c r="AN22" s="295">
        <v>85.000000000000014</v>
      </c>
      <c r="AO22" s="432">
        <f t="shared" si="0"/>
        <v>1.2168149510768813</v>
      </c>
      <c r="AP22" s="295">
        <v>707204</v>
      </c>
      <c r="AQ22" s="295">
        <v>78.050000000000054</v>
      </c>
      <c r="AR22" s="432">
        <f t="shared" si="1"/>
        <v>1.1036419477265407</v>
      </c>
      <c r="AS22"/>
    </row>
    <row r="23" spans="2:45">
      <c r="B23" s="281" t="s">
        <v>64</v>
      </c>
      <c r="C23" s="295">
        <v>464796</v>
      </c>
      <c r="D23" s="295">
        <v>3.48</v>
      </c>
      <c r="E23" s="432">
        <v>7.4871556553842977E-2</v>
      </c>
      <c r="F23" s="295">
        <v>475037</v>
      </c>
      <c r="G23" s="295">
        <v>3.21</v>
      </c>
      <c r="H23" s="432">
        <v>6.757368373410913E-2</v>
      </c>
      <c r="I23" s="295">
        <v>485548</v>
      </c>
      <c r="J23" s="295">
        <v>7.1499999999999995</v>
      </c>
      <c r="K23" s="432">
        <v>0.14725629597897633</v>
      </c>
      <c r="L23" s="295">
        <v>496331</v>
      </c>
      <c r="M23" s="295">
        <v>8.350000000000005</v>
      </c>
      <c r="N23" s="432">
        <v>0.16823450479619456</v>
      </c>
      <c r="O23" s="295">
        <v>507408</v>
      </c>
      <c r="P23" s="295">
        <v>7.8999999999999968</v>
      </c>
      <c r="Q23" s="432">
        <v>0.15569324882540275</v>
      </c>
      <c r="R23" s="295">
        <v>561605</v>
      </c>
      <c r="S23" s="295">
        <v>9.5999999999999943</v>
      </c>
      <c r="T23" s="432">
        <v>0.17093864905048911</v>
      </c>
      <c r="U23" s="295">
        <v>571382</v>
      </c>
      <c r="V23" s="295">
        <v>6.8999999999999995</v>
      </c>
      <c r="W23" s="432">
        <v>0.12075984192711706</v>
      </c>
      <c r="X23" s="295">
        <v>581010</v>
      </c>
      <c r="Y23" s="295">
        <v>13.100000000000001</v>
      </c>
      <c r="Z23" s="432">
        <v>0.22546944114559131</v>
      </c>
      <c r="AA23" s="295">
        <v>542707</v>
      </c>
      <c r="AB23" s="295">
        <v>18.100000000000001</v>
      </c>
      <c r="AC23" s="432">
        <v>0.33351329538775071</v>
      </c>
      <c r="AD23" s="295">
        <v>551165</v>
      </c>
      <c r="AE23" s="295">
        <v>20.249999999999996</v>
      </c>
      <c r="AF23" s="432">
        <v>0.3674035905763246</v>
      </c>
      <c r="AG23" s="295">
        <v>559471</v>
      </c>
      <c r="AH23" s="295">
        <v>30.800000000000026</v>
      </c>
      <c r="AI23" s="432">
        <v>0.55052004482806127</v>
      </c>
      <c r="AJ23" s="295">
        <v>567610</v>
      </c>
      <c r="AK23" s="295">
        <v>39.200000000000003</v>
      </c>
      <c r="AL23" s="432">
        <v>0.69061503497119503</v>
      </c>
      <c r="AM23" s="295">
        <v>575593</v>
      </c>
      <c r="AN23" s="295">
        <v>55.550000000000004</v>
      </c>
      <c r="AO23" s="432">
        <f t="shared" si="0"/>
        <v>0.96509165330363655</v>
      </c>
      <c r="AP23" s="295">
        <v>635227</v>
      </c>
      <c r="AQ23" s="295">
        <v>47.59999999999998</v>
      </c>
      <c r="AR23" s="432">
        <f t="shared" si="1"/>
        <v>0.74933842547624685</v>
      </c>
      <c r="AS23"/>
    </row>
    <row r="24" spans="2:45">
      <c r="B24" s="281" t="s">
        <v>76</v>
      </c>
      <c r="C24" s="295">
        <v>3522015</v>
      </c>
      <c r="D24" s="295">
        <v>53.44</v>
      </c>
      <c r="E24" s="432">
        <v>0.15173132425614314</v>
      </c>
      <c r="F24" s="295">
        <v>3583719</v>
      </c>
      <c r="G24" s="295">
        <v>66.02</v>
      </c>
      <c r="H24" s="432">
        <v>0.18422203303328191</v>
      </c>
      <c r="I24" s="295">
        <v>3647031</v>
      </c>
      <c r="J24" s="295">
        <v>68.30000000000004</v>
      </c>
      <c r="K24" s="432">
        <v>0.18727562228015071</v>
      </c>
      <c r="L24" s="295">
        <v>3712012</v>
      </c>
      <c r="M24" s="295">
        <v>74.049999999999912</v>
      </c>
      <c r="N24" s="432">
        <v>0.19948750165678319</v>
      </c>
      <c r="O24" s="295">
        <v>3778720</v>
      </c>
      <c r="P24" s="295">
        <v>79.04999999999994</v>
      </c>
      <c r="Q24" s="432">
        <v>0.20919782360164274</v>
      </c>
      <c r="R24" s="295">
        <v>3840319</v>
      </c>
      <c r="S24" s="295">
        <v>76.550000000000111</v>
      </c>
      <c r="T24" s="432">
        <v>0.19933239920954512</v>
      </c>
      <c r="U24" s="295">
        <v>3901981</v>
      </c>
      <c r="V24" s="295">
        <v>123.70000000000009</v>
      </c>
      <c r="W24" s="432">
        <v>0.31701845806014967</v>
      </c>
      <c r="X24" s="295">
        <v>3963541</v>
      </c>
      <c r="Y24" s="295">
        <v>154.15000000000023</v>
      </c>
      <c r="Z24" s="432">
        <v>0.38891990772897322</v>
      </c>
      <c r="AA24" s="295">
        <v>4024929</v>
      </c>
      <c r="AB24" s="295">
        <v>199.6500000000002</v>
      </c>
      <c r="AC24" s="432">
        <v>0.49603359462986846</v>
      </c>
      <c r="AD24" s="295">
        <v>4086089</v>
      </c>
      <c r="AE24" s="295">
        <v>250.7000000000001</v>
      </c>
      <c r="AF24" s="432">
        <v>0.61354512836112995</v>
      </c>
      <c r="AG24" s="295">
        <v>4146996</v>
      </c>
      <c r="AH24" s="295">
        <v>310.7999999999999</v>
      </c>
      <c r="AI24" s="432">
        <v>0.74945816200449655</v>
      </c>
      <c r="AJ24" s="295">
        <v>4207610</v>
      </c>
      <c r="AK24" s="295">
        <v>312.20000000000016</v>
      </c>
      <c r="AL24" s="432">
        <v>0.74198892007576778</v>
      </c>
      <c r="AM24" s="295">
        <v>4267893</v>
      </c>
      <c r="AN24" s="295">
        <v>357</v>
      </c>
      <c r="AO24" s="432">
        <f t="shared" si="0"/>
        <v>0.83647832783061815</v>
      </c>
      <c r="AP24" s="295">
        <v>4327845</v>
      </c>
      <c r="AQ24" s="295">
        <v>322.19999999999987</v>
      </c>
      <c r="AR24" s="432">
        <f t="shared" si="1"/>
        <v>0.74448137583485519</v>
      </c>
      <c r="AS24"/>
    </row>
    <row r="25" spans="2:45">
      <c r="B25" s="281" t="s">
        <v>77</v>
      </c>
      <c r="C25" s="295">
        <v>748853</v>
      </c>
      <c r="D25" s="295">
        <v>2</v>
      </c>
      <c r="E25" s="432">
        <v>2.6707511354030766E-2</v>
      </c>
      <c r="F25" s="295">
        <v>762484</v>
      </c>
      <c r="G25" s="295">
        <v>3.62</v>
      </c>
      <c r="H25" s="432">
        <v>4.7476406062291143E-2</v>
      </c>
      <c r="I25" s="295">
        <v>776460</v>
      </c>
      <c r="J25" s="295">
        <v>9.4500000000000011</v>
      </c>
      <c r="K25" s="432">
        <v>0.12170620508461481</v>
      </c>
      <c r="L25" s="295">
        <v>790808</v>
      </c>
      <c r="M25" s="295">
        <v>10.6</v>
      </c>
      <c r="N25" s="432">
        <v>0.13404012099017712</v>
      </c>
      <c r="O25" s="295">
        <v>805514</v>
      </c>
      <c r="P25" s="295">
        <v>9.2000000000000046</v>
      </c>
      <c r="Q25" s="432">
        <v>0.11421278835625456</v>
      </c>
      <c r="R25" s="295">
        <v>817676</v>
      </c>
      <c r="S25" s="295">
        <v>7.5000000000000027</v>
      </c>
      <c r="T25" s="432">
        <v>9.1723372093592118E-2</v>
      </c>
      <c r="U25" s="295">
        <v>829779</v>
      </c>
      <c r="V25" s="295">
        <v>17.200000000000003</v>
      </c>
      <c r="W25" s="432">
        <v>0.2072841081782017</v>
      </c>
      <c r="X25" s="295">
        <v>841767</v>
      </c>
      <c r="Y25" s="295">
        <v>20.699999999999992</v>
      </c>
      <c r="Z25" s="432">
        <v>0.24591127948707889</v>
      </c>
      <c r="AA25" s="295">
        <v>853622</v>
      </c>
      <c r="AB25" s="295">
        <v>33.400000000000013</v>
      </c>
      <c r="AC25" s="432">
        <v>0.39127388937960844</v>
      </c>
      <c r="AD25" s="295">
        <v>865340</v>
      </c>
      <c r="AE25" s="295">
        <v>41.800000000000004</v>
      </c>
      <c r="AF25" s="432">
        <v>0.48304712598516197</v>
      </c>
      <c r="AG25" s="295">
        <v>876912</v>
      </c>
      <c r="AH25" s="295">
        <v>49.200000000000038</v>
      </c>
      <c r="AI25" s="432">
        <v>0.56105971864907811</v>
      </c>
      <c r="AJ25" s="295">
        <v>888351</v>
      </c>
      <c r="AK25" s="295">
        <v>49.949999999999974</v>
      </c>
      <c r="AL25" s="432">
        <v>0.56227774832245325</v>
      </c>
      <c r="AM25" s="295">
        <v>899632</v>
      </c>
      <c r="AN25" s="295">
        <v>57.150000000000006</v>
      </c>
      <c r="AO25" s="432">
        <f t="shared" si="0"/>
        <v>0.63525975065360063</v>
      </c>
      <c r="AP25" s="295">
        <v>910770</v>
      </c>
      <c r="AQ25" s="295">
        <v>55.899999999999991</v>
      </c>
      <c r="AR25" s="432">
        <f t="shared" si="1"/>
        <v>0.61376637350813035</v>
      </c>
      <c r="AS25"/>
    </row>
    <row r="26" spans="2:45">
      <c r="B26" s="281" t="s">
        <v>78</v>
      </c>
      <c r="C26" s="295">
        <v>1340526</v>
      </c>
      <c r="D26" s="295">
        <v>4.9400000000000004</v>
      </c>
      <c r="E26" s="432">
        <v>3.6851206168324976E-2</v>
      </c>
      <c r="F26" s="295">
        <v>1359648</v>
      </c>
      <c r="G26" s="295">
        <v>4.01</v>
      </c>
      <c r="H26" s="432">
        <v>2.9492927581256323E-2</v>
      </c>
      <c r="I26" s="295">
        <v>1379329</v>
      </c>
      <c r="J26" s="295">
        <v>7.6500000000000021</v>
      </c>
      <c r="K26" s="432">
        <v>5.5461749879832885E-2</v>
      </c>
      <c r="L26" s="295">
        <v>1399539</v>
      </c>
      <c r="M26" s="295">
        <v>7.4499999999999993</v>
      </c>
      <c r="N26" s="432">
        <v>5.3231814190244073E-2</v>
      </c>
      <c r="O26" s="295">
        <v>1420348</v>
      </c>
      <c r="P26" s="295">
        <v>7.2499999999999982</v>
      </c>
      <c r="Q26" s="432">
        <v>5.104382869550278E-2</v>
      </c>
      <c r="R26" s="295">
        <v>1436259</v>
      </c>
      <c r="S26" s="295">
        <v>13.350000000000005</v>
      </c>
      <c r="T26" s="432">
        <v>9.2949809191796226E-2</v>
      </c>
      <c r="U26" s="295">
        <v>1451873</v>
      </c>
      <c r="V26" s="295">
        <v>18.099999999999998</v>
      </c>
      <c r="W26" s="432">
        <v>0.12466655141324343</v>
      </c>
      <c r="X26" s="295">
        <v>1467111</v>
      </c>
      <c r="Y26" s="295">
        <v>27.749999999999968</v>
      </c>
      <c r="Z26" s="432">
        <v>0.18914724243768855</v>
      </c>
      <c r="AA26" s="295">
        <v>1481940</v>
      </c>
      <c r="AB26" s="295">
        <v>35.350000000000009</v>
      </c>
      <c r="AC26" s="432">
        <v>0.23853867228092909</v>
      </c>
      <c r="AD26" s="295">
        <v>1496366</v>
      </c>
      <c r="AE26" s="295">
        <v>38.900000000000034</v>
      </c>
      <c r="AF26" s="432">
        <v>0.25996313736077958</v>
      </c>
      <c r="AG26" s="295">
        <v>1510375</v>
      </c>
      <c r="AH26" s="295">
        <v>82.299999999999926</v>
      </c>
      <c r="AI26" s="432">
        <v>0.54489779028386942</v>
      </c>
      <c r="AJ26" s="295">
        <v>1523950</v>
      </c>
      <c r="AK26" s="295">
        <v>88.200000000000045</v>
      </c>
      <c r="AL26" s="432">
        <v>0.57875914564126152</v>
      </c>
      <c r="AM26" s="295">
        <v>1537090</v>
      </c>
      <c r="AN26" s="295">
        <v>109.84999999999997</v>
      </c>
      <c r="AO26" s="432">
        <f t="shared" si="0"/>
        <v>0.71466212128112194</v>
      </c>
      <c r="AP26" s="295">
        <v>1549796</v>
      </c>
      <c r="AQ26" s="295">
        <v>114.60000000000002</v>
      </c>
      <c r="AR26" s="432">
        <f t="shared" si="1"/>
        <v>0.73945216015527215</v>
      </c>
      <c r="AS26"/>
    </row>
    <row r="27" spans="2:45">
      <c r="B27" s="281" t="s">
        <v>48</v>
      </c>
      <c r="C27" s="295">
        <v>284281</v>
      </c>
      <c r="D27" s="295">
        <v>1</v>
      </c>
      <c r="E27" s="432">
        <v>3.5176462725261273E-2</v>
      </c>
      <c r="F27" s="295">
        <v>292363</v>
      </c>
      <c r="G27" s="295">
        <v>1</v>
      </c>
      <c r="H27" s="432">
        <v>3.4204054548626198E-2</v>
      </c>
      <c r="I27" s="295">
        <v>300709</v>
      </c>
      <c r="J27" s="295">
        <v>0.99999999999999978</v>
      </c>
      <c r="K27" s="432">
        <v>3.3254741294740091E-2</v>
      </c>
      <c r="L27" s="295">
        <v>309335</v>
      </c>
      <c r="M27" s="295">
        <v>1.0000000000000007</v>
      </c>
      <c r="N27" s="432">
        <v>3.2327412029030035E-2</v>
      </c>
      <c r="O27" s="295">
        <v>318247</v>
      </c>
      <c r="P27" s="295">
        <v>3.2000000000000011</v>
      </c>
      <c r="Q27" s="432">
        <v>0.10055083001567967</v>
      </c>
      <c r="R27" s="295">
        <v>326215</v>
      </c>
      <c r="S27" s="295">
        <v>4.1999999999999993</v>
      </c>
      <c r="T27" s="432">
        <v>0.12874944438483821</v>
      </c>
      <c r="U27" s="295">
        <v>334276</v>
      </c>
      <c r="V27" s="295">
        <v>4.5000000000000018</v>
      </c>
      <c r="W27" s="432">
        <v>0.13461929662913288</v>
      </c>
      <c r="X27" s="295">
        <v>342408</v>
      </c>
      <c r="Y27" s="295">
        <v>11.2</v>
      </c>
      <c r="Z27" s="432">
        <v>0.32709516132800631</v>
      </c>
      <c r="AA27" s="295">
        <v>350624</v>
      </c>
      <c r="AB27" s="295">
        <v>9.9000000000000021</v>
      </c>
      <c r="AC27" s="432">
        <v>0.28235374646344807</v>
      </c>
      <c r="AD27" s="295">
        <v>358896</v>
      </c>
      <c r="AE27" s="295">
        <v>13.300000000000004</v>
      </c>
      <c r="AF27" s="432">
        <v>0.37058089251482335</v>
      </c>
      <c r="AG27" s="295">
        <v>367235</v>
      </c>
      <c r="AH27" s="295">
        <v>20.8</v>
      </c>
      <c r="AI27" s="432">
        <v>0.56639481530899838</v>
      </c>
      <c r="AJ27" s="295">
        <v>375646</v>
      </c>
      <c r="AK27" s="295">
        <v>20.7</v>
      </c>
      <c r="AL27" s="432">
        <v>0.55105072328735027</v>
      </c>
      <c r="AM27" s="295">
        <v>384102</v>
      </c>
      <c r="AN27" s="295">
        <v>33.79999999999999</v>
      </c>
      <c r="AO27" s="432">
        <f t="shared" si="0"/>
        <v>0.87997459008284229</v>
      </c>
      <c r="AP27" s="295">
        <v>392611</v>
      </c>
      <c r="AQ27" s="295">
        <v>28.350000000000009</v>
      </c>
      <c r="AR27" s="432">
        <f t="shared" si="1"/>
        <v>0.72208878508243557</v>
      </c>
      <c r="AS27"/>
    </row>
    <row r="28" spans="2:45">
      <c r="B28" s="280" t="s">
        <v>49</v>
      </c>
      <c r="C28" s="294">
        <v>670655</v>
      </c>
      <c r="D28" s="294">
        <v>6.46</v>
      </c>
      <c r="E28" s="436">
        <v>9.6323743206268492E-2</v>
      </c>
      <c r="F28" s="294">
        <v>691933</v>
      </c>
      <c r="G28" s="294">
        <v>6.67</v>
      </c>
      <c r="H28" s="436">
        <v>9.6396616435406327E-2</v>
      </c>
      <c r="I28" s="294">
        <v>714054</v>
      </c>
      <c r="J28" s="294">
        <v>18.950000000000003</v>
      </c>
      <c r="K28" s="436">
        <v>0.26538609124800089</v>
      </c>
      <c r="L28" s="294">
        <v>736993</v>
      </c>
      <c r="M28" s="294">
        <v>17.200000000000003</v>
      </c>
      <c r="N28" s="436">
        <v>0.23338077837917054</v>
      </c>
      <c r="O28" s="294">
        <v>760853</v>
      </c>
      <c r="P28" s="294">
        <v>18.600000000000005</v>
      </c>
      <c r="Q28" s="436">
        <v>0.24446246515424142</v>
      </c>
      <c r="R28" s="294">
        <v>780529</v>
      </c>
      <c r="S28" s="294">
        <v>20.600000000000005</v>
      </c>
      <c r="T28" s="436">
        <v>0.26392356978408238</v>
      </c>
      <c r="U28" s="294">
        <v>800285</v>
      </c>
      <c r="V28" s="294">
        <v>34.900000000000013</v>
      </c>
      <c r="W28" s="436">
        <v>0.43609464128404268</v>
      </c>
      <c r="X28" s="294">
        <v>820024</v>
      </c>
      <c r="Y28" s="294">
        <v>49.500000000000014</v>
      </c>
      <c r="Z28" s="436">
        <v>0.6036408690477354</v>
      </c>
      <c r="AA28" s="294">
        <v>839722</v>
      </c>
      <c r="AB28" s="294">
        <v>60.900000000000006</v>
      </c>
      <c r="AC28" s="436">
        <v>0.72524001991135179</v>
      </c>
      <c r="AD28" s="294">
        <v>859385</v>
      </c>
      <c r="AE28" s="294">
        <v>63.500000000000014</v>
      </c>
      <c r="AF28" s="436">
        <v>0.73890049279426584</v>
      </c>
      <c r="AG28" s="294">
        <v>878996</v>
      </c>
      <c r="AH28" s="294">
        <v>79.90000000000002</v>
      </c>
      <c r="AI28" s="436">
        <v>0.90899162225994223</v>
      </c>
      <c r="AJ28" s="294">
        <v>898547</v>
      </c>
      <c r="AK28" s="294">
        <v>115.44999999999996</v>
      </c>
      <c r="AL28" s="436">
        <v>1.2848521001127371</v>
      </c>
      <c r="AM28" s="294">
        <v>918016</v>
      </c>
      <c r="AN28" s="294">
        <v>114.15000000000013</v>
      </c>
      <c r="AO28" s="436">
        <f t="shared" si="0"/>
        <v>1.2434423800892374</v>
      </c>
      <c r="AP28" s="294">
        <v>937406</v>
      </c>
      <c r="AQ28" s="294">
        <v>153.74999999999994</v>
      </c>
      <c r="AR28" s="436">
        <f t="shared" si="1"/>
        <v>1.6401644538225693</v>
      </c>
      <c r="AS28"/>
    </row>
    <row r="29" spans="2:45">
      <c r="B29" s="281" t="s">
        <v>50</v>
      </c>
      <c r="C29" s="295">
        <v>137965</v>
      </c>
      <c r="D29" s="295">
        <v>1</v>
      </c>
      <c r="E29" s="432">
        <v>7.2482151270249706E-2</v>
      </c>
      <c r="F29" s="295">
        <v>141598</v>
      </c>
      <c r="G29" s="295">
        <v>1</v>
      </c>
      <c r="H29" s="432">
        <v>7.0622466419017219E-2</v>
      </c>
      <c r="I29" s="295">
        <v>145352</v>
      </c>
      <c r="J29" s="295">
        <v>1.1000000000000005</v>
      </c>
      <c r="K29" s="432">
        <v>7.5678353239033561E-2</v>
      </c>
      <c r="L29" s="295">
        <v>149206</v>
      </c>
      <c r="M29" s="295">
        <v>1.3999999999999997</v>
      </c>
      <c r="N29" s="432">
        <v>9.3830006836186197E-2</v>
      </c>
      <c r="O29" s="295">
        <v>153163</v>
      </c>
      <c r="P29" s="295">
        <v>2.2000000000000006</v>
      </c>
      <c r="Q29" s="432">
        <v>0.14363782375639028</v>
      </c>
      <c r="R29" s="295">
        <v>157551</v>
      </c>
      <c r="S29" s="295">
        <v>1.1999999999999993</v>
      </c>
      <c r="T29" s="432">
        <v>7.6165812974846189E-2</v>
      </c>
      <c r="U29" s="295">
        <v>161948</v>
      </c>
      <c r="V29" s="295">
        <v>7.2000000000000046</v>
      </c>
      <c r="W29" s="432">
        <v>0.44458715143132388</v>
      </c>
      <c r="X29" s="295">
        <v>166345</v>
      </c>
      <c r="Y29" s="295">
        <v>11.599999999999998</v>
      </c>
      <c r="Z29" s="432">
        <v>0.69734587754365907</v>
      </c>
      <c r="AA29" s="295">
        <v>170722</v>
      </c>
      <c r="AB29" s="295">
        <v>11.000000000000002</v>
      </c>
      <c r="AC29" s="432">
        <v>0.64432234861353554</v>
      </c>
      <c r="AD29" s="295">
        <v>175074</v>
      </c>
      <c r="AE29" s="295">
        <v>14.600000000000003</v>
      </c>
      <c r="AF29" s="432">
        <v>0.83393307972628727</v>
      </c>
      <c r="AG29" s="295">
        <v>179406</v>
      </c>
      <c r="AH29" s="295">
        <v>25.000000000000007</v>
      </c>
      <c r="AI29" s="432">
        <v>1.3934873972999793</v>
      </c>
      <c r="AJ29" s="295">
        <v>183728</v>
      </c>
      <c r="AK29" s="295">
        <v>24.400000000000006</v>
      </c>
      <c r="AL29" s="432">
        <v>1.3280501611077247</v>
      </c>
      <c r="AM29" s="295">
        <v>188028</v>
      </c>
      <c r="AN29" s="295">
        <v>23.7</v>
      </c>
      <c r="AO29" s="432">
        <f t="shared" si="0"/>
        <v>1.2604505711915246</v>
      </c>
      <c r="AP29" s="295">
        <v>192301</v>
      </c>
      <c r="AQ29" s="295">
        <v>24.799999999999997</v>
      </c>
      <c r="AR29" s="432">
        <f t="shared" si="1"/>
        <v>1.2896448796418112</v>
      </c>
      <c r="AS29"/>
    </row>
    <row r="30" spans="2:45">
      <c r="B30" s="281" t="s">
        <v>51</v>
      </c>
      <c r="C30" s="295">
        <v>95474</v>
      </c>
      <c r="D30" s="295">
        <v>0</v>
      </c>
      <c r="E30" s="432">
        <v>0</v>
      </c>
      <c r="F30" s="295">
        <v>98194</v>
      </c>
      <c r="G30" s="295">
        <v>1</v>
      </c>
      <c r="H30" s="432">
        <v>0.10183921624539177</v>
      </c>
      <c r="I30" s="295">
        <v>101017</v>
      </c>
      <c r="J30" s="295">
        <v>2.4000000000000004</v>
      </c>
      <c r="K30" s="432">
        <v>0.23758377302830219</v>
      </c>
      <c r="L30" s="295">
        <v>103933</v>
      </c>
      <c r="M30" s="295">
        <v>3.4000000000000004</v>
      </c>
      <c r="N30" s="432">
        <v>0.32713382659982881</v>
      </c>
      <c r="O30" s="295">
        <v>106953</v>
      </c>
      <c r="P30" s="295">
        <v>3.0000000000000004</v>
      </c>
      <c r="Q30" s="432">
        <v>0.28049704075622006</v>
      </c>
      <c r="R30" s="295">
        <v>109514</v>
      </c>
      <c r="S30" s="295">
        <v>3.2000000000000011</v>
      </c>
      <c r="T30" s="432">
        <v>0.29220008400752429</v>
      </c>
      <c r="U30" s="295">
        <v>112151</v>
      </c>
      <c r="V30" s="295">
        <v>4.2000000000000011</v>
      </c>
      <c r="W30" s="432">
        <v>0.37449510035577044</v>
      </c>
      <c r="X30" s="295">
        <v>114805</v>
      </c>
      <c r="Y30" s="295">
        <v>5.4</v>
      </c>
      <c r="Z30" s="432">
        <v>0.47036278907713081</v>
      </c>
      <c r="AA30" s="295">
        <v>117465</v>
      </c>
      <c r="AB30" s="295">
        <v>7.2000000000000011</v>
      </c>
      <c r="AC30" s="432">
        <v>0.61294853786234205</v>
      </c>
      <c r="AD30" s="295">
        <v>120144</v>
      </c>
      <c r="AE30" s="295">
        <v>6.0000000000000018</v>
      </c>
      <c r="AF30" s="432">
        <v>0.49940071913703571</v>
      </c>
      <c r="AG30" s="295">
        <v>122838</v>
      </c>
      <c r="AH30" s="295">
        <v>11.900000000000002</v>
      </c>
      <c r="AI30" s="432">
        <v>0.96875559680229273</v>
      </c>
      <c r="AJ30" s="295">
        <v>125538</v>
      </c>
      <c r="AK30" s="295">
        <v>16.600000000000001</v>
      </c>
      <c r="AL30" s="432">
        <v>1.3223087829979769</v>
      </c>
      <c r="AM30" s="295">
        <v>128252</v>
      </c>
      <c r="AN30" s="295">
        <v>13.400000000000002</v>
      </c>
      <c r="AO30" s="432">
        <f t="shared" si="0"/>
        <v>1.0448180145338866</v>
      </c>
      <c r="AP30" s="295">
        <v>130976</v>
      </c>
      <c r="AQ30" s="295">
        <v>23</v>
      </c>
      <c r="AR30" s="432">
        <f t="shared" si="1"/>
        <v>1.7560469093574393</v>
      </c>
      <c r="AS30"/>
    </row>
    <row r="31" spans="2:45">
      <c r="B31" s="281" t="s">
        <v>52</v>
      </c>
      <c r="C31" s="295">
        <v>75992</v>
      </c>
      <c r="D31" s="295">
        <v>1.69</v>
      </c>
      <c r="E31" s="432">
        <v>0.22239183071902305</v>
      </c>
      <c r="F31" s="295">
        <v>78474</v>
      </c>
      <c r="G31" s="295">
        <v>0.94</v>
      </c>
      <c r="H31" s="432">
        <v>0.1197848969085302</v>
      </c>
      <c r="I31" s="295">
        <v>81047</v>
      </c>
      <c r="J31" s="295">
        <v>2.25</v>
      </c>
      <c r="K31" s="432">
        <v>0.27761669154934793</v>
      </c>
      <c r="L31" s="295">
        <v>83711</v>
      </c>
      <c r="M31" s="295">
        <v>2.2000000000000002</v>
      </c>
      <c r="N31" s="432">
        <v>0.26280894983932818</v>
      </c>
      <c r="O31" s="295">
        <v>86470</v>
      </c>
      <c r="P31" s="295">
        <v>5.2</v>
      </c>
      <c r="Q31" s="432">
        <v>0.6013646351335723</v>
      </c>
      <c r="R31" s="295">
        <v>89053</v>
      </c>
      <c r="S31" s="295">
        <v>3.6999999999999993</v>
      </c>
      <c r="T31" s="432">
        <v>0.41548291466879267</v>
      </c>
      <c r="U31" s="295">
        <v>91699</v>
      </c>
      <c r="V31" s="295">
        <v>3.6000000000000014</v>
      </c>
      <c r="W31" s="432">
        <v>0.39258879595197349</v>
      </c>
      <c r="X31" s="295">
        <v>94373</v>
      </c>
      <c r="Y31" s="295">
        <v>3.2000000000000011</v>
      </c>
      <c r="Z31" s="432">
        <v>0.33908003348415344</v>
      </c>
      <c r="AA31" s="295">
        <v>97093</v>
      </c>
      <c r="AB31" s="295">
        <v>8.3999999999999986</v>
      </c>
      <c r="AC31" s="432">
        <v>0.86514990782033707</v>
      </c>
      <c r="AD31" s="295">
        <v>99855</v>
      </c>
      <c r="AE31" s="295">
        <v>7.2</v>
      </c>
      <c r="AF31" s="432">
        <v>0.72104551599819733</v>
      </c>
      <c r="AG31" s="295">
        <v>102655</v>
      </c>
      <c r="AH31" s="295">
        <v>11.400000000000004</v>
      </c>
      <c r="AI31" s="432">
        <v>1.1105158053674935</v>
      </c>
      <c r="AJ31" s="295">
        <v>105494</v>
      </c>
      <c r="AK31" s="295">
        <v>12.800000000000002</v>
      </c>
      <c r="AL31" s="432">
        <v>1.213339147250081</v>
      </c>
      <c r="AM31" s="295">
        <v>108365</v>
      </c>
      <c r="AN31" s="295">
        <v>15.6</v>
      </c>
      <c r="AO31" s="432">
        <f t="shared" si="0"/>
        <v>1.4395791999261756</v>
      </c>
      <c r="AP31" s="295">
        <v>111270</v>
      </c>
      <c r="AQ31" s="295">
        <v>31.200000000000006</v>
      </c>
      <c r="AR31" s="432">
        <f t="shared" si="1"/>
        <v>2.8039902938797527</v>
      </c>
      <c r="AS31"/>
    </row>
    <row r="32" spans="2:45">
      <c r="B32" s="281" t="s">
        <v>53</v>
      </c>
      <c r="C32" s="295">
        <v>88353</v>
      </c>
      <c r="D32" s="295">
        <v>0.69</v>
      </c>
      <c r="E32" s="432">
        <v>7.8095820175885358E-2</v>
      </c>
      <c r="F32" s="295">
        <v>89999</v>
      </c>
      <c r="G32" s="295">
        <v>0.69</v>
      </c>
      <c r="H32" s="432">
        <v>7.6667518527983633E-2</v>
      </c>
      <c r="I32" s="295">
        <v>91691</v>
      </c>
      <c r="J32" s="295">
        <v>1.0000000000000007</v>
      </c>
      <c r="K32" s="432">
        <v>0.10906195809839576</v>
      </c>
      <c r="L32" s="295">
        <v>93409</v>
      </c>
      <c r="M32" s="295">
        <v>1.0000000000000007</v>
      </c>
      <c r="N32" s="432">
        <v>0.10705606526137745</v>
      </c>
      <c r="O32" s="295">
        <v>95194</v>
      </c>
      <c r="P32" s="295">
        <v>1.0000000000000007</v>
      </c>
      <c r="Q32" s="432">
        <v>0.10504863751917144</v>
      </c>
      <c r="R32" s="295">
        <v>97676</v>
      </c>
      <c r="S32" s="295">
        <v>1.0000000000000007</v>
      </c>
      <c r="T32" s="432">
        <v>0.10237929481141742</v>
      </c>
      <c r="U32" s="295">
        <v>100170</v>
      </c>
      <c r="V32" s="295">
        <v>2.2000000000000011</v>
      </c>
      <c r="W32" s="432">
        <v>0.21962663472097446</v>
      </c>
      <c r="X32" s="295">
        <v>102684</v>
      </c>
      <c r="Y32" s="295">
        <v>4.2000000000000011</v>
      </c>
      <c r="Z32" s="432">
        <v>0.40902185345331316</v>
      </c>
      <c r="AA32" s="295">
        <v>105213</v>
      </c>
      <c r="AB32" s="295">
        <v>7.2</v>
      </c>
      <c r="AC32" s="432">
        <v>0.68432608137777651</v>
      </c>
      <c r="AD32" s="295">
        <v>107749</v>
      </c>
      <c r="AE32" s="295">
        <v>12</v>
      </c>
      <c r="AF32" s="432">
        <v>1.1136994310852073</v>
      </c>
      <c r="AG32" s="295">
        <v>110296</v>
      </c>
      <c r="AH32" s="295">
        <v>9.1999999999999975</v>
      </c>
      <c r="AI32" s="432">
        <v>0.83411909770073234</v>
      </c>
      <c r="AJ32" s="295">
        <v>112835</v>
      </c>
      <c r="AK32" s="295">
        <v>32.000000000000007</v>
      </c>
      <c r="AL32" s="432">
        <v>2.8359994682501006</v>
      </c>
      <c r="AM32" s="295">
        <v>115368</v>
      </c>
      <c r="AN32" s="295">
        <v>29.000000000000014</v>
      </c>
      <c r="AO32" s="432">
        <f t="shared" si="0"/>
        <v>2.5136953054573206</v>
      </c>
      <c r="AP32" s="295">
        <v>117899</v>
      </c>
      <c r="AQ32" s="295">
        <v>32.699999999999996</v>
      </c>
      <c r="AR32" s="432">
        <f t="shared" si="1"/>
        <v>2.7735604203597992</v>
      </c>
      <c r="AS32"/>
    </row>
    <row r="33" spans="2:45">
      <c r="B33" s="281" t="s">
        <v>54</v>
      </c>
      <c r="C33" s="295">
        <v>158903</v>
      </c>
      <c r="D33" s="295">
        <v>2.08</v>
      </c>
      <c r="E33" s="432">
        <v>0.13089746574954533</v>
      </c>
      <c r="F33" s="295">
        <v>164183</v>
      </c>
      <c r="G33" s="295">
        <v>1.04</v>
      </c>
      <c r="H33" s="432">
        <v>6.334395156624012E-2</v>
      </c>
      <c r="I33" s="295">
        <v>169667</v>
      </c>
      <c r="J33" s="295">
        <v>5.2000000000000011</v>
      </c>
      <c r="K33" s="432">
        <v>0.3064826984622821</v>
      </c>
      <c r="L33" s="295">
        <v>175358</v>
      </c>
      <c r="M33" s="295">
        <v>4.0000000000000009</v>
      </c>
      <c r="N33" s="432">
        <v>0.22810479134114217</v>
      </c>
      <c r="O33" s="295">
        <v>181287</v>
      </c>
      <c r="P33" s="295">
        <v>3.0000000000000009</v>
      </c>
      <c r="Q33" s="432">
        <v>0.16548345992818023</v>
      </c>
      <c r="R33" s="295">
        <v>186072</v>
      </c>
      <c r="S33" s="295">
        <v>4.5000000000000018</v>
      </c>
      <c r="T33" s="432">
        <v>0.24184186766413013</v>
      </c>
      <c r="U33" s="295">
        <v>190896</v>
      </c>
      <c r="V33" s="295">
        <v>4.7000000000000011</v>
      </c>
      <c r="W33" s="432">
        <v>0.24620735898080637</v>
      </c>
      <c r="X33" s="295">
        <v>195759</v>
      </c>
      <c r="Y33" s="295">
        <v>6.7000000000000028</v>
      </c>
      <c r="Z33" s="432">
        <v>0.34225757181023619</v>
      </c>
      <c r="AA33" s="295">
        <v>200656</v>
      </c>
      <c r="AB33" s="295">
        <v>5.4</v>
      </c>
      <c r="AC33" s="432">
        <v>0.26911729527150946</v>
      </c>
      <c r="AD33" s="295">
        <v>205586</v>
      </c>
      <c r="AE33" s="295">
        <v>9.7000000000000099</v>
      </c>
      <c r="AF33" s="432">
        <v>0.47182201122644585</v>
      </c>
      <c r="AG33" s="295">
        <v>210532</v>
      </c>
      <c r="AH33" s="295">
        <v>10.000000000000002</v>
      </c>
      <c r="AI33" s="432">
        <v>0.47498717534626578</v>
      </c>
      <c r="AJ33" s="295">
        <v>215499</v>
      </c>
      <c r="AK33" s="295">
        <v>10.400000000000002</v>
      </c>
      <c r="AL33" s="432">
        <v>0.48260084733571862</v>
      </c>
      <c r="AM33" s="295">
        <v>220483</v>
      </c>
      <c r="AN33" s="295">
        <v>10.999999999999998</v>
      </c>
      <c r="AO33" s="432">
        <f t="shared" si="0"/>
        <v>0.49890467745812594</v>
      </c>
      <c r="AP33" s="295">
        <v>225481</v>
      </c>
      <c r="AQ33" s="295">
        <v>20.70000000000001</v>
      </c>
      <c r="AR33" s="432">
        <f t="shared" si="1"/>
        <v>0.91803743996168241</v>
      </c>
      <c r="AS33"/>
    </row>
    <row r="34" spans="2:45">
      <c r="B34" s="281" t="s">
        <v>55</v>
      </c>
      <c r="C34" s="295">
        <v>113968</v>
      </c>
      <c r="D34" s="295">
        <v>1</v>
      </c>
      <c r="E34" s="432">
        <v>8.7743928120174078E-2</v>
      </c>
      <c r="F34" s="295">
        <v>119485</v>
      </c>
      <c r="G34" s="295">
        <v>2</v>
      </c>
      <c r="H34" s="432">
        <v>0.16738502740929823</v>
      </c>
      <c r="I34" s="295">
        <v>125280</v>
      </c>
      <c r="J34" s="295">
        <v>7.0000000000000018</v>
      </c>
      <c r="K34" s="432">
        <v>0.55874840357598987</v>
      </c>
      <c r="L34" s="295">
        <v>131376</v>
      </c>
      <c r="M34" s="295">
        <v>5.2000000000000011</v>
      </c>
      <c r="N34" s="432">
        <v>0.39581049811228847</v>
      </c>
      <c r="O34" s="295">
        <v>137786</v>
      </c>
      <c r="P34" s="295">
        <v>4.2000000000000028</v>
      </c>
      <c r="Q34" s="432">
        <v>0.30482051877549265</v>
      </c>
      <c r="R34" s="295">
        <v>140663</v>
      </c>
      <c r="S34" s="295">
        <v>7.0000000000000036</v>
      </c>
      <c r="T34" s="432">
        <v>0.49764330349843267</v>
      </c>
      <c r="U34" s="295">
        <v>143421</v>
      </c>
      <c r="V34" s="295">
        <v>13.000000000000002</v>
      </c>
      <c r="W34" s="432">
        <v>0.90642235098067947</v>
      </c>
      <c r="X34" s="295">
        <v>146058</v>
      </c>
      <c r="Y34" s="295">
        <v>18.400000000000006</v>
      </c>
      <c r="Z34" s="432">
        <v>1.2597735146311744</v>
      </c>
      <c r="AA34" s="295">
        <v>148573</v>
      </c>
      <c r="AB34" s="295">
        <v>21.700000000000003</v>
      </c>
      <c r="AC34" s="432">
        <v>1.4605614748305549</v>
      </c>
      <c r="AD34" s="295">
        <v>150977</v>
      </c>
      <c r="AE34" s="295">
        <v>14.000000000000004</v>
      </c>
      <c r="AF34" s="432">
        <v>0.92729356127092222</v>
      </c>
      <c r="AG34" s="295">
        <v>153269</v>
      </c>
      <c r="AH34" s="295">
        <v>12.400000000000002</v>
      </c>
      <c r="AI34" s="432">
        <v>0.8090350951594909</v>
      </c>
      <c r="AJ34" s="295">
        <v>155453</v>
      </c>
      <c r="AK34" s="295">
        <v>19.25</v>
      </c>
      <c r="AL34" s="432">
        <v>1.2383164043151305</v>
      </c>
      <c r="AM34" s="295">
        <v>157520</v>
      </c>
      <c r="AN34" s="295">
        <v>21.450000000000003</v>
      </c>
      <c r="AO34" s="432">
        <f t="shared" si="0"/>
        <v>1.3617318435754191</v>
      </c>
      <c r="AP34" s="295">
        <v>159479</v>
      </c>
      <c r="AQ34" s="295">
        <v>21.350000000000005</v>
      </c>
      <c r="AR34" s="432">
        <f t="shared" si="1"/>
        <v>1.3387342534126754</v>
      </c>
      <c r="AS34"/>
    </row>
    <row r="35" spans="2:45">
      <c r="B35" s="280" t="s">
        <v>56</v>
      </c>
      <c r="C35" s="294">
        <v>22729</v>
      </c>
      <c r="D35" s="294">
        <v>0</v>
      </c>
      <c r="E35" s="436">
        <v>0</v>
      </c>
      <c r="F35" s="294">
        <v>23455</v>
      </c>
      <c r="G35" s="294">
        <v>0</v>
      </c>
      <c r="H35" s="436">
        <v>0</v>
      </c>
      <c r="I35" s="294">
        <v>24214</v>
      </c>
      <c r="J35" s="294">
        <v>0</v>
      </c>
      <c r="K35" s="436">
        <v>0</v>
      </c>
      <c r="L35" s="294">
        <v>25036</v>
      </c>
      <c r="M35" s="294">
        <v>0</v>
      </c>
      <c r="N35" s="436">
        <v>0</v>
      </c>
      <c r="O35" s="294">
        <v>25884</v>
      </c>
      <c r="P35" s="294">
        <v>0</v>
      </c>
      <c r="Q35" s="436">
        <v>0</v>
      </c>
      <c r="R35" s="294">
        <v>26576</v>
      </c>
      <c r="S35" s="294">
        <v>0</v>
      </c>
      <c r="T35" s="436">
        <v>0</v>
      </c>
      <c r="U35" s="294">
        <v>27284</v>
      </c>
      <c r="V35" s="294">
        <v>1.0000000000000002</v>
      </c>
      <c r="W35" s="436">
        <v>0.36651517372819242</v>
      </c>
      <c r="X35" s="294">
        <v>28000</v>
      </c>
      <c r="Y35" s="294">
        <v>2.0000000000000004</v>
      </c>
      <c r="Z35" s="436">
        <v>0.71428571428571452</v>
      </c>
      <c r="AA35" s="294">
        <v>28726</v>
      </c>
      <c r="AB35" s="294">
        <v>3.9999999999999996</v>
      </c>
      <c r="AC35" s="436">
        <v>1.3924667548562277</v>
      </c>
      <c r="AD35" s="294">
        <v>29453</v>
      </c>
      <c r="AE35" s="294">
        <v>0.99999999999999989</v>
      </c>
      <c r="AF35" s="436">
        <v>0.33952398736970762</v>
      </c>
      <c r="AG35" s="294">
        <v>30172</v>
      </c>
      <c r="AH35" s="294">
        <v>3</v>
      </c>
      <c r="AI35" s="436">
        <v>0.99429935039109119</v>
      </c>
      <c r="AJ35" s="294">
        <v>30890</v>
      </c>
      <c r="AK35" s="294">
        <v>4</v>
      </c>
      <c r="AL35" s="436">
        <v>1.2949174490126254</v>
      </c>
      <c r="AM35" s="294">
        <v>31600</v>
      </c>
      <c r="AN35" s="294">
        <v>4.0000000000000009</v>
      </c>
      <c r="AO35" s="436">
        <f t="shared" si="0"/>
        <v>1.2658227848101269</v>
      </c>
      <c r="AP35" s="294">
        <v>32320</v>
      </c>
      <c r="AQ35" s="294">
        <v>4.0000000000000009</v>
      </c>
      <c r="AR35" s="436">
        <f t="shared" si="1"/>
        <v>1.2376237623762378</v>
      </c>
      <c r="AS35"/>
    </row>
    <row r="36" spans="2:45">
      <c r="B36" s="281" t="s">
        <v>57</v>
      </c>
      <c r="C36" s="295">
        <v>22729</v>
      </c>
      <c r="D36" s="295">
        <v>0</v>
      </c>
      <c r="E36" s="432">
        <v>0</v>
      </c>
      <c r="F36" s="295">
        <v>23455</v>
      </c>
      <c r="G36" s="295">
        <v>0</v>
      </c>
      <c r="H36" s="432">
        <v>0</v>
      </c>
      <c r="I36" s="295">
        <v>24212</v>
      </c>
      <c r="J36" s="295">
        <v>0</v>
      </c>
      <c r="K36" s="432">
        <v>0</v>
      </c>
      <c r="L36" s="295">
        <v>25036</v>
      </c>
      <c r="M36" s="295">
        <v>0</v>
      </c>
      <c r="N36" s="432">
        <v>0</v>
      </c>
      <c r="O36" s="295">
        <v>25884</v>
      </c>
      <c r="P36" s="295">
        <v>0</v>
      </c>
      <c r="Q36" s="432">
        <v>0</v>
      </c>
      <c r="R36" s="295">
        <v>26576</v>
      </c>
      <c r="S36" s="295">
        <v>0</v>
      </c>
      <c r="T36" s="432">
        <v>0</v>
      </c>
      <c r="U36" s="295">
        <v>27284</v>
      </c>
      <c r="V36" s="295">
        <v>1.0000000000000002</v>
      </c>
      <c r="W36" s="432">
        <v>0.36651517372819242</v>
      </c>
      <c r="X36" s="295">
        <v>28000</v>
      </c>
      <c r="Y36" s="295">
        <v>2.0000000000000004</v>
      </c>
      <c r="Z36" s="432">
        <v>0.71428571428571452</v>
      </c>
      <c r="AA36" s="295">
        <v>28726</v>
      </c>
      <c r="AB36" s="295">
        <v>3.9999999999999996</v>
      </c>
      <c r="AC36" s="432">
        <v>1.3924667548562277</v>
      </c>
      <c r="AD36" s="295">
        <v>29453</v>
      </c>
      <c r="AE36" s="295">
        <v>0.99999999999999989</v>
      </c>
      <c r="AF36" s="432">
        <v>0.33952398736970762</v>
      </c>
      <c r="AG36" s="295">
        <v>30172</v>
      </c>
      <c r="AH36" s="295">
        <v>3</v>
      </c>
      <c r="AI36" s="432">
        <v>0.99429935039109119</v>
      </c>
      <c r="AJ36" s="295">
        <v>30890</v>
      </c>
      <c r="AK36" s="295">
        <v>4</v>
      </c>
      <c r="AL36" s="432">
        <v>1.2949174490126254</v>
      </c>
      <c r="AM36" s="295">
        <v>31600</v>
      </c>
      <c r="AN36" s="295">
        <v>4.0000000000000009</v>
      </c>
      <c r="AO36" s="432">
        <f t="shared" si="0"/>
        <v>1.2658227848101269</v>
      </c>
      <c r="AP36" s="295">
        <v>32320</v>
      </c>
      <c r="AQ36" s="295">
        <v>4.0000000000000009</v>
      </c>
      <c r="AR36" s="432">
        <f t="shared" si="1"/>
        <v>1.2376237623762378</v>
      </c>
      <c r="AS36"/>
    </row>
    <row r="37" spans="2:45">
      <c r="B37" s="280" t="s">
        <v>223</v>
      </c>
      <c r="C37" s="294">
        <v>31432</v>
      </c>
      <c r="D37" s="294">
        <v>0</v>
      </c>
      <c r="E37" s="436">
        <v>0</v>
      </c>
      <c r="F37" s="294">
        <v>31991</v>
      </c>
      <c r="G37" s="294">
        <v>0</v>
      </c>
      <c r="H37" s="436">
        <v>0</v>
      </c>
      <c r="I37" s="294">
        <v>32566</v>
      </c>
      <c r="J37" s="294">
        <v>0</v>
      </c>
      <c r="K37" s="436">
        <v>0</v>
      </c>
      <c r="L37" s="294">
        <v>33149</v>
      </c>
      <c r="M37" s="294">
        <v>0</v>
      </c>
      <c r="N37" s="436">
        <v>0</v>
      </c>
      <c r="O37" s="294">
        <v>33754</v>
      </c>
      <c r="P37" s="294">
        <v>0</v>
      </c>
      <c r="Q37" s="436">
        <v>0</v>
      </c>
      <c r="R37" s="294">
        <v>34547</v>
      </c>
      <c r="S37" s="294">
        <v>0</v>
      </c>
      <c r="T37" s="436">
        <v>0</v>
      </c>
      <c r="U37" s="294">
        <v>35348</v>
      </c>
      <c r="V37" s="294">
        <v>0</v>
      </c>
      <c r="W37" s="436">
        <v>0</v>
      </c>
      <c r="X37" s="294">
        <v>36153</v>
      </c>
      <c r="Y37" s="294"/>
      <c r="Z37" s="436">
        <v>0</v>
      </c>
      <c r="AA37" s="294">
        <v>36967</v>
      </c>
      <c r="AB37" s="294">
        <v>0</v>
      </c>
      <c r="AC37" s="436">
        <v>0</v>
      </c>
      <c r="AD37" s="294">
        <v>37784</v>
      </c>
      <c r="AE37" s="294">
        <v>0</v>
      </c>
      <c r="AF37" s="436">
        <v>0</v>
      </c>
      <c r="AG37" s="294">
        <v>38607</v>
      </c>
      <c r="AH37" s="294">
        <v>0</v>
      </c>
      <c r="AI37" s="436">
        <v>0</v>
      </c>
      <c r="AJ37" s="294">
        <v>39430</v>
      </c>
      <c r="AK37" s="294">
        <v>0</v>
      </c>
      <c r="AL37" s="436">
        <v>0</v>
      </c>
      <c r="AM37" s="294">
        <v>40255</v>
      </c>
      <c r="AN37" s="294">
        <v>0</v>
      </c>
      <c r="AO37" s="436">
        <f t="shared" si="0"/>
        <v>0</v>
      </c>
      <c r="AP37" s="294">
        <v>41082</v>
      </c>
      <c r="AQ37" s="294">
        <v>0</v>
      </c>
      <c r="AR37" s="436">
        <f t="shared" si="1"/>
        <v>0</v>
      </c>
      <c r="AS37"/>
    </row>
    <row r="38" spans="2:45">
      <c r="B38"/>
      <c r="C38"/>
      <c r="D38"/>
      <c r="E38"/>
      <c r="F38"/>
      <c r="G38"/>
      <c r="H38"/>
      <c r="I38"/>
      <c r="J38"/>
      <c r="K38"/>
      <c r="L38"/>
      <c r="M38"/>
      <c r="N38"/>
      <c r="O38"/>
      <c r="P38"/>
      <c r="Q38"/>
      <c r="R38"/>
      <c r="S38"/>
      <c r="T38"/>
      <c r="U38"/>
      <c r="V38"/>
      <c r="W38"/>
      <c r="X38"/>
      <c r="Y38"/>
      <c r="Z38"/>
      <c r="AA38"/>
      <c r="AB38"/>
      <c r="AC38"/>
      <c r="AD38" s="58"/>
      <c r="AE38" s="67"/>
      <c r="AF38" s="67"/>
      <c r="AG38"/>
      <c r="AH38"/>
      <c r="AI38"/>
    </row>
    <row r="39" spans="2:45">
      <c r="B39" s="355" t="s">
        <v>1051</v>
      </c>
      <c r="C39" s="355"/>
      <c r="D39" s="355"/>
      <c r="E39" s="355"/>
      <c r="F39" s="355"/>
      <c r="G39" s="355"/>
      <c r="H39" s="355"/>
      <c r="I39" s="355"/>
      <c r="J39" s="355"/>
      <c r="K39" s="355"/>
      <c r="L39" s="355"/>
      <c r="M39" s="355"/>
      <c r="N39" s="355"/>
      <c r="O39" s="355"/>
      <c r="P39" s="355"/>
      <c r="Q39" s="355"/>
      <c r="R39" s="355"/>
      <c r="S39" s="355"/>
      <c r="T39" s="355"/>
      <c r="U39" s="68"/>
      <c r="V39" s="68"/>
      <c r="W39" s="68"/>
      <c r="X39" s="68"/>
      <c r="Y39" s="68"/>
      <c r="Z39" s="68"/>
      <c r="AA39" s="68"/>
      <c r="AB39" s="68"/>
      <c r="AC39" s="68"/>
      <c r="AD39" s="68"/>
      <c r="AE39" s="68"/>
      <c r="AF39" s="68"/>
      <c r="AG39" s="68"/>
      <c r="AH39"/>
      <c r="AI39"/>
    </row>
    <row r="40" spans="2:45">
      <c r="B40" s="358" t="s">
        <v>1052</v>
      </c>
      <c r="C40" s="358"/>
      <c r="D40" s="358"/>
      <c r="E40" s="358"/>
      <c r="F40" s="358"/>
      <c r="G40" s="358"/>
      <c r="H40" s="358"/>
      <c r="I40" s="358"/>
      <c r="J40" s="358"/>
      <c r="K40" s="358"/>
      <c r="L40" s="358"/>
      <c r="M40" s="358"/>
      <c r="N40" s="358"/>
      <c r="O40" s="358"/>
      <c r="P40" s="358"/>
      <c r="Q40" s="358"/>
      <c r="R40" s="358"/>
      <c r="S40" s="358"/>
      <c r="T40" s="358"/>
      <c r="U40" s="71"/>
      <c r="V40" s="71"/>
      <c r="W40" s="71"/>
      <c r="X40" s="71"/>
      <c r="Y40" s="71"/>
      <c r="Z40" s="71"/>
      <c r="AA40" s="71"/>
      <c r="AB40" s="71"/>
      <c r="AC40" s="71"/>
      <c r="AD40" s="71"/>
      <c r="AE40" s="71"/>
      <c r="AF40" s="71"/>
      <c r="AG40" s="71"/>
      <c r="AH40"/>
      <c r="AI40"/>
    </row>
    <row r="41" spans="2:45" ht="15.75">
      <c r="B41" s="39" t="s">
        <v>1093</v>
      </c>
      <c r="C41" s="74"/>
      <c r="D41" s="74"/>
      <c r="E41" s="74"/>
      <c r="F41" s="74"/>
      <c r="G41" s="74"/>
      <c r="H41" s="74"/>
      <c r="I41" s="74"/>
      <c r="J41" s="74"/>
      <c r="K41" s="74"/>
      <c r="L41" s="74"/>
      <c r="M41" s="74"/>
      <c r="N41" s="74"/>
      <c r="O41" s="74"/>
      <c r="P41" s="74"/>
      <c r="Q41" s="74"/>
      <c r="R41" s="74"/>
      <c r="S41" s="74"/>
      <c r="T41" s="74"/>
      <c r="U41" s="69"/>
      <c r="V41" s="70"/>
      <c r="W41" s="70"/>
      <c r="X41" s="70"/>
      <c r="Y41" s="70"/>
      <c r="Z41" s="70"/>
      <c r="AA41" s="70"/>
      <c r="AB41" s="70"/>
      <c r="AC41" s="70"/>
      <c r="AD41" s="70"/>
      <c r="AE41" s="70"/>
      <c r="AF41" s="70"/>
      <c r="AG41" s="70"/>
      <c r="AH41"/>
      <c r="AI41"/>
    </row>
    <row r="42" spans="2:45">
      <c r="B42" s="3"/>
      <c r="C42" s="72"/>
      <c r="D42" s="72"/>
      <c r="E42" s="3"/>
      <c r="F42" s="72"/>
      <c r="G42" s="72"/>
      <c r="H42" s="3"/>
      <c r="I42" s="73"/>
      <c r="J42" s="73"/>
      <c r="K42"/>
      <c r="L42" s="72"/>
      <c r="M42" s="72"/>
      <c r="N42" s="3"/>
      <c r="O42" s="72"/>
      <c r="P42" s="72"/>
      <c r="Q42" s="3"/>
      <c r="R42" s="72"/>
      <c r="S42" s="72"/>
      <c r="T42" s="3"/>
      <c r="U42" s="3"/>
      <c r="V42" s="3"/>
      <c r="W42" s="3"/>
      <c r="X42"/>
      <c r="Y42" s="4"/>
      <c r="Z42"/>
      <c r="AA42"/>
      <c r="AB42" s="4"/>
      <c r="AC42"/>
      <c r="AD42"/>
      <c r="AE42"/>
      <c r="AF42"/>
      <c r="AG42"/>
      <c r="AH42"/>
      <c r="AI42"/>
    </row>
  </sheetData>
  <mergeCells count="48">
    <mergeCell ref="B5:B7"/>
    <mergeCell ref="C5:E5"/>
    <mergeCell ref="F5:H5"/>
    <mergeCell ref="I5:K5"/>
    <mergeCell ref="L5:N5"/>
    <mergeCell ref="J6:K6"/>
    <mergeCell ref="L6:L7"/>
    <mergeCell ref="AM5:AO5"/>
    <mergeCell ref="AM6:AM7"/>
    <mergeCell ref="AN6:AO6"/>
    <mergeCell ref="O5:Q5"/>
    <mergeCell ref="R5:T5"/>
    <mergeCell ref="U5:W5"/>
    <mergeCell ref="X5:Z5"/>
    <mergeCell ref="AA5:AC5"/>
    <mergeCell ref="AD5:AF5"/>
    <mergeCell ref="B39:T39"/>
    <mergeCell ref="B40:T40"/>
    <mergeCell ref="AJ5:AL5"/>
    <mergeCell ref="AJ6:AJ7"/>
    <mergeCell ref="AK6:AL6"/>
    <mergeCell ref="AA6:AA7"/>
    <mergeCell ref="AB6:AC6"/>
    <mergeCell ref="AD6:AD7"/>
    <mergeCell ref="AE6:AF6"/>
    <mergeCell ref="AG6:AG7"/>
    <mergeCell ref="S6:T6"/>
    <mergeCell ref="U6:U7"/>
    <mergeCell ref="V6:W6"/>
    <mergeCell ref="X6:X7"/>
    <mergeCell ref="Y6:Z6"/>
    <mergeCell ref="M6:N6"/>
    <mergeCell ref="B2:AI2"/>
    <mergeCell ref="B3:AR3"/>
    <mergeCell ref="B4:AR4"/>
    <mergeCell ref="AP5:AR5"/>
    <mergeCell ref="AP6:AP7"/>
    <mergeCell ref="AQ6:AR6"/>
    <mergeCell ref="AG5:AI5"/>
    <mergeCell ref="C6:C7"/>
    <mergeCell ref="D6:E6"/>
    <mergeCell ref="O6:O7"/>
    <mergeCell ref="P6:Q6"/>
    <mergeCell ref="R6:R7"/>
    <mergeCell ref="AH6:AI6"/>
    <mergeCell ref="F6:F7"/>
    <mergeCell ref="G6:H6"/>
    <mergeCell ref="I6:I7"/>
  </mergeCells>
  <hyperlinks>
    <hyperlink ref="AT5" location="INDICE!A15" display="INICIO"/>
  </hyperlinks>
  <printOptions horizontalCentered="1"/>
  <pageMargins left="0.39370078740157483" right="0" top="1.1811023622047245" bottom="0" header="0.11811023622047245" footer="0"/>
  <pageSetup paperSize="9" scale="85" firstPageNumber="39" orientation="landscape" useFirstPageNumber="1" r:id="rId1"/>
  <headerFooter>
    <oddHeader>&amp;C&amp;G</oddHeader>
    <oddFooter>&amp;C&amp;14&amp;P</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AT42"/>
  <sheetViews>
    <sheetView showGridLines="0" topLeftCell="A2" zoomScale="85" zoomScaleNormal="85" workbookViewId="0">
      <selection activeCell="AR8" sqref="AR8:AR37"/>
    </sheetView>
  </sheetViews>
  <sheetFormatPr baseColWidth="10" defaultRowHeight="15"/>
  <cols>
    <col min="1" max="1" width="9.28515625" style="11" customWidth="1"/>
    <col min="2" max="2" width="30.85546875" style="11" customWidth="1"/>
    <col min="3" max="3" width="18.85546875" style="11" customWidth="1"/>
    <col min="4" max="5" width="11.42578125" style="11"/>
    <col min="6" max="6" width="18.85546875" style="11" customWidth="1"/>
    <col min="7" max="8" width="11.42578125" style="11"/>
    <col min="9" max="9" width="18.85546875" style="11" customWidth="1"/>
    <col min="10" max="11" width="11.42578125" style="11"/>
    <col min="12" max="12" width="18.85546875" style="11" customWidth="1"/>
    <col min="13" max="14" width="11.42578125" style="11"/>
    <col min="15" max="15" width="18.85546875" style="11" customWidth="1"/>
    <col min="16" max="17" width="11.42578125" style="11"/>
    <col min="18" max="18" width="18.85546875" style="11" customWidth="1"/>
    <col min="19" max="20" width="11.42578125" style="11"/>
    <col min="21" max="21" width="18.85546875" style="11" customWidth="1"/>
    <col min="22" max="23" width="11.42578125" style="11"/>
    <col min="24" max="24" width="18.85546875" style="11" customWidth="1"/>
    <col min="25" max="26" width="11.42578125" style="11"/>
    <col min="27" max="27" width="18.85546875" style="11" customWidth="1"/>
    <col min="28" max="29" width="11.42578125" style="11"/>
    <col min="30" max="30" width="18.85546875" style="11" customWidth="1"/>
    <col min="31" max="32" width="11.42578125" style="11"/>
    <col min="33" max="33" width="18.85546875" style="11" customWidth="1"/>
    <col min="34" max="35" width="11.42578125" style="11"/>
    <col min="36" max="36" width="18.85546875" style="11" customWidth="1"/>
    <col min="37" max="38" width="11.42578125" style="11"/>
    <col min="39" max="39" width="16.85546875" style="11" customWidth="1"/>
    <col min="40" max="41" width="11.42578125" style="11"/>
    <col min="42" max="42" width="15.42578125" style="11" customWidth="1"/>
    <col min="43" max="16384" width="11.42578125" style="11"/>
  </cols>
  <sheetData>
    <row r="1" spans="2:46" ht="78.75" customHeight="1"/>
    <row r="2" spans="2:46" ht="39.75" customHeight="1">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row>
    <row r="3" spans="2:46" ht="33" customHeight="1">
      <c r="B3" s="354" t="s">
        <v>227</v>
      </c>
      <c r="C3" s="354"/>
      <c r="D3" s="354"/>
      <c r="E3" s="354"/>
      <c r="F3" s="354"/>
      <c r="G3" s="354"/>
      <c r="H3" s="354"/>
      <c r="I3" s="354"/>
      <c r="J3" s="354"/>
      <c r="K3" s="354"/>
      <c r="L3" s="354"/>
      <c r="M3" s="354"/>
      <c r="N3" s="354"/>
      <c r="O3" s="354"/>
      <c r="P3" s="354"/>
      <c r="Q3" s="354"/>
      <c r="R3" s="354"/>
      <c r="S3" s="354"/>
      <c r="T3" s="354"/>
      <c r="U3" s="354"/>
      <c r="V3" s="354"/>
      <c r="W3" s="354"/>
      <c r="X3" s="354"/>
      <c r="Y3" s="354"/>
      <c r="Z3" s="354"/>
      <c r="AA3" s="354"/>
      <c r="AB3" s="354"/>
      <c r="AC3" s="354"/>
      <c r="AD3" s="354"/>
      <c r="AE3" s="354"/>
      <c r="AF3" s="354"/>
      <c r="AG3" s="354"/>
      <c r="AH3" s="354"/>
      <c r="AI3" s="354"/>
      <c r="AJ3" s="354"/>
      <c r="AK3" s="354"/>
      <c r="AL3" s="354"/>
      <c r="AM3" s="354"/>
      <c r="AN3" s="354"/>
      <c r="AO3" s="354"/>
      <c r="AP3" s="354"/>
      <c r="AQ3" s="354"/>
      <c r="AR3" s="354"/>
    </row>
    <row r="4" spans="2:46" ht="56.25" customHeight="1">
      <c r="B4" s="345" t="s">
        <v>1096</v>
      </c>
      <c r="C4" s="345"/>
      <c r="D4" s="345"/>
      <c r="E4" s="345"/>
      <c r="F4" s="345"/>
      <c r="G4" s="345"/>
      <c r="H4" s="345"/>
      <c r="I4" s="345"/>
      <c r="J4" s="345"/>
      <c r="K4" s="345"/>
      <c r="L4" s="345"/>
      <c r="M4" s="345"/>
      <c r="N4" s="345"/>
      <c r="O4" s="345"/>
      <c r="P4" s="345"/>
      <c r="Q4" s="345"/>
      <c r="R4" s="345"/>
      <c r="S4" s="345"/>
      <c r="T4" s="345"/>
      <c r="U4" s="345"/>
      <c r="V4" s="345"/>
      <c r="W4" s="345"/>
      <c r="X4" s="345"/>
      <c r="Y4" s="345"/>
      <c r="Z4" s="345"/>
      <c r="AA4" s="345"/>
      <c r="AB4" s="345"/>
      <c r="AC4" s="345"/>
      <c r="AD4" s="345"/>
      <c r="AE4" s="345"/>
      <c r="AF4" s="345"/>
      <c r="AG4" s="345"/>
      <c r="AH4" s="345"/>
      <c r="AI4" s="345"/>
      <c r="AJ4" s="345"/>
      <c r="AK4" s="345"/>
      <c r="AL4" s="345"/>
      <c r="AM4" s="345"/>
      <c r="AN4" s="345"/>
      <c r="AO4" s="345"/>
      <c r="AP4" s="345"/>
      <c r="AQ4" s="345"/>
      <c r="AR4" s="345"/>
    </row>
    <row r="5" spans="2:46" ht="23.25" customHeight="1">
      <c r="B5" s="346" t="s">
        <v>220</v>
      </c>
      <c r="C5" s="346">
        <v>2006</v>
      </c>
      <c r="D5" s="346"/>
      <c r="E5" s="346"/>
      <c r="F5" s="346">
        <v>2007</v>
      </c>
      <c r="G5" s="346"/>
      <c r="H5" s="346"/>
      <c r="I5" s="346">
        <v>2008</v>
      </c>
      <c r="J5" s="346"/>
      <c r="K5" s="346"/>
      <c r="L5" s="346">
        <v>2009</v>
      </c>
      <c r="M5" s="346"/>
      <c r="N5" s="346"/>
      <c r="O5" s="346">
        <v>2010</v>
      </c>
      <c r="P5" s="346"/>
      <c r="Q5" s="346"/>
      <c r="R5" s="346">
        <v>2011</v>
      </c>
      <c r="S5" s="346"/>
      <c r="T5" s="346"/>
      <c r="U5" s="346">
        <v>2012</v>
      </c>
      <c r="V5" s="346"/>
      <c r="W5" s="346"/>
      <c r="X5" s="346">
        <v>2013</v>
      </c>
      <c r="Y5" s="346"/>
      <c r="Z5" s="346"/>
      <c r="AA5" s="346">
        <v>2014</v>
      </c>
      <c r="AB5" s="346"/>
      <c r="AC5" s="346"/>
      <c r="AD5" s="346">
        <v>2015</v>
      </c>
      <c r="AE5" s="346"/>
      <c r="AF5" s="346"/>
      <c r="AG5" s="346">
        <v>2016</v>
      </c>
      <c r="AH5" s="346"/>
      <c r="AI5" s="346"/>
      <c r="AJ5" s="346">
        <v>2017</v>
      </c>
      <c r="AK5" s="346"/>
      <c r="AL5" s="346"/>
      <c r="AM5" s="346">
        <v>2018</v>
      </c>
      <c r="AN5" s="346"/>
      <c r="AO5" s="346"/>
      <c r="AP5" s="346">
        <v>2019</v>
      </c>
      <c r="AQ5" s="346"/>
      <c r="AR5" s="346"/>
    </row>
    <row r="6" spans="2:46" ht="15" customHeight="1">
      <c r="B6" s="346"/>
      <c r="C6" s="346" t="s">
        <v>196</v>
      </c>
      <c r="D6" s="346" t="s">
        <v>202</v>
      </c>
      <c r="E6" s="346"/>
      <c r="F6" s="346" t="s">
        <v>196</v>
      </c>
      <c r="G6" s="346" t="s">
        <v>202</v>
      </c>
      <c r="H6" s="346"/>
      <c r="I6" s="346" t="s">
        <v>196</v>
      </c>
      <c r="J6" s="346" t="s">
        <v>202</v>
      </c>
      <c r="K6" s="346"/>
      <c r="L6" s="346" t="s">
        <v>196</v>
      </c>
      <c r="M6" s="346" t="s">
        <v>202</v>
      </c>
      <c r="N6" s="346"/>
      <c r="O6" s="346" t="s">
        <v>196</v>
      </c>
      <c r="P6" s="346" t="s">
        <v>202</v>
      </c>
      <c r="Q6" s="346"/>
      <c r="R6" s="346" t="s">
        <v>196</v>
      </c>
      <c r="S6" s="346" t="s">
        <v>202</v>
      </c>
      <c r="T6" s="346"/>
      <c r="U6" s="346" t="s">
        <v>196</v>
      </c>
      <c r="V6" s="346" t="s">
        <v>202</v>
      </c>
      <c r="W6" s="346"/>
      <c r="X6" s="346" t="s">
        <v>196</v>
      </c>
      <c r="Y6" s="346" t="s">
        <v>202</v>
      </c>
      <c r="Z6" s="346"/>
      <c r="AA6" s="346" t="s">
        <v>196</v>
      </c>
      <c r="AB6" s="346" t="s">
        <v>202</v>
      </c>
      <c r="AC6" s="346"/>
      <c r="AD6" s="346" t="s">
        <v>196</v>
      </c>
      <c r="AE6" s="346" t="s">
        <v>202</v>
      </c>
      <c r="AF6" s="346"/>
      <c r="AG6" s="346" t="s">
        <v>196</v>
      </c>
      <c r="AH6" s="346" t="s">
        <v>202</v>
      </c>
      <c r="AI6" s="346"/>
      <c r="AJ6" s="346" t="s">
        <v>196</v>
      </c>
      <c r="AK6" s="346" t="s">
        <v>202</v>
      </c>
      <c r="AL6" s="346"/>
      <c r="AM6" s="346" t="s">
        <v>196</v>
      </c>
      <c r="AN6" s="346" t="s">
        <v>202</v>
      </c>
      <c r="AO6" s="346"/>
      <c r="AP6" s="346" t="s">
        <v>196</v>
      </c>
      <c r="AQ6" s="346" t="s">
        <v>202</v>
      </c>
      <c r="AR6" s="346"/>
      <c r="AT6" s="225" t="s">
        <v>30</v>
      </c>
    </row>
    <row r="7" spans="2:46">
      <c r="B7" s="346"/>
      <c r="C7" s="346"/>
      <c r="D7" s="270" t="s">
        <v>82</v>
      </c>
      <c r="E7" s="270" t="s">
        <v>221</v>
      </c>
      <c r="F7" s="346"/>
      <c r="G7" s="270" t="s">
        <v>82</v>
      </c>
      <c r="H7" s="270" t="s">
        <v>221</v>
      </c>
      <c r="I7" s="346"/>
      <c r="J7" s="270" t="s">
        <v>82</v>
      </c>
      <c r="K7" s="270" t="s">
        <v>221</v>
      </c>
      <c r="L7" s="346"/>
      <c r="M7" s="270" t="s">
        <v>82</v>
      </c>
      <c r="N7" s="270" t="s">
        <v>221</v>
      </c>
      <c r="O7" s="346"/>
      <c r="P7" s="270" t="s">
        <v>82</v>
      </c>
      <c r="Q7" s="270" t="s">
        <v>221</v>
      </c>
      <c r="R7" s="346"/>
      <c r="S7" s="270" t="s">
        <v>82</v>
      </c>
      <c r="T7" s="270" t="s">
        <v>221</v>
      </c>
      <c r="U7" s="346"/>
      <c r="V7" s="270" t="s">
        <v>82</v>
      </c>
      <c r="W7" s="270" t="s">
        <v>221</v>
      </c>
      <c r="X7" s="346"/>
      <c r="Y7" s="270" t="s">
        <v>82</v>
      </c>
      <c r="Z7" s="270" t="s">
        <v>221</v>
      </c>
      <c r="AA7" s="346"/>
      <c r="AB7" s="270" t="s">
        <v>82</v>
      </c>
      <c r="AC7" s="270" t="s">
        <v>221</v>
      </c>
      <c r="AD7" s="346"/>
      <c r="AE7" s="270" t="s">
        <v>82</v>
      </c>
      <c r="AF7" s="270" t="s">
        <v>221</v>
      </c>
      <c r="AG7" s="346"/>
      <c r="AH7" s="270" t="s">
        <v>82</v>
      </c>
      <c r="AI7" s="270" t="s">
        <v>221</v>
      </c>
      <c r="AJ7" s="346"/>
      <c r="AK7" s="270" t="s">
        <v>82</v>
      </c>
      <c r="AL7" s="270" t="s">
        <v>221</v>
      </c>
      <c r="AM7" s="346"/>
      <c r="AN7" s="270" t="s">
        <v>82</v>
      </c>
      <c r="AO7" s="270" t="s">
        <v>221</v>
      </c>
      <c r="AP7" s="346"/>
      <c r="AQ7" s="270" t="s">
        <v>82</v>
      </c>
      <c r="AR7" s="270" t="s">
        <v>221</v>
      </c>
      <c r="AS7"/>
      <c r="AT7"/>
    </row>
    <row r="8" spans="2:46">
      <c r="B8" s="280" t="s">
        <v>222</v>
      </c>
      <c r="C8" s="294">
        <v>13964606</v>
      </c>
      <c r="D8" s="294">
        <v>5816.25</v>
      </c>
      <c r="E8" s="436">
        <v>4.1649939855087927</v>
      </c>
      <c r="F8" s="294">
        <v>14214982</v>
      </c>
      <c r="G8" s="294">
        <v>6836.73</v>
      </c>
      <c r="H8" s="436">
        <v>4.8095242048143287</v>
      </c>
      <c r="I8" s="294">
        <v>14472881</v>
      </c>
      <c r="J8" s="294">
        <v>7414.2499999999945</v>
      </c>
      <c r="K8" s="436">
        <v>5.1228570178943604</v>
      </c>
      <c r="L8" s="294">
        <v>14738472</v>
      </c>
      <c r="M8" s="294">
        <v>9045.6</v>
      </c>
      <c r="N8" s="436">
        <v>6.1374069170806855</v>
      </c>
      <c r="O8" s="294">
        <v>15012228</v>
      </c>
      <c r="P8" s="294">
        <v>9994.0499999999975</v>
      </c>
      <c r="Q8" s="436">
        <v>6.6572729910576873</v>
      </c>
      <c r="R8" s="294">
        <v>15266431</v>
      </c>
      <c r="S8" s="294">
        <v>11599.499999999998</v>
      </c>
      <c r="T8" s="436">
        <v>7.5980430527606604</v>
      </c>
      <c r="U8" s="294">
        <v>15520973</v>
      </c>
      <c r="V8" s="294">
        <v>13553.700000000003</v>
      </c>
      <c r="W8" s="436">
        <v>8.7325066540609289</v>
      </c>
      <c r="X8" s="294">
        <v>15774749</v>
      </c>
      <c r="Y8" s="294">
        <v>15232.200000000006</v>
      </c>
      <c r="Z8" s="436">
        <v>9.6560648920626289</v>
      </c>
      <c r="AA8" s="294">
        <v>16027466</v>
      </c>
      <c r="AB8" s="294">
        <v>15714.900000000003</v>
      </c>
      <c r="AC8" s="436">
        <v>9.8049810244489066</v>
      </c>
      <c r="AD8" s="294">
        <v>16278844</v>
      </c>
      <c r="AE8" s="294">
        <v>16354.649999999998</v>
      </c>
      <c r="AF8" s="436">
        <v>10.046567188677525</v>
      </c>
      <c r="AG8" s="294">
        <v>16528730</v>
      </c>
      <c r="AH8" s="294">
        <v>19076.249999999993</v>
      </c>
      <c r="AI8" s="436">
        <v>11.541267840904892</v>
      </c>
      <c r="AJ8" s="294">
        <v>16776977</v>
      </c>
      <c r="AK8" s="294">
        <v>21633.100000000006</v>
      </c>
      <c r="AL8" s="436">
        <v>12.894516097864356</v>
      </c>
      <c r="AM8" s="294">
        <v>17023408</v>
      </c>
      <c r="AN8" s="294">
        <v>24751.249999999993</v>
      </c>
      <c r="AO8" s="436">
        <f>(AN8/AM8)*10000</f>
        <v>14.539538733959729</v>
      </c>
      <c r="AP8" s="294">
        <v>17267986</v>
      </c>
      <c r="AQ8" s="294">
        <v>25899.650000000049</v>
      </c>
      <c r="AR8" s="436">
        <f>(AQ8/AP8)*10000</f>
        <v>14.998651261357317</v>
      </c>
      <c r="AS8"/>
      <c r="AT8"/>
    </row>
    <row r="9" spans="2:46">
      <c r="B9" s="280" t="s">
        <v>31</v>
      </c>
      <c r="C9" s="294">
        <v>6287369</v>
      </c>
      <c r="D9" s="294">
        <v>3615.93</v>
      </c>
      <c r="E9" s="436">
        <v>5.7511019315074394</v>
      </c>
      <c r="F9" s="294">
        <v>6394507</v>
      </c>
      <c r="G9" s="294">
        <v>4167.0600000000004</v>
      </c>
      <c r="H9" s="436">
        <v>6.5166243464898868</v>
      </c>
      <c r="I9" s="294">
        <v>6505011</v>
      </c>
      <c r="J9" s="294">
        <v>4178.9999999999991</v>
      </c>
      <c r="K9" s="436">
        <v>6.424278144956248</v>
      </c>
      <c r="L9" s="294">
        <v>6618970</v>
      </c>
      <c r="M9" s="294">
        <v>5279.4</v>
      </c>
      <c r="N9" s="436">
        <v>7.9761654758973064</v>
      </c>
      <c r="O9" s="294">
        <v>6736640</v>
      </c>
      <c r="P9" s="294">
        <v>5855.7999999999965</v>
      </c>
      <c r="Q9" s="436">
        <v>8.6924638989169623</v>
      </c>
      <c r="R9" s="294">
        <v>6808224</v>
      </c>
      <c r="S9" s="294">
        <v>6523.5999999999985</v>
      </c>
      <c r="T9" s="436">
        <v>9.581940899711876</v>
      </c>
      <c r="U9" s="294">
        <v>6924765</v>
      </c>
      <c r="V9" s="294">
        <v>7647.5000000000009</v>
      </c>
      <c r="W9" s="436">
        <v>11.043696067664392</v>
      </c>
      <c r="X9" s="294">
        <v>7041335</v>
      </c>
      <c r="Y9" s="294">
        <v>8416.7500000000036</v>
      </c>
      <c r="Z9" s="436">
        <v>11.953344074667664</v>
      </c>
      <c r="AA9" s="294">
        <v>7205558</v>
      </c>
      <c r="AB9" s="294">
        <v>8561.3500000000022</v>
      </c>
      <c r="AC9" s="436">
        <v>11.881591959984226</v>
      </c>
      <c r="AD9" s="294">
        <v>7322549</v>
      </c>
      <c r="AE9" s="294">
        <v>8878.3000000000011</v>
      </c>
      <c r="AF9" s="436">
        <v>12.12460305830661</v>
      </c>
      <c r="AG9" s="294">
        <v>7439121</v>
      </c>
      <c r="AH9" s="294">
        <v>9897.1999999999971</v>
      </c>
      <c r="AI9" s="436">
        <v>13.304260005987262</v>
      </c>
      <c r="AJ9" s="294">
        <v>7555183</v>
      </c>
      <c r="AK9" s="294">
        <v>11017.099999999999</v>
      </c>
      <c r="AL9" s="436">
        <v>14.582174912242362</v>
      </c>
      <c r="AM9" s="294">
        <v>7670682</v>
      </c>
      <c r="AN9" s="294">
        <v>12906.400000000016</v>
      </c>
      <c r="AO9" s="436">
        <f t="shared" ref="AO9:AO37" si="0">(AN9/AM9)*10000</f>
        <v>16.825622545687612</v>
      </c>
      <c r="AP9" s="294">
        <v>7733725</v>
      </c>
      <c r="AQ9" s="294">
        <v>13051.950000000003</v>
      </c>
      <c r="AR9" s="436">
        <f t="shared" ref="AR9:AR37" si="1">(AQ9/AP9)*10000</f>
        <v>16.876666806745785</v>
      </c>
      <c r="AS9"/>
      <c r="AT9"/>
    </row>
    <row r="10" spans="2:46">
      <c r="B10" s="281" t="s">
        <v>67</v>
      </c>
      <c r="C10" s="295">
        <v>690049</v>
      </c>
      <c r="D10" s="295">
        <v>397.92</v>
      </c>
      <c r="E10" s="432">
        <v>5.7665470133280392</v>
      </c>
      <c r="F10" s="295">
        <v>701848</v>
      </c>
      <c r="G10" s="295">
        <v>489.35</v>
      </c>
      <c r="H10" s="432">
        <v>6.9723073941936153</v>
      </c>
      <c r="I10" s="295">
        <v>714015</v>
      </c>
      <c r="J10" s="295">
        <v>574.95000000000039</v>
      </c>
      <c r="K10" s="432">
        <v>8.0523518413478765</v>
      </c>
      <c r="L10" s="295">
        <v>726564</v>
      </c>
      <c r="M10" s="295">
        <v>618.6500000000002</v>
      </c>
      <c r="N10" s="432">
        <v>8.5147351093640786</v>
      </c>
      <c r="O10" s="295">
        <v>739520</v>
      </c>
      <c r="P10" s="295">
        <v>655.95</v>
      </c>
      <c r="Q10" s="432">
        <v>8.8699426655127667</v>
      </c>
      <c r="R10" s="295">
        <v>753493</v>
      </c>
      <c r="S10" s="295">
        <v>735.45000000000016</v>
      </c>
      <c r="T10" s="432">
        <v>9.7605419028444871</v>
      </c>
      <c r="U10" s="295">
        <v>767695</v>
      </c>
      <c r="V10" s="295">
        <v>798.40000000000055</v>
      </c>
      <c r="W10" s="432">
        <v>10.399963527182026</v>
      </c>
      <c r="X10" s="295">
        <v>781919</v>
      </c>
      <c r="Y10" s="295">
        <v>974.14999999999975</v>
      </c>
      <c r="Z10" s="432">
        <v>12.458451578744086</v>
      </c>
      <c r="AA10" s="295">
        <v>796169</v>
      </c>
      <c r="AB10" s="295">
        <v>671.35</v>
      </c>
      <c r="AC10" s="432">
        <v>8.4322549609442223</v>
      </c>
      <c r="AD10" s="295">
        <v>810412</v>
      </c>
      <c r="AE10" s="295">
        <v>1132.7</v>
      </c>
      <c r="AF10" s="432">
        <v>13.97684140906107</v>
      </c>
      <c r="AG10" s="295">
        <v>824646</v>
      </c>
      <c r="AH10" s="295">
        <v>1221.2000000000014</v>
      </c>
      <c r="AI10" s="432">
        <v>14.808778554676811</v>
      </c>
      <c r="AJ10" s="295">
        <v>838859</v>
      </c>
      <c r="AK10" s="295">
        <v>1397.8000000000006</v>
      </c>
      <c r="AL10" s="432">
        <v>16.663110248563829</v>
      </c>
      <c r="AM10" s="295">
        <v>853070</v>
      </c>
      <c r="AN10" s="295">
        <v>1495.700000000001</v>
      </c>
      <c r="AO10" s="432">
        <f t="shared" si="0"/>
        <v>17.533144993962992</v>
      </c>
      <c r="AP10" s="295">
        <v>867239</v>
      </c>
      <c r="AQ10" s="295">
        <v>1476.9999999999998</v>
      </c>
      <c r="AR10" s="432">
        <f t="shared" si="1"/>
        <v>17.031060641876113</v>
      </c>
      <c r="AS10"/>
      <c r="AT10"/>
    </row>
    <row r="11" spans="2:46">
      <c r="B11" s="281" t="s">
        <v>68</v>
      </c>
      <c r="C11" s="295">
        <v>185685</v>
      </c>
      <c r="D11" s="295">
        <v>98.42</v>
      </c>
      <c r="E11" s="432">
        <v>5.3003742897918524</v>
      </c>
      <c r="F11" s="295">
        <v>187095</v>
      </c>
      <c r="G11" s="295">
        <v>113.12</v>
      </c>
      <c r="H11" s="432">
        <v>6.0461262994735296</v>
      </c>
      <c r="I11" s="295">
        <v>188551</v>
      </c>
      <c r="J11" s="295">
        <v>150.94999999999993</v>
      </c>
      <c r="K11" s="432">
        <v>8.0057915365073598</v>
      </c>
      <c r="L11" s="295">
        <v>190075</v>
      </c>
      <c r="M11" s="295">
        <v>199.25000000000006</v>
      </c>
      <c r="N11" s="432">
        <v>10.482704195712222</v>
      </c>
      <c r="O11" s="295">
        <v>191631</v>
      </c>
      <c r="P11" s="295">
        <v>226.25000000000011</v>
      </c>
      <c r="Q11" s="432">
        <v>11.806544870088874</v>
      </c>
      <c r="R11" s="295">
        <v>193689</v>
      </c>
      <c r="S11" s="295">
        <v>214.50000000000003</v>
      </c>
      <c r="T11" s="432">
        <v>11.074454408871956</v>
      </c>
      <c r="U11" s="295">
        <v>195719</v>
      </c>
      <c r="V11" s="295">
        <v>232.20000000000016</v>
      </c>
      <c r="W11" s="432">
        <v>11.863947802717169</v>
      </c>
      <c r="X11" s="295">
        <v>197708</v>
      </c>
      <c r="Y11" s="295">
        <v>239.19999999999996</v>
      </c>
      <c r="Z11" s="432">
        <v>12.098650535132618</v>
      </c>
      <c r="AA11" s="295">
        <v>199646</v>
      </c>
      <c r="AB11" s="295">
        <v>267.2</v>
      </c>
      <c r="AC11" s="432">
        <v>13.383689129759674</v>
      </c>
      <c r="AD11" s="295">
        <v>201533</v>
      </c>
      <c r="AE11" s="295">
        <v>281.19999999999993</v>
      </c>
      <c r="AF11" s="432">
        <v>13.953049872725556</v>
      </c>
      <c r="AG11" s="295">
        <v>203344</v>
      </c>
      <c r="AH11" s="295">
        <v>291.99999999999994</v>
      </c>
      <c r="AI11" s="432">
        <v>14.35990243134786</v>
      </c>
      <c r="AJ11" s="295">
        <v>205094</v>
      </c>
      <c r="AK11" s="295">
        <v>273.7000000000001</v>
      </c>
      <c r="AL11" s="432">
        <v>13.345100295474275</v>
      </c>
      <c r="AM11" s="295">
        <v>206771</v>
      </c>
      <c r="AN11" s="295">
        <v>341.1</v>
      </c>
      <c r="AO11" s="432">
        <f t="shared" si="0"/>
        <v>16.496510632535511</v>
      </c>
      <c r="AP11" s="295">
        <v>208384</v>
      </c>
      <c r="AQ11" s="295">
        <v>366.09999999999997</v>
      </c>
      <c r="AR11" s="432">
        <f t="shared" si="1"/>
        <v>17.568527334152332</v>
      </c>
      <c r="AS11"/>
      <c r="AT11"/>
    </row>
    <row r="12" spans="2:46">
      <c r="B12" s="281" t="s">
        <v>65</v>
      </c>
      <c r="C12" s="295">
        <v>227589</v>
      </c>
      <c r="D12" s="295">
        <v>57.62</v>
      </c>
      <c r="E12" s="432">
        <v>2.5317568072270626</v>
      </c>
      <c r="F12" s="295">
        <v>229527</v>
      </c>
      <c r="G12" s="295">
        <v>72.010000000000005</v>
      </c>
      <c r="H12" s="432">
        <v>3.137321535157084</v>
      </c>
      <c r="I12" s="295">
        <v>231539</v>
      </c>
      <c r="J12" s="295">
        <v>104.69999999999997</v>
      </c>
      <c r="K12" s="432">
        <v>4.5219163942143643</v>
      </c>
      <c r="L12" s="295">
        <v>233635</v>
      </c>
      <c r="M12" s="295">
        <v>123.20000000000009</v>
      </c>
      <c r="N12" s="432">
        <v>5.2731825283026978</v>
      </c>
      <c r="O12" s="295">
        <v>235814</v>
      </c>
      <c r="P12" s="295">
        <v>137.64999999999989</v>
      </c>
      <c r="Q12" s="432">
        <v>5.8372276455172258</v>
      </c>
      <c r="R12" s="295">
        <v>240248</v>
      </c>
      <c r="S12" s="295">
        <v>155.55000000000001</v>
      </c>
      <c r="T12" s="432">
        <v>6.4745596217242181</v>
      </c>
      <c r="U12" s="295">
        <v>244754</v>
      </c>
      <c r="V12" s="295">
        <v>242.7</v>
      </c>
      <c r="W12" s="432">
        <v>9.916079001773209</v>
      </c>
      <c r="X12" s="295">
        <v>249297</v>
      </c>
      <c r="Y12" s="295">
        <v>250.49999999999997</v>
      </c>
      <c r="Z12" s="432">
        <v>10.04825569501438</v>
      </c>
      <c r="AA12" s="295">
        <v>253863</v>
      </c>
      <c r="AB12" s="295">
        <v>254.50000000000003</v>
      </c>
      <c r="AC12" s="432">
        <v>10.025092274179382</v>
      </c>
      <c r="AD12" s="295">
        <v>258450</v>
      </c>
      <c r="AE12" s="295">
        <v>249.89999999999998</v>
      </c>
      <c r="AF12" s="432">
        <v>9.6691816598955302</v>
      </c>
      <c r="AG12" s="295">
        <v>263048</v>
      </c>
      <c r="AH12" s="295">
        <v>286.70000000000005</v>
      </c>
      <c r="AI12" s="432">
        <v>10.899151485660413</v>
      </c>
      <c r="AJ12" s="295">
        <v>267643</v>
      </c>
      <c r="AK12" s="295">
        <v>331.95</v>
      </c>
      <c r="AL12" s="432">
        <v>12.4027155576645</v>
      </c>
      <c r="AM12" s="295">
        <v>272236</v>
      </c>
      <c r="AN12" s="295">
        <v>370.50000000000006</v>
      </c>
      <c r="AO12" s="432">
        <f t="shared" si="0"/>
        <v>13.60951527351269</v>
      </c>
      <c r="AP12" s="295">
        <v>276819</v>
      </c>
      <c r="AQ12" s="295">
        <v>465.75000000000017</v>
      </c>
      <c r="AR12" s="432">
        <f t="shared" si="1"/>
        <v>16.825073423428311</v>
      </c>
      <c r="AS12"/>
      <c r="AT12"/>
    </row>
    <row r="13" spans="2:46">
      <c r="B13" s="281" t="s">
        <v>69</v>
      </c>
      <c r="C13" s="295">
        <v>166991</v>
      </c>
      <c r="D13" s="295">
        <v>73.59</v>
      </c>
      <c r="E13" s="432">
        <v>4.4068243198735262</v>
      </c>
      <c r="F13" s="295">
        <v>168110</v>
      </c>
      <c r="G13" s="295">
        <v>85.88</v>
      </c>
      <c r="H13" s="432">
        <v>5.1085598715126999</v>
      </c>
      <c r="I13" s="295">
        <v>169279</v>
      </c>
      <c r="J13" s="295">
        <v>97.950000000000017</v>
      </c>
      <c r="K13" s="432">
        <v>5.7863054484017518</v>
      </c>
      <c r="L13" s="295">
        <v>170487</v>
      </c>
      <c r="M13" s="295">
        <v>135.30000000000004</v>
      </c>
      <c r="N13" s="432">
        <v>7.9360889686603695</v>
      </c>
      <c r="O13" s="295">
        <v>171746</v>
      </c>
      <c r="P13" s="295">
        <v>139.64999999999998</v>
      </c>
      <c r="Q13" s="432">
        <v>8.1311937395921863</v>
      </c>
      <c r="R13" s="295">
        <v>173410</v>
      </c>
      <c r="S13" s="295">
        <v>166.95000000000005</v>
      </c>
      <c r="T13" s="432">
        <v>9.6274724641024179</v>
      </c>
      <c r="U13" s="295">
        <v>175050</v>
      </c>
      <c r="V13" s="295">
        <v>165.65000000000003</v>
      </c>
      <c r="W13" s="432">
        <v>9.4630105684090289</v>
      </c>
      <c r="X13" s="295">
        <v>176662</v>
      </c>
      <c r="Y13" s="295">
        <v>240.75000000000011</v>
      </c>
      <c r="Z13" s="432">
        <v>13.62771846803501</v>
      </c>
      <c r="AA13" s="295">
        <v>178228</v>
      </c>
      <c r="AB13" s="295">
        <v>252.45</v>
      </c>
      <c r="AC13" s="432">
        <v>14.164441053033192</v>
      </c>
      <c r="AD13" s="295">
        <v>179768</v>
      </c>
      <c r="AE13" s="295">
        <v>248.44999999999993</v>
      </c>
      <c r="AF13" s="432">
        <v>13.820590983934844</v>
      </c>
      <c r="AG13" s="295">
        <v>181265</v>
      </c>
      <c r="AH13" s="295">
        <v>288.20000000000016</v>
      </c>
      <c r="AI13" s="432">
        <v>15.899373844923186</v>
      </c>
      <c r="AJ13" s="295">
        <v>182719</v>
      </c>
      <c r="AK13" s="295">
        <v>314.39999999999998</v>
      </c>
      <c r="AL13" s="432">
        <v>17.206749161280435</v>
      </c>
      <c r="AM13" s="295">
        <v>184136</v>
      </c>
      <c r="AN13" s="295">
        <v>296.19999999999993</v>
      </c>
      <c r="AO13" s="432">
        <f t="shared" si="0"/>
        <v>16.08593648173089</v>
      </c>
      <c r="AP13" s="295">
        <v>185523</v>
      </c>
      <c r="AQ13" s="295">
        <v>309.74999999999994</v>
      </c>
      <c r="AR13" s="432">
        <f t="shared" si="1"/>
        <v>16.696043078216714</v>
      </c>
      <c r="AS13"/>
      <c r="AT13"/>
    </row>
    <row r="14" spans="2:46">
      <c r="B14" s="281" t="s">
        <v>70</v>
      </c>
      <c r="C14" s="295">
        <v>398369</v>
      </c>
      <c r="D14" s="295">
        <v>106.33</v>
      </c>
      <c r="E14" s="432">
        <v>2.6691333914034474</v>
      </c>
      <c r="F14" s="295">
        <v>404706</v>
      </c>
      <c r="G14" s="295">
        <v>102.16</v>
      </c>
      <c r="H14" s="432">
        <v>2.5243015917727933</v>
      </c>
      <c r="I14" s="295">
        <v>411193</v>
      </c>
      <c r="J14" s="295">
        <v>125.7500000000001</v>
      </c>
      <c r="K14" s="432">
        <v>3.0581746284591445</v>
      </c>
      <c r="L14" s="295">
        <v>417846</v>
      </c>
      <c r="M14" s="295">
        <v>168.44999999999996</v>
      </c>
      <c r="N14" s="432">
        <v>4.0313895550035177</v>
      </c>
      <c r="O14" s="295">
        <v>424663</v>
      </c>
      <c r="P14" s="295">
        <v>193.14999999999998</v>
      </c>
      <c r="Q14" s="432">
        <v>4.5483124265594119</v>
      </c>
      <c r="R14" s="295">
        <v>431243</v>
      </c>
      <c r="S14" s="295">
        <v>172.75000000000006</v>
      </c>
      <c r="T14" s="432">
        <v>4.0058621241388277</v>
      </c>
      <c r="U14" s="295">
        <v>437826</v>
      </c>
      <c r="V14" s="295">
        <v>194.94999999999993</v>
      </c>
      <c r="W14" s="432">
        <v>4.4526821157263372</v>
      </c>
      <c r="X14" s="295">
        <v>444398</v>
      </c>
      <c r="Y14" s="295">
        <v>236.05000000000004</v>
      </c>
      <c r="Z14" s="432">
        <v>5.311680070567375</v>
      </c>
      <c r="AA14" s="295">
        <v>450921</v>
      </c>
      <c r="AB14" s="295">
        <v>331.79999999999995</v>
      </c>
      <c r="AC14" s="432">
        <v>7.3582734004404307</v>
      </c>
      <c r="AD14" s="295">
        <v>457404</v>
      </c>
      <c r="AE14" s="295">
        <v>379.74999999999989</v>
      </c>
      <c r="AF14" s="432">
        <v>8.3022885676557241</v>
      </c>
      <c r="AG14" s="295">
        <v>463819</v>
      </c>
      <c r="AH14" s="295">
        <v>415.00000000000006</v>
      </c>
      <c r="AI14" s="432">
        <v>8.9474557963343475</v>
      </c>
      <c r="AJ14" s="295">
        <v>470167</v>
      </c>
      <c r="AK14" s="295">
        <v>482.04999999999995</v>
      </c>
      <c r="AL14" s="432">
        <v>10.252739983878069</v>
      </c>
      <c r="AM14" s="295">
        <v>476428</v>
      </c>
      <c r="AN14" s="295">
        <v>448.29999999999995</v>
      </c>
      <c r="AO14" s="432">
        <f t="shared" si="0"/>
        <v>9.409606488283643</v>
      </c>
      <c r="AP14" s="295">
        <v>482615</v>
      </c>
      <c r="AQ14" s="295">
        <v>631.40000000000032</v>
      </c>
      <c r="AR14" s="432">
        <f t="shared" si="1"/>
        <v>13.08289216041773</v>
      </c>
      <c r="AS14"/>
      <c r="AT14"/>
    </row>
    <row r="15" spans="2:46">
      <c r="B15" s="281" t="s">
        <v>71</v>
      </c>
      <c r="C15" s="295">
        <v>452333</v>
      </c>
      <c r="D15" s="295">
        <v>217.6</v>
      </c>
      <c r="E15" s="432">
        <v>4.8106151883678621</v>
      </c>
      <c r="F15" s="295">
        <v>458039</v>
      </c>
      <c r="G15" s="295">
        <v>240.63</v>
      </c>
      <c r="H15" s="432">
        <v>5.2534827820338439</v>
      </c>
      <c r="I15" s="295">
        <v>463935</v>
      </c>
      <c r="J15" s="295">
        <v>289.10000000000019</v>
      </c>
      <c r="K15" s="432">
        <v>6.2314763921670107</v>
      </c>
      <c r="L15" s="295">
        <v>469998</v>
      </c>
      <c r="M15" s="295">
        <v>316.74999999999989</v>
      </c>
      <c r="N15" s="432">
        <v>6.7393903803845943</v>
      </c>
      <c r="O15" s="295">
        <v>476255</v>
      </c>
      <c r="P15" s="295">
        <v>324.4500000000001</v>
      </c>
      <c r="Q15" s="432">
        <v>6.8125269026046986</v>
      </c>
      <c r="R15" s="295">
        <v>481498</v>
      </c>
      <c r="S15" s="295">
        <v>355.50000000000017</v>
      </c>
      <c r="T15" s="432">
        <v>7.383208237625082</v>
      </c>
      <c r="U15" s="295">
        <v>486680</v>
      </c>
      <c r="V15" s="295">
        <v>417.1500000000002</v>
      </c>
      <c r="W15" s="432">
        <v>8.5713405112188745</v>
      </c>
      <c r="X15" s="295">
        <v>491753</v>
      </c>
      <c r="Y15" s="295">
        <v>452.54999999999984</v>
      </c>
      <c r="Z15" s="432">
        <v>9.2027908319827212</v>
      </c>
      <c r="AA15" s="295">
        <v>496735</v>
      </c>
      <c r="AB15" s="295">
        <v>500.59999999999985</v>
      </c>
      <c r="AC15" s="432">
        <v>10.077808086806845</v>
      </c>
      <c r="AD15" s="295">
        <v>501584</v>
      </c>
      <c r="AE15" s="295">
        <v>572.20000000000039</v>
      </c>
      <c r="AF15" s="432">
        <v>11.407859899837321</v>
      </c>
      <c r="AG15" s="295">
        <v>506325</v>
      </c>
      <c r="AH15" s="295">
        <v>572.60000000000025</v>
      </c>
      <c r="AI15" s="432">
        <v>11.308941885152823</v>
      </c>
      <c r="AJ15" s="295">
        <v>510935</v>
      </c>
      <c r="AK15" s="295">
        <v>606.55000000000018</v>
      </c>
      <c r="AL15" s="432">
        <v>11.871373070938578</v>
      </c>
      <c r="AM15" s="295">
        <v>515417</v>
      </c>
      <c r="AN15" s="295">
        <v>681.79999999999973</v>
      </c>
      <c r="AO15" s="432">
        <f t="shared" si="0"/>
        <v>13.228124023848647</v>
      </c>
      <c r="AP15" s="295">
        <v>519777</v>
      </c>
      <c r="AQ15" s="295">
        <v>714.04999999999984</v>
      </c>
      <c r="AR15" s="432">
        <f t="shared" si="1"/>
        <v>13.737622095629469</v>
      </c>
      <c r="AS15"/>
      <c r="AT15"/>
    </row>
    <row r="16" spans="2:46">
      <c r="B16" s="281" t="s">
        <v>72</v>
      </c>
      <c r="C16" s="295">
        <v>389743</v>
      </c>
      <c r="D16" s="295">
        <v>206.59</v>
      </c>
      <c r="E16" s="432">
        <v>5.3006724944386425</v>
      </c>
      <c r="F16" s="295">
        <v>395498</v>
      </c>
      <c r="G16" s="295">
        <v>219.64</v>
      </c>
      <c r="H16" s="432">
        <v>5.5535046953461205</v>
      </c>
      <c r="I16" s="295">
        <v>401386</v>
      </c>
      <c r="J16" s="295">
        <v>157.75</v>
      </c>
      <c r="K16" s="432">
        <v>3.9301320923001795</v>
      </c>
      <c r="L16" s="295">
        <v>407435</v>
      </c>
      <c r="M16" s="295">
        <v>282.85000000000019</v>
      </c>
      <c r="N16" s="432">
        <v>6.9422116411206742</v>
      </c>
      <c r="O16" s="295">
        <v>413657</v>
      </c>
      <c r="P16" s="295">
        <v>403.05000000000035</v>
      </c>
      <c r="Q16" s="432">
        <v>9.7435798257977098</v>
      </c>
      <c r="R16" s="295">
        <v>419919</v>
      </c>
      <c r="S16" s="295">
        <v>338.05000000000007</v>
      </c>
      <c r="T16" s="432">
        <v>8.0503620936418709</v>
      </c>
      <c r="U16" s="295">
        <v>426223</v>
      </c>
      <c r="V16" s="295">
        <v>530.09999999999991</v>
      </c>
      <c r="W16" s="432">
        <v>12.437151444197049</v>
      </c>
      <c r="X16" s="295">
        <v>432543</v>
      </c>
      <c r="Y16" s="295">
        <v>484.19999999999987</v>
      </c>
      <c r="Z16" s="432">
        <v>11.194262766938776</v>
      </c>
      <c r="AA16" s="295">
        <v>438868</v>
      </c>
      <c r="AB16" s="295">
        <v>549.90000000000009</v>
      </c>
      <c r="AC16" s="432">
        <v>12.529963451425033</v>
      </c>
      <c r="AD16" s="295">
        <v>445175</v>
      </c>
      <c r="AE16" s="295">
        <v>428.15000000000015</v>
      </c>
      <c r="AF16" s="432">
        <v>9.6175661256809146</v>
      </c>
      <c r="AG16" s="295">
        <v>451476</v>
      </c>
      <c r="AH16" s="295">
        <v>622.40000000000009</v>
      </c>
      <c r="AI16" s="432">
        <v>13.785893380822017</v>
      </c>
      <c r="AJ16" s="295">
        <v>457737</v>
      </c>
      <c r="AK16" s="295">
        <v>673.94999999999993</v>
      </c>
      <c r="AL16" s="432">
        <v>14.723520274742919</v>
      </c>
      <c r="AM16" s="295">
        <v>463957</v>
      </c>
      <c r="AN16" s="295">
        <v>682.4</v>
      </c>
      <c r="AO16" s="432">
        <f t="shared" si="0"/>
        <v>14.708259601644118</v>
      </c>
      <c r="AP16" s="295">
        <v>470129</v>
      </c>
      <c r="AQ16" s="295">
        <v>668.75</v>
      </c>
      <c r="AR16" s="432">
        <f t="shared" si="1"/>
        <v>14.224819145383501</v>
      </c>
      <c r="AS16"/>
      <c r="AT16"/>
    </row>
    <row r="17" spans="2:46">
      <c r="B17" s="281" t="s">
        <v>63</v>
      </c>
      <c r="C17" s="295">
        <v>448329</v>
      </c>
      <c r="D17" s="295">
        <v>226.85</v>
      </c>
      <c r="E17" s="432">
        <v>5.0599002072138992</v>
      </c>
      <c r="F17" s="295">
        <v>452886</v>
      </c>
      <c r="G17" s="295">
        <v>282.82</v>
      </c>
      <c r="H17" s="432">
        <v>6.2448386569688612</v>
      </c>
      <c r="I17" s="295">
        <v>457614</v>
      </c>
      <c r="J17" s="295">
        <v>320.10000000000031</v>
      </c>
      <c r="K17" s="432">
        <v>6.9949783004890653</v>
      </c>
      <c r="L17" s="295">
        <v>462534</v>
      </c>
      <c r="M17" s="295">
        <v>363.70000000000005</v>
      </c>
      <c r="N17" s="432">
        <v>7.8632057319029531</v>
      </c>
      <c r="O17" s="295">
        <v>467671</v>
      </c>
      <c r="P17" s="295">
        <v>401.39999999999981</v>
      </c>
      <c r="Q17" s="432">
        <v>8.5829568222104804</v>
      </c>
      <c r="R17" s="295">
        <v>473331</v>
      </c>
      <c r="S17" s="295">
        <v>426.75000000000011</v>
      </c>
      <c r="T17" s="432">
        <v>9.0158895149483147</v>
      </c>
      <c r="U17" s="295">
        <v>478964</v>
      </c>
      <c r="V17" s="295">
        <v>506.00000000000023</v>
      </c>
      <c r="W17" s="432">
        <v>10.564468310770751</v>
      </c>
      <c r="X17" s="295">
        <v>484529</v>
      </c>
      <c r="Y17" s="295">
        <v>562.00000000000023</v>
      </c>
      <c r="Z17" s="432">
        <v>11.598892945520294</v>
      </c>
      <c r="AA17" s="295">
        <v>490039</v>
      </c>
      <c r="AB17" s="295">
        <v>639.50000000000023</v>
      </c>
      <c r="AC17" s="432">
        <v>13.049981736147537</v>
      </c>
      <c r="AD17" s="295">
        <v>495464</v>
      </c>
      <c r="AE17" s="295">
        <v>674.75000000000011</v>
      </c>
      <c r="AF17" s="432">
        <v>13.618547462580532</v>
      </c>
      <c r="AG17" s="295">
        <v>500794</v>
      </c>
      <c r="AH17" s="295">
        <v>684.55</v>
      </c>
      <c r="AI17" s="432">
        <v>13.669293162458015</v>
      </c>
      <c r="AJ17" s="295">
        <v>506035</v>
      </c>
      <c r="AK17" s="295">
        <v>748.59999999999945</v>
      </c>
      <c r="AL17" s="432">
        <v>14.793443141284683</v>
      </c>
      <c r="AM17" s="295">
        <v>511184</v>
      </c>
      <c r="AN17" s="295">
        <v>796.99999999999966</v>
      </c>
      <c r="AO17" s="432">
        <f t="shared" si="0"/>
        <v>15.591254812357187</v>
      </c>
      <c r="AP17" s="295">
        <v>516231</v>
      </c>
      <c r="AQ17" s="295">
        <v>683.90000000000032</v>
      </c>
      <c r="AR17" s="432">
        <f t="shared" si="1"/>
        <v>13.247945202825871</v>
      </c>
      <c r="AS17"/>
      <c r="AT17"/>
    </row>
    <row r="18" spans="2:46">
      <c r="B18" s="281" t="s">
        <v>66</v>
      </c>
      <c r="C18" s="295">
        <v>2449745</v>
      </c>
      <c r="D18" s="295">
        <v>2039.95</v>
      </c>
      <c r="E18" s="432">
        <v>8.3271932384799232</v>
      </c>
      <c r="F18" s="295">
        <v>2501735</v>
      </c>
      <c r="G18" s="295">
        <v>2270.5100000000002</v>
      </c>
      <c r="H18" s="432">
        <v>9.0757414354438026</v>
      </c>
      <c r="I18" s="295">
        <v>2555387</v>
      </c>
      <c r="J18" s="295">
        <v>2019.899999999998</v>
      </c>
      <c r="K18" s="432">
        <v>7.9044778736058294</v>
      </c>
      <c r="L18" s="295">
        <v>2610755</v>
      </c>
      <c r="M18" s="295">
        <v>2749.7499999999995</v>
      </c>
      <c r="N18" s="432">
        <v>10.532393886059777</v>
      </c>
      <c r="O18" s="295">
        <v>2667953</v>
      </c>
      <c r="P18" s="295">
        <v>2984.0499999999965</v>
      </c>
      <c r="Q18" s="432">
        <v>11.184792235845221</v>
      </c>
      <c r="R18" s="295">
        <v>2723509</v>
      </c>
      <c r="S18" s="295">
        <v>3348.8499999999985</v>
      </c>
      <c r="T18" s="432">
        <v>12.296085674767363</v>
      </c>
      <c r="U18" s="295">
        <v>2779370</v>
      </c>
      <c r="V18" s="295">
        <v>3844.2999999999997</v>
      </c>
      <c r="W18" s="432">
        <v>13.831551754534301</v>
      </c>
      <c r="X18" s="295">
        <v>2835373</v>
      </c>
      <c r="Y18" s="295">
        <v>4332.4500000000035</v>
      </c>
      <c r="Z18" s="432">
        <v>15.28000019750489</v>
      </c>
      <c r="AA18" s="295">
        <v>2891472</v>
      </c>
      <c r="AB18" s="295">
        <v>4195.6000000000022</v>
      </c>
      <c r="AC18" s="432">
        <v>14.510256367690928</v>
      </c>
      <c r="AD18" s="295">
        <v>2947627</v>
      </c>
      <c r="AE18" s="295">
        <v>3863.8000000000011</v>
      </c>
      <c r="AF18" s="432">
        <v>13.108171420603764</v>
      </c>
      <c r="AG18" s="295">
        <v>3003799</v>
      </c>
      <c r="AH18" s="295">
        <v>4352.5499999999956</v>
      </c>
      <c r="AI18" s="432">
        <v>14.490150639240493</v>
      </c>
      <c r="AJ18" s="295">
        <v>3059971</v>
      </c>
      <c r="AK18" s="295">
        <v>4782.0999999999967</v>
      </c>
      <c r="AL18" s="432">
        <v>15.627925885572107</v>
      </c>
      <c r="AM18" s="295">
        <v>3116111</v>
      </c>
      <c r="AN18" s="295">
        <v>6232.850000000004</v>
      </c>
      <c r="AO18" s="432">
        <f t="shared" si="0"/>
        <v>20.002015332573212</v>
      </c>
      <c r="AP18" s="295">
        <v>3172200</v>
      </c>
      <c r="AQ18" s="295">
        <v>6175.2499999999973</v>
      </c>
      <c r="AR18" s="432">
        <f t="shared" si="1"/>
        <v>19.466773847802781</v>
      </c>
      <c r="AS18"/>
      <c r="AT18"/>
    </row>
    <row r="19" spans="2:46">
      <c r="B19" s="281" t="s">
        <v>73</v>
      </c>
      <c r="C19" s="295">
        <v>496233</v>
      </c>
      <c r="D19" s="295">
        <v>131.30000000000001</v>
      </c>
      <c r="E19" s="432">
        <v>2.6459344702992347</v>
      </c>
      <c r="F19" s="295">
        <v>502883</v>
      </c>
      <c r="G19" s="295">
        <v>230.44</v>
      </c>
      <c r="H19" s="432">
        <v>4.5823780084035448</v>
      </c>
      <c r="I19" s="295">
        <v>509740</v>
      </c>
      <c r="J19" s="295">
        <v>275.25000000000006</v>
      </c>
      <c r="K19" s="432">
        <v>5.3998116686938458</v>
      </c>
      <c r="L19" s="295">
        <v>516779</v>
      </c>
      <c r="M19" s="295">
        <v>249.25000000000014</v>
      </c>
      <c r="N19" s="432">
        <v>4.8231449033339233</v>
      </c>
      <c r="O19" s="295">
        <v>524048</v>
      </c>
      <c r="P19" s="295">
        <v>287.29999999999995</v>
      </c>
      <c r="Q19" s="432">
        <v>5.4823222300247298</v>
      </c>
      <c r="R19" s="295">
        <v>530655</v>
      </c>
      <c r="S19" s="295">
        <v>465.8</v>
      </c>
      <c r="T19" s="432">
        <v>8.777831170911421</v>
      </c>
      <c r="U19" s="295">
        <v>537351</v>
      </c>
      <c r="V19" s="295">
        <v>474.75000000000017</v>
      </c>
      <c r="W19" s="432">
        <v>8.835007285740609</v>
      </c>
      <c r="X19" s="295">
        <v>544090</v>
      </c>
      <c r="Y19" s="295">
        <v>478.0499999999999</v>
      </c>
      <c r="Z19" s="432">
        <v>8.7862302192651942</v>
      </c>
      <c r="AA19" s="295">
        <v>550832</v>
      </c>
      <c r="AB19" s="295">
        <v>584.70000000000005</v>
      </c>
      <c r="AC19" s="432">
        <v>10.614851715223518</v>
      </c>
      <c r="AD19" s="295">
        <v>557563</v>
      </c>
      <c r="AE19" s="295">
        <v>581.85</v>
      </c>
      <c r="AF19" s="432">
        <v>10.435592031752467</v>
      </c>
      <c r="AG19" s="295">
        <v>564260</v>
      </c>
      <c r="AH19" s="295">
        <v>639.95000000000016</v>
      </c>
      <c r="AI19" s="432">
        <v>11.341402899372632</v>
      </c>
      <c r="AJ19" s="295">
        <v>570933</v>
      </c>
      <c r="AK19" s="295">
        <v>786.79999999999927</v>
      </c>
      <c r="AL19" s="432">
        <v>13.780951530214566</v>
      </c>
      <c r="AM19" s="295">
        <v>577551</v>
      </c>
      <c r="AN19" s="295">
        <v>890.6999999999997</v>
      </c>
      <c r="AO19" s="432">
        <f t="shared" si="0"/>
        <v>15.422014679223128</v>
      </c>
      <c r="AP19" s="295">
        <v>584114</v>
      </c>
      <c r="AQ19" s="295">
        <v>880.19999999999982</v>
      </c>
      <c r="AR19" s="432">
        <f t="shared" si="1"/>
        <v>15.068976261483201</v>
      </c>
      <c r="AS19"/>
      <c r="AT19"/>
    </row>
    <row r="20" spans="2:46">
      <c r="B20" s="281" t="s">
        <v>74</v>
      </c>
      <c r="C20" s="295">
        <v>382303</v>
      </c>
      <c r="D20" s="295">
        <v>59.76</v>
      </c>
      <c r="E20" s="432">
        <v>1.5631580186396652</v>
      </c>
      <c r="F20" s="295">
        <v>392180</v>
      </c>
      <c r="G20" s="295">
        <v>60.5</v>
      </c>
      <c r="H20" s="432">
        <v>1.5426589831199959</v>
      </c>
      <c r="I20" s="295">
        <v>402372</v>
      </c>
      <c r="J20" s="295">
        <v>62.600000000000016</v>
      </c>
      <c r="K20" s="432">
        <v>1.5557742586462282</v>
      </c>
      <c r="L20" s="295">
        <v>412862</v>
      </c>
      <c r="M20" s="295">
        <v>72.249999999999972</v>
      </c>
      <c r="N20" s="432">
        <v>1.749979412006917</v>
      </c>
      <c r="O20" s="295">
        <v>423682</v>
      </c>
      <c r="P20" s="295">
        <v>102.89999999999998</v>
      </c>
      <c r="Q20" s="432">
        <v>2.4287083236956013</v>
      </c>
      <c r="R20" s="295">
        <v>387229</v>
      </c>
      <c r="S20" s="295">
        <v>143.44999999999993</v>
      </c>
      <c r="T20" s="432">
        <v>3.704526262237589</v>
      </c>
      <c r="U20" s="295">
        <v>395133</v>
      </c>
      <c r="V20" s="295">
        <v>241.3</v>
      </c>
      <c r="W20" s="432">
        <v>6.1068045442926815</v>
      </c>
      <c r="X20" s="295">
        <v>403063</v>
      </c>
      <c r="Y20" s="295">
        <v>166.85000000000005</v>
      </c>
      <c r="Z20" s="432">
        <v>4.1395513852673167</v>
      </c>
      <c r="AA20" s="295">
        <v>458785</v>
      </c>
      <c r="AB20" s="295">
        <v>313.75</v>
      </c>
      <c r="AC20" s="432">
        <v>6.8387153023747507</v>
      </c>
      <c r="AD20" s="295">
        <v>467569</v>
      </c>
      <c r="AE20" s="295">
        <v>465.54999999999984</v>
      </c>
      <c r="AF20" s="432">
        <v>9.9568192074324831</v>
      </c>
      <c r="AG20" s="295">
        <v>476345</v>
      </c>
      <c r="AH20" s="295">
        <v>522.05000000000007</v>
      </c>
      <c r="AI20" s="432">
        <v>10.959493644312422</v>
      </c>
      <c r="AJ20" s="295">
        <v>485090</v>
      </c>
      <c r="AK20" s="295">
        <v>619.20000000000005</v>
      </c>
      <c r="AL20" s="432">
        <v>12.764641612896577</v>
      </c>
      <c r="AM20" s="295">
        <v>493821</v>
      </c>
      <c r="AN20" s="295">
        <v>669.8499999999998</v>
      </c>
      <c r="AO20" s="432">
        <f t="shared" si="0"/>
        <v>13.564631718780687</v>
      </c>
      <c r="AP20" s="295">
        <v>450694</v>
      </c>
      <c r="AQ20" s="295">
        <v>679.80000000000018</v>
      </c>
      <c r="AR20" s="432">
        <f t="shared" si="1"/>
        <v>15.083404704744243</v>
      </c>
      <c r="AS20"/>
      <c r="AT20"/>
    </row>
    <row r="21" spans="2:46">
      <c r="B21" s="280" t="s">
        <v>42</v>
      </c>
      <c r="C21" s="294">
        <v>6952421</v>
      </c>
      <c r="D21" s="294">
        <v>1936.38</v>
      </c>
      <c r="E21" s="436">
        <v>2.7851880661427151</v>
      </c>
      <c r="F21" s="294">
        <v>7073096</v>
      </c>
      <c r="G21" s="294">
        <v>2330.54</v>
      </c>
      <c r="H21" s="436">
        <v>3.2949361920154905</v>
      </c>
      <c r="I21" s="294">
        <v>7197036</v>
      </c>
      <c r="J21" s="294">
        <v>2806.9999999999959</v>
      </c>
      <c r="K21" s="436">
        <v>3.9002167003194037</v>
      </c>
      <c r="L21" s="294">
        <v>7324324</v>
      </c>
      <c r="M21" s="294">
        <v>3234.6000000000013</v>
      </c>
      <c r="N21" s="436">
        <v>4.4162437379886548</v>
      </c>
      <c r="O21" s="294">
        <v>7455097</v>
      </c>
      <c r="P21" s="294">
        <v>3471.4</v>
      </c>
      <c r="Q21" s="436">
        <v>4.6564115798895704</v>
      </c>
      <c r="R21" s="294">
        <v>7616555</v>
      </c>
      <c r="S21" s="294">
        <v>4362.2500000000009</v>
      </c>
      <c r="T21" s="436">
        <v>5.7273268557766608</v>
      </c>
      <c r="U21" s="294">
        <v>7733291</v>
      </c>
      <c r="V21" s="294">
        <v>5019.1000000000004</v>
      </c>
      <c r="W21" s="436">
        <v>6.4902510457708118</v>
      </c>
      <c r="X21" s="294">
        <v>7849237</v>
      </c>
      <c r="Y21" s="294">
        <v>5846.3500000000013</v>
      </c>
      <c r="Z21" s="436">
        <v>7.4483035739652159</v>
      </c>
      <c r="AA21" s="294">
        <v>7916493</v>
      </c>
      <c r="AB21" s="294">
        <v>6019.4500000000007</v>
      </c>
      <c r="AC21" s="436">
        <v>7.603682590258086</v>
      </c>
      <c r="AD21" s="294">
        <v>8029673</v>
      </c>
      <c r="AE21" s="294">
        <v>6265.7999999999975</v>
      </c>
      <c r="AF21" s="436">
        <v>7.8033065605535832</v>
      </c>
      <c r="AG21" s="294">
        <v>8141834</v>
      </c>
      <c r="AH21" s="294">
        <v>7825.3999999999951</v>
      </c>
      <c r="AI21" s="436">
        <v>9.6113480083234268</v>
      </c>
      <c r="AJ21" s="294">
        <v>8252927</v>
      </c>
      <c r="AK21" s="294">
        <v>8997.0999999999985</v>
      </c>
      <c r="AL21" s="436">
        <v>10.901707963732138</v>
      </c>
      <c r="AM21" s="294">
        <v>8362855</v>
      </c>
      <c r="AN21" s="294">
        <v>10162.400000000007</v>
      </c>
      <c r="AO21" s="436">
        <f t="shared" si="0"/>
        <v>12.151830923769463</v>
      </c>
      <c r="AP21" s="294">
        <v>8523453</v>
      </c>
      <c r="AQ21" s="294">
        <v>10958.800000000005</v>
      </c>
      <c r="AR21" s="436">
        <f t="shared" si="1"/>
        <v>12.857230514440573</v>
      </c>
      <c r="AS21"/>
      <c r="AT21"/>
    </row>
    <row r="22" spans="2:46">
      <c r="B22" s="281" t="s">
        <v>75</v>
      </c>
      <c r="C22" s="295">
        <v>591950</v>
      </c>
      <c r="D22" s="295">
        <v>149.25</v>
      </c>
      <c r="E22" s="432">
        <v>2.5213278148492271</v>
      </c>
      <c r="F22" s="295">
        <v>599845</v>
      </c>
      <c r="G22" s="295">
        <v>191.76</v>
      </c>
      <c r="H22" s="432">
        <v>3.1968258466770578</v>
      </c>
      <c r="I22" s="295">
        <v>607959</v>
      </c>
      <c r="J22" s="295">
        <v>250.84999999999994</v>
      </c>
      <c r="K22" s="432">
        <v>4.126100608758156</v>
      </c>
      <c r="L22" s="295">
        <v>616299</v>
      </c>
      <c r="M22" s="295">
        <v>281.20000000000005</v>
      </c>
      <c r="N22" s="432">
        <v>4.5627203678733865</v>
      </c>
      <c r="O22" s="295">
        <v>624860</v>
      </c>
      <c r="P22" s="295">
        <v>277.74999999999989</v>
      </c>
      <c r="Q22" s="432">
        <v>4.4449956790321012</v>
      </c>
      <c r="R22" s="295">
        <v>634481</v>
      </c>
      <c r="S22" s="295">
        <v>355.55000000000013</v>
      </c>
      <c r="T22" s="432">
        <v>5.603792706164568</v>
      </c>
      <c r="U22" s="295">
        <v>644000</v>
      </c>
      <c r="V22" s="295">
        <v>380.89999999999992</v>
      </c>
      <c r="W22" s="432">
        <v>5.9145962732919237</v>
      </c>
      <c r="X22" s="295">
        <v>653400</v>
      </c>
      <c r="Y22" s="295">
        <v>606.99999999999989</v>
      </c>
      <c r="Z22" s="432">
        <v>9.2898683807774702</v>
      </c>
      <c r="AA22" s="295">
        <v>662671</v>
      </c>
      <c r="AB22" s="295">
        <v>621.75000000000011</v>
      </c>
      <c r="AC22" s="432">
        <v>9.3824839173586909</v>
      </c>
      <c r="AD22" s="295">
        <v>671817</v>
      </c>
      <c r="AE22" s="295">
        <v>636.50000000000011</v>
      </c>
      <c r="AF22" s="432">
        <v>9.4743062470881227</v>
      </c>
      <c r="AG22" s="295">
        <v>680845</v>
      </c>
      <c r="AH22" s="295">
        <v>756.54999999999973</v>
      </c>
      <c r="AI22" s="432">
        <v>11.111927090600645</v>
      </c>
      <c r="AJ22" s="295">
        <v>689760</v>
      </c>
      <c r="AK22" s="295">
        <v>975.20000000000027</v>
      </c>
      <c r="AL22" s="432">
        <v>14.138250985850155</v>
      </c>
      <c r="AM22" s="295">
        <v>698545</v>
      </c>
      <c r="AN22" s="295">
        <v>1050.9499999999996</v>
      </c>
      <c r="AO22" s="432">
        <f t="shared" si="0"/>
        <v>15.044843209814681</v>
      </c>
      <c r="AP22" s="295">
        <v>707204</v>
      </c>
      <c r="AQ22" s="295">
        <v>1102.7000000000003</v>
      </c>
      <c r="AR22" s="432">
        <f t="shared" si="1"/>
        <v>15.592389183319103</v>
      </c>
      <c r="AS22"/>
      <c r="AT22"/>
    </row>
    <row r="23" spans="2:46">
      <c r="B23" s="281" t="s">
        <v>64</v>
      </c>
      <c r="C23" s="295">
        <v>464796</v>
      </c>
      <c r="D23" s="295">
        <v>87.66</v>
      </c>
      <c r="E23" s="432">
        <v>1.8859886918131825</v>
      </c>
      <c r="F23" s="295">
        <v>475037</v>
      </c>
      <c r="G23" s="295">
        <v>96.29</v>
      </c>
      <c r="H23" s="432">
        <v>2.0270000021050993</v>
      </c>
      <c r="I23" s="295">
        <v>485548</v>
      </c>
      <c r="J23" s="295">
        <v>121.49999999999999</v>
      </c>
      <c r="K23" s="432">
        <v>2.5023272673350521</v>
      </c>
      <c r="L23" s="295">
        <v>496331</v>
      </c>
      <c r="M23" s="295">
        <v>163.35000000000002</v>
      </c>
      <c r="N23" s="432">
        <v>3.291150462090823</v>
      </c>
      <c r="O23" s="295">
        <v>507408</v>
      </c>
      <c r="P23" s="295">
        <v>212.50000000000003</v>
      </c>
      <c r="Q23" s="432">
        <v>4.1879513133415323</v>
      </c>
      <c r="R23" s="295">
        <v>561605</v>
      </c>
      <c r="S23" s="295">
        <v>267.99999999999989</v>
      </c>
      <c r="T23" s="432">
        <v>4.7720372859928215</v>
      </c>
      <c r="U23" s="295">
        <v>571382</v>
      </c>
      <c r="V23" s="295">
        <v>329.85000000000014</v>
      </c>
      <c r="W23" s="432">
        <v>5.7728454869071859</v>
      </c>
      <c r="X23" s="295">
        <v>581010</v>
      </c>
      <c r="Y23" s="295">
        <v>377.84999999999997</v>
      </c>
      <c r="Z23" s="432">
        <v>6.5033304073940199</v>
      </c>
      <c r="AA23" s="295">
        <v>542707</v>
      </c>
      <c r="AB23" s="295">
        <v>439.04999999999995</v>
      </c>
      <c r="AC23" s="432">
        <v>8.0900006817675099</v>
      </c>
      <c r="AD23" s="295">
        <v>551165</v>
      </c>
      <c r="AE23" s="295">
        <v>447.74999999999994</v>
      </c>
      <c r="AF23" s="432">
        <v>8.1237016138542906</v>
      </c>
      <c r="AG23" s="295">
        <v>559471</v>
      </c>
      <c r="AH23" s="295">
        <v>488.74999999999989</v>
      </c>
      <c r="AI23" s="432">
        <v>8.7359309061595667</v>
      </c>
      <c r="AJ23" s="295">
        <v>567610</v>
      </c>
      <c r="AK23" s="295">
        <v>864.70000000000061</v>
      </c>
      <c r="AL23" s="432">
        <v>15.234051549479409</v>
      </c>
      <c r="AM23" s="295">
        <v>575593</v>
      </c>
      <c r="AN23" s="295">
        <v>846.25000000000045</v>
      </c>
      <c r="AO23" s="432">
        <f t="shared" si="0"/>
        <v>14.702228831830833</v>
      </c>
      <c r="AP23" s="295">
        <v>635227</v>
      </c>
      <c r="AQ23" s="295">
        <v>875.39999999999986</v>
      </c>
      <c r="AR23" s="432">
        <f t="shared" si="1"/>
        <v>13.780900371048457</v>
      </c>
      <c r="AS23"/>
      <c r="AT23"/>
    </row>
    <row r="24" spans="2:46">
      <c r="B24" s="281" t="s">
        <v>76</v>
      </c>
      <c r="C24" s="295">
        <v>3522015</v>
      </c>
      <c r="D24" s="295">
        <v>1106.8</v>
      </c>
      <c r="E24" s="432">
        <v>3.1425192680894316</v>
      </c>
      <c r="F24" s="295">
        <v>3583719</v>
      </c>
      <c r="G24" s="295">
        <v>1322.87</v>
      </c>
      <c r="H24" s="432">
        <v>3.6913329421196246</v>
      </c>
      <c r="I24" s="295">
        <v>3647031</v>
      </c>
      <c r="J24" s="295">
        <v>1572.599999999996</v>
      </c>
      <c r="K24" s="432">
        <v>4.3120006383274392</v>
      </c>
      <c r="L24" s="295">
        <v>3712012</v>
      </c>
      <c r="M24" s="295">
        <v>1765.0000000000011</v>
      </c>
      <c r="N24" s="432">
        <v>4.7548337667011884</v>
      </c>
      <c r="O24" s="295">
        <v>3778720</v>
      </c>
      <c r="P24" s="295">
        <v>1973.7</v>
      </c>
      <c r="Q24" s="432">
        <v>5.2231972731506966</v>
      </c>
      <c r="R24" s="295">
        <v>3840319</v>
      </c>
      <c r="S24" s="295">
        <v>2636.1500000000015</v>
      </c>
      <c r="T24" s="432">
        <v>6.8644037122957799</v>
      </c>
      <c r="U24" s="295">
        <v>3901981</v>
      </c>
      <c r="V24" s="295">
        <v>2897.0000000000009</v>
      </c>
      <c r="W24" s="432">
        <v>7.4244338965258958</v>
      </c>
      <c r="X24" s="295">
        <v>3963541</v>
      </c>
      <c r="Y24" s="295">
        <v>3013.9500000000021</v>
      </c>
      <c r="Z24" s="432">
        <v>7.6041852474845149</v>
      </c>
      <c r="AA24" s="295">
        <v>4024929</v>
      </c>
      <c r="AB24" s="295">
        <v>3141.8000000000006</v>
      </c>
      <c r="AC24" s="432">
        <v>7.8058519790038554</v>
      </c>
      <c r="AD24" s="295">
        <v>4086089</v>
      </c>
      <c r="AE24" s="295">
        <v>3150.2999999999997</v>
      </c>
      <c r="AF24" s="432">
        <v>7.7098173828323358</v>
      </c>
      <c r="AG24" s="295">
        <v>4146996</v>
      </c>
      <c r="AH24" s="295">
        <v>3924.8499999999967</v>
      </c>
      <c r="AI24" s="432">
        <v>9.4643206793543975</v>
      </c>
      <c r="AJ24" s="295">
        <v>4207610</v>
      </c>
      <c r="AK24" s="295">
        <v>4231.3999999999978</v>
      </c>
      <c r="AL24" s="432">
        <v>10.056540411302374</v>
      </c>
      <c r="AM24" s="295">
        <v>4267893</v>
      </c>
      <c r="AN24" s="295">
        <v>5066.75</v>
      </c>
      <c r="AO24" s="432">
        <f t="shared" si="0"/>
        <v>11.871783102341132</v>
      </c>
      <c r="AP24" s="295">
        <v>4327845</v>
      </c>
      <c r="AQ24" s="295">
        <v>5263.2500000000027</v>
      </c>
      <c r="AR24" s="432">
        <f t="shared" si="1"/>
        <v>12.161364374186235</v>
      </c>
      <c r="AS24"/>
      <c r="AT24"/>
    </row>
    <row r="25" spans="2:46">
      <c r="B25" s="281" t="s">
        <v>77</v>
      </c>
      <c r="C25" s="295">
        <v>748853</v>
      </c>
      <c r="D25" s="295">
        <v>113.07</v>
      </c>
      <c r="E25" s="432">
        <v>1.5099091544001293</v>
      </c>
      <c r="F25" s="295">
        <v>762484</v>
      </c>
      <c r="G25" s="295">
        <v>151.01</v>
      </c>
      <c r="H25" s="432">
        <v>1.9805005744382833</v>
      </c>
      <c r="I25" s="295">
        <v>776460</v>
      </c>
      <c r="J25" s="295">
        <v>177.75</v>
      </c>
      <c r="K25" s="432">
        <v>2.2892357623058497</v>
      </c>
      <c r="L25" s="295">
        <v>790808</v>
      </c>
      <c r="M25" s="295">
        <v>195.25000000000009</v>
      </c>
      <c r="N25" s="432">
        <v>2.4689937380501976</v>
      </c>
      <c r="O25" s="295">
        <v>805514</v>
      </c>
      <c r="P25" s="295">
        <v>229.00000000000003</v>
      </c>
      <c r="Q25" s="432">
        <v>2.8429052753893793</v>
      </c>
      <c r="R25" s="295">
        <v>817676</v>
      </c>
      <c r="S25" s="295">
        <v>265.5</v>
      </c>
      <c r="T25" s="432">
        <v>3.2470073721131594</v>
      </c>
      <c r="U25" s="295">
        <v>829779</v>
      </c>
      <c r="V25" s="295">
        <v>335.24999999999977</v>
      </c>
      <c r="W25" s="432">
        <v>4.0402323992291898</v>
      </c>
      <c r="X25" s="295">
        <v>841767</v>
      </c>
      <c r="Y25" s="295">
        <v>390.94999999999987</v>
      </c>
      <c r="Z25" s="432">
        <v>4.6443968461581395</v>
      </c>
      <c r="AA25" s="295">
        <v>853622</v>
      </c>
      <c r="AB25" s="295">
        <v>461.40000000000032</v>
      </c>
      <c r="AC25" s="432">
        <v>5.4052027712500426</v>
      </c>
      <c r="AD25" s="295">
        <v>865340</v>
      </c>
      <c r="AE25" s="295">
        <v>575.14999999999986</v>
      </c>
      <c r="AF25" s="432">
        <v>6.6465204428317177</v>
      </c>
      <c r="AG25" s="295">
        <v>876912</v>
      </c>
      <c r="AH25" s="295">
        <v>612.75000000000011</v>
      </c>
      <c r="AI25" s="432">
        <v>6.9875882642728131</v>
      </c>
      <c r="AJ25" s="295">
        <v>888351</v>
      </c>
      <c r="AK25" s="295">
        <v>764.10000000000014</v>
      </c>
      <c r="AL25" s="432">
        <v>8.6013298797434814</v>
      </c>
      <c r="AM25" s="295">
        <v>899632</v>
      </c>
      <c r="AN25" s="295">
        <v>832.60000000000014</v>
      </c>
      <c r="AO25" s="432">
        <f t="shared" si="0"/>
        <v>9.2548953349814163</v>
      </c>
      <c r="AP25" s="295">
        <v>910770</v>
      </c>
      <c r="AQ25" s="295">
        <v>927.30000000000007</v>
      </c>
      <c r="AR25" s="432">
        <f t="shared" si="1"/>
        <v>10.181494779142925</v>
      </c>
      <c r="AS25"/>
      <c r="AT25"/>
    </row>
    <row r="26" spans="2:46">
      <c r="B26" s="281" t="s">
        <v>78</v>
      </c>
      <c r="C26" s="295">
        <v>1340526</v>
      </c>
      <c r="D26" s="295">
        <v>446.49</v>
      </c>
      <c r="E26" s="432">
        <v>3.3307074983998821</v>
      </c>
      <c r="F26" s="295">
        <v>1359648</v>
      </c>
      <c r="G26" s="295">
        <v>528.21</v>
      </c>
      <c r="H26" s="432">
        <v>3.8849025630163103</v>
      </c>
      <c r="I26" s="295">
        <v>1379329</v>
      </c>
      <c r="J26" s="295">
        <v>647.29999999999961</v>
      </c>
      <c r="K26" s="432">
        <v>4.6928615290478168</v>
      </c>
      <c r="L26" s="295">
        <v>1399539</v>
      </c>
      <c r="M26" s="295">
        <v>784.30000000000007</v>
      </c>
      <c r="N26" s="432">
        <v>5.6039881703903935</v>
      </c>
      <c r="O26" s="295">
        <v>1420348</v>
      </c>
      <c r="P26" s="295">
        <v>709.50000000000045</v>
      </c>
      <c r="Q26" s="432">
        <v>4.9952546840633456</v>
      </c>
      <c r="R26" s="295">
        <v>1436259</v>
      </c>
      <c r="S26" s="295">
        <v>773.39999999999986</v>
      </c>
      <c r="T26" s="432">
        <v>5.3848226538528206</v>
      </c>
      <c r="U26" s="295">
        <v>1451873</v>
      </c>
      <c r="V26" s="295">
        <v>986.3999999999993</v>
      </c>
      <c r="W26" s="432">
        <v>6.7939826692830518</v>
      </c>
      <c r="X26" s="295">
        <v>1467111</v>
      </c>
      <c r="Y26" s="295">
        <v>1292.5999999999997</v>
      </c>
      <c r="Z26" s="432">
        <v>8.8105126333317632</v>
      </c>
      <c r="AA26" s="295">
        <v>1481940</v>
      </c>
      <c r="AB26" s="295">
        <v>1164.95</v>
      </c>
      <c r="AC26" s="432">
        <v>7.8609795268364442</v>
      </c>
      <c r="AD26" s="295">
        <v>1496366</v>
      </c>
      <c r="AE26" s="295">
        <v>1303.0999999999988</v>
      </c>
      <c r="AF26" s="432">
        <v>8.7084309587360238</v>
      </c>
      <c r="AG26" s="295">
        <v>1510375</v>
      </c>
      <c r="AH26" s="295">
        <v>1795.7499999999989</v>
      </c>
      <c r="AI26" s="432">
        <v>11.889431432591236</v>
      </c>
      <c r="AJ26" s="295">
        <v>1523950</v>
      </c>
      <c r="AK26" s="295">
        <v>1925.4500000000005</v>
      </c>
      <c r="AL26" s="432">
        <v>12.634600872732049</v>
      </c>
      <c r="AM26" s="295">
        <v>1537090</v>
      </c>
      <c r="AN26" s="295">
        <v>2141.2499999999995</v>
      </c>
      <c r="AO26" s="432">
        <f t="shared" si="0"/>
        <v>13.93054408004736</v>
      </c>
      <c r="AP26" s="295">
        <v>1549796</v>
      </c>
      <c r="AQ26" s="295">
        <v>2486.0500000000011</v>
      </c>
      <c r="AR26" s="432">
        <f t="shared" si="1"/>
        <v>16.041143479528927</v>
      </c>
      <c r="AS26"/>
      <c r="AT26"/>
    </row>
    <row r="27" spans="2:46">
      <c r="B27" s="281" t="s">
        <v>48</v>
      </c>
      <c r="C27" s="295">
        <v>284281</v>
      </c>
      <c r="D27" s="295">
        <v>33.11</v>
      </c>
      <c r="E27" s="432">
        <v>1.1646926808334008</v>
      </c>
      <c r="F27" s="295">
        <v>292363</v>
      </c>
      <c r="G27" s="295">
        <v>40.4</v>
      </c>
      <c r="H27" s="432">
        <v>1.381843803764498</v>
      </c>
      <c r="I27" s="295">
        <v>300709</v>
      </c>
      <c r="J27" s="295">
        <v>37.000000000000007</v>
      </c>
      <c r="K27" s="432">
        <v>1.2304254279053839</v>
      </c>
      <c r="L27" s="295">
        <v>309335</v>
      </c>
      <c r="M27" s="295">
        <v>45.5</v>
      </c>
      <c r="N27" s="432">
        <v>1.4708972473208659</v>
      </c>
      <c r="O27" s="295">
        <v>318247</v>
      </c>
      <c r="P27" s="295">
        <v>68.949999999999989</v>
      </c>
      <c r="Q27" s="432">
        <v>2.166556165494097</v>
      </c>
      <c r="R27" s="295">
        <v>326215</v>
      </c>
      <c r="S27" s="295">
        <v>63.650000000000013</v>
      </c>
      <c r="T27" s="432">
        <v>1.9511671750226083</v>
      </c>
      <c r="U27" s="295">
        <v>334276</v>
      </c>
      <c r="V27" s="295">
        <v>89.699999999999974</v>
      </c>
      <c r="W27" s="432">
        <v>2.6834113128073795</v>
      </c>
      <c r="X27" s="295">
        <v>342408</v>
      </c>
      <c r="Y27" s="295">
        <v>164</v>
      </c>
      <c r="Z27" s="432">
        <v>4.7896077194458071</v>
      </c>
      <c r="AA27" s="295">
        <v>350624</v>
      </c>
      <c r="AB27" s="295">
        <v>190.5</v>
      </c>
      <c r="AC27" s="432">
        <v>5.4331705758875604</v>
      </c>
      <c r="AD27" s="295">
        <v>358896</v>
      </c>
      <c r="AE27" s="295">
        <v>153.00000000000006</v>
      </c>
      <c r="AF27" s="432">
        <v>4.263073425170524</v>
      </c>
      <c r="AG27" s="295">
        <v>367235</v>
      </c>
      <c r="AH27" s="295">
        <v>246.75</v>
      </c>
      <c r="AI27" s="432">
        <v>6.7191308018026605</v>
      </c>
      <c r="AJ27" s="295">
        <v>375646</v>
      </c>
      <c r="AK27" s="295">
        <v>236.25</v>
      </c>
      <c r="AL27" s="432">
        <v>6.2891658636056285</v>
      </c>
      <c r="AM27" s="295">
        <v>384102</v>
      </c>
      <c r="AN27" s="295">
        <v>224.59999999999991</v>
      </c>
      <c r="AO27" s="432">
        <f t="shared" si="0"/>
        <v>5.847405116349301</v>
      </c>
      <c r="AP27" s="295">
        <v>392611</v>
      </c>
      <c r="AQ27" s="295">
        <v>304.09999999999991</v>
      </c>
      <c r="AR27" s="432">
        <f t="shared" si="1"/>
        <v>7.7455802308137045</v>
      </c>
      <c r="AS27"/>
      <c r="AT27"/>
    </row>
    <row r="28" spans="2:46">
      <c r="B28" s="280" t="s">
        <v>49</v>
      </c>
      <c r="C28" s="294">
        <v>670655</v>
      </c>
      <c r="D28" s="294">
        <v>256.25</v>
      </c>
      <c r="E28" s="436">
        <v>3.8208915165025235</v>
      </c>
      <c r="F28" s="294">
        <v>691933</v>
      </c>
      <c r="G28" s="294">
        <v>332.44</v>
      </c>
      <c r="H28" s="436">
        <v>4.8045114194582421</v>
      </c>
      <c r="I28" s="294">
        <v>714054</v>
      </c>
      <c r="J28" s="294">
        <v>424.5</v>
      </c>
      <c r="K28" s="436">
        <v>5.944928534816694</v>
      </c>
      <c r="L28" s="294">
        <v>736993</v>
      </c>
      <c r="M28" s="294">
        <v>518.6</v>
      </c>
      <c r="N28" s="436">
        <v>7.0367018411301068</v>
      </c>
      <c r="O28" s="294">
        <v>760853</v>
      </c>
      <c r="P28" s="294">
        <v>654.84999999999991</v>
      </c>
      <c r="Q28" s="436">
        <v>8.6067873820567158</v>
      </c>
      <c r="R28" s="294">
        <v>780529</v>
      </c>
      <c r="S28" s="294">
        <v>691.64999999999986</v>
      </c>
      <c r="T28" s="436">
        <v>8.8612979146194419</v>
      </c>
      <c r="U28" s="294">
        <v>800285</v>
      </c>
      <c r="V28" s="294">
        <v>855.1</v>
      </c>
      <c r="W28" s="436">
        <v>10.684943488882086</v>
      </c>
      <c r="X28" s="294">
        <v>820024</v>
      </c>
      <c r="Y28" s="294">
        <v>928.10000000000014</v>
      </c>
      <c r="Z28" s="436">
        <v>11.317961425519256</v>
      </c>
      <c r="AA28" s="294">
        <v>839722</v>
      </c>
      <c r="AB28" s="294">
        <v>1086.0999999999999</v>
      </c>
      <c r="AC28" s="436">
        <v>12.934042456908356</v>
      </c>
      <c r="AD28" s="294">
        <v>859385</v>
      </c>
      <c r="AE28" s="294">
        <v>1159.55</v>
      </c>
      <c r="AF28" s="436">
        <v>13.492788447552609</v>
      </c>
      <c r="AG28" s="294">
        <v>878996</v>
      </c>
      <c r="AH28" s="294">
        <v>1303.6500000000001</v>
      </c>
      <c r="AI28" s="436">
        <v>14.831125511378891</v>
      </c>
      <c r="AJ28" s="294">
        <v>898547</v>
      </c>
      <c r="AK28" s="294">
        <v>1559.900000000001</v>
      </c>
      <c r="AL28" s="436">
        <v>17.36024938038857</v>
      </c>
      <c r="AM28" s="294">
        <v>918016</v>
      </c>
      <c r="AN28" s="294">
        <v>1627.7</v>
      </c>
      <c r="AO28" s="436">
        <f t="shared" si="0"/>
        <v>17.730627788622421</v>
      </c>
      <c r="AP28" s="294">
        <v>937406</v>
      </c>
      <c r="AQ28" s="294">
        <v>1834.1499999999996</v>
      </c>
      <c r="AR28" s="436">
        <f t="shared" si="1"/>
        <v>19.566228507178316</v>
      </c>
      <c r="AS28"/>
      <c r="AT28"/>
    </row>
    <row r="29" spans="2:46">
      <c r="B29" s="281" t="s">
        <v>50</v>
      </c>
      <c r="C29" s="295">
        <v>137965</v>
      </c>
      <c r="D29" s="295">
        <v>55.72</v>
      </c>
      <c r="E29" s="432">
        <v>4.0387054687783133</v>
      </c>
      <c r="F29" s="295">
        <v>141598</v>
      </c>
      <c r="G29" s="295">
        <v>69.13</v>
      </c>
      <c r="H29" s="432">
        <v>4.8821311035466595</v>
      </c>
      <c r="I29" s="295">
        <v>145352</v>
      </c>
      <c r="J29" s="295">
        <v>92.90000000000002</v>
      </c>
      <c r="K29" s="432">
        <v>6.3913809235511048</v>
      </c>
      <c r="L29" s="295">
        <v>149206</v>
      </c>
      <c r="M29" s="295">
        <v>118.74999999999999</v>
      </c>
      <c r="N29" s="432">
        <v>7.9587952227122223</v>
      </c>
      <c r="O29" s="295">
        <v>153163</v>
      </c>
      <c r="P29" s="295">
        <v>163.89999999999989</v>
      </c>
      <c r="Q29" s="432">
        <v>10.701017869851066</v>
      </c>
      <c r="R29" s="295">
        <v>157551</v>
      </c>
      <c r="S29" s="295">
        <v>175.94999999999993</v>
      </c>
      <c r="T29" s="432">
        <v>11.167812327436824</v>
      </c>
      <c r="U29" s="295">
        <v>161948</v>
      </c>
      <c r="V29" s="295">
        <v>208.75</v>
      </c>
      <c r="W29" s="432">
        <v>12.889939980734557</v>
      </c>
      <c r="X29" s="295">
        <v>166345</v>
      </c>
      <c r="Y29" s="295">
        <v>230.75000000000014</v>
      </c>
      <c r="Z29" s="432">
        <v>13.871772520965473</v>
      </c>
      <c r="AA29" s="295">
        <v>170722</v>
      </c>
      <c r="AB29" s="295">
        <v>192.00000000000009</v>
      </c>
      <c r="AC29" s="432">
        <v>11.246353721254444</v>
      </c>
      <c r="AD29" s="295">
        <v>175074</v>
      </c>
      <c r="AE29" s="295">
        <v>257.19999999999993</v>
      </c>
      <c r="AF29" s="432">
        <v>14.690930692164452</v>
      </c>
      <c r="AG29" s="295">
        <v>179406</v>
      </c>
      <c r="AH29" s="295">
        <v>329.25</v>
      </c>
      <c r="AI29" s="432">
        <v>18.352229022440721</v>
      </c>
      <c r="AJ29" s="295">
        <v>183728</v>
      </c>
      <c r="AK29" s="295">
        <v>350.6</v>
      </c>
      <c r="AL29" s="432">
        <v>19.082556823129845</v>
      </c>
      <c r="AM29" s="295">
        <v>188028</v>
      </c>
      <c r="AN29" s="295">
        <v>347.4</v>
      </c>
      <c r="AO29" s="432">
        <f t="shared" si="0"/>
        <v>18.475971663794752</v>
      </c>
      <c r="AP29" s="295">
        <v>192301</v>
      </c>
      <c r="AQ29" s="295">
        <v>417.40000000000009</v>
      </c>
      <c r="AR29" s="432">
        <f t="shared" si="1"/>
        <v>21.7055553533263</v>
      </c>
      <c r="AS29"/>
      <c r="AT29"/>
    </row>
    <row r="30" spans="2:46">
      <c r="B30" s="281" t="s">
        <v>51</v>
      </c>
      <c r="C30" s="295">
        <v>95474</v>
      </c>
      <c r="D30" s="295">
        <v>50.67</v>
      </c>
      <c r="E30" s="432">
        <v>5.3072040555543918</v>
      </c>
      <c r="F30" s="295">
        <v>98194</v>
      </c>
      <c r="G30" s="295">
        <v>69.36</v>
      </c>
      <c r="H30" s="432">
        <v>7.0635680387803736</v>
      </c>
      <c r="I30" s="295">
        <v>101017</v>
      </c>
      <c r="J30" s="295">
        <v>81.849999999999994</v>
      </c>
      <c r="K30" s="432">
        <v>8.1025965926527217</v>
      </c>
      <c r="L30" s="295">
        <v>103933</v>
      </c>
      <c r="M30" s="295">
        <v>88.949999999999989</v>
      </c>
      <c r="N30" s="432">
        <v>8.5583981988396367</v>
      </c>
      <c r="O30" s="295">
        <v>106953</v>
      </c>
      <c r="P30" s="295">
        <v>119.00000000000001</v>
      </c>
      <c r="Q30" s="432">
        <v>11.126382616663395</v>
      </c>
      <c r="R30" s="295">
        <v>109514</v>
      </c>
      <c r="S30" s="295">
        <v>138</v>
      </c>
      <c r="T30" s="432">
        <v>12.601128622824479</v>
      </c>
      <c r="U30" s="295">
        <v>112151</v>
      </c>
      <c r="V30" s="295">
        <v>149.19999999999999</v>
      </c>
      <c r="W30" s="432">
        <v>13.303492612638317</v>
      </c>
      <c r="X30" s="295">
        <v>114805</v>
      </c>
      <c r="Y30" s="295">
        <v>175.8</v>
      </c>
      <c r="Z30" s="432">
        <v>15.312921911066592</v>
      </c>
      <c r="AA30" s="295">
        <v>117465</v>
      </c>
      <c r="AB30" s="295">
        <v>215.8</v>
      </c>
      <c r="AC30" s="432">
        <v>18.371429787596306</v>
      </c>
      <c r="AD30" s="295">
        <v>120144</v>
      </c>
      <c r="AE30" s="295">
        <v>194.99999999999994</v>
      </c>
      <c r="AF30" s="432">
        <v>16.230523371953648</v>
      </c>
      <c r="AG30" s="295">
        <v>122838</v>
      </c>
      <c r="AH30" s="295">
        <v>210.75</v>
      </c>
      <c r="AI30" s="432">
        <v>17.156743027401944</v>
      </c>
      <c r="AJ30" s="295">
        <v>125538</v>
      </c>
      <c r="AK30" s="295">
        <v>273.75000000000006</v>
      </c>
      <c r="AL30" s="432">
        <v>21.806146346126276</v>
      </c>
      <c r="AM30" s="295">
        <v>128252</v>
      </c>
      <c r="AN30" s="295">
        <v>300.39999999999998</v>
      </c>
      <c r="AO30" s="432">
        <f t="shared" si="0"/>
        <v>23.422636684028316</v>
      </c>
      <c r="AP30" s="295">
        <v>130976</v>
      </c>
      <c r="AQ30" s="295">
        <v>312.35000000000002</v>
      </c>
      <c r="AR30" s="432">
        <f t="shared" si="1"/>
        <v>23.847880527730272</v>
      </c>
      <c r="AS30"/>
      <c r="AT30"/>
    </row>
    <row r="31" spans="2:46">
      <c r="B31" s="281" t="s">
        <v>52</v>
      </c>
      <c r="C31" s="295">
        <v>75992</v>
      </c>
      <c r="D31" s="295">
        <v>54.56</v>
      </c>
      <c r="E31" s="432">
        <v>7.1797031266449105</v>
      </c>
      <c r="F31" s="295">
        <v>78474</v>
      </c>
      <c r="G31" s="295">
        <v>48.43</v>
      </c>
      <c r="H31" s="432">
        <v>6.1714708056171474</v>
      </c>
      <c r="I31" s="295">
        <v>81047</v>
      </c>
      <c r="J31" s="295">
        <v>61.250000000000007</v>
      </c>
      <c r="K31" s="432">
        <v>7.5573432699544716</v>
      </c>
      <c r="L31" s="295">
        <v>83711</v>
      </c>
      <c r="M31" s="295">
        <v>48.15</v>
      </c>
      <c r="N31" s="432">
        <v>5.7519322430743873</v>
      </c>
      <c r="O31" s="295">
        <v>86470</v>
      </c>
      <c r="P31" s="295">
        <v>88.950000000000017</v>
      </c>
      <c r="Q31" s="432">
        <v>10.286804672140629</v>
      </c>
      <c r="R31" s="295">
        <v>89053</v>
      </c>
      <c r="S31" s="295">
        <v>65.949999999999989</v>
      </c>
      <c r="T31" s="432">
        <v>7.4057022222721285</v>
      </c>
      <c r="U31" s="295">
        <v>91699</v>
      </c>
      <c r="V31" s="295">
        <v>121.20000000000002</v>
      </c>
      <c r="W31" s="432">
        <v>13.217156130383103</v>
      </c>
      <c r="X31" s="295">
        <v>94373</v>
      </c>
      <c r="Y31" s="295">
        <v>109.39999999999996</v>
      </c>
      <c r="Z31" s="432">
        <v>11.592298644739486</v>
      </c>
      <c r="AA31" s="295">
        <v>97093</v>
      </c>
      <c r="AB31" s="295">
        <v>163.59999999999997</v>
      </c>
      <c r="AC31" s="432">
        <v>16.849824395167516</v>
      </c>
      <c r="AD31" s="295">
        <v>99855</v>
      </c>
      <c r="AE31" s="295">
        <v>166.2</v>
      </c>
      <c r="AF31" s="432">
        <v>16.644133994291721</v>
      </c>
      <c r="AG31" s="295">
        <v>102655</v>
      </c>
      <c r="AH31" s="295">
        <v>194.65000000000006</v>
      </c>
      <c r="AI31" s="432">
        <v>18.961570308314261</v>
      </c>
      <c r="AJ31" s="295">
        <v>105494</v>
      </c>
      <c r="AK31" s="295">
        <v>211.89999999999995</v>
      </c>
      <c r="AL31" s="432">
        <v>20.086450414241565</v>
      </c>
      <c r="AM31" s="295">
        <v>108365</v>
      </c>
      <c r="AN31" s="295">
        <v>256.24999999999994</v>
      </c>
      <c r="AO31" s="432">
        <f t="shared" si="0"/>
        <v>23.646933973146307</v>
      </c>
      <c r="AP31" s="295">
        <v>111270</v>
      </c>
      <c r="AQ31" s="295">
        <v>324.2000000000001</v>
      </c>
      <c r="AR31" s="432">
        <f t="shared" si="1"/>
        <v>29.136335040891534</v>
      </c>
      <c r="AS31"/>
      <c r="AT31"/>
    </row>
    <row r="32" spans="2:46">
      <c r="B32" s="281" t="s">
        <v>53</v>
      </c>
      <c r="C32" s="295">
        <v>88353</v>
      </c>
      <c r="D32" s="295">
        <v>41.32</v>
      </c>
      <c r="E32" s="432">
        <v>4.676694622706643</v>
      </c>
      <c r="F32" s="295">
        <v>89999</v>
      </c>
      <c r="G32" s="295">
        <v>45.53</v>
      </c>
      <c r="H32" s="432">
        <v>5.0589450993899936</v>
      </c>
      <c r="I32" s="295">
        <v>91691</v>
      </c>
      <c r="J32" s="295">
        <v>69.750000000000014</v>
      </c>
      <c r="K32" s="432">
        <v>7.6070715773631017</v>
      </c>
      <c r="L32" s="295">
        <v>93409</v>
      </c>
      <c r="M32" s="295">
        <v>77.999999999999986</v>
      </c>
      <c r="N32" s="432">
        <v>8.3503730903874338</v>
      </c>
      <c r="O32" s="295">
        <v>95194</v>
      </c>
      <c r="P32" s="295">
        <v>91.750000000000043</v>
      </c>
      <c r="Q32" s="432">
        <v>9.6382124923839783</v>
      </c>
      <c r="R32" s="295">
        <v>97676</v>
      </c>
      <c r="S32" s="295">
        <v>103.99999999999999</v>
      </c>
      <c r="T32" s="432">
        <v>10.647446660387402</v>
      </c>
      <c r="U32" s="295">
        <v>100170</v>
      </c>
      <c r="V32" s="295">
        <v>114.00000000000004</v>
      </c>
      <c r="W32" s="432">
        <v>11.380652890086857</v>
      </c>
      <c r="X32" s="295">
        <v>102684</v>
      </c>
      <c r="Y32" s="295">
        <v>121.99999999999997</v>
      </c>
      <c r="Z32" s="432">
        <v>11.8811109812629</v>
      </c>
      <c r="AA32" s="295">
        <v>105213</v>
      </c>
      <c r="AB32" s="295">
        <v>159.59999999999997</v>
      </c>
      <c r="AC32" s="432">
        <v>15.169228137207377</v>
      </c>
      <c r="AD32" s="295">
        <v>107749</v>
      </c>
      <c r="AE32" s="295">
        <v>160.00000000000003</v>
      </c>
      <c r="AF32" s="432">
        <v>14.849325747802766</v>
      </c>
      <c r="AG32" s="295">
        <v>110296</v>
      </c>
      <c r="AH32" s="295">
        <v>166.99999999999994</v>
      </c>
      <c r="AI32" s="432">
        <v>15.141074925654598</v>
      </c>
      <c r="AJ32" s="295">
        <v>112835</v>
      </c>
      <c r="AK32" s="295">
        <v>218.1999999999999</v>
      </c>
      <c r="AL32" s="432">
        <v>19.337971374130358</v>
      </c>
      <c r="AM32" s="295">
        <v>115368</v>
      </c>
      <c r="AN32" s="295">
        <v>216.99999999999997</v>
      </c>
      <c r="AO32" s="432">
        <f t="shared" si="0"/>
        <v>18.80937521669787</v>
      </c>
      <c r="AP32" s="295">
        <v>117899</v>
      </c>
      <c r="AQ32" s="295">
        <v>230.00000000000006</v>
      </c>
      <c r="AR32" s="432">
        <f t="shared" si="1"/>
        <v>19.508223140145383</v>
      </c>
      <c r="AS32"/>
      <c r="AT32"/>
    </row>
    <row r="33" spans="2:45">
      <c r="B33" s="281" t="s">
        <v>54</v>
      </c>
      <c r="C33" s="295">
        <v>158903</v>
      </c>
      <c r="D33" s="295">
        <v>26.46</v>
      </c>
      <c r="E33" s="432">
        <v>1.6651667998716198</v>
      </c>
      <c r="F33" s="295">
        <v>164183</v>
      </c>
      <c r="G33" s="295">
        <v>56.05</v>
      </c>
      <c r="H33" s="432">
        <v>3.4138735435459213</v>
      </c>
      <c r="I33" s="295">
        <v>169667</v>
      </c>
      <c r="J33" s="295">
        <v>58.5</v>
      </c>
      <c r="K33" s="432">
        <v>3.4479303577006721</v>
      </c>
      <c r="L33" s="295">
        <v>175358</v>
      </c>
      <c r="M33" s="295">
        <v>93.749999999999986</v>
      </c>
      <c r="N33" s="432">
        <v>5.3462060470580175</v>
      </c>
      <c r="O33" s="295">
        <v>181287</v>
      </c>
      <c r="P33" s="295">
        <v>102.25</v>
      </c>
      <c r="Q33" s="432">
        <v>5.6402279258854753</v>
      </c>
      <c r="R33" s="295">
        <v>186072</v>
      </c>
      <c r="S33" s="295">
        <v>109.74999999999999</v>
      </c>
      <c r="T33" s="432">
        <v>5.8982544391418372</v>
      </c>
      <c r="U33" s="295">
        <v>190896</v>
      </c>
      <c r="V33" s="295">
        <v>120.95000000000006</v>
      </c>
      <c r="W33" s="432">
        <v>6.3359106529209654</v>
      </c>
      <c r="X33" s="295">
        <v>195759</v>
      </c>
      <c r="Y33" s="295">
        <v>125.19999999999999</v>
      </c>
      <c r="Z33" s="432">
        <v>6.3956191030808283</v>
      </c>
      <c r="AA33" s="295">
        <v>200656</v>
      </c>
      <c r="AB33" s="295">
        <v>150.59999999999997</v>
      </c>
      <c r="AC33" s="432">
        <v>7.5053823459054287</v>
      </c>
      <c r="AD33" s="295">
        <v>205586</v>
      </c>
      <c r="AE33" s="295">
        <v>173.40000000000006</v>
      </c>
      <c r="AF33" s="432">
        <v>8.4344264687284181</v>
      </c>
      <c r="AG33" s="295">
        <v>210532</v>
      </c>
      <c r="AH33" s="295">
        <v>199.00000000000003</v>
      </c>
      <c r="AI33" s="432">
        <v>9.4522447893906882</v>
      </c>
      <c r="AJ33" s="295">
        <v>215499</v>
      </c>
      <c r="AK33" s="295">
        <v>277.00000000000006</v>
      </c>
      <c r="AL33" s="432">
        <v>12.853887953076351</v>
      </c>
      <c r="AM33" s="295">
        <v>220483</v>
      </c>
      <c r="AN33" s="295">
        <v>268.14999999999998</v>
      </c>
      <c r="AO33" s="432">
        <f t="shared" si="0"/>
        <v>12.161935387308771</v>
      </c>
      <c r="AP33" s="295">
        <v>225481</v>
      </c>
      <c r="AQ33" s="295">
        <v>325.75</v>
      </c>
      <c r="AR33" s="432">
        <f t="shared" si="1"/>
        <v>14.446893529831781</v>
      </c>
      <c r="AS33"/>
    </row>
    <row r="34" spans="2:45">
      <c r="B34" s="281" t="s">
        <v>55</v>
      </c>
      <c r="C34" s="295">
        <v>113968</v>
      </c>
      <c r="D34" s="295">
        <v>27.52</v>
      </c>
      <c r="E34" s="432">
        <v>2.4147129018671909</v>
      </c>
      <c r="F34" s="295">
        <v>119485</v>
      </c>
      <c r="G34" s="295">
        <v>43.94</v>
      </c>
      <c r="H34" s="432">
        <v>3.6774490521822822</v>
      </c>
      <c r="I34" s="295">
        <v>125280</v>
      </c>
      <c r="J34" s="295">
        <v>60.25</v>
      </c>
      <c r="K34" s="432">
        <v>4.8092273307790547</v>
      </c>
      <c r="L34" s="295">
        <v>131376</v>
      </c>
      <c r="M34" s="295">
        <v>91.000000000000028</v>
      </c>
      <c r="N34" s="432">
        <v>6.9266837169650488</v>
      </c>
      <c r="O34" s="295">
        <v>137786</v>
      </c>
      <c r="P34" s="295">
        <v>89.000000000000028</v>
      </c>
      <c r="Q34" s="432">
        <v>6.4592919454806745</v>
      </c>
      <c r="R34" s="295">
        <v>140663</v>
      </c>
      <c r="S34" s="295">
        <v>98.000000000000043</v>
      </c>
      <c r="T34" s="432">
        <v>6.9670062489780564</v>
      </c>
      <c r="U34" s="295">
        <v>143421</v>
      </c>
      <c r="V34" s="295">
        <v>141.00000000000003</v>
      </c>
      <c r="W34" s="432">
        <v>9.831196268328906</v>
      </c>
      <c r="X34" s="295">
        <v>146058</v>
      </c>
      <c r="Y34" s="295">
        <v>164.95000000000002</v>
      </c>
      <c r="Z34" s="432">
        <v>11.293458762957181</v>
      </c>
      <c r="AA34" s="295">
        <v>148573</v>
      </c>
      <c r="AB34" s="295">
        <v>204.5</v>
      </c>
      <c r="AC34" s="432">
        <v>13.764277493218822</v>
      </c>
      <c r="AD34" s="295">
        <v>150977</v>
      </c>
      <c r="AE34" s="295">
        <v>207.75000000000003</v>
      </c>
      <c r="AF34" s="432">
        <v>13.760374096716721</v>
      </c>
      <c r="AG34" s="295">
        <v>153269</v>
      </c>
      <c r="AH34" s="295">
        <v>203.00000000000006</v>
      </c>
      <c r="AI34" s="432">
        <v>13.244687444949733</v>
      </c>
      <c r="AJ34" s="295">
        <v>155453</v>
      </c>
      <c r="AK34" s="295">
        <v>228.45</v>
      </c>
      <c r="AL34" s="432">
        <v>14.695760133287875</v>
      </c>
      <c r="AM34" s="295">
        <v>157520</v>
      </c>
      <c r="AN34" s="295">
        <v>238.5</v>
      </c>
      <c r="AO34" s="432">
        <f t="shared" si="0"/>
        <v>15.140934484509904</v>
      </c>
      <c r="AP34" s="295">
        <v>159479</v>
      </c>
      <c r="AQ34" s="295">
        <v>224.44999999999996</v>
      </c>
      <c r="AR34" s="432">
        <f t="shared" si="1"/>
        <v>14.073953310467207</v>
      </c>
      <c r="AS34"/>
    </row>
    <row r="35" spans="2:45">
      <c r="B35" s="280" t="s">
        <v>56</v>
      </c>
      <c r="C35" s="294">
        <v>22729</v>
      </c>
      <c r="D35" s="294">
        <v>7.69</v>
      </c>
      <c r="E35" s="436">
        <v>3.3833428659421889</v>
      </c>
      <c r="F35" s="294">
        <v>23455</v>
      </c>
      <c r="G35" s="294">
        <v>6.69</v>
      </c>
      <c r="H35" s="436">
        <v>2.8522703048390539</v>
      </c>
      <c r="I35" s="294">
        <v>24214</v>
      </c>
      <c r="J35" s="294">
        <v>2.75</v>
      </c>
      <c r="K35" s="436">
        <v>1.1357066160072686</v>
      </c>
      <c r="L35" s="294">
        <v>25036</v>
      </c>
      <c r="M35" s="294">
        <v>12</v>
      </c>
      <c r="N35" s="436">
        <v>4.7930979389678861</v>
      </c>
      <c r="O35" s="294">
        <v>25884</v>
      </c>
      <c r="P35" s="294">
        <v>11.000000000000002</v>
      </c>
      <c r="Q35" s="436">
        <v>4.2497295626641947</v>
      </c>
      <c r="R35" s="294">
        <v>26576</v>
      </c>
      <c r="S35" s="294">
        <v>21</v>
      </c>
      <c r="T35" s="436">
        <v>7.9018663455749554</v>
      </c>
      <c r="U35" s="294">
        <v>27284</v>
      </c>
      <c r="V35" s="294">
        <v>31</v>
      </c>
      <c r="W35" s="436">
        <v>11.361970385573962</v>
      </c>
      <c r="X35" s="294">
        <v>28000</v>
      </c>
      <c r="Y35" s="294">
        <v>41</v>
      </c>
      <c r="Z35" s="436">
        <v>14.642857142857142</v>
      </c>
      <c r="AA35" s="294">
        <v>28726</v>
      </c>
      <c r="AB35" s="294">
        <v>40</v>
      </c>
      <c r="AC35" s="436">
        <v>13.924667548562278</v>
      </c>
      <c r="AD35" s="294">
        <v>29453</v>
      </c>
      <c r="AE35" s="294">
        <v>34.999999999999993</v>
      </c>
      <c r="AF35" s="436">
        <v>11.883339557939767</v>
      </c>
      <c r="AG35" s="294">
        <v>30172</v>
      </c>
      <c r="AH35" s="294">
        <v>41</v>
      </c>
      <c r="AI35" s="436">
        <v>13.588757788678244</v>
      </c>
      <c r="AJ35" s="294">
        <v>30890</v>
      </c>
      <c r="AK35" s="294">
        <v>53.999999999999993</v>
      </c>
      <c r="AL35" s="436">
        <v>17.481385561670439</v>
      </c>
      <c r="AM35" s="294">
        <v>31600</v>
      </c>
      <c r="AN35" s="294">
        <v>54.749999999999993</v>
      </c>
      <c r="AO35" s="436">
        <f t="shared" si="0"/>
        <v>17.325949367088604</v>
      </c>
      <c r="AP35" s="294">
        <v>32320</v>
      </c>
      <c r="AQ35" s="294">
        <v>54.75</v>
      </c>
      <c r="AR35" s="436">
        <f t="shared" si="1"/>
        <v>16.939975247524753</v>
      </c>
      <c r="AS35"/>
    </row>
    <row r="36" spans="2:45">
      <c r="B36" s="281" t="s">
        <v>57</v>
      </c>
      <c r="C36" s="295">
        <v>22729</v>
      </c>
      <c r="D36" s="295">
        <v>7.69</v>
      </c>
      <c r="E36" s="432">
        <v>3.3833428659421889</v>
      </c>
      <c r="F36" s="295">
        <v>23455</v>
      </c>
      <c r="G36" s="295">
        <v>6.69</v>
      </c>
      <c r="H36" s="432">
        <v>2.8522703048390539</v>
      </c>
      <c r="I36" s="295">
        <v>24212</v>
      </c>
      <c r="J36" s="295">
        <v>2.75</v>
      </c>
      <c r="K36" s="432">
        <v>1.1358004295390716</v>
      </c>
      <c r="L36" s="295">
        <v>25036</v>
      </c>
      <c r="M36" s="295">
        <v>12</v>
      </c>
      <c r="N36" s="432">
        <v>4.7930979389678861</v>
      </c>
      <c r="O36" s="295">
        <v>25884</v>
      </c>
      <c r="P36" s="295">
        <v>11.000000000000002</v>
      </c>
      <c r="Q36" s="432">
        <v>4.2497295626641947</v>
      </c>
      <c r="R36" s="295">
        <v>26576</v>
      </c>
      <c r="S36" s="295">
        <v>21</v>
      </c>
      <c r="T36" s="432">
        <v>7.9018663455749554</v>
      </c>
      <c r="U36" s="295">
        <v>27284</v>
      </c>
      <c r="V36" s="295">
        <v>31</v>
      </c>
      <c r="W36" s="432">
        <v>11.361970385573962</v>
      </c>
      <c r="X36" s="295">
        <v>28000</v>
      </c>
      <c r="Y36" s="295">
        <v>41</v>
      </c>
      <c r="Z36" s="432">
        <v>14.642857142857142</v>
      </c>
      <c r="AA36" s="295">
        <v>28726</v>
      </c>
      <c r="AB36" s="295">
        <v>40</v>
      </c>
      <c r="AC36" s="432">
        <v>13.924667548562278</v>
      </c>
      <c r="AD36" s="295">
        <v>29453</v>
      </c>
      <c r="AE36" s="295">
        <v>34.999999999999993</v>
      </c>
      <c r="AF36" s="432">
        <v>11.883339557939767</v>
      </c>
      <c r="AG36" s="295">
        <v>30172</v>
      </c>
      <c r="AH36" s="295">
        <v>41</v>
      </c>
      <c r="AI36" s="432">
        <v>13.588757788678244</v>
      </c>
      <c r="AJ36" s="295">
        <v>30890</v>
      </c>
      <c r="AK36" s="295">
        <v>53.999999999999993</v>
      </c>
      <c r="AL36" s="432">
        <v>17.481385561670439</v>
      </c>
      <c r="AM36" s="295">
        <v>31600</v>
      </c>
      <c r="AN36" s="295">
        <v>54.749999999999993</v>
      </c>
      <c r="AO36" s="432">
        <f t="shared" si="0"/>
        <v>17.325949367088604</v>
      </c>
      <c r="AP36" s="295">
        <v>32320</v>
      </c>
      <c r="AQ36" s="295">
        <v>54.75</v>
      </c>
      <c r="AR36" s="432">
        <f t="shared" si="1"/>
        <v>16.939975247524753</v>
      </c>
      <c r="AS36"/>
    </row>
    <row r="37" spans="2:45">
      <c r="B37" s="280" t="s">
        <v>223</v>
      </c>
      <c r="C37" s="294">
        <v>31432</v>
      </c>
      <c r="D37" s="294">
        <v>0</v>
      </c>
      <c r="E37" s="436">
        <v>0</v>
      </c>
      <c r="F37" s="294">
        <v>31991</v>
      </c>
      <c r="G37" s="294">
        <v>0</v>
      </c>
      <c r="H37" s="436">
        <v>0</v>
      </c>
      <c r="I37" s="294">
        <v>32566</v>
      </c>
      <c r="J37" s="294">
        <v>1</v>
      </c>
      <c r="K37" s="436">
        <v>0.30706872197997914</v>
      </c>
      <c r="L37" s="294">
        <v>33149</v>
      </c>
      <c r="M37" s="294">
        <v>1</v>
      </c>
      <c r="N37" s="436">
        <v>0.30166822528583065</v>
      </c>
      <c r="O37" s="294">
        <v>33754</v>
      </c>
      <c r="P37" s="294">
        <v>1</v>
      </c>
      <c r="Q37" s="436">
        <v>0.29626118385969069</v>
      </c>
      <c r="R37" s="294">
        <v>34547</v>
      </c>
      <c r="S37" s="294">
        <v>1</v>
      </c>
      <c r="T37" s="436">
        <v>0.28946073465134453</v>
      </c>
      <c r="U37" s="294">
        <v>35348</v>
      </c>
      <c r="V37" s="294">
        <v>1</v>
      </c>
      <c r="W37" s="436">
        <v>0.28290143713930066</v>
      </c>
      <c r="X37" s="294">
        <v>36153</v>
      </c>
      <c r="Y37" s="294"/>
      <c r="Z37" s="436">
        <v>0</v>
      </c>
      <c r="AA37" s="294">
        <v>36967</v>
      </c>
      <c r="AB37" s="294">
        <v>8</v>
      </c>
      <c r="AC37" s="436">
        <v>2.1640922985365325</v>
      </c>
      <c r="AD37" s="294">
        <v>37784</v>
      </c>
      <c r="AE37" s="294">
        <v>16</v>
      </c>
      <c r="AF37" s="436">
        <v>4.2345966546686427</v>
      </c>
      <c r="AG37" s="294">
        <v>38607</v>
      </c>
      <c r="AH37" s="294">
        <v>9</v>
      </c>
      <c r="AI37" s="436">
        <v>2.3311834641386278</v>
      </c>
      <c r="AJ37" s="294">
        <v>39430</v>
      </c>
      <c r="AK37" s="294">
        <v>5</v>
      </c>
      <c r="AL37" s="436">
        <v>1.2680699974638601</v>
      </c>
      <c r="AM37" s="294">
        <v>40255</v>
      </c>
      <c r="AN37" s="294">
        <v>0</v>
      </c>
      <c r="AO37" s="436">
        <f t="shared" si="0"/>
        <v>0</v>
      </c>
      <c r="AP37" s="294">
        <v>41082</v>
      </c>
      <c r="AQ37" s="294">
        <v>0</v>
      </c>
      <c r="AR37" s="436">
        <f t="shared" si="1"/>
        <v>0</v>
      </c>
      <c r="AS37"/>
    </row>
    <row r="38" spans="2:45">
      <c r="B38"/>
      <c r="C38"/>
      <c r="D38"/>
      <c r="E38"/>
      <c r="F38"/>
      <c r="G38"/>
      <c r="H38"/>
      <c r="I38"/>
      <c r="J38"/>
      <c r="K38"/>
      <c r="L38"/>
      <c r="M38"/>
      <c r="N38"/>
      <c r="O38"/>
      <c r="P38"/>
      <c r="Q38"/>
      <c r="R38"/>
      <c r="S38"/>
      <c r="T38"/>
      <c r="U38"/>
      <c r="V38"/>
      <c r="W38"/>
      <c r="X38"/>
      <c r="Y38"/>
      <c r="Z38"/>
      <c r="AA38"/>
      <c r="AB38"/>
      <c r="AC38"/>
      <c r="AD38" s="58"/>
      <c r="AE38" s="67"/>
      <c r="AF38" s="67"/>
      <c r="AG38"/>
      <c r="AH38"/>
      <c r="AI38"/>
    </row>
    <row r="39" spans="2:45" ht="15" customHeight="1">
      <c r="B39" s="355" t="s">
        <v>1051</v>
      </c>
      <c r="C39" s="355"/>
      <c r="D39" s="355"/>
      <c r="E39" s="355"/>
      <c r="F39" s="355"/>
      <c r="G39" s="355"/>
      <c r="H39" s="355"/>
      <c r="I39" s="355"/>
      <c r="J39" s="355"/>
      <c r="K39" s="355"/>
      <c r="L39" s="355"/>
      <c r="M39" s="355"/>
      <c r="N39" s="355"/>
      <c r="O39" s="355"/>
      <c r="P39" s="355"/>
      <c r="Q39" s="355"/>
      <c r="R39" s="355"/>
      <c r="S39" s="355"/>
      <c r="T39" s="355"/>
      <c r="U39" s="3"/>
      <c r="V39" s="3"/>
      <c r="W39" s="3"/>
      <c r="X39"/>
      <c r="Y39" s="4"/>
      <c r="Z39"/>
      <c r="AA39"/>
      <c r="AB39" s="4"/>
      <c r="AC39"/>
      <c r="AD39" s="70"/>
      <c r="AE39" s="70"/>
      <c r="AF39" s="70"/>
      <c r="AG39"/>
      <c r="AH39"/>
      <c r="AI39"/>
    </row>
    <row r="40" spans="2:45">
      <c r="B40" s="355" t="s">
        <v>1052</v>
      </c>
      <c r="C40" s="355"/>
      <c r="D40" s="355"/>
      <c r="E40" s="355"/>
      <c r="F40" s="355"/>
      <c r="G40" s="355"/>
      <c r="H40" s="355"/>
      <c r="I40" s="355"/>
      <c r="J40" s="355"/>
      <c r="K40" s="355"/>
      <c r="L40" s="355"/>
      <c r="M40" s="355"/>
      <c r="N40" s="355"/>
      <c r="O40" s="355"/>
      <c r="P40" s="355"/>
      <c r="Q40" s="355"/>
      <c r="R40" s="355"/>
      <c r="S40" s="355"/>
      <c r="T40" s="355"/>
      <c r="U40" s="3"/>
      <c r="V40" s="3"/>
      <c r="W40" s="3"/>
      <c r="X40"/>
      <c r="Y40" s="4"/>
      <c r="Z40"/>
      <c r="AA40"/>
      <c r="AB40" s="4"/>
      <c r="AC40"/>
      <c r="AD40"/>
      <c r="AE40"/>
      <c r="AF40"/>
      <c r="AG40"/>
      <c r="AH40"/>
      <c r="AI40"/>
    </row>
    <row r="41" spans="2:45">
      <c r="B41" s="355" t="s">
        <v>1093</v>
      </c>
      <c r="C41" s="355"/>
      <c r="D41" s="355"/>
      <c r="E41" s="355"/>
      <c r="F41" s="355"/>
      <c r="G41" s="355"/>
      <c r="H41" s="355"/>
      <c r="I41" s="355"/>
      <c r="J41" s="355"/>
      <c r="K41" s="355"/>
      <c r="L41" s="355"/>
      <c r="M41" s="355"/>
      <c r="N41" s="355"/>
      <c r="O41" s="355"/>
      <c r="P41" s="355"/>
      <c r="Q41" s="355"/>
      <c r="R41" s="355"/>
      <c r="S41" s="355"/>
      <c r="T41" s="355"/>
      <c r="U41" s="3"/>
      <c r="V41" s="3"/>
      <c r="W41" s="3"/>
      <c r="X41"/>
      <c r="Y41" s="4"/>
      <c r="Z41"/>
      <c r="AA41"/>
      <c r="AB41" s="4"/>
      <c r="AC41"/>
      <c r="AD41"/>
      <c r="AE41"/>
      <c r="AF41"/>
      <c r="AG41"/>
      <c r="AH41"/>
      <c r="AI41"/>
    </row>
    <row r="42" spans="2:45">
      <c r="B42" s="3"/>
      <c r="C42" s="72"/>
      <c r="D42" s="72"/>
      <c r="E42" s="3"/>
      <c r="F42" s="72"/>
      <c r="G42" s="72"/>
      <c r="H42" s="3"/>
      <c r="I42" s="73"/>
      <c r="J42" s="73"/>
      <c r="K42"/>
      <c r="L42" s="72"/>
      <c r="M42" s="72"/>
      <c r="N42" s="3"/>
      <c r="O42" s="72"/>
      <c r="P42" s="72"/>
      <c r="Q42" s="3"/>
      <c r="R42" s="72"/>
      <c r="S42" s="72"/>
      <c r="T42" s="3"/>
      <c r="U42" s="3"/>
      <c r="V42" s="3"/>
      <c r="W42" s="3"/>
      <c r="X42"/>
      <c r="Y42" s="4"/>
      <c r="Z42"/>
      <c r="AA42"/>
      <c r="AB42" s="4"/>
      <c r="AC42"/>
      <c r="AD42"/>
      <c r="AE42"/>
      <c r="AF42"/>
      <c r="AG42"/>
      <c r="AH42"/>
      <c r="AI42"/>
    </row>
  </sheetData>
  <mergeCells count="49">
    <mergeCell ref="B2:AO2"/>
    <mergeCell ref="AM5:AO5"/>
    <mergeCell ref="AM6:AM7"/>
    <mergeCell ref="AN6:AO6"/>
    <mergeCell ref="B5:B7"/>
    <mergeCell ref="C5:E5"/>
    <mergeCell ref="F5:H5"/>
    <mergeCell ref="I5:K5"/>
    <mergeCell ref="L5:N5"/>
    <mergeCell ref="O5:Q5"/>
    <mergeCell ref="R5:T5"/>
    <mergeCell ref="U5:W5"/>
    <mergeCell ref="X5:Z5"/>
    <mergeCell ref="AJ5:AL5"/>
    <mergeCell ref="B41:T41"/>
    <mergeCell ref="AH6:AI6"/>
    <mergeCell ref="B39:T39"/>
    <mergeCell ref="B40:T40"/>
    <mergeCell ref="S6:T6"/>
    <mergeCell ref="U6:U7"/>
    <mergeCell ref="V6:W6"/>
    <mergeCell ref="X6:X7"/>
    <mergeCell ref="P6:Q6"/>
    <mergeCell ref="R6:R7"/>
    <mergeCell ref="AA6:AA7"/>
    <mergeCell ref="AB6:AC6"/>
    <mergeCell ref="AD6:AD7"/>
    <mergeCell ref="B3:AR3"/>
    <mergeCell ref="AP5:AR5"/>
    <mergeCell ref="AK6:AL6"/>
    <mergeCell ref="J6:K6"/>
    <mergeCell ref="Y6:Z6"/>
    <mergeCell ref="L6:L7"/>
    <mergeCell ref="M6:N6"/>
    <mergeCell ref="O6:O7"/>
    <mergeCell ref="C6:C7"/>
    <mergeCell ref="D6:E6"/>
    <mergeCell ref="F6:F7"/>
    <mergeCell ref="G6:H6"/>
    <mergeCell ref="AA5:AC5"/>
    <mergeCell ref="AE6:AF6"/>
    <mergeCell ref="AP6:AP7"/>
    <mergeCell ref="AQ6:AR6"/>
    <mergeCell ref="I6:I7"/>
    <mergeCell ref="AG6:AG7"/>
    <mergeCell ref="AG5:AI5"/>
    <mergeCell ref="AJ6:AJ7"/>
    <mergeCell ref="B4:AR4"/>
    <mergeCell ref="AD5:AF5"/>
  </mergeCells>
  <hyperlinks>
    <hyperlink ref="AT6" location="INDICE!A16" display="INICIO"/>
  </hyperlinks>
  <printOptions horizontalCentered="1"/>
  <pageMargins left="0.39370078740157483" right="0" top="1.1811023622047245" bottom="0" header="0.11811023622047245" footer="0"/>
  <pageSetup paperSize="9" scale="85" firstPageNumber="40" orientation="landscape" useFirstPageNumber="1" r:id="rId1"/>
  <headerFooter>
    <oddHeader>&amp;C&amp;G</oddHeader>
    <oddFooter>&amp;C&amp;14&amp;P</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B1:AT43"/>
  <sheetViews>
    <sheetView showGridLines="0" zoomScale="85" zoomScaleNormal="85" workbookViewId="0">
      <selection activeCell="E8" sqref="E8:E37"/>
    </sheetView>
  </sheetViews>
  <sheetFormatPr baseColWidth="10" defaultRowHeight="15"/>
  <cols>
    <col min="1" max="1" width="9.7109375" style="11" customWidth="1"/>
    <col min="2" max="2" width="30.7109375" style="11" customWidth="1"/>
    <col min="3" max="3" width="20.5703125" style="11" customWidth="1"/>
    <col min="4" max="5" width="11.42578125" style="11"/>
    <col min="6" max="6" width="20.5703125" style="11" customWidth="1"/>
    <col min="7" max="8" width="11.42578125" style="11"/>
    <col min="9" max="9" width="20.5703125" style="11" customWidth="1"/>
    <col min="10" max="11" width="11.42578125" style="11"/>
    <col min="12" max="12" width="20.5703125" style="11" customWidth="1"/>
    <col min="13" max="14" width="11.42578125" style="11"/>
    <col min="15" max="15" width="20.5703125" style="11" customWidth="1"/>
    <col min="16" max="17" width="11.42578125" style="11"/>
    <col min="18" max="18" width="20.5703125" style="11" customWidth="1"/>
    <col min="19" max="20" width="11.42578125" style="11"/>
    <col min="21" max="21" width="20.5703125" style="11" customWidth="1"/>
    <col min="22" max="23" width="11.42578125" style="11"/>
    <col min="24" max="24" width="20.5703125" style="11" customWidth="1"/>
    <col min="25" max="26" width="11.42578125" style="11"/>
    <col min="27" max="27" width="20.5703125" style="11" customWidth="1"/>
    <col min="28" max="29" width="11.42578125" style="11"/>
    <col min="30" max="30" width="20.5703125" style="11" customWidth="1"/>
    <col min="31" max="32" width="11.42578125" style="11"/>
    <col min="33" max="33" width="20.5703125" style="11" customWidth="1"/>
    <col min="34" max="35" width="11.42578125" style="11"/>
    <col min="36" max="36" width="20.5703125" style="11" customWidth="1"/>
    <col min="37" max="38" width="11.42578125" style="11"/>
    <col min="39" max="39" width="16.5703125" style="11" customWidth="1"/>
    <col min="40" max="41" width="11.42578125" style="11"/>
    <col min="42" max="42" width="14.28515625" style="11" customWidth="1"/>
    <col min="43" max="16384" width="11.42578125" style="11"/>
  </cols>
  <sheetData>
    <row r="1" spans="2:46" ht="86.1" customHeight="1"/>
    <row r="2" spans="2:46" ht="43.5" customHeight="1"/>
    <row r="3" spans="2:46" s="253" customFormat="1" ht="36" customHeight="1">
      <c r="B3" s="354" t="s">
        <v>228</v>
      </c>
      <c r="C3" s="354"/>
      <c r="D3" s="354"/>
      <c r="E3" s="354"/>
      <c r="F3" s="354"/>
      <c r="G3" s="354"/>
      <c r="H3" s="354"/>
      <c r="I3" s="354"/>
      <c r="J3" s="354"/>
      <c r="K3" s="354"/>
      <c r="L3" s="354"/>
      <c r="M3" s="354"/>
      <c r="N3" s="354"/>
      <c r="O3" s="354"/>
      <c r="P3" s="354"/>
      <c r="Q3" s="354"/>
      <c r="R3" s="354"/>
      <c r="S3" s="354"/>
      <c r="T3" s="354"/>
      <c r="U3" s="354"/>
      <c r="V3" s="354"/>
      <c r="W3" s="354"/>
      <c r="X3" s="354"/>
      <c r="Y3" s="354"/>
      <c r="Z3" s="354"/>
      <c r="AA3" s="354"/>
      <c r="AB3" s="354"/>
      <c r="AC3" s="354"/>
      <c r="AD3" s="354"/>
      <c r="AE3" s="354"/>
      <c r="AF3" s="354"/>
      <c r="AG3" s="354"/>
      <c r="AH3" s="354"/>
      <c r="AI3" s="354"/>
      <c r="AJ3" s="354"/>
      <c r="AK3" s="354"/>
      <c r="AL3" s="354"/>
      <c r="AM3" s="354"/>
      <c r="AN3" s="354"/>
      <c r="AO3" s="354"/>
      <c r="AP3" s="354"/>
      <c r="AQ3" s="354"/>
      <c r="AR3" s="354"/>
    </row>
    <row r="4" spans="2:46" ht="37.5" customHeight="1">
      <c r="B4" s="357" t="s">
        <v>1097</v>
      </c>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c r="AR4" s="357"/>
    </row>
    <row r="5" spans="2:46" ht="24.75" customHeight="1">
      <c r="B5" s="346" t="s">
        <v>220</v>
      </c>
      <c r="C5" s="346">
        <v>2006</v>
      </c>
      <c r="D5" s="346"/>
      <c r="E5" s="346"/>
      <c r="F5" s="346">
        <v>2007</v>
      </c>
      <c r="G5" s="346"/>
      <c r="H5" s="346"/>
      <c r="I5" s="346">
        <v>2008</v>
      </c>
      <c r="J5" s="346"/>
      <c r="K5" s="346"/>
      <c r="L5" s="346">
        <v>2009</v>
      </c>
      <c r="M5" s="346"/>
      <c r="N5" s="346"/>
      <c r="O5" s="346">
        <v>2010</v>
      </c>
      <c r="P5" s="346"/>
      <c r="Q5" s="346"/>
      <c r="R5" s="346">
        <v>2011</v>
      </c>
      <c r="S5" s="346"/>
      <c r="T5" s="346"/>
      <c r="U5" s="346">
        <v>2012</v>
      </c>
      <c r="V5" s="346"/>
      <c r="W5" s="346"/>
      <c r="X5" s="346">
        <v>2013</v>
      </c>
      <c r="Y5" s="346"/>
      <c r="Z5" s="346"/>
      <c r="AA5" s="346">
        <v>2014</v>
      </c>
      <c r="AB5" s="346"/>
      <c r="AC5" s="346"/>
      <c r="AD5" s="346">
        <v>2015</v>
      </c>
      <c r="AE5" s="346"/>
      <c r="AF5" s="346"/>
      <c r="AG5" s="346">
        <v>2016</v>
      </c>
      <c r="AH5" s="346"/>
      <c r="AI5" s="346"/>
      <c r="AJ5" s="346">
        <v>2017</v>
      </c>
      <c r="AK5" s="346"/>
      <c r="AL5" s="346"/>
      <c r="AM5" s="346">
        <v>2018</v>
      </c>
      <c r="AN5" s="346"/>
      <c r="AO5" s="346"/>
      <c r="AP5" s="346">
        <v>2019</v>
      </c>
      <c r="AQ5" s="346"/>
      <c r="AR5" s="346"/>
    </row>
    <row r="6" spans="2:46" ht="26.25" customHeight="1">
      <c r="B6" s="346"/>
      <c r="C6" s="346" t="s">
        <v>196</v>
      </c>
      <c r="D6" s="346" t="s">
        <v>203</v>
      </c>
      <c r="E6" s="346"/>
      <c r="F6" s="346" t="s">
        <v>196</v>
      </c>
      <c r="G6" s="346" t="s">
        <v>203</v>
      </c>
      <c r="H6" s="346"/>
      <c r="I6" s="346" t="s">
        <v>196</v>
      </c>
      <c r="J6" s="346" t="s">
        <v>203</v>
      </c>
      <c r="K6" s="346"/>
      <c r="L6" s="346" t="s">
        <v>196</v>
      </c>
      <c r="M6" s="346" t="s">
        <v>203</v>
      </c>
      <c r="N6" s="346"/>
      <c r="O6" s="346" t="s">
        <v>196</v>
      </c>
      <c r="P6" s="346" t="s">
        <v>203</v>
      </c>
      <c r="Q6" s="346"/>
      <c r="R6" s="346" t="s">
        <v>196</v>
      </c>
      <c r="S6" s="346" t="s">
        <v>203</v>
      </c>
      <c r="T6" s="346"/>
      <c r="U6" s="346" t="s">
        <v>196</v>
      </c>
      <c r="V6" s="346" t="s">
        <v>203</v>
      </c>
      <c r="W6" s="346"/>
      <c r="X6" s="346" t="s">
        <v>196</v>
      </c>
      <c r="Y6" s="346" t="s">
        <v>203</v>
      </c>
      <c r="Z6" s="346"/>
      <c r="AA6" s="346" t="s">
        <v>196</v>
      </c>
      <c r="AB6" s="346" t="s">
        <v>203</v>
      </c>
      <c r="AC6" s="346"/>
      <c r="AD6" s="346" t="s">
        <v>196</v>
      </c>
      <c r="AE6" s="346" t="s">
        <v>203</v>
      </c>
      <c r="AF6" s="346"/>
      <c r="AG6" s="346" t="s">
        <v>196</v>
      </c>
      <c r="AH6" s="346" t="s">
        <v>203</v>
      </c>
      <c r="AI6" s="346"/>
      <c r="AJ6" s="346" t="s">
        <v>196</v>
      </c>
      <c r="AK6" s="346" t="s">
        <v>203</v>
      </c>
      <c r="AL6" s="346"/>
      <c r="AM6" s="346" t="s">
        <v>196</v>
      </c>
      <c r="AN6" s="346" t="s">
        <v>203</v>
      </c>
      <c r="AO6" s="346"/>
      <c r="AP6" s="346" t="s">
        <v>196</v>
      </c>
      <c r="AQ6" s="346" t="s">
        <v>203</v>
      </c>
      <c r="AR6" s="346"/>
      <c r="AT6" s="225" t="s">
        <v>30</v>
      </c>
    </row>
    <row r="7" spans="2:46" ht="21.75" customHeight="1">
      <c r="B7" s="346"/>
      <c r="C7" s="346"/>
      <c r="D7" s="270" t="s">
        <v>82</v>
      </c>
      <c r="E7" s="270" t="s">
        <v>221</v>
      </c>
      <c r="F7" s="346"/>
      <c r="G7" s="270" t="s">
        <v>82</v>
      </c>
      <c r="H7" s="270" t="s">
        <v>221</v>
      </c>
      <c r="I7" s="346"/>
      <c r="J7" s="270" t="s">
        <v>82</v>
      </c>
      <c r="K7" s="270" t="s">
        <v>221</v>
      </c>
      <c r="L7" s="346"/>
      <c r="M7" s="270" t="s">
        <v>82</v>
      </c>
      <c r="N7" s="270" t="s">
        <v>221</v>
      </c>
      <c r="O7" s="346"/>
      <c r="P7" s="270" t="s">
        <v>82</v>
      </c>
      <c r="Q7" s="270" t="s">
        <v>221</v>
      </c>
      <c r="R7" s="346"/>
      <c r="S7" s="270" t="s">
        <v>82</v>
      </c>
      <c r="T7" s="270" t="s">
        <v>221</v>
      </c>
      <c r="U7" s="346"/>
      <c r="V7" s="270" t="s">
        <v>82</v>
      </c>
      <c r="W7" s="270" t="s">
        <v>221</v>
      </c>
      <c r="X7" s="346"/>
      <c r="Y7" s="270" t="s">
        <v>82</v>
      </c>
      <c r="Z7" s="270" t="s">
        <v>221</v>
      </c>
      <c r="AA7" s="346"/>
      <c r="AB7" s="270" t="s">
        <v>82</v>
      </c>
      <c r="AC7" s="270" t="s">
        <v>221</v>
      </c>
      <c r="AD7" s="346"/>
      <c r="AE7" s="270" t="s">
        <v>82</v>
      </c>
      <c r="AF7" s="270" t="s">
        <v>221</v>
      </c>
      <c r="AG7" s="346"/>
      <c r="AH7" s="270" t="s">
        <v>82</v>
      </c>
      <c r="AI7" s="270" t="s">
        <v>221</v>
      </c>
      <c r="AJ7" s="346"/>
      <c r="AK7" s="270" t="s">
        <v>82</v>
      </c>
      <c r="AL7" s="270" t="s">
        <v>221</v>
      </c>
      <c r="AM7" s="346"/>
      <c r="AN7" s="270" t="s">
        <v>82</v>
      </c>
      <c r="AO7" s="270" t="s">
        <v>221</v>
      </c>
      <c r="AP7" s="346"/>
      <c r="AQ7" s="270" t="s">
        <v>82</v>
      </c>
      <c r="AR7" s="270" t="s">
        <v>221</v>
      </c>
    </row>
    <row r="8" spans="2:46">
      <c r="B8" s="280" t="s">
        <v>222</v>
      </c>
      <c r="C8" s="294">
        <v>13964606</v>
      </c>
      <c r="D8" s="294">
        <v>1017.12</v>
      </c>
      <c r="E8" s="436">
        <v>0.72835567290620296</v>
      </c>
      <c r="F8" s="294">
        <v>14214982</v>
      </c>
      <c r="G8" s="294">
        <v>979.94</v>
      </c>
      <c r="H8" s="436">
        <v>0.68937125632659968</v>
      </c>
      <c r="I8" s="294">
        <v>14472881</v>
      </c>
      <c r="J8" s="294">
        <v>1181.3000000000002</v>
      </c>
      <c r="K8" s="436">
        <v>0.81621620463817823</v>
      </c>
      <c r="L8" s="294">
        <v>14738472</v>
      </c>
      <c r="M8" s="294">
        <v>1183</v>
      </c>
      <c r="N8" s="436">
        <v>0.802661225668441</v>
      </c>
      <c r="O8" s="294">
        <v>15012228</v>
      </c>
      <c r="P8" s="294">
        <v>1459.45</v>
      </c>
      <c r="Q8" s="436">
        <v>0.97217415029934262</v>
      </c>
      <c r="R8" s="294">
        <v>15266431</v>
      </c>
      <c r="S8" s="294">
        <v>1769.3999999999994</v>
      </c>
      <c r="T8" s="436">
        <v>1.1590135245100832</v>
      </c>
      <c r="U8" s="294">
        <v>15520973</v>
      </c>
      <c r="V8" s="294">
        <v>2029.2499999999984</v>
      </c>
      <c r="W8" s="436">
        <v>1.3074244765453804</v>
      </c>
      <c r="X8" s="294">
        <v>15774749</v>
      </c>
      <c r="Y8" s="294">
        <v>1899.75</v>
      </c>
      <c r="Z8" s="436">
        <v>1.204298084235762</v>
      </c>
      <c r="AA8" s="294">
        <v>16027466</v>
      </c>
      <c r="AB8" s="294">
        <v>2038.4500000000007</v>
      </c>
      <c r="AC8" s="436">
        <v>1.2718479639888181</v>
      </c>
      <c r="AD8" s="294">
        <v>16278844</v>
      </c>
      <c r="AE8" s="294">
        <v>2018.5500000000002</v>
      </c>
      <c r="AF8" s="436">
        <v>1.2399836253729075</v>
      </c>
      <c r="AG8" s="294">
        <v>16528730</v>
      </c>
      <c r="AH8" s="294">
        <v>2071</v>
      </c>
      <c r="AI8" s="436">
        <v>1.252969828897925</v>
      </c>
      <c r="AJ8" s="294">
        <v>16776977</v>
      </c>
      <c r="AK8" s="294">
        <v>2137.7500000000091</v>
      </c>
      <c r="AL8" s="436">
        <v>1.2742164455491647</v>
      </c>
      <c r="AM8" s="294">
        <v>17023408</v>
      </c>
      <c r="AN8" s="294">
        <v>2295.7499999999955</v>
      </c>
      <c r="AO8" s="436">
        <f>(AN8/AM8)*10000</f>
        <v>1.3485842552795513</v>
      </c>
      <c r="AP8" s="294">
        <v>17267986</v>
      </c>
      <c r="AQ8" s="294">
        <v>2326.9500000000012</v>
      </c>
      <c r="AR8" s="436">
        <f>(AQ8/AP8)*10000</f>
        <v>1.3475514747348076</v>
      </c>
    </row>
    <row r="9" spans="2:46">
      <c r="B9" s="280" t="s">
        <v>31</v>
      </c>
      <c r="C9" s="294">
        <v>6287369</v>
      </c>
      <c r="D9" s="294">
        <v>569.91</v>
      </c>
      <c r="E9" s="436">
        <v>0.90643638062280096</v>
      </c>
      <c r="F9" s="294">
        <v>6394507</v>
      </c>
      <c r="G9" s="294">
        <v>431.07</v>
      </c>
      <c r="H9" s="436">
        <v>0.67412546424610997</v>
      </c>
      <c r="I9" s="294">
        <v>6505011</v>
      </c>
      <c r="J9" s="294">
        <v>498.55000000000018</v>
      </c>
      <c r="K9" s="436">
        <v>0.76640915749412297</v>
      </c>
      <c r="L9" s="294">
        <v>6618970</v>
      </c>
      <c r="M9" s="294">
        <v>429.85000000000008</v>
      </c>
      <c r="N9" s="436">
        <v>0.64942128458053161</v>
      </c>
      <c r="O9" s="294">
        <v>6736640</v>
      </c>
      <c r="P9" s="294">
        <v>444.79999999999984</v>
      </c>
      <c r="Q9" s="436">
        <v>0.66026980809424263</v>
      </c>
      <c r="R9" s="294">
        <v>6808224</v>
      </c>
      <c r="S9" s="294">
        <v>797.84999999999968</v>
      </c>
      <c r="T9" s="436">
        <v>1.1718915241331656</v>
      </c>
      <c r="U9" s="294">
        <v>6924765</v>
      </c>
      <c r="V9" s="294">
        <v>756.34999999999991</v>
      </c>
      <c r="W9" s="436">
        <v>1.0922392312230089</v>
      </c>
      <c r="X9" s="294">
        <v>7041335</v>
      </c>
      <c r="Y9" s="294">
        <v>619.64999999999986</v>
      </c>
      <c r="Z9" s="436">
        <v>0.88001778071913905</v>
      </c>
      <c r="AA9" s="294">
        <v>7205558</v>
      </c>
      <c r="AB9" s="294">
        <v>755.35000000000014</v>
      </c>
      <c r="AC9" s="436">
        <v>1.048288002122806</v>
      </c>
      <c r="AD9" s="294">
        <v>7322549</v>
      </c>
      <c r="AE9" s="294">
        <v>687.09999999999991</v>
      </c>
      <c r="AF9" s="436">
        <v>0.93833445156870909</v>
      </c>
      <c r="AG9" s="294">
        <v>7439121</v>
      </c>
      <c r="AH9" s="294">
        <v>699.15000000000009</v>
      </c>
      <c r="AI9" s="436">
        <v>0.93982877815806476</v>
      </c>
      <c r="AJ9" s="294">
        <v>7555183</v>
      </c>
      <c r="AK9" s="294">
        <v>755.85000000000048</v>
      </c>
      <c r="AL9" s="436">
        <v>1.0004390363542492</v>
      </c>
      <c r="AM9" s="294">
        <v>7670682</v>
      </c>
      <c r="AN9" s="294">
        <v>796.15000000000055</v>
      </c>
      <c r="AO9" s="436">
        <f t="shared" ref="AO9:AO37" si="0">(AN9/AM9)*10000</f>
        <v>1.0379129261257349</v>
      </c>
      <c r="AP9" s="294">
        <v>7733725</v>
      </c>
      <c r="AQ9" s="294">
        <v>791.79999999999859</v>
      </c>
      <c r="AR9" s="436">
        <f t="shared" ref="AR9:AR37" si="1">(AQ9/AP9)*10000</f>
        <v>1.0238274570145673</v>
      </c>
    </row>
    <row r="10" spans="2:46">
      <c r="B10" s="281" t="s">
        <v>67</v>
      </c>
      <c r="C10" s="295">
        <v>690049</v>
      </c>
      <c r="D10" s="295">
        <v>48.85</v>
      </c>
      <c r="E10" s="432">
        <v>0.70792074186036069</v>
      </c>
      <c r="F10" s="295">
        <v>701848</v>
      </c>
      <c r="G10" s="295">
        <v>10.87</v>
      </c>
      <c r="H10" s="432">
        <v>0.15487683942962008</v>
      </c>
      <c r="I10" s="295">
        <v>714015</v>
      </c>
      <c r="J10" s="295">
        <v>17.900000000000006</v>
      </c>
      <c r="K10" s="432">
        <v>0.25069501341008249</v>
      </c>
      <c r="L10" s="295">
        <v>726564</v>
      </c>
      <c r="M10" s="295">
        <v>8</v>
      </c>
      <c r="N10" s="432">
        <v>0.11010729956342456</v>
      </c>
      <c r="O10" s="295">
        <v>739520</v>
      </c>
      <c r="P10" s="295">
        <v>20.2</v>
      </c>
      <c r="Q10" s="432">
        <v>0.27315015144958893</v>
      </c>
      <c r="R10" s="295">
        <v>753493</v>
      </c>
      <c r="S10" s="295">
        <v>14.450000000000006</v>
      </c>
      <c r="T10" s="432">
        <v>0.19177351348984009</v>
      </c>
      <c r="U10" s="295">
        <v>767695</v>
      </c>
      <c r="V10" s="295">
        <v>109.95000000000005</v>
      </c>
      <c r="W10" s="432">
        <v>1.4322094060792376</v>
      </c>
      <c r="X10" s="295">
        <v>781919</v>
      </c>
      <c r="Y10" s="295">
        <v>14.14999999999999</v>
      </c>
      <c r="Z10" s="432">
        <v>0.18096503602035491</v>
      </c>
      <c r="AA10" s="295">
        <v>796169</v>
      </c>
      <c r="AB10" s="295">
        <v>12.899999999999999</v>
      </c>
      <c r="AC10" s="432">
        <v>0.1620259015359804</v>
      </c>
      <c r="AD10" s="295">
        <v>810412</v>
      </c>
      <c r="AE10" s="295">
        <v>11.300000000000004</v>
      </c>
      <c r="AF10" s="432">
        <v>0.13943525021840747</v>
      </c>
      <c r="AG10" s="295">
        <v>824646</v>
      </c>
      <c r="AH10" s="295">
        <v>16.499999999999986</v>
      </c>
      <c r="AI10" s="432">
        <v>0.2000858550214272</v>
      </c>
      <c r="AJ10" s="295">
        <v>838859</v>
      </c>
      <c r="AK10" s="295">
        <v>27.350000000000009</v>
      </c>
      <c r="AL10" s="432">
        <v>0.32603810652326565</v>
      </c>
      <c r="AM10" s="295">
        <v>853070</v>
      </c>
      <c r="AN10" s="295">
        <v>26.900000000000009</v>
      </c>
      <c r="AO10" s="432">
        <f t="shared" si="0"/>
        <v>0.31533168438697889</v>
      </c>
      <c r="AP10" s="295">
        <v>867239</v>
      </c>
      <c r="AQ10" s="295">
        <v>20.900000000000006</v>
      </c>
      <c r="AR10" s="432">
        <f t="shared" si="1"/>
        <v>0.24099469696358219</v>
      </c>
    </row>
    <row r="11" spans="2:46">
      <c r="B11" s="281" t="s">
        <v>68</v>
      </c>
      <c r="C11" s="295">
        <v>185685</v>
      </c>
      <c r="D11" s="295">
        <v>17.34</v>
      </c>
      <c r="E11" s="432">
        <v>0.93383956700864357</v>
      </c>
      <c r="F11" s="295">
        <v>187095</v>
      </c>
      <c r="G11" s="295">
        <v>18.12</v>
      </c>
      <c r="H11" s="432">
        <v>0.96849194259600746</v>
      </c>
      <c r="I11" s="295">
        <v>188551</v>
      </c>
      <c r="J11" s="295">
        <v>18.2</v>
      </c>
      <c r="K11" s="432">
        <v>0.9652560845606758</v>
      </c>
      <c r="L11" s="295">
        <v>190075</v>
      </c>
      <c r="M11" s="295">
        <v>20.100000000000009</v>
      </c>
      <c r="N11" s="432">
        <v>1.0574773115875318</v>
      </c>
      <c r="O11" s="295">
        <v>191631</v>
      </c>
      <c r="P11" s="295">
        <v>19.499999999999993</v>
      </c>
      <c r="Q11" s="432">
        <v>1.0175806628363882</v>
      </c>
      <c r="R11" s="295">
        <v>193689</v>
      </c>
      <c r="S11" s="295">
        <v>17</v>
      </c>
      <c r="T11" s="432">
        <v>0.87769568741642534</v>
      </c>
      <c r="U11" s="295">
        <v>195719</v>
      </c>
      <c r="V11" s="295">
        <v>21.200000000000003</v>
      </c>
      <c r="W11" s="432">
        <v>1.0831855875004472</v>
      </c>
      <c r="X11" s="295">
        <v>197708</v>
      </c>
      <c r="Y11" s="295">
        <v>25.999999999999996</v>
      </c>
      <c r="Z11" s="432">
        <v>1.3150707103405019</v>
      </c>
      <c r="AA11" s="295">
        <v>199646</v>
      </c>
      <c r="AB11" s="295">
        <v>21</v>
      </c>
      <c r="AC11" s="432">
        <v>1.0518617953778189</v>
      </c>
      <c r="AD11" s="295">
        <v>201533</v>
      </c>
      <c r="AE11" s="295">
        <v>27.000000000000011</v>
      </c>
      <c r="AF11" s="432">
        <v>1.3397309621749296</v>
      </c>
      <c r="AG11" s="295">
        <v>203344</v>
      </c>
      <c r="AH11" s="295">
        <v>26.000000000000011</v>
      </c>
      <c r="AI11" s="432">
        <v>1.2786214493665911</v>
      </c>
      <c r="AJ11" s="295">
        <v>205094</v>
      </c>
      <c r="AK11" s="295">
        <v>20.400000000000002</v>
      </c>
      <c r="AL11" s="432">
        <v>0.99466586053224382</v>
      </c>
      <c r="AM11" s="295">
        <v>206771</v>
      </c>
      <c r="AN11" s="295">
        <v>27.499999999999993</v>
      </c>
      <c r="AO11" s="432">
        <f t="shared" si="0"/>
        <v>1.3299737390639883</v>
      </c>
      <c r="AP11" s="295">
        <v>208384</v>
      </c>
      <c r="AQ11" s="295">
        <v>33.700000000000017</v>
      </c>
      <c r="AR11" s="432">
        <f t="shared" si="1"/>
        <v>1.6172066953316961</v>
      </c>
    </row>
    <row r="12" spans="2:46">
      <c r="B12" s="281" t="s">
        <v>65</v>
      </c>
      <c r="C12" s="295">
        <v>227589</v>
      </c>
      <c r="D12" s="295">
        <v>10.02</v>
      </c>
      <c r="E12" s="432">
        <v>0.4402673239919328</v>
      </c>
      <c r="F12" s="295">
        <v>229527</v>
      </c>
      <c r="G12" s="295">
        <v>9.57</v>
      </c>
      <c r="H12" s="432">
        <v>0.41694441176855013</v>
      </c>
      <c r="I12" s="295">
        <v>231539</v>
      </c>
      <c r="J12" s="295">
        <v>7.0000000000000018</v>
      </c>
      <c r="K12" s="432">
        <v>0.30232487831423654</v>
      </c>
      <c r="L12" s="295">
        <v>233635</v>
      </c>
      <c r="M12" s="295">
        <v>6.0000000000000009</v>
      </c>
      <c r="N12" s="432">
        <v>0.25681083741733907</v>
      </c>
      <c r="O12" s="295">
        <v>235814</v>
      </c>
      <c r="P12" s="295">
        <v>15.749999999999996</v>
      </c>
      <c r="Q12" s="432">
        <v>0.66789927654846604</v>
      </c>
      <c r="R12" s="295">
        <v>240248</v>
      </c>
      <c r="S12" s="295">
        <v>22.749999999999989</v>
      </c>
      <c r="T12" s="432">
        <v>0.94693816389730567</v>
      </c>
      <c r="U12" s="295">
        <v>244754</v>
      </c>
      <c r="V12" s="295">
        <v>7.2000000000000037</v>
      </c>
      <c r="W12" s="432">
        <v>0.29417292465087408</v>
      </c>
      <c r="X12" s="295">
        <v>249297</v>
      </c>
      <c r="Y12" s="295">
        <v>5.9999999999999973</v>
      </c>
      <c r="Z12" s="432">
        <v>0.2406767831141168</v>
      </c>
      <c r="AA12" s="295">
        <v>253863</v>
      </c>
      <c r="AB12" s="295">
        <v>7.0000000000000009</v>
      </c>
      <c r="AC12" s="432">
        <v>0.2757392766964859</v>
      </c>
      <c r="AD12" s="295">
        <v>258450</v>
      </c>
      <c r="AE12" s="295">
        <v>4.9999999999999973</v>
      </c>
      <c r="AF12" s="432">
        <v>0.19346101760495252</v>
      </c>
      <c r="AG12" s="295">
        <v>263048</v>
      </c>
      <c r="AH12" s="295">
        <v>8.0000000000000018</v>
      </c>
      <c r="AI12" s="432">
        <v>0.30412700343663523</v>
      </c>
      <c r="AJ12" s="295">
        <v>267643</v>
      </c>
      <c r="AK12" s="295">
        <v>10.000000000000002</v>
      </c>
      <c r="AL12" s="432">
        <v>0.37363203969466802</v>
      </c>
      <c r="AM12" s="295">
        <v>272236</v>
      </c>
      <c r="AN12" s="295">
        <v>15</v>
      </c>
      <c r="AO12" s="432">
        <f t="shared" si="0"/>
        <v>0.55099252119484565</v>
      </c>
      <c r="AP12" s="295">
        <v>276819</v>
      </c>
      <c r="AQ12" s="295">
        <v>20.000000000000004</v>
      </c>
      <c r="AR12" s="432">
        <f t="shared" si="1"/>
        <v>0.72249375946015282</v>
      </c>
    </row>
    <row r="13" spans="2:46">
      <c r="B13" s="281" t="s">
        <v>69</v>
      </c>
      <c r="C13" s="295">
        <v>166991</v>
      </c>
      <c r="D13" s="295">
        <v>18.18</v>
      </c>
      <c r="E13" s="432">
        <v>1.0886814259451107</v>
      </c>
      <c r="F13" s="295">
        <v>168110</v>
      </c>
      <c r="G13" s="295">
        <v>23.62</v>
      </c>
      <c r="H13" s="432">
        <v>1.4050324192493011</v>
      </c>
      <c r="I13" s="295">
        <v>169279</v>
      </c>
      <c r="J13" s="295">
        <v>23.45</v>
      </c>
      <c r="K13" s="432">
        <v>1.3852870113835738</v>
      </c>
      <c r="L13" s="295">
        <v>170487</v>
      </c>
      <c r="M13" s="295">
        <v>26.299999999999994</v>
      </c>
      <c r="N13" s="432">
        <v>1.5426396147506845</v>
      </c>
      <c r="O13" s="295">
        <v>171746</v>
      </c>
      <c r="P13" s="295">
        <v>27.299999999999997</v>
      </c>
      <c r="Q13" s="432">
        <v>1.5895566708977207</v>
      </c>
      <c r="R13" s="295">
        <v>173410</v>
      </c>
      <c r="S13" s="295">
        <v>38.099999999999987</v>
      </c>
      <c r="T13" s="432">
        <v>2.1971051265786281</v>
      </c>
      <c r="U13" s="295">
        <v>175050</v>
      </c>
      <c r="V13" s="295">
        <v>36.550000000000018</v>
      </c>
      <c r="W13" s="432">
        <v>2.0879748643244795</v>
      </c>
      <c r="X13" s="295">
        <v>176662</v>
      </c>
      <c r="Y13" s="295">
        <v>50.399999999999991</v>
      </c>
      <c r="Z13" s="432">
        <v>2.8529055484484491</v>
      </c>
      <c r="AA13" s="295">
        <v>178228</v>
      </c>
      <c r="AB13" s="295">
        <v>42.900000000000006</v>
      </c>
      <c r="AC13" s="432">
        <v>2.4070291985546608</v>
      </c>
      <c r="AD13" s="295">
        <v>179768</v>
      </c>
      <c r="AE13" s="295">
        <v>33.950000000000017</v>
      </c>
      <c r="AF13" s="432">
        <v>1.8885452360820623</v>
      </c>
      <c r="AG13" s="295">
        <v>181265</v>
      </c>
      <c r="AH13" s="295">
        <v>43.500000000000014</v>
      </c>
      <c r="AI13" s="432">
        <v>2.3998013957465596</v>
      </c>
      <c r="AJ13" s="295">
        <v>182719</v>
      </c>
      <c r="AK13" s="295">
        <v>41.899999999999984</v>
      </c>
      <c r="AL13" s="432">
        <v>2.293138644585401</v>
      </c>
      <c r="AM13" s="295">
        <v>184136</v>
      </c>
      <c r="AN13" s="295">
        <v>41.749999999999986</v>
      </c>
      <c r="AO13" s="432">
        <f t="shared" si="0"/>
        <v>2.2673458747881994</v>
      </c>
      <c r="AP13" s="295">
        <v>185523</v>
      </c>
      <c r="AQ13" s="295">
        <v>37.800000000000004</v>
      </c>
      <c r="AR13" s="432">
        <f t="shared" si="1"/>
        <v>2.0374832231044131</v>
      </c>
    </row>
    <row r="14" spans="2:46">
      <c r="B14" s="281" t="s">
        <v>70</v>
      </c>
      <c r="C14" s="295">
        <v>398369</v>
      </c>
      <c r="D14" s="295">
        <v>34.25</v>
      </c>
      <c r="E14" s="432">
        <v>0.85975565367787143</v>
      </c>
      <c r="F14" s="295">
        <v>404706</v>
      </c>
      <c r="G14" s="295">
        <v>51.74</v>
      </c>
      <c r="H14" s="432">
        <v>1.2784589306805434</v>
      </c>
      <c r="I14" s="295">
        <v>411193</v>
      </c>
      <c r="J14" s="295">
        <v>50.400000000000034</v>
      </c>
      <c r="K14" s="432">
        <v>1.225701799398337</v>
      </c>
      <c r="L14" s="295">
        <v>417846</v>
      </c>
      <c r="M14" s="295">
        <v>37.949999999999989</v>
      </c>
      <c r="N14" s="432">
        <v>0.90822934765439878</v>
      </c>
      <c r="O14" s="295">
        <v>424663</v>
      </c>
      <c r="P14" s="295">
        <v>41.45</v>
      </c>
      <c r="Q14" s="432">
        <v>0.97606808222049024</v>
      </c>
      <c r="R14" s="295">
        <v>431243</v>
      </c>
      <c r="S14" s="295">
        <v>78.050000000000026</v>
      </c>
      <c r="T14" s="432">
        <v>1.8098844502983245</v>
      </c>
      <c r="U14" s="295">
        <v>437826</v>
      </c>
      <c r="V14" s="295">
        <v>47.100000000000016</v>
      </c>
      <c r="W14" s="432">
        <v>1.07576982636938</v>
      </c>
      <c r="X14" s="295">
        <v>444398</v>
      </c>
      <c r="Y14" s="295">
        <v>47.750000000000028</v>
      </c>
      <c r="Z14" s="432">
        <v>1.0744872839211703</v>
      </c>
      <c r="AA14" s="295">
        <v>450921</v>
      </c>
      <c r="AB14" s="295">
        <v>75.05</v>
      </c>
      <c r="AC14" s="432">
        <v>1.6643713643853359</v>
      </c>
      <c r="AD14" s="295">
        <v>457404</v>
      </c>
      <c r="AE14" s="295">
        <v>67.000000000000028</v>
      </c>
      <c r="AF14" s="432">
        <v>1.4647882397180616</v>
      </c>
      <c r="AG14" s="295">
        <v>463819</v>
      </c>
      <c r="AH14" s="295">
        <v>65.600000000000051</v>
      </c>
      <c r="AI14" s="432">
        <v>1.4143448198542978</v>
      </c>
      <c r="AJ14" s="295">
        <v>470167</v>
      </c>
      <c r="AK14" s="295">
        <v>77.499999999999972</v>
      </c>
      <c r="AL14" s="432">
        <v>1.6483504797231616</v>
      </c>
      <c r="AM14" s="295">
        <v>476428</v>
      </c>
      <c r="AN14" s="295">
        <v>82.100000000000009</v>
      </c>
      <c r="AO14" s="432">
        <f t="shared" si="0"/>
        <v>1.723240447664705</v>
      </c>
      <c r="AP14" s="295">
        <v>482615</v>
      </c>
      <c r="AQ14" s="295">
        <v>84.000000000000028</v>
      </c>
      <c r="AR14" s="432">
        <f t="shared" si="1"/>
        <v>1.7405178040467046</v>
      </c>
    </row>
    <row r="15" spans="2:46">
      <c r="B15" s="281" t="s">
        <v>71</v>
      </c>
      <c r="C15" s="295">
        <v>452333</v>
      </c>
      <c r="D15" s="295">
        <v>38.81</v>
      </c>
      <c r="E15" s="432">
        <v>0.85799621075623489</v>
      </c>
      <c r="F15" s="295">
        <v>458039</v>
      </c>
      <c r="G15" s="295">
        <v>37.69</v>
      </c>
      <c r="H15" s="432">
        <v>0.82285569569403472</v>
      </c>
      <c r="I15" s="295">
        <v>463935</v>
      </c>
      <c r="J15" s="295">
        <v>45.200000000000017</v>
      </c>
      <c r="K15" s="432">
        <v>0.97427441344153853</v>
      </c>
      <c r="L15" s="295">
        <v>469998</v>
      </c>
      <c r="M15" s="295">
        <v>40.54999999999999</v>
      </c>
      <c r="N15" s="432">
        <v>0.86276962880693087</v>
      </c>
      <c r="O15" s="295">
        <v>476255</v>
      </c>
      <c r="P15" s="295">
        <v>31.800000000000011</v>
      </c>
      <c r="Q15" s="432">
        <v>0.66770952535931405</v>
      </c>
      <c r="R15" s="295">
        <v>481498</v>
      </c>
      <c r="S15" s="295">
        <v>33.649999999999977</v>
      </c>
      <c r="T15" s="432">
        <v>0.69886063908884299</v>
      </c>
      <c r="U15" s="295">
        <v>486680</v>
      </c>
      <c r="V15" s="295">
        <v>29.90000000000002</v>
      </c>
      <c r="W15" s="432">
        <v>0.61436672967863926</v>
      </c>
      <c r="X15" s="295">
        <v>491753</v>
      </c>
      <c r="Y15" s="295">
        <v>37.700000000000003</v>
      </c>
      <c r="Z15" s="432">
        <v>0.76664504334493133</v>
      </c>
      <c r="AA15" s="295">
        <v>496735</v>
      </c>
      <c r="AB15" s="295">
        <v>51.999999999999986</v>
      </c>
      <c r="AC15" s="432">
        <v>1.0468358380222853</v>
      </c>
      <c r="AD15" s="295">
        <v>501584</v>
      </c>
      <c r="AE15" s="295">
        <v>51.599999999999987</v>
      </c>
      <c r="AF15" s="432">
        <v>1.0287409486745986</v>
      </c>
      <c r="AG15" s="295">
        <v>506325</v>
      </c>
      <c r="AH15" s="295">
        <v>58.099999999999994</v>
      </c>
      <c r="AI15" s="432">
        <v>1.1474843233101268</v>
      </c>
      <c r="AJ15" s="295">
        <v>510935</v>
      </c>
      <c r="AK15" s="295">
        <v>61.699999999999996</v>
      </c>
      <c r="AL15" s="432">
        <v>1.207590006556607</v>
      </c>
      <c r="AM15" s="295">
        <v>515417</v>
      </c>
      <c r="AN15" s="295">
        <v>64.949999999999974</v>
      </c>
      <c r="AO15" s="432">
        <f t="shared" si="0"/>
        <v>1.2601446983704452</v>
      </c>
      <c r="AP15" s="295">
        <v>519777</v>
      </c>
      <c r="AQ15" s="295">
        <v>52.799999999999976</v>
      </c>
      <c r="AR15" s="432">
        <f t="shared" si="1"/>
        <v>1.0158202459901069</v>
      </c>
    </row>
    <row r="16" spans="2:46">
      <c r="B16" s="281" t="s">
        <v>72</v>
      </c>
      <c r="C16" s="295">
        <v>389743</v>
      </c>
      <c r="D16" s="295">
        <v>19.02</v>
      </c>
      <c r="E16" s="432">
        <v>0.4880138963368168</v>
      </c>
      <c r="F16" s="295">
        <v>395498</v>
      </c>
      <c r="G16" s="295">
        <v>16.760000000000002</v>
      </c>
      <c r="H16" s="432">
        <v>0.42376952601530227</v>
      </c>
      <c r="I16" s="295">
        <v>401386</v>
      </c>
      <c r="J16" s="295">
        <v>31.749999999999989</v>
      </c>
      <c r="K16" s="432">
        <v>0.79100915328387111</v>
      </c>
      <c r="L16" s="295">
        <v>407435</v>
      </c>
      <c r="M16" s="295">
        <v>25.25</v>
      </c>
      <c r="N16" s="432">
        <v>0.61973075459889315</v>
      </c>
      <c r="O16" s="295">
        <v>413657</v>
      </c>
      <c r="P16" s="295">
        <v>28.749999999999993</v>
      </c>
      <c r="Q16" s="432">
        <v>0.69502027041727799</v>
      </c>
      <c r="R16" s="295">
        <v>419919</v>
      </c>
      <c r="S16" s="295">
        <v>28.600000000000005</v>
      </c>
      <c r="T16" s="432">
        <v>0.68108373281513834</v>
      </c>
      <c r="U16" s="295">
        <v>426223</v>
      </c>
      <c r="V16" s="295">
        <v>31.849999999999998</v>
      </c>
      <c r="W16" s="432">
        <v>0.74726141010691582</v>
      </c>
      <c r="X16" s="295">
        <v>432543</v>
      </c>
      <c r="Y16" s="295">
        <v>31.45</v>
      </c>
      <c r="Z16" s="432">
        <v>0.72709534081004668</v>
      </c>
      <c r="AA16" s="295">
        <v>438868</v>
      </c>
      <c r="AB16" s="295">
        <v>19.699999999999992</v>
      </c>
      <c r="AC16" s="432">
        <v>0.4488821240099527</v>
      </c>
      <c r="AD16" s="295">
        <v>445175</v>
      </c>
      <c r="AE16" s="295">
        <v>36.399999999999991</v>
      </c>
      <c r="AF16" s="432">
        <v>0.81765597798618495</v>
      </c>
      <c r="AG16" s="295">
        <v>451476</v>
      </c>
      <c r="AH16" s="295">
        <v>32.900000000000013</v>
      </c>
      <c r="AI16" s="432">
        <v>0.72872090653766786</v>
      </c>
      <c r="AJ16" s="295">
        <v>457737</v>
      </c>
      <c r="AK16" s="295">
        <v>42.800000000000011</v>
      </c>
      <c r="AL16" s="432">
        <v>0.93503474702722333</v>
      </c>
      <c r="AM16" s="295">
        <v>463957</v>
      </c>
      <c r="AN16" s="295">
        <v>56.849999999999994</v>
      </c>
      <c r="AO16" s="432">
        <f t="shared" si="0"/>
        <v>1.225329071444121</v>
      </c>
      <c r="AP16" s="295">
        <v>470129</v>
      </c>
      <c r="AQ16" s="295">
        <v>47.700000000000024</v>
      </c>
      <c r="AR16" s="432">
        <f t="shared" si="1"/>
        <v>1.0146151375473547</v>
      </c>
    </row>
    <row r="17" spans="2:44">
      <c r="B17" s="281" t="s">
        <v>63</v>
      </c>
      <c r="C17" s="295">
        <v>448329</v>
      </c>
      <c r="D17" s="295">
        <v>16.829999999999998</v>
      </c>
      <c r="E17" s="432">
        <v>0.37539396291562666</v>
      </c>
      <c r="F17" s="295">
        <v>452886</v>
      </c>
      <c r="G17" s="295">
        <v>11.56</v>
      </c>
      <c r="H17" s="432">
        <v>0.25525187353991952</v>
      </c>
      <c r="I17" s="295">
        <v>457614</v>
      </c>
      <c r="J17" s="295">
        <v>19.999999999999996</v>
      </c>
      <c r="K17" s="432">
        <v>0.43704956579125631</v>
      </c>
      <c r="L17" s="295">
        <v>462534</v>
      </c>
      <c r="M17" s="295">
        <v>13.300000000000011</v>
      </c>
      <c r="N17" s="432">
        <v>0.28754642901927235</v>
      </c>
      <c r="O17" s="295">
        <v>467671</v>
      </c>
      <c r="P17" s="295">
        <v>13.599999999999996</v>
      </c>
      <c r="Q17" s="432">
        <v>0.29080272242666311</v>
      </c>
      <c r="R17" s="295">
        <v>473331</v>
      </c>
      <c r="S17" s="295">
        <v>10.399999999999999</v>
      </c>
      <c r="T17" s="432">
        <v>0.21971939298292315</v>
      </c>
      <c r="U17" s="295">
        <v>478964</v>
      </c>
      <c r="V17" s="295">
        <v>18.800000000000008</v>
      </c>
      <c r="W17" s="432">
        <v>0.3925138423764627</v>
      </c>
      <c r="X17" s="295">
        <v>484529</v>
      </c>
      <c r="Y17" s="295">
        <v>27.099999999999991</v>
      </c>
      <c r="Z17" s="432">
        <v>0.55930604772882508</v>
      </c>
      <c r="AA17" s="295">
        <v>490039</v>
      </c>
      <c r="AB17" s="295">
        <v>31.200000000000035</v>
      </c>
      <c r="AC17" s="432">
        <v>0.63668401902705773</v>
      </c>
      <c r="AD17" s="295">
        <v>495464</v>
      </c>
      <c r="AE17" s="295">
        <v>16.200000000000003</v>
      </c>
      <c r="AF17" s="432">
        <v>0.32696623770849148</v>
      </c>
      <c r="AG17" s="295">
        <v>500794</v>
      </c>
      <c r="AH17" s="295">
        <v>23.600000000000016</v>
      </c>
      <c r="AI17" s="432">
        <v>0.47125165237602723</v>
      </c>
      <c r="AJ17" s="295">
        <v>506035</v>
      </c>
      <c r="AK17" s="295">
        <v>22.70000000000001</v>
      </c>
      <c r="AL17" s="432">
        <v>0.44858557214421946</v>
      </c>
      <c r="AM17" s="295">
        <v>511184</v>
      </c>
      <c r="AN17" s="295">
        <v>21.700000000000021</v>
      </c>
      <c r="AO17" s="432">
        <f t="shared" si="0"/>
        <v>0.42450467933268687</v>
      </c>
      <c r="AP17" s="295">
        <v>516231</v>
      </c>
      <c r="AQ17" s="295">
        <v>22.999999999999975</v>
      </c>
      <c r="AR17" s="432">
        <f t="shared" si="1"/>
        <v>0.44553697860066471</v>
      </c>
    </row>
    <row r="18" spans="2:44">
      <c r="B18" s="281" t="s">
        <v>66</v>
      </c>
      <c r="C18" s="295">
        <v>2449745</v>
      </c>
      <c r="D18" s="295">
        <v>232.6</v>
      </c>
      <c r="E18" s="432">
        <v>0.9494865792153877</v>
      </c>
      <c r="F18" s="295">
        <v>2501735</v>
      </c>
      <c r="G18" s="295">
        <v>182.37</v>
      </c>
      <c r="H18" s="432">
        <v>0.72897409198016583</v>
      </c>
      <c r="I18" s="295">
        <v>2555387</v>
      </c>
      <c r="J18" s="295">
        <v>234.20000000000007</v>
      </c>
      <c r="K18" s="432">
        <v>0.9164952314463527</v>
      </c>
      <c r="L18" s="295">
        <v>2610755</v>
      </c>
      <c r="M18" s="295">
        <v>180.60000000000011</v>
      </c>
      <c r="N18" s="432">
        <v>0.69175391792795604</v>
      </c>
      <c r="O18" s="295">
        <v>2667953</v>
      </c>
      <c r="P18" s="295">
        <v>180.39999999999978</v>
      </c>
      <c r="Q18" s="432">
        <v>0.67617383064844017</v>
      </c>
      <c r="R18" s="295">
        <v>2723509</v>
      </c>
      <c r="S18" s="295">
        <v>491.84999999999974</v>
      </c>
      <c r="T18" s="432">
        <v>1.8059422605175888</v>
      </c>
      <c r="U18" s="295">
        <v>2779370</v>
      </c>
      <c r="V18" s="295">
        <v>369.89999999999969</v>
      </c>
      <c r="W18" s="432">
        <v>1.3308771412226501</v>
      </c>
      <c r="X18" s="295">
        <v>2835373</v>
      </c>
      <c r="Y18" s="295">
        <v>280.69999999999993</v>
      </c>
      <c r="Z18" s="432">
        <v>0.98999320371605404</v>
      </c>
      <c r="AA18" s="295">
        <v>2891472</v>
      </c>
      <c r="AB18" s="295">
        <v>370.05000000000013</v>
      </c>
      <c r="AC18" s="432">
        <v>1.2797979714138685</v>
      </c>
      <c r="AD18" s="295">
        <v>2947627</v>
      </c>
      <c r="AE18" s="295">
        <v>329.74999999999989</v>
      </c>
      <c r="AF18" s="432">
        <v>1.118696497216235</v>
      </c>
      <c r="AG18" s="295">
        <v>3003799</v>
      </c>
      <c r="AH18" s="295">
        <v>302.55</v>
      </c>
      <c r="AI18" s="432">
        <v>1.0072245180186823</v>
      </c>
      <c r="AJ18" s="295">
        <v>3059971</v>
      </c>
      <c r="AK18" s="295">
        <v>331.04999999999995</v>
      </c>
      <c r="AL18" s="432">
        <v>1.0818729981427926</v>
      </c>
      <c r="AM18" s="295">
        <v>3116111</v>
      </c>
      <c r="AN18" s="295">
        <v>329.05000000000052</v>
      </c>
      <c r="AO18" s="432">
        <f t="shared" si="0"/>
        <v>1.055963667533026</v>
      </c>
      <c r="AP18" s="295">
        <v>3172200</v>
      </c>
      <c r="AQ18" s="295">
        <v>326.64999999999992</v>
      </c>
      <c r="AR18" s="432">
        <f t="shared" si="1"/>
        <v>1.0297270033415293</v>
      </c>
    </row>
    <row r="19" spans="2:44">
      <c r="B19" s="281" t="s">
        <v>73</v>
      </c>
      <c r="C19" s="295">
        <v>496233</v>
      </c>
      <c r="D19" s="295">
        <v>109.54</v>
      </c>
      <c r="E19" s="432">
        <v>2.2074307835230629</v>
      </c>
      <c r="F19" s="295">
        <v>502883</v>
      </c>
      <c r="G19" s="295">
        <v>40.58</v>
      </c>
      <c r="H19" s="432">
        <v>0.80694714277476076</v>
      </c>
      <c r="I19" s="295">
        <v>509740</v>
      </c>
      <c r="J19" s="295">
        <v>38.40000000000002</v>
      </c>
      <c r="K19" s="432">
        <v>0.75332522462431872</v>
      </c>
      <c r="L19" s="295">
        <v>516779</v>
      </c>
      <c r="M19" s="295">
        <v>46.450000000000024</v>
      </c>
      <c r="N19" s="432">
        <v>0.89883683354006305</v>
      </c>
      <c r="O19" s="295">
        <v>524048</v>
      </c>
      <c r="P19" s="295">
        <v>44.150000000000027</v>
      </c>
      <c r="Q19" s="432">
        <v>0.84248007816077963</v>
      </c>
      <c r="R19" s="295">
        <v>530655</v>
      </c>
      <c r="S19" s="295">
        <v>34.899999999999991</v>
      </c>
      <c r="T19" s="432">
        <v>0.65767777557923679</v>
      </c>
      <c r="U19" s="295">
        <v>537351</v>
      </c>
      <c r="V19" s="295">
        <v>46.800000000000033</v>
      </c>
      <c r="W19" s="432">
        <v>0.87093910684078057</v>
      </c>
      <c r="X19" s="295">
        <v>544090</v>
      </c>
      <c r="Y19" s="295">
        <v>43.7</v>
      </c>
      <c r="Z19" s="432">
        <v>0.80317594515613233</v>
      </c>
      <c r="AA19" s="295">
        <v>550832</v>
      </c>
      <c r="AB19" s="295">
        <v>53.05</v>
      </c>
      <c r="AC19" s="432">
        <v>0.96308856420832489</v>
      </c>
      <c r="AD19" s="295">
        <v>557563</v>
      </c>
      <c r="AE19" s="295">
        <v>46.6</v>
      </c>
      <c r="AF19" s="432">
        <v>0.83577999257483004</v>
      </c>
      <c r="AG19" s="295">
        <v>564260</v>
      </c>
      <c r="AH19" s="295">
        <v>61.15</v>
      </c>
      <c r="AI19" s="432">
        <v>1.0837202707971503</v>
      </c>
      <c r="AJ19" s="295">
        <v>570933</v>
      </c>
      <c r="AK19" s="295">
        <v>64.40000000000002</v>
      </c>
      <c r="AL19" s="432">
        <v>1.1279782391278841</v>
      </c>
      <c r="AM19" s="295">
        <v>577551</v>
      </c>
      <c r="AN19" s="295">
        <v>64.499999999999986</v>
      </c>
      <c r="AO19" s="432">
        <f t="shared" si="0"/>
        <v>1.1167844917591689</v>
      </c>
      <c r="AP19" s="295">
        <v>584114</v>
      </c>
      <c r="AQ19" s="295">
        <v>76.899999999999991</v>
      </c>
      <c r="AR19" s="432">
        <f t="shared" si="1"/>
        <v>1.3165238292525088</v>
      </c>
    </row>
    <row r="20" spans="2:44">
      <c r="B20" s="281" t="s">
        <v>74</v>
      </c>
      <c r="C20" s="295">
        <v>382303</v>
      </c>
      <c r="D20" s="295">
        <v>24.47</v>
      </c>
      <c r="E20" s="432">
        <v>0.64006821814110793</v>
      </c>
      <c r="F20" s="295">
        <v>392180</v>
      </c>
      <c r="G20" s="295">
        <v>28.19</v>
      </c>
      <c r="H20" s="432">
        <v>0.7188025906471518</v>
      </c>
      <c r="I20" s="295">
        <v>402372</v>
      </c>
      <c r="J20" s="295">
        <v>12.050000000000002</v>
      </c>
      <c r="K20" s="432">
        <v>0.29947411847742889</v>
      </c>
      <c r="L20" s="295">
        <v>412862</v>
      </c>
      <c r="M20" s="295">
        <v>25.349999999999991</v>
      </c>
      <c r="N20" s="432">
        <v>0.61400661722318817</v>
      </c>
      <c r="O20" s="295">
        <v>423682</v>
      </c>
      <c r="P20" s="295">
        <v>21.900000000000009</v>
      </c>
      <c r="Q20" s="432">
        <v>0.51689710679235867</v>
      </c>
      <c r="R20" s="295">
        <v>387229</v>
      </c>
      <c r="S20" s="295">
        <v>28.099999999999984</v>
      </c>
      <c r="T20" s="432">
        <v>0.72566879030237874</v>
      </c>
      <c r="U20" s="295">
        <v>395133</v>
      </c>
      <c r="V20" s="295">
        <v>37.100000000000009</v>
      </c>
      <c r="W20" s="432">
        <v>0.93892436217678621</v>
      </c>
      <c r="X20" s="295">
        <v>403063</v>
      </c>
      <c r="Y20" s="295">
        <v>54.699999999999989</v>
      </c>
      <c r="Z20" s="432">
        <v>1.3571079459042379</v>
      </c>
      <c r="AA20" s="295">
        <v>458785</v>
      </c>
      <c r="AB20" s="295">
        <v>70.500000000000014</v>
      </c>
      <c r="AC20" s="432">
        <v>1.5366675022069165</v>
      </c>
      <c r="AD20" s="295">
        <v>467569</v>
      </c>
      <c r="AE20" s="295">
        <v>62.3</v>
      </c>
      <c r="AF20" s="432">
        <v>1.332423663673169</v>
      </c>
      <c r="AG20" s="295">
        <v>476345</v>
      </c>
      <c r="AH20" s="295">
        <v>61.24999999999995</v>
      </c>
      <c r="AI20" s="432">
        <v>1.2858327472735087</v>
      </c>
      <c r="AJ20" s="295">
        <v>485090</v>
      </c>
      <c r="AK20" s="295">
        <v>56.050000000000004</v>
      </c>
      <c r="AL20" s="432">
        <v>1.1554556886350988</v>
      </c>
      <c r="AM20" s="295">
        <v>493821</v>
      </c>
      <c r="AN20" s="295">
        <v>65.850000000000023</v>
      </c>
      <c r="AO20" s="432">
        <f t="shared" si="0"/>
        <v>1.3334791351522115</v>
      </c>
      <c r="AP20" s="295">
        <v>450694</v>
      </c>
      <c r="AQ20" s="295">
        <v>68.350000000000023</v>
      </c>
      <c r="AR20" s="432">
        <f t="shared" si="1"/>
        <v>1.5165500317288454</v>
      </c>
    </row>
    <row r="21" spans="2:44">
      <c r="B21" s="280" t="s">
        <v>42</v>
      </c>
      <c r="C21" s="294">
        <v>6952421</v>
      </c>
      <c r="D21" s="294">
        <v>393.61</v>
      </c>
      <c r="E21" s="436">
        <v>0.56614810869479859</v>
      </c>
      <c r="F21" s="294">
        <v>7073096</v>
      </c>
      <c r="G21" s="294">
        <v>485.7</v>
      </c>
      <c r="H21" s="436">
        <v>0.68668656554357521</v>
      </c>
      <c r="I21" s="294">
        <v>7197036</v>
      </c>
      <c r="J21" s="294">
        <v>605.65000000000009</v>
      </c>
      <c r="K21" s="436">
        <v>0.84152698416403648</v>
      </c>
      <c r="L21" s="294">
        <v>7324324</v>
      </c>
      <c r="M21" s="294">
        <v>668.05</v>
      </c>
      <c r="N21" s="436">
        <v>0.91209782636595538</v>
      </c>
      <c r="O21" s="294">
        <v>7455097</v>
      </c>
      <c r="P21" s="294">
        <v>940.95</v>
      </c>
      <c r="Q21" s="436">
        <v>1.2621566158025845</v>
      </c>
      <c r="R21" s="294">
        <v>7616555</v>
      </c>
      <c r="S21" s="294">
        <v>871.34999999999957</v>
      </c>
      <c r="T21" s="436">
        <v>1.1440211486689187</v>
      </c>
      <c r="U21" s="294">
        <v>7733291</v>
      </c>
      <c r="V21" s="294">
        <v>1171.7499999999984</v>
      </c>
      <c r="W21" s="436">
        <v>1.5152022599434036</v>
      </c>
      <c r="X21" s="294">
        <v>7849237</v>
      </c>
      <c r="Y21" s="294">
        <v>1127.8000000000002</v>
      </c>
      <c r="Z21" s="436">
        <v>1.4368275540667204</v>
      </c>
      <c r="AA21" s="294">
        <v>7916493</v>
      </c>
      <c r="AB21" s="294">
        <v>1121.3500000000006</v>
      </c>
      <c r="AC21" s="436">
        <v>1.4164731782116153</v>
      </c>
      <c r="AD21" s="294">
        <v>8029673</v>
      </c>
      <c r="AE21" s="294">
        <v>1188.3500000000004</v>
      </c>
      <c r="AF21" s="436">
        <v>1.4799481871802256</v>
      </c>
      <c r="AG21" s="294">
        <v>8141834</v>
      </c>
      <c r="AH21" s="294">
        <v>1217.2499999999998</v>
      </c>
      <c r="AI21" s="436">
        <v>1.4950562735619515</v>
      </c>
      <c r="AJ21" s="294">
        <v>8252927</v>
      </c>
      <c r="AK21" s="294">
        <v>1180.6500000000019</v>
      </c>
      <c r="AL21" s="436">
        <v>1.4305833554567997</v>
      </c>
      <c r="AM21" s="294">
        <v>8362855</v>
      </c>
      <c r="AN21" s="294">
        <v>1280.3</v>
      </c>
      <c r="AO21" s="436">
        <f t="shared" si="0"/>
        <v>1.5309365043397261</v>
      </c>
      <c r="AP21" s="294">
        <v>8523453</v>
      </c>
      <c r="AQ21" s="294">
        <v>1311.4499999999991</v>
      </c>
      <c r="AR21" s="436">
        <f t="shared" si="1"/>
        <v>1.5386369819837091</v>
      </c>
    </row>
    <row r="22" spans="2:44">
      <c r="B22" s="281" t="s">
        <v>75</v>
      </c>
      <c r="C22" s="295">
        <v>591950</v>
      </c>
      <c r="D22" s="295">
        <v>33.549999999999997</v>
      </c>
      <c r="E22" s="432">
        <v>0.56677084213193674</v>
      </c>
      <c r="F22" s="295">
        <v>599845</v>
      </c>
      <c r="G22" s="295">
        <v>43</v>
      </c>
      <c r="H22" s="432">
        <v>0.71685185339546054</v>
      </c>
      <c r="I22" s="295">
        <v>607959</v>
      </c>
      <c r="J22" s="295">
        <v>70.350000000000009</v>
      </c>
      <c r="K22" s="432">
        <v>1.1571503999447332</v>
      </c>
      <c r="L22" s="295">
        <v>616299</v>
      </c>
      <c r="M22" s="295">
        <v>67.349999999999994</v>
      </c>
      <c r="N22" s="432">
        <v>1.0928137154205992</v>
      </c>
      <c r="O22" s="295">
        <v>624860</v>
      </c>
      <c r="P22" s="295">
        <v>67.749999999999986</v>
      </c>
      <c r="Q22" s="432">
        <v>1.0842428704029701</v>
      </c>
      <c r="R22" s="295">
        <v>634481</v>
      </c>
      <c r="S22" s="295">
        <v>96.40000000000002</v>
      </c>
      <c r="T22" s="432">
        <v>1.5193520373344518</v>
      </c>
      <c r="U22" s="295">
        <v>644000</v>
      </c>
      <c r="V22" s="295">
        <v>87.450000000000045</v>
      </c>
      <c r="W22" s="432">
        <v>1.3579192546583858</v>
      </c>
      <c r="X22" s="295">
        <v>653400</v>
      </c>
      <c r="Y22" s="295">
        <v>114.29999999999993</v>
      </c>
      <c r="Z22" s="432">
        <v>1.7493112947658391</v>
      </c>
      <c r="AA22" s="295">
        <v>662671</v>
      </c>
      <c r="AB22" s="295">
        <v>105.50000000000006</v>
      </c>
      <c r="AC22" s="432">
        <v>1.5920419031465094</v>
      </c>
      <c r="AD22" s="295">
        <v>671817</v>
      </c>
      <c r="AE22" s="295">
        <v>96.949999999999974</v>
      </c>
      <c r="AF22" s="432">
        <v>1.4431013207465722</v>
      </c>
      <c r="AG22" s="295">
        <v>680845</v>
      </c>
      <c r="AH22" s="295">
        <v>89.700000000000045</v>
      </c>
      <c r="AI22" s="432">
        <v>1.3174804838105596</v>
      </c>
      <c r="AJ22" s="295">
        <v>689760</v>
      </c>
      <c r="AK22" s="295">
        <v>107.1</v>
      </c>
      <c r="AL22" s="432">
        <v>1.552713987473904</v>
      </c>
      <c r="AM22" s="295">
        <v>698545</v>
      </c>
      <c r="AN22" s="295">
        <v>102.65000000000002</v>
      </c>
      <c r="AO22" s="432">
        <f t="shared" si="0"/>
        <v>1.4694829968004928</v>
      </c>
      <c r="AP22" s="295">
        <v>707204</v>
      </c>
      <c r="AQ22" s="295">
        <v>112.50000000000003</v>
      </c>
      <c r="AR22" s="432">
        <f t="shared" si="1"/>
        <v>1.5907715454098115</v>
      </c>
    </row>
    <row r="23" spans="2:44">
      <c r="B23" s="281" t="s">
        <v>64</v>
      </c>
      <c r="C23" s="295">
        <v>464796</v>
      </c>
      <c r="D23" s="295">
        <v>38.07</v>
      </c>
      <c r="E23" s="432">
        <v>0.8190690109209201</v>
      </c>
      <c r="F23" s="295">
        <v>475037</v>
      </c>
      <c r="G23" s="295">
        <v>39.47</v>
      </c>
      <c r="H23" s="432">
        <v>0.83088264703591508</v>
      </c>
      <c r="I23" s="295">
        <v>485548</v>
      </c>
      <c r="J23" s="295">
        <v>59.499999999999986</v>
      </c>
      <c r="K23" s="432">
        <v>1.2254195259788936</v>
      </c>
      <c r="L23" s="295">
        <v>496331</v>
      </c>
      <c r="M23" s="295">
        <v>65.049999999999969</v>
      </c>
      <c r="N23" s="432">
        <v>1.3106173098194547</v>
      </c>
      <c r="O23" s="295">
        <v>507408</v>
      </c>
      <c r="P23" s="295">
        <v>69.700000000000031</v>
      </c>
      <c r="Q23" s="432">
        <v>1.373648030776023</v>
      </c>
      <c r="R23" s="295">
        <v>561605</v>
      </c>
      <c r="S23" s="295">
        <v>74.65000000000002</v>
      </c>
      <c r="T23" s="432">
        <v>1.3292260574603147</v>
      </c>
      <c r="U23" s="295">
        <v>571382</v>
      </c>
      <c r="V23" s="295">
        <v>129.00000000000006</v>
      </c>
      <c r="W23" s="432">
        <v>2.2576840012461026</v>
      </c>
      <c r="X23" s="295">
        <v>581010</v>
      </c>
      <c r="Y23" s="295">
        <v>134.55000000000004</v>
      </c>
      <c r="Z23" s="432">
        <v>2.3157949088655969</v>
      </c>
      <c r="AA23" s="295">
        <v>542707</v>
      </c>
      <c r="AB23" s="295">
        <v>137.29999999999998</v>
      </c>
      <c r="AC23" s="432">
        <v>2.5299102462286278</v>
      </c>
      <c r="AD23" s="295">
        <v>551165</v>
      </c>
      <c r="AE23" s="295">
        <v>143.30000000000001</v>
      </c>
      <c r="AF23" s="432">
        <v>2.5999473841771521</v>
      </c>
      <c r="AG23" s="295">
        <v>559471</v>
      </c>
      <c r="AH23" s="295">
        <v>119.54999999999998</v>
      </c>
      <c r="AI23" s="432">
        <v>2.1368399791946318</v>
      </c>
      <c r="AJ23" s="295">
        <v>567610</v>
      </c>
      <c r="AK23" s="295">
        <v>183.50000000000006</v>
      </c>
      <c r="AL23" s="432">
        <v>3.2328535438064878</v>
      </c>
      <c r="AM23" s="295">
        <v>575593</v>
      </c>
      <c r="AN23" s="295">
        <v>201.20000000000007</v>
      </c>
      <c r="AO23" s="432">
        <f t="shared" si="0"/>
        <v>3.4955254841528665</v>
      </c>
      <c r="AP23" s="295">
        <v>635227</v>
      </c>
      <c r="AQ23" s="295">
        <v>189.70000000000005</v>
      </c>
      <c r="AR23" s="432">
        <f t="shared" si="1"/>
        <v>2.9863340191773973</v>
      </c>
    </row>
    <row r="24" spans="2:44">
      <c r="B24" s="281" t="s">
        <v>76</v>
      </c>
      <c r="C24" s="295">
        <v>3522015</v>
      </c>
      <c r="D24" s="295">
        <v>199.87</v>
      </c>
      <c r="E24" s="432">
        <v>0.56748764556652942</v>
      </c>
      <c r="F24" s="295">
        <v>3583719</v>
      </c>
      <c r="G24" s="295">
        <v>251.83</v>
      </c>
      <c r="H24" s="432">
        <v>0.70270576459817302</v>
      </c>
      <c r="I24" s="295">
        <v>3647031</v>
      </c>
      <c r="J24" s="295">
        <v>296.85000000000019</v>
      </c>
      <c r="K24" s="432">
        <v>0.81394975803605774</v>
      </c>
      <c r="L24" s="295">
        <v>3712012</v>
      </c>
      <c r="M24" s="295">
        <v>364</v>
      </c>
      <c r="N24" s="432">
        <v>0.98060027823185913</v>
      </c>
      <c r="O24" s="295">
        <v>3778720</v>
      </c>
      <c r="P24" s="295">
        <v>509.04999999999995</v>
      </c>
      <c r="Q24" s="432">
        <v>1.3471492992336029</v>
      </c>
      <c r="R24" s="295">
        <v>3840319</v>
      </c>
      <c r="S24" s="295">
        <v>477.19999999999959</v>
      </c>
      <c r="T24" s="432">
        <v>1.24260510650287</v>
      </c>
      <c r="U24" s="295">
        <v>3901981</v>
      </c>
      <c r="V24" s="295">
        <v>520.79999999999859</v>
      </c>
      <c r="W24" s="432">
        <v>1.3347066528514584</v>
      </c>
      <c r="X24" s="295">
        <v>3963541</v>
      </c>
      <c r="Y24" s="295">
        <v>554.05000000000018</v>
      </c>
      <c r="Z24" s="432">
        <v>1.3978662009551566</v>
      </c>
      <c r="AA24" s="295">
        <v>4024929</v>
      </c>
      <c r="AB24" s="295">
        <v>549.85000000000059</v>
      </c>
      <c r="AC24" s="432">
        <v>1.3661110543813335</v>
      </c>
      <c r="AD24" s="295">
        <v>4086089</v>
      </c>
      <c r="AE24" s="295">
        <v>575.00000000000034</v>
      </c>
      <c r="AF24" s="432">
        <v>1.4072135971585551</v>
      </c>
      <c r="AG24" s="295">
        <v>4146996</v>
      </c>
      <c r="AH24" s="295">
        <v>635.5999999999998</v>
      </c>
      <c r="AI24" s="432">
        <v>1.5326757006758622</v>
      </c>
      <c r="AJ24" s="295">
        <v>4207610</v>
      </c>
      <c r="AK24" s="295">
        <v>520.55000000000041</v>
      </c>
      <c r="AL24" s="432">
        <v>1.2371631401199266</v>
      </c>
      <c r="AM24" s="295">
        <v>4267893</v>
      </c>
      <c r="AN24" s="295">
        <v>595.29999999999995</v>
      </c>
      <c r="AO24" s="432">
        <f t="shared" si="0"/>
        <v>1.3948334693489268</v>
      </c>
      <c r="AP24" s="295">
        <v>4327845</v>
      </c>
      <c r="AQ24" s="295">
        <v>588.15000000000032</v>
      </c>
      <c r="AR24" s="432">
        <f t="shared" si="1"/>
        <v>1.3589904444359731</v>
      </c>
    </row>
    <row r="25" spans="2:44">
      <c r="B25" s="281" t="s">
        <v>77</v>
      </c>
      <c r="C25" s="295">
        <v>748853</v>
      </c>
      <c r="D25" s="295">
        <v>60.05</v>
      </c>
      <c r="E25" s="432">
        <v>0.80189302840477361</v>
      </c>
      <c r="F25" s="295">
        <v>762484</v>
      </c>
      <c r="G25" s="295">
        <v>76.02</v>
      </c>
      <c r="H25" s="432">
        <v>0.99700452730811406</v>
      </c>
      <c r="I25" s="295">
        <v>776460</v>
      </c>
      <c r="J25" s="295">
        <v>76.549999999999955</v>
      </c>
      <c r="K25" s="432">
        <v>0.98588465600288422</v>
      </c>
      <c r="L25" s="295">
        <v>790808</v>
      </c>
      <c r="M25" s="295">
        <v>84.500000000000028</v>
      </c>
      <c r="N25" s="432">
        <v>1.0685273795915069</v>
      </c>
      <c r="O25" s="295">
        <v>805514</v>
      </c>
      <c r="P25" s="295">
        <v>107.40000000000006</v>
      </c>
      <c r="Q25" s="432">
        <v>1.3333101597241024</v>
      </c>
      <c r="R25" s="295">
        <v>817676</v>
      </c>
      <c r="S25" s="295">
        <v>110</v>
      </c>
      <c r="T25" s="432">
        <v>1.3452761240393505</v>
      </c>
      <c r="U25" s="295">
        <v>829779</v>
      </c>
      <c r="V25" s="295">
        <v>141.94999999999996</v>
      </c>
      <c r="W25" s="432">
        <v>1.7106964625520766</v>
      </c>
      <c r="X25" s="295">
        <v>841767</v>
      </c>
      <c r="Y25" s="295">
        <v>150.75</v>
      </c>
      <c r="Z25" s="432">
        <v>1.7908756223515532</v>
      </c>
      <c r="AA25" s="295">
        <v>853622</v>
      </c>
      <c r="AB25" s="295">
        <v>150.34999999999994</v>
      </c>
      <c r="AC25" s="432">
        <v>1.7613182415635953</v>
      </c>
      <c r="AD25" s="295">
        <v>865340</v>
      </c>
      <c r="AE25" s="295">
        <v>160.05000000000013</v>
      </c>
      <c r="AF25" s="432">
        <v>1.8495620218642397</v>
      </c>
      <c r="AG25" s="295">
        <v>876912</v>
      </c>
      <c r="AH25" s="295">
        <v>150.14999999999995</v>
      </c>
      <c r="AI25" s="432">
        <v>1.7122584706333126</v>
      </c>
      <c r="AJ25" s="295">
        <v>888351</v>
      </c>
      <c r="AK25" s="295">
        <v>156.69999999999999</v>
      </c>
      <c r="AL25" s="432">
        <v>1.7639424056482178</v>
      </c>
      <c r="AM25" s="295">
        <v>899632</v>
      </c>
      <c r="AN25" s="295">
        <v>159.49999999999994</v>
      </c>
      <c r="AO25" s="432">
        <f t="shared" si="0"/>
        <v>1.772947160616785</v>
      </c>
      <c r="AP25" s="295">
        <v>910770</v>
      </c>
      <c r="AQ25" s="295">
        <v>187.59999999999997</v>
      </c>
      <c r="AR25" s="432">
        <f t="shared" si="1"/>
        <v>2.0597955576051028</v>
      </c>
    </row>
    <row r="26" spans="2:44">
      <c r="B26" s="281" t="s">
        <v>78</v>
      </c>
      <c r="C26" s="295">
        <v>1340526</v>
      </c>
      <c r="D26" s="295">
        <v>43.88</v>
      </c>
      <c r="E26" s="432">
        <v>0.32733419568139671</v>
      </c>
      <c r="F26" s="295">
        <v>1359648</v>
      </c>
      <c r="G26" s="295">
        <v>48.26</v>
      </c>
      <c r="H26" s="432">
        <v>0.3549448092447457</v>
      </c>
      <c r="I26" s="295">
        <v>1379329</v>
      </c>
      <c r="J26" s="295">
        <v>61.400000000000013</v>
      </c>
      <c r="K26" s="432">
        <v>0.4451439794276783</v>
      </c>
      <c r="L26" s="295">
        <v>1399539</v>
      </c>
      <c r="M26" s="295">
        <v>49.449999999999989</v>
      </c>
      <c r="N26" s="432">
        <v>0.35333063244396895</v>
      </c>
      <c r="O26" s="295">
        <v>1420348</v>
      </c>
      <c r="P26" s="295">
        <v>126.59999999999991</v>
      </c>
      <c r="Q26" s="432">
        <v>0.89133085694491709</v>
      </c>
      <c r="R26" s="295">
        <v>1436259</v>
      </c>
      <c r="S26" s="295">
        <v>51.349999999999923</v>
      </c>
      <c r="T26" s="432">
        <v>0.35752604509353758</v>
      </c>
      <c r="U26" s="295">
        <v>1451873</v>
      </c>
      <c r="V26" s="295">
        <v>236.4</v>
      </c>
      <c r="W26" s="432">
        <v>1.6282415886237984</v>
      </c>
      <c r="X26" s="295">
        <v>1467111</v>
      </c>
      <c r="Y26" s="295">
        <v>92.60000000000008</v>
      </c>
      <c r="Z26" s="432">
        <v>0.63117241981008987</v>
      </c>
      <c r="AA26" s="295">
        <v>1481940</v>
      </c>
      <c r="AB26" s="295">
        <v>92.55</v>
      </c>
      <c r="AC26" s="432">
        <v>0.62451921130410137</v>
      </c>
      <c r="AD26" s="295">
        <v>1496366</v>
      </c>
      <c r="AE26" s="295">
        <v>135.25000000000006</v>
      </c>
      <c r="AF26" s="432">
        <v>0.90385640946132195</v>
      </c>
      <c r="AG26" s="295">
        <v>1510375</v>
      </c>
      <c r="AH26" s="295">
        <v>134.84999999999988</v>
      </c>
      <c r="AI26" s="432">
        <v>0.8928246296449549</v>
      </c>
      <c r="AJ26" s="295">
        <v>1523950</v>
      </c>
      <c r="AK26" s="295">
        <v>138.99999999999997</v>
      </c>
      <c r="AL26" s="432">
        <v>0.91210341546638662</v>
      </c>
      <c r="AM26" s="295">
        <v>1537090</v>
      </c>
      <c r="AN26" s="295">
        <v>145.39999999999995</v>
      </c>
      <c r="AO26" s="432">
        <f t="shared" si="0"/>
        <v>0.94594330845949126</v>
      </c>
      <c r="AP26" s="295">
        <v>1549796</v>
      </c>
      <c r="AQ26" s="295">
        <v>147.00000000000009</v>
      </c>
      <c r="AR26" s="432">
        <f t="shared" si="1"/>
        <v>0.94851193318346472</v>
      </c>
    </row>
    <row r="27" spans="2:44">
      <c r="B27" s="281" t="s">
        <v>48</v>
      </c>
      <c r="C27" s="295">
        <v>284281</v>
      </c>
      <c r="D27" s="295">
        <v>18.190000000000001</v>
      </c>
      <c r="E27" s="432">
        <v>0.63985985697250258</v>
      </c>
      <c r="F27" s="295">
        <v>292363</v>
      </c>
      <c r="G27" s="295">
        <v>27.12</v>
      </c>
      <c r="H27" s="432">
        <v>0.92761395935874247</v>
      </c>
      <c r="I27" s="295">
        <v>300709</v>
      </c>
      <c r="J27" s="295">
        <v>40.999999999999993</v>
      </c>
      <c r="K27" s="432">
        <v>1.3634443930843438</v>
      </c>
      <c r="L27" s="295">
        <v>309335</v>
      </c>
      <c r="M27" s="295">
        <v>37.70000000000001</v>
      </c>
      <c r="N27" s="432">
        <v>1.2187434334944318</v>
      </c>
      <c r="O27" s="295">
        <v>318247</v>
      </c>
      <c r="P27" s="295">
        <v>60.45</v>
      </c>
      <c r="Q27" s="432">
        <v>1.8994680232649486</v>
      </c>
      <c r="R27" s="295">
        <v>326215</v>
      </c>
      <c r="S27" s="295">
        <v>61.750000000000028</v>
      </c>
      <c r="T27" s="432">
        <v>1.8929233787532771</v>
      </c>
      <c r="U27" s="295">
        <v>334276</v>
      </c>
      <c r="V27" s="295">
        <v>56.149999999999963</v>
      </c>
      <c r="W27" s="432">
        <v>1.6797496679390671</v>
      </c>
      <c r="X27" s="295">
        <v>342408</v>
      </c>
      <c r="Y27" s="295">
        <v>81.549999999999983</v>
      </c>
      <c r="Z27" s="432">
        <v>2.3816616434195454</v>
      </c>
      <c r="AA27" s="295">
        <v>350624</v>
      </c>
      <c r="AB27" s="295">
        <v>85.800000000000011</v>
      </c>
      <c r="AC27" s="432">
        <v>2.4470658026832166</v>
      </c>
      <c r="AD27" s="295">
        <v>358896</v>
      </c>
      <c r="AE27" s="295">
        <v>77.8</v>
      </c>
      <c r="AF27" s="432">
        <v>2.1677589050867105</v>
      </c>
      <c r="AG27" s="295">
        <v>367235</v>
      </c>
      <c r="AH27" s="295">
        <v>87.4</v>
      </c>
      <c r="AI27" s="432">
        <v>2.3799474450964642</v>
      </c>
      <c r="AJ27" s="295">
        <v>375646</v>
      </c>
      <c r="AK27" s="295">
        <v>73.800000000000026</v>
      </c>
      <c r="AL27" s="432">
        <v>1.9646156221549018</v>
      </c>
      <c r="AM27" s="295">
        <v>384102</v>
      </c>
      <c r="AN27" s="295">
        <v>76.25</v>
      </c>
      <c r="AO27" s="432">
        <f t="shared" si="0"/>
        <v>1.9851497779235723</v>
      </c>
      <c r="AP27" s="295">
        <v>392611</v>
      </c>
      <c r="AQ27" s="295">
        <v>86.500000000000043</v>
      </c>
      <c r="AR27" s="432">
        <f t="shared" si="1"/>
        <v>2.2031985858776255</v>
      </c>
    </row>
    <row r="28" spans="2:44">
      <c r="B28" s="280" t="s">
        <v>49</v>
      </c>
      <c r="C28" s="294">
        <v>670655</v>
      </c>
      <c r="D28" s="294">
        <v>50.91</v>
      </c>
      <c r="E28" s="436">
        <v>0.75910863260543793</v>
      </c>
      <c r="F28" s="294">
        <v>691933</v>
      </c>
      <c r="G28" s="294">
        <v>59.48</v>
      </c>
      <c r="H28" s="436">
        <v>0.85962080143597719</v>
      </c>
      <c r="I28" s="294">
        <v>714054</v>
      </c>
      <c r="J28" s="294">
        <v>76.099999999999994</v>
      </c>
      <c r="K28" s="436">
        <v>1.0657457279141354</v>
      </c>
      <c r="L28" s="294">
        <v>736993</v>
      </c>
      <c r="M28" s="294">
        <v>83.1</v>
      </c>
      <c r="N28" s="436">
        <v>1.1275548071691317</v>
      </c>
      <c r="O28" s="294">
        <v>760853</v>
      </c>
      <c r="P28" s="294">
        <v>71.7</v>
      </c>
      <c r="Q28" s="436">
        <v>0.94236337373973689</v>
      </c>
      <c r="R28" s="294">
        <v>780529</v>
      </c>
      <c r="S28" s="294">
        <v>98.200000000000031</v>
      </c>
      <c r="T28" s="436">
        <v>1.2581210947959658</v>
      </c>
      <c r="U28" s="294">
        <v>800285</v>
      </c>
      <c r="V28" s="294">
        <v>98.15000000000002</v>
      </c>
      <c r="W28" s="436">
        <v>1.2264380814334894</v>
      </c>
      <c r="X28" s="294">
        <v>820024</v>
      </c>
      <c r="Y28" s="294">
        <v>148.29999999999998</v>
      </c>
      <c r="Z28" s="436">
        <v>1.8084836541369518</v>
      </c>
      <c r="AA28" s="294">
        <v>839722</v>
      </c>
      <c r="AB28" s="294">
        <v>152.75</v>
      </c>
      <c r="AC28" s="436">
        <v>1.8190544013375853</v>
      </c>
      <c r="AD28" s="294">
        <v>859385</v>
      </c>
      <c r="AE28" s="294">
        <v>136.10000000000002</v>
      </c>
      <c r="AF28" s="436">
        <v>1.5836906625086546</v>
      </c>
      <c r="AG28" s="294">
        <v>878996</v>
      </c>
      <c r="AH28" s="294">
        <v>148.60000000000002</v>
      </c>
      <c r="AI28" s="436">
        <v>1.6905651447788161</v>
      </c>
      <c r="AJ28" s="294">
        <v>898547</v>
      </c>
      <c r="AK28" s="294">
        <v>196.25000000000006</v>
      </c>
      <c r="AL28" s="436">
        <v>2.184081634015806</v>
      </c>
      <c r="AM28" s="294">
        <v>918016</v>
      </c>
      <c r="AN28" s="294">
        <v>216.30000000000004</v>
      </c>
      <c r="AO28" s="436">
        <f t="shared" si="0"/>
        <v>2.3561680842163977</v>
      </c>
      <c r="AP28" s="294">
        <v>937406</v>
      </c>
      <c r="AQ28" s="294">
        <v>220.70000000000027</v>
      </c>
      <c r="AR28" s="436">
        <f t="shared" si="1"/>
        <v>2.3543693981049865</v>
      </c>
    </row>
    <row r="29" spans="2:44">
      <c r="B29" s="281" t="s">
        <v>50</v>
      </c>
      <c r="C29" s="295">
        <v>137965</v>
      </c>
      <c r="D29" s="295">
        <v>1.73</v>
      </c>
      <c r="E29" s="432">
        <v>0.125394121697532</v>
      </c>
      <c r="F29" s="295">
        <v>141598</v>
      </c>
      <c r="G29" s="295">
        <v>4.5</v>
      </c>
      <c r="H29" s="432">
        <v>0.3178010988855775</v>
      </c>
      <c r="I29" s="295">
        <v>145352</v>
      </c>
      <c r="J29" s="295">
        <v>7</v>
      </c>
      <c r="K29" s="432">
        <v>0.48158952061203153</v>
      </c>
      <c r="L29" s="295">
        <v>149206</v>
      </c>
      <c r="M29" s="295">
        <v>8.0000000000000018</v>
      </c>
      <c r="N29" s="432">
        <v>0.53617146763534995</v>
      </c>
      <c r="O29" s="295">
        <v>153163</v>
      </c>
      <c r="P29" s="295">
        <v>7.2000000000000055</v>
      </c>
      <c r="Q29" s="432">
        <v>0.47008742320273211</v>
      </c>
      <c r="R29" s="295">
        <v>157551</v>
      </c>
      <c r="S29" s="295">
        <v>8</v>
      </c>
      <c r="T29" s="432">
        <v>0.50777208649897498</v>
      </c>
      <c r="U29" s="295">
        <v>161948</v>
      </c>
      <c r="V29" s="295">
        <v>7.9999999999999982</v>
      </c>
      <c r="W29" s="432">
        <v>0.49398572381258171</v>
      </c>
      <c r="X29" s="295">
        <v>166345</v>
      </c>
      <c r="Y29" s="295">
        <v>9.1999999999999993</v>
      </c>
      <c r="Z29" s="432">
        <v>0.55306742012083321</v>
      </c>
      <c r="AA29" s="295">
        <v>170722</v>
      </c>
      <c r="AB29" s="295">
        <v>20</v>
      </c>
      <c r="AC29" s="432">
        <v>1.1714951792973372</v>
      </c>
      <c r="AD29" s="295">
        <v>175074</v>
      </c>
      <c r="AE29" s="295">
        <v>18.499999999999993</v>
      </c>
      <c r="AF29" s="432">
        <v>1.0566960256805691</v>
      </c>
      <c r="AG29" s="295">
        <v>179406</v>
      </c>
      <c r="AH29" s="295">
        <v>26.000000000000011</v>
      </c>
      <c r="AI29" s="432">
        <v>1.4492268931919785</v>
      </c>
      <c r="AJ29" s="295">
        <v>183728</v>
      </c>
      <c r="AK29" s="295">
        <v>36.199999999999974</v>
      </c>
      <c r="AL29" s="432">
        <v>1.9703039275450651</v>
      </c>
      <c r="AM29" s="295">
        <v>188028</v>
      </c>
      <c r="AN29" s="295">
        <v>37.400000000000006</v>
      </c>
      <c r="AO29" s="432">
        <f t="shared" si="0"/>
        <v>1.9890654583359928</v>
      </c>
      <c r="AP29" s="295">
        <v>192301</v>
      </c>
      <c r="AQ29" s="295">
        <v>31.999999999999993</v>
      </c>
      <c r="AR29" s="432">
        <f t="shared" si="1"/>
        <v>1.6640579092152403</v>
      </c>
    </row>
    <row r="30" spans="2:44">
      <c r="B30" s="281" t="s">
        <v>51</v>
      </c>
      <c r="C30" s="295">
        <v>95474</v>
      </c>
      <c r="D30" s="295">
        <v>5.93</v>
      </c>
      <c r="E30" s="432">
        <v>0.62111150679766225</v>
      </c>
      <c r="F30" s="295">
        <v>98194</v>
      </c>
      <c r="G30" s="295">
        <v>11.41</v>
      </c>
      <c r="H30" s="432">
        <v>1.1619854573599202</v>
      </c>
      <c r="I30" s="295">
        <v>101017</v>
      </c>
      <c r="J30" s="295">
        <v>10.8</v>
      </c>
      <c r="K30" s="432">
        <v>1.0691269786273598</v>
      </c>
      <c r="L30" s="295">
        <v>103933</v>
      </c>
      <c r="M30" s="295">
        <v>17.799999999999994</v>
      </c>
      <c r="N30" s="432">
        <v>1.7126417980814559</v>
      </c>
      <c r="O30" s="295">
        <v>106953</v>
      </c>
      <c r="P30" s="295">
        <v>15.499999999999998</v>
      </c>
      <c r="Q30" s="432">
        <v>1.4492347105738035</v>
      </c>
      <c r="R30" s="295">
        <v>109514</v>
      </c>
      <c r="S30" s="295">
        <v>20.200000000000006</v>
      </c>
      <c r="T30" s="432">
        <v>1.8445130302974968</v>
      </c>
      <c r="U30" s="295">
        <v>112151</v>
      </c>
      <c r="V30" s="295">
        <v>25.199999999999996</v>
      </c>
      <c r="W30" s="432">
        <v>2.2469706021346219</v>
      </c>
      <c r="X30" s="295">
        <v>114805</v>
      </c>
      <c r="Y30" s="295">
        <v>50.599999999999987</v>
      </c>
      <c r="Z30" s="432">
        <v>4.407473542093113</v>
      </c>
      <c r="AA30" s="295">
        <v>117465</v>
      </c>
      <c r="AB30" s="295">
        <v>37.199999999999996</v>
      </c>
      <c r="AC30" s="432">
        <v>3.1669007789554331</v>
      </c>
      <c r="AD30" s="295">
        <v>120144</v>
      </c>
      <c r="AE30" s="295">
        <v>30.000000000000007</v>
      </c>
      <c r="AF30" s="432">
        <v>2.4970035956851788</v>
      </c>
      <c r="AG30" s="295">
        <v>122838</v>
      </c>
      <c r="AH30" s="295">
        <v>34.949999999999996</v>
      </c>
      <c r="AI30" s="432">
        <v>2.8452107653983294</v>
      </c>
      <c r="AJ30" s="295">
        <v>125538</v>
      </c>
      <c r="AK30" s="295">
        <v>41.75</v>
      </c>
      <c r="AL30" s="432">
        <v>3.3256862463955139</v>
      </c>
      <c r="AM30" s="295">
        <v>128252</v>
      </c>
      <c r="AN30" s="295">
        <v>44</v>
      </c>
      <c r="AO30" s="432">
        <f t="shared" si="0"/>
        <v>3.4307457193650004</v>
      </c>
      <c r="AP30" s="295">
        <v>130976</v>
      </c>
      <c r="AQ30" s="295">
        <v>46.95</v>
      </c>
      <c r="AR30" s="432">
        <f t="shared" si="1"/>
        <v>3.5846261910579038</v>
      </c>
    </row>
    <row r="31" spans="2:44">
      <c r="B31" s="281" t="s">
        <v>52</v>
      </c>
      <c r="C31" s="295">
        <v>75992</v>
      </c>
      <c r="D31" s="295">
        <v>9.43</v>
      </c>
      <c r="E31" s="432">
        <v>1.2409200968523002</v>
      </c>
      <c r="F31" s="295">
        <v>78474</v>
      </c>
      <c r="G31" s="295">
        <v>12.95</v>
      </c>
      <c r="H31" s="432">
        <v>1.6502281010270916</v>
      </c>
      <c r="I31" s="295">
        <v>81047</v>
      </c>
      <c r="J31" s="295">
        <v>13.899999999999997</v>
      </c>
      <c r="K31" s="432">
        <v>1.7150542277937491</v>
      </c>
      <c r="L31" s="295">
        <v>83711</v>
      </c>
      <c r="M31" s="295">
        <v>21.699999999999996</v>
      </c>
      <c r="N31" s="432">
        <v>2.5922519143242821</v>
      </c>
      <c r="O31" s="295">
        <v>86470</v>
      </c>
      <c r="P31" s="295">
        <v>16.200000000000003</v>
      </c>
      <c r="Q31" s="432">
        <v>1.8734821325315141</v>
      </c>
      <c r="R31" s="295">
        <v>89053</v>
      </c>
      <c r="S31" s="295">
        <v>38.200000000000017</v>
      </c>
      <c r="T31" s="432">
        <v>4.2895803622561868</v>
      </c>
      <c r="U31" s="295">
        <v>91699</v>
      </c>
      <c r="V31" s="295">
        <v>25.799999999999997</v>
      </c>
      <c r="W31" s="432">
        <v>2.8135530376558084</v>
      </c>
      <c r="X31" s="295">
        <v>94373</v>
      </c>
      <c r="Y31" s="295">
        <v>21.700000000000006</v>
      </c>
      <c r="Z31" s="432">
        <v>2.2993864770644152</v>
      </c>
      <c r="AA31" s="295">
        <v>97093</v>
      </c>
      <c r="AB31" s="295">
        <v>24.150000000000006</v>
      </c>
      <c r="AC31" s="432">
        <v>2.4873059849834696</v>
      </c>
      <c r="AD31" s="295">
        <v>99855</v>
      </c>
      <c r="AE31" s="295">
        <v>21.600000000000005</v>
      </c>
      <c r="AF31" s="432">
        <v>2.1631365479945925</v>
      </c>
      <c r="AG31" s="295">
        <v>102655</v>
      </c>
      <c r="AH31" s="295">
        <v>15.700000000000001</v>
      </c>
      <c r="AI31" s="432">
        <v>1.5293945740587405</v>
      </c>
      <c r="AJ31" s="295">
        <v>105494</v>
      </c>
      <c r="AK31" s="295">
        <v>18.600000000000005</v>
      </c>
      <c r="AL31" s="432">
        <v>1.7631334483477736</v>
      </c>
      <c r="AM31" s="295">
        <v>108365</v>
      </c>
      <c r="AN31" s="295">
        <v>23.200000000000006</v>
      </c>
      <c r="AO31" s="432">
        <f t="shared" si="0"/>
        <v>2.1409126563004666</v>
      </c>
      <c r="AP31" s="295">
        <v>111270</v>
      </c>
      <c r="AQ31" s="295">
        <v>35.200000000000017</v>
      </c>
      <c r="AR31" s="432">
        <f t="shared" si="1"/>
        <v>3.1634762289925424</v>
      </c>
    </row>
    <row r="32" spans="2:44">
      <c r="B32" s="281" t="s">
        <v>53</v>
      </c>
      <c r="C32" s="295">
        <v>88353</v>
      </c>
      <c r="D32" s="295">
        <v>10.15</v>
      </c>
      <c r="E32" s="432">
        <v>1.1488008330220818</v>
      </c>
      <c r="F32" s="295">
        <v>89999</v>
      </c>
      <c r="G32" s="295">
        <v>9.76</v>
      </c>
      <c r="H32" s="432">
        <v>1.0844564939610442</v>
      </c>
      <c r="I32" s="295">
        <v>91691</v>
      </c>
      <c r="J32" s="295">
        <v>7.0000000000000009</v>
      </c>
      <c r="K32" s="432">
        <v>0.76343370668877009</v>
      </c>
      <c r="L32" s="295">
        <v>93409</v>
      </c>
      <c r="M32" s="295">
        <v>7.200000000000002</v>
      </c>
      <c r="N32" s="432">
        <v>0.7708036698819174</v>
      </c>
      <c r="O32" s="295">
        <v>95194</v>
      </c>
      <c r="P32" s="295">
        <v>4</v>
      </c>
      <c r="Q32" s="432">
        <v>0.42019455007668549</v>
      </c>
      <c r="R32" s="295">
        <v>97676</v>
      </c>
      <c r="S32" s="295">
        <v>2.7000000000000006</v>
      </c>
      <c r="T32" s="432">
        <v>0.2764240959908269</v>
      </c>
      <c r="U32" s="295">
        <v>100170</v>
      </c>
      <c r="V32" s="295">
        <v>4.0000000000000009</v>
      </c>
      <c r="W32" s="432">
        <v>0.39932115403813523</v>
      </c>
      <c r="X32" s="295">
        <v>102684</v>
      </c>
      <c r="Y32" s="295">
        <v>5</v>
      </c>
      <c r="Z32" s="432">
        <v>0.48693077792061079</v>
      </c>
      <c r="AA32" s="295">
        <v>105213</v>
      </c>
      <c r="AB32" s="295">
        <v>6</v>
      </c>
      <c r="AC32" s="432">
        <v>0.57027173448148039</v>
      </c>
      <c r="AD32" s="295">
        <v>107749</v>
      </c>
      <c r="AE32" s="295">
        <v>6</v>
      </c>
      <c r="AF32" s="432">
        <v>0.55684971554260365</v>
      </c>
      <c r="AG32" s="295">
        <v>110296</v>
      </c>
      <c r="AH32" s="295">
        <v>7.0000000000000018</v>
      </c>
      <c r="AI32" s="432">
        <v>0.63465583520707924</v>
      </c>
      <c r="AJ32" s="295">
        <v>112835</v>
      </c>
      <c r="AK32" s="295">
        <v>18.000000000000007</v>
      </c>
      <c r="AL32" s="432">
        <v>1.5952497008906819</v>
      </c>
      <c r="AM32" s="295">
        <v>115368</v>
      </c>
      <c r="AN32" s="295">
        <v>18.000000000000014</v>
      </c>
      <c r="AO32" s="432">
        <f t="shared" si="0"/>
        <v>1.5602246723528201</v>
      </c>
      <c r="AP32" s="295">
        <v>117899</v>
      </c>
      <c r="AQ32" s="295">
        <v>19.999999999999996</v>
      </c>
      <c r="AR32" s="432">
        <f t="shared" si="1"/>
        <v>1.6963672295778587</v>
      </c>
    </row>
    <row r="33" spans="2:44">
      <c r="B33" s="281" t="s">
        <v>54</v>
      </c>
      <c r="C33" s="295">
        <v>158903</v>
      </c>
      <c r="D33" s="295">
        <v>18.29</v>
      </c>
      <c r="E33" s="432">
        <v>1.1510166579611461</v>
      </c>
      <c r="F33" s="295">
        <v>164183</v>
      </c>
      <c r="G33" s="295">
        <v>14.57</v>
      </c>
      <c r="H33" s="432">
        <v>0.8874243983847292</v>
      </c>
      <c r="I33" s="295">
        <v>169667</v>
      </c>
      <c r="J33" s="295">
        <v>25.699999999999996</v>
      </c>
      <c r="K33" s="432">
        <v>1.5147317981693549</v>
      </c>
      <c r="L33" s="295">
        <v>175358</v>
      </c>
      <c r="M33" s="295">
        <v>20.099999999999998</v>
      </c>
      <c r="N33" s="432">
        <v>1.146226576489239</v>
      </c>
      <c r="O33" s="295">
        <v>181287</v>
      </c>
      <c r="P33" s="295">
        <v>21.099999999999998</v>
      </c>
      <c r="Q33" s="432">
        <v>1.1639003348282004</v>
      </c>
      <c r="R33" s="295">
        <v>186072</v>
      </c>
      <c r="S33" s="295">
        <v>18.900000000000002</v>
      </c>
      <c r="T33" s="432">
        <v>1.0157358441893463</v>
      </c>
      <c r="U33" s="295">
        <v>190896</v>
      </c>
      <c r="V33" s="295">
        <v>18.150000000000006</v>
      </c>
      <c r="W33" s="432">
        <v>0.95077948202162466</v>
      </c>
      <c r="X33" s="295">
        <v>195759</v>
      </c>
      <c r="Y33" s="295">
        <v>30.8</v>
      </c>
      <c r="Z33" s="432">
        <v>1.5733631659336225</v>
      </c>
      <c r="AA33" s="295">
        <v>200656</v>
      </c>
      <c r="AB33" s="295">
        <v>35.000000000000007</v>
      </c>
      <c r="AC33" s="432">
        <v>1.7442787656486727</v>
      </c>
      <c r="AD33" s="295">
        <v>205586</v>
      </c>
      <c r="AE33" s="295">
        <v>28.000000000000004</v>
      </c>
      <c r="AF33" s="432">
        <v>1.3619604447773683</v>
      </c>
      <c r="AG33" s="295">
        <v>210532</v>
      </c>
      <c r="AH33" s="295">
        <v>26</v>
      </c>
      <c r="AI33" s="432">
        <v>1.2349666559002908</v>
      </c>
      <c r="AJ33" s="295">
        <v>215499</v>
      </c>
      <c r="AK33" s="295">
        <v>33.000000000000007</v>
      </c>
      <c r="AL33" s="432">
        <v>1.5313296117383379</v>
      </c>
      <c r="AM33" s="295">
        <v>220483</v>
      </c>
      <c r="AN33" s="295">
        <v>39.75</v>
      </c>
      <c r="AO33" s="432">
        <f t="shared" si="0"/>
        <v>1.8028600844509555</v>
      </c>
      <c r="AP33" s="295">
        <v>225481</v>
      </c>
      <c r="AQ33" s="295">
        <v>33.20000000000001</v>
      </c>
      <c r="AR33" s="432">
        <f t="shared" si="1"/>
        <v>1.4724078747211522</v>
      </c>
    </row>
    <row r="34" spans="2:44">
      <c r="B34" s="281" t="s">
        <v>55</v>
      </c>
      <c r="C34" s="295">
        <v>113968</v>
      </c>
      <c r="D34" s="295">
        <v>5.38</v>
      </c>
      <c r="E34" s="432">
        <v>0.47206233328653657</v>
      </c>
      <c r="F34" s="295">
        <v>119485</v>
      </c>
      <c r="G34" s="295">
        <v>6.29</v>
      </c>
      <c r="H34" s="432">
        <v>0.52642591120224302</v>
      </c>
      <c r="I34" s="295">
        <v>125280</v>
      </c>
      <c r="J34" s="295">
        <v>11.699999999999996</v>
      </c>
      <c r="K34" s="432">
        <v>0.93390804597701116</v>
      </c>
      <c r="L34" s="295">
        <v>131376</v>
      </c>
      <c r="M34" s="295">
        <v>8.3000000000000007</v>
      </c>
      <c r="N34" s="432">
        <v>0.6317744489099989</v>
      </c>
      <c r="O34" s="295">
        <v>137786</v>
      </c>
      <c r="P34" s="295">
        <v>7.7000000000000028</v>
      </c>
      <c r="Q34" s="432">
        <v>0.55883761775506968</v>
      </c>
      <c r="R34" s="295">
        <v>140663</v>
      </c>
      <c r="S34" s="295">
        <v>10.200000000000003</v>
      </c>
      <c r="T34" s="432">
        <v>0.72513738509771608</v>
      </c>
      <c r="U34" s="295">
        <v>143421</v>
      </c>
      <c r="V34" s="295">
        <v>17.000000000000014</v>
      </c>
      <c r="W34" s="432">
        <v>1.1853215358978122</v>
      </c>
      <c r="X34" s="295">
        <v>146058</v>
      </c>
      <c r="Y34" s="295">
        <v>31</v>
      </c>
      <c r="Z34" s="432">
        <v>2.1224445083459997</v>
      </c>
      <c r="AA34" s="295">
        <v>148573</v>
      </c>
      <c r="AB34" s="295">
        <v>30.4</v>
      </c>
      <c r="AC34" s="432">
        <v>2.0461322043709149</v>
      </c>
      <c r="AD34" s="295">
        <v>150977</v>
      </c>
      <c r="AE34" s="295">
        <v>32</v>
      </c>
      <c r="AF34" s="432">
        <v>2.1195281400478216</v>
      </c>
      <c r="AG34" s="295">
        <v>153269</v>
      </c>
      <c r="AH34" s="295">
        <v>38.950000000000017</v>
      </c>
      <c r="AI34" s="432">
        <v>2.5412836255211437</v>
      </c>
      <c r="AJ34" s="295">
        <v>155453</v>
      </c>
      <c r="AK34" s="295">
        <v>48.699999999999996</v>
      </c>
      <c r="AL34" s="432">
        <v>3.1327796826050314</v>
      </c>
      <c r="AM34" s="295">
        <v>157520</v>
      </c>
      <c r="AN34" s="295">
        <v>53.95</v>
      </c>
      <c r="AO34" s="432">
        <f t="shared" si="0"/>
        <v>3.4249619095987813</v>
      </c>
      <c r="AP34" s="295">
        <v>159479</v>
      </c>
      <c r="AQ34" s="295">
        <v>53.34999999999998</v>
      </c>
      <c r="AR34" s="432">
        <f t="shared" si="1"/>
        <v>3.3452680290194934</v>
      </c>
    </row>
    <row r="35" spans="2:44">
      <c r="B35" s="280" t="s">
        <v>56</v>
      </c>
      <c r="C35" s="294">
        <v>22729</v>
      </c>
      <c r="D35" s="294">
        <v>2.69</v>
      </c>
      <c r="E35" s="436">
        <v>1.1835100532359539</v>
      </c>
      <c r="F35" s="294">
        <v>23455</v>
      </c>
      <c r="G35" s="294">
        <v>3.69</v>
      </c>
      <c r="H35" s="436">
        <v>1.573225325090599</v>
      </c>
      <c r="I35" s="294">
        <v>24214</v>
      </c>
      <c r="J35" s="294">
        <v>1</v>
      </c>
      <c r="K35" s="436">
        <v>0.41298422400264312</v>
      </c>
      <c r="L35" s="294">
        <v>25036</v>
      </c>
      <c r="M35" s="294">
        <v>2</v>
      </c>
      <c r="N35" s="436">
        <v>0.79884965649464768</v>
      </c>
      <c r="O35" s="294">
        <v>25884</v>
      </c>
      <c r="P35" s="294">
        <v>2.0000000000000004</v>
      </c>
      <c r="Q35" s="436">
        <v>0.77267810230258094</v>
      </c>
      <c r="R35" s="294">
        <v>26576</v>
      </c>
      <c r="S35" s="294">
        <v>2.0000000000000004</v>
      </c>
      <c r="T35" s="436">
        <v>0.75255869957856725</v>
      </c>
      <c r="U35" s="294">
        <v>27284</v>
      </c>
      <c r="V35" s="294">
        <v>3</v>
      </c>
      <c r="W35" s="436">
        <v>1.099545521184577</v>
      </c>
      <c r="X35" s="294">
        <v>28000</v>
      </c>
      <c r="Y35" s="294">
        <v>4.0000000000000009</v>
      </c>
      <c r="Z35" s="436">
        <v>1.428571428571429</v>
      </c>
      <c r="AA35" s="294">
        <v>28726</v>
      </c>
      <c r="AB35" s="294">
        <v>7</v>
      </c>
      <c r="AC35" s="436">
        <v>2.4368168209983985</v>
      </c>
      <c r="AD35" s="294">
        <v>29453</v>
      </c>
      <c r="AE35" s="294">
        <v>1.9999999999999998</v>
      </c>
      <c r="AF35" s="436">
        <v>0.67904797473941525</v>
      </c>
      <c r="AG35" s="294">
        <v>30172</v>
      </c>
      <c r="AH35" s="294">
        <v>4</v>
      </c>
      <c r="AI35" s="436">
        <v>1.3257324671881214</v>
      </c>
      <c r="AJ35" s="294">
        <v>30890</v>
      </c>
      <c r="AK35" s="294">
        <v>4</v>
      </c>
      <c r="AL35" s="436">
        <v>1.2949174490126254</v>
      </c>
      <c r="AM35" s="294">
        <v>31600</v>
      </c>
      <c r="AN35" s="294">
        <v>3</v>
      </c>
      <c r="AO35" s="436">
        <f t="shared" si="0"/>
        <v>0.94936708860759489</v>
      </c>
      <c r="AP35" s="294">
        <v>32320</v>
      </c>
      <c r="AQ35" s="294">
        <v>3</v>
      </c>
      <c r="AR35" s="436">
        <f t="shared" si="1"/>
        <v>0.92821782178217827</v>
      </c>
    </row>
    <row r="36" spans="2:44">
      <c r="B36" s="281" t="s">
        <v>57</v>
      </c>
      <c r="C36" s="295">
        <v>22729</v>
      </c>
      <c r="D36" s="295">
        <v>2.69</v>
      </c>
      <c r="E36" s="432">
        <v>1.1835100532359539</v>
      </c>
      <c r="F36" s="295">
        <v>23455</v>
      </c>
      <c r="G36" s="295">
        <v>3.69</v>
      </c>
      <c r="H36" s="432">
        <v>1.573225325090599</v>
      </c>
      <c r="I36" s="295">
        <v>24212</v>
      </c>
      <c r="J36" s="295">
        <v>1</v>
      </c>
      <c r="K36" s="432">
        <v>0.41301833801420779</v>
      </c>
      <c r="L36" s="295">
        <v>25036</v>
      </c>
      <c r="M36" s="295">
        <v>2</v>
      </c>
      <c r="N36" s="432">
        <v>0.79884965649464768</v>
      </c>
      <c r="O36" s="295">
        <v>25884</v>
      </c>
      <c r="P36" s="295">
        <v>2.0000000000000004</v>
      </c>
      <c r="Q36" s="432">
        <v>0.77267810230258094</v>
      </c>
      <c r="R36" s="295">
        <v>26576</v>
      </c>
      <c r="S36" s="295">
        <v>2.0000000000000004</v>
      </c>
      <c r="T36" s="432">
        <v>0.75255869957856725</v>
      </c>
      <c r="U36" s="295">
        <v>27284</v>
      </c>
      <c r="V36" s="295">
        <v>3</v>
      </c>
      <c r="W36" s="432">
        <v>1.099545521184577</v>
      </c>
      <c r="X36" s="295">
        <v>28000</v>
      </c>
      <c r="Y36" s="295">
        <v>4.0000000000000009</v>
      </c>
      <c r="Z36" s="432">
        <v>1.428571428571429</v>
      </c>
      <c r="AA36" s="295">
        <v>28726</v>
      </c>
      <c r="AB36" s="295">
        <v>7</v>
      </c>
      <c r="AC36" s="432">
        <v>2.4368168209983985</v>
      </c>
      <c r="AD36" s="295">
        <v>29453</v>
      </c>
      <c r="AE36" s="295">
        <v>1.9999999999999998</v>
      </c>
      <c r="AF36" s="432">
        <v>0.67904797473941525</v>
      </c>
      <c r="AG36" s="295">
        <v>30172</v>
      </c>
      <c r="AH36" s="295">
        <v>4</v>
      </c>
      <c r="AI36" s="432">
        <v>1.3257324671881214</v>
      </c>
      <c r="AJ36" s="295">
        <v>30890</v>
      </c>
      <c r="AK36" s="295">
        <v>4</v>
      </c>
      <c r="AL36" s="432">
        <v>1.2949174490126254</v>
      </c>
      <c r="AM36" s="295">
        <v>31600</v>
      </c>
      <c r="AN36" s="295">
        <v>3</v>
      </c>
      <c r="AO36" s="432">
        <f t="shared" si="0"/>
        <v>0.94936708860759489</v>
      </c>
      <c r="AP36" s="295">
        <v>32320</v>
      </c>
      <c r="AQ36" s="295">
        <v>3</v>
      </c>
      <c r="AR36" s="432">
        <f t="shared" si="1"/>
        <v>0.92821782178217827</v>
      </c>
    </row>
    <row r="37" spans="2:44">
      <c r="B37" s="280" t="s">
        <v>223</v>
      </c>
      <c r="C37" s="294">
        <v>31432</v>
      </c>
      <c r="D37" s="294">
        <v>0</v>
      </c>
      <c r="E37" s="436">
        <v>0</v>
      </c>
      <c r="F37" s="294">
        <v>31991</v>
      </c>
      <c r="G37" s="294">
        <v>0</v>
      </c>
      <c r="H37" s="436">
        <v>0</v>
      </c>
      <c r="I37" s="294">
        <v>32566</v>
      </c>
      <c r="J37" s="294">
        <v>0</v>
      </c>
      <c r="K37" s="436">
        <v>0</v>
      </c>
      <c r="L37" s="294">
        <v>33149</v>
      </c>
      <c r="M37" s="294">
        <v>0</v>
      </c>
      <c r="N37" s="436">
        <v>0</v>
      </c>
      <c r="O37" s="294">
        <v>33754</v>
      </c>
      <c r="P37" s="294">
        <v>0</v>
      </c>
      <c r="Q37" s="436">
        <v>0</v>
      </c>
      <c r="R37" s="294">
        <v>34547</v>
      </c>
      <c r="S37" s="294">
        <v>0</v>
      </c>
      <c r="T37" s="436">
        <v>0</v>
      </c>
      <c r="U37" s="294">
        <v>35348</v>
      </c>
      <c r="V37" s="294">
        <v>0</v>
      </c>
      <c r="W37" s="436">
        <v>0</v>
      </c>
      <c r="X37" s="294">
        <v>36153</v>
      </c>
      <c r="Y37" s="294"/>
      <c r="Z37" s="436">
        <v>0</v>
      </c>
      <c r="AA37" s="294">
        <v>36967</v>
      </c>
      <c r="AB37" s="294">
        <v>2</v>
      </c>
      <c r="AC37" s="436">
        <v>0.54102307463413313</v>
      </c>
      <c r="AD37" s="294">
        <v>37784</v>
      </c>
      <c r="AE37" s="294">
        <v>5</v>
      </c>
      <c r="AF37" s="436">
        <v>1.3233114545839508</v>
      </c>
      <c r="AG37" s="294">
        <v>38607</v>
      </c>
      <c r="AH37" s="294">
        <v>2</v>
      </c>
      <c r="AI37" s="436">
        <v>0.51804076980858393</v>
      </c>
      <c r="AJ37" s="294">
        <v>39430</v>
      </c>
      <c r="AK37" s="294">
        <v>1</v>
      </c>
      <c r="AL37" s="436">
        <v>0.25361399949277202</v>
      </c>
      <c r="AM37" s="294">
        <v>40255</v>
      </c>
      <c r="AN37" s="294">
        <v>0</v>
      </c>
      <c r="AO37" s="436">
        <f t="shared" si="0"/>
        <v>0</v>
      </c>
      <c r="AP37" s="294">
        <v>41082</v>
      </c>
      <c r="AQ37" s="294">
        <v>0</v>
      </c>
      <c r="AR37" s="294">
        <f t="shared" si="1"/>
        <v>0</v>
      </c>
    </row>
    <row r="38" spans="2:44">
      <c r="B38"/>
      <c r="C38"/>
      <c r="D38"/>
      <c r="E38"/>
      <c r="F38"/>
      <c r="G38"/>
      <c r="H38"/>
      <c r="I38"/>
      <c r="J38"/>
      <c r="K38"/>
      <c r="L38"/>
      <c r="M38"/>
      <c r="N38"/>
      <c r="O38"/>
      <c r="P38"/>
      <c r="Q38"/>
      <c r="R38"/>
      <c r="S38"/>
      <c r="T38"/>
      <c r="U38"/>
      <c r="V38"/>
      <c r="W38"/>
      <c r="X38"/>
      <c r="Y38"/>
      <c r="Z38"/>
      <c r="AA38"/>
      <c r="AB38"/>
      <c r="AC38"/>
      <c r="AD38" s="58"/>
      <c r="AE38" s="67"/>
      <c r="AF38" s="67"/>
      <c r="AG38"/>
      <c r="AH38"/>
      <c r="AI38"/>
    </row>
    <row r="39" spans="2:44">
      <c r="B39" s="355" t="s">
        <v>1051</v>
      </c>
      <c r="C39" s="355"/>
      <c r="D39" s="355"/>
      <c r="E39" s="355"/>
      <c r="F39" s="355"/>
      <c r="G39" s="355"/>
      <c r="H39" s="355"/>
      <c r="I39" s="355"/>
      <c r="J39" s="355"/>
      <c r="K39" s="355"/>
      <c r="L39" s="355"/>
      <c r="M39" s="355"/>
      <c r="N39" s="355"/>
      <c r="O39" s="355"/>
      <c r="P39" s="355"/>
      <c r="Q39" s="355"/>
      <c r="R39" s="355"/>
      <c r="S39" s="355"/>
      <c r="T39" s="355"/>
      <c r="U39" s="3"/>
      <c r="V39" s="3"/>
      <c r="W39" s="3"/>
      <c r="X39"/>
      <c r="Y39" s="4"/>
      <c r="Z39"/>
      <c r="AA39"/>
      <c r="AB39" s="4"/>
      <c r="AC39"/>
      <c r="AD39" s="70"/>
      <c r="AE39" s="70"/>
      <c r="AF39" s="70"/>
      <c r="AG39"/>
      <c r="AH39"/>
      <c r="AI39"/>
    </row>
    <row r="40" spans="2:44">
      <c r="B40" s="358" t="s">
        <v>1143</v>
      </c>
      <c r="C40" s="358"/>
      <c r="D40" s="358"/>
      <c r="E40" s="358"/>
      <c r="F40" s="358"/>
      <c r="G40" s="358"/>
      <c r="H40" s="358"/>
      <c r="I40" s="358"/>
      <c r="J40" s="358"/>
      <c r="K40" s="358"/>
      <c r="L40" s="358"/>
      <c r="M40" s="358"/>
      <c r="N40" s="358"/>
      <c r="O40" s="358"/>
      <c r="P40" s="358"/>
      <c r="Q40" s="358"/>
      <c r="R40" s="358"/>
      <c r="S40" s="358"/>
      <c r="T40" s="358"/>
      <c r="U40" s="3"/>
      <c r="V40" s="3"/>
      <c r="W40" s="3"/>
      <c r="X40"/>
      <c r="Y40" s="4"/>
      <c r="Z40"/>
      <c r="AA40"/>
      <c r="AB40" s="4"/>
      <c r="AC40"/>
      <c r="AD40"/>
      <c r="AE40"/>
      <c r="AF40"/>
      <c r="AG40"/>
      <c r="AH40"/>
      <c r="AI40"/>
    </row>
    <row r="41" spans="2:44" ht="15.75">
      <c r="B41" s="39" t="s">
        <v>1098</v>
      </c>
      <c r="C41" s="74"/>
      <c r="D41" s="74"/>
      <c r="E41" s="74"/>
      <c r="F41" s="74"/>
      <c r="G41" s="74"/>
      <c r="H41" s="74"/>
      <c r="I41" s="74"/>
      <c r="J41" s="74"/>
      <c r="K41" s="74"/>
      <c r="L41" s="74"/>
      <c r="M41" s="74"/>
      <c r="N41" s="74"/>
      <c r="O41" s="74"/>
      <c r="P41" s="74"/>
      <c r="Q41" s="74"/>
      <c r="R41" s="74"/>
      <c r="S41" s="74"/>
      <c r="T41" s="74"/>
      <c r="U41" s="3"/>
      <c r="V41" s="3"/>
      <c r="W41" s="3"/>
      <c r="X41"/>
      <c r="Y41" s="4"/>
      <c r="Z41"/>
      <c r="AA41"/>
      <c r="AB41" s="4"/>
      <c r="AC41"/>
      <c r="AD41"/>
      <c r="AE41"/>
      <c r="AF41"/>
      <c r="AG41"/>
      <c r="AH41"/>
      <c r="AI41"/>
    </row>
    <row r="42" spans="2:44">
      <c r="B42" s="3"/>
      <c r="C42" s="72"/>
      <c r="D42" s="72"/>
      <c r="E42" s="3"/>
      <c r="F42" s="72"/>
      <c r="G42" s="72"/>
      <c r="H42" s="3"/>
      <c r="I42" s="73"/>
      <c r="J42" s="73"/>
      <c r="K42"/>
      <c r="L42" s="72"/>
      <c r="M42" s="72"/>
      <c r="N42" s="3"/>
      <c r="O42" s="72"/>
      <c r="P42" s="72"/>
      <c r="Q42" s="3"/>
      <c r="R42" s="72"/>
      <c r="S42" s="72"/>
      <c r="T42" s="3"/>
      <c r="U42" s="3"/>
      <c r="V42" s="3"/>
      <c r="W42" s="3"/>
      <c r="X42"/>
      <c r="Y42" s="4"/>
      <c r="Z42"/>
      <c r="AA42"/>
      <c r="AB42" s="4"/>
      <c r="AC42"/>
      <c r="AD42"/>
      <c r="AE42"/>
      <c r="AF42"/>
      <c r="AG42"/>
      <c r="AH42"/>
      <c r="AI42"/>
    </row>
    <row r="43" spans="2:44">
      <c r="B43" s="3"/>
      <c r="C43" s="72"/>
      <c r="D43" s="72"/>
      <c r="E43" s="3"/>
      <c r="F43" s="72"/>
      <c r="G43" s="72"/>
      <c r="H43" s="3"/>
      <c r="I43" s="73"/>
      <c r="J43" s="73"/>
      <c r="K43"/>
      <c r="L43" s="72"/>
      <c r="M43" s="72"/>
      <c r="N43" s="3"/>
      <c r="O43" s="72"/>
      <c r="P43" s="72"/>
      <c r="Q43" s="3"/>
      <c r="R43" s="72"/>
      <c r="S43" s="72"/>
      <c r="T43" s="3"/>
      <c r="U43" s="3"/>
      <c r="V43" s="3"/>
      <c r="W43" s="3"/>
      <c r="X43"/>
      <c r="Y43" s="4"/>
      <c r="Z43"/>
      <c r="AA43"/>
      <c r="AB43" s="4"/>
      <c r="AC43"/>
      <c r="AD43"/>
      <c r="AE43"/>
      <c r="AF43"/>
      <c r="AG43"/>
      <c r="AH43"/>
      <c r="AI43"/>
    </row>
  </sheetData>
  <mergeCells count="47">
    <mergeCell ref="L6:L7"/>
    <mergeCell ref="AM5:AO5"/>
    <mergeCell ref="AM6:AM7"/>
    <mergeCell ref="AN6:AO6"/>
    <mergeCell ref="B5:B7"/>
    <mergeCell ref="C5:E5"/>
    <mergeCell ref="F5:H5"/>
    <mergeCell ref="I5:K5"/>
    <mergeCell ref="L5:N5"/>
    <mergeCell ref="O5:Q5"/>
    <mergeCell ref="R5:T5"/>
    <mergeCell ref="U5:W5"/>
    <mergeCell ref="X5:Z5"/>
    <mergeCell ref="AA5:AC5"/>
    <mergeCell ref="AD5:AF5"/>
    <mergeCell ref="B39:T39"/>
    <mergeCell ref="B40:T40"/>
    <mergeCell ref="AJ5:AL5"/>
    <mergeCell ref="AJ6:AJ7"/>
    <mergeCell ref="AK6:AL6"/>
    <mergeCell ref="AA6:AA7"/>
    <mergeCell ref="AB6:AC6"/>
    <mergeCell ref="AD6:AD7"/>
    <mergeCell ref="AE6:AF6"/>
    <mergeCell ref="AG6:AG7"/>
    <mergeCell ref="S6:T6"/>
    <mergeCell ref="U6:U7"/>
    <mergeCell ref="V6:W6"/>
    <mergeCell ref="X6:X7"/>
    <mergeCell ref="Y6:Z6"/>
    <mergeCell ref="M6:N6"/>
    <mergeCell ref="B3:AR3"/>
    <mergeCell ref="B4:AR4"/>
    <mergeCell ref="AP5:AR5"/>
    <mergeCell ref="AP6:AP7"/>
    <mergeCell ref="AQ6:AR6"/>
    <mergeCell ref="AG5:AI5"/>
    <mergeCell ref="C6:C7"/>
    <mergeCell ref="D6:E6"/>
    <mergeCell ref="O6:O7"/>
    <mergeCell ref="P6:Q6"/>
    <mergeCell ref="R6:R7"/>
    <mergeCell ref="AH6:AI6"/>
    <mergeCell ref="F6:F7"/>
    <mergeCell ref="G6:H6"/>
    <mergeCell ref="I6:I7"/>
    <mergeCell ref="J6:K6"/>
  </mergeCells>
  <hyperlinks>
    <hyperlink ref="AT6" location="INDICE!A17" display="INICIO"/>
  </hyperlinks>
  <printOptions horizontalCentered="1"/>
  <pageMargins left="0.39370078740157483" right="0" top="1.1811023622047245" bottom="0" header="0.11811023622047245" footer="0"/>
  <pageSetup paperSize="9" scale="85" firstPageNumber="41" orientation="landscape" useFirstPageNumber="1" r:id="rId1"/>
  <headerFooter>
    <oddHeader>&amp;C&amp;G</oddHeader>
    <oddFooter>&amp;C&amp;14&amp;P</oddFooter>
  </headerFooter>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AT43"/>
  <sheetViews>
    <sheetView showGridLines="0" topLeftCell="AE3" zoomScale="85" zoomScaleNormal="85" workbookViewId="0">
      <selection activeCell="AR7" sqref="AR7"/>
    </sheetView>
  </sheetViews>
  <sheetFormatPr baseColWidth="10" defaultRowHeight="15"/>
  <cols>
    <col min="1" max="1" width="3.7109375" style="11" customWidth="1"/>
    <col min="2" max="2" width="31.140625" style="11" customWidth="1"/>
    <col min="3" max="3" width="15" style="11" customWidth="1"/>
    <col min="4" max="5" width="14" style="11" customWidth="1"/>
    <col min="6" max="6" width="15.7109375" style="11" customWidth="1"/>
    <col min="7" max="8" width="14.7109375" style="11" customWidth="1"/>
    <col min="9" max="9" width="15.85546875" style="11" customWidth="1"/>
    <col min="10" max="11" width="14.7109375" style="11" customWidth="1"/>
    <col min="12" max="12" width="16.140625" style="11" customWidth="1"/>
    <col min="13" max="14" width="14.7109375" style="11" customWidth="1"/>
    <col min="15" max="15" width="16" style="11" customWidth="1"/>
    <col min="16" max="17" width="14.7109375" style="11" customWidth="1"/>
    <col min="18" max="18" width="14.140625" style="11" customWidth="1"/>
    <col min="19" max="20" width="14.7109375" style="11" customWidth="1"/>
    <col min="21" max="21" width="15.28515625" style="11" customWidth="1"/>
    <col min="22" max="23" width="14.7109375" style="11" customWidth="1"/>
    <col min="24" max="24" width="15.28515625" style="11" customWidth="1"/>
    <col min="25" max="29" width="14.7109375" style="11" customWidth="1"/>
    <col min="30" max="30" width="15.7109375" style="11" customWidth="1"/>
    <col min="31" max="32" width="14.7109375" style="11" customWidth="1"/>
    <col min="33" max="33" width="15.140625" style="11" customWidth="1"/>
    <col min="34" max="35" width="14.7109375" style="11" customWidth="1"/>
    <col min="36" max="36" width="15.85546875" style="11" customWidth="1"/>
    <col min="37" max="38" width="14.7109375" style="11" customWidth="1"/>
    <col min="39" max="39" width="15.5703125" style="11" customWidth="1"/>
    <col min="40" max="41" width="11.42578125" style="11"/>
    <col min="42" max="42" width="14.28515625" style="11" customWidth="1"/>
    <col min="43" max="16384" width="11.42578125" style="11"/>
  </cols>
  <sheetData>
    <row r="1" spans="1:46" ht="68.25" customHeight="1"/>
    <row r="2" spans="1:46" ht="67.5" customHeight="1"/>
    <row r="3" spans="1:46" ht="31.5" customHeight="1">
      <c r="B3" s="354" t="s">
        <v>228</v>
      </c>
      <c r="C3" s="354"/>
      <c r="D3" s="354"/>
      <c r="E3" s="354"/>
      <c r="F3" s="354"/>
      <c r="G3" s="354"/>
      <c r="H3" s="354"/>
      <c r="I3" s="354"/>
      <c r="J3" s="354"/>
      <c r="K3" s="354"/>
      <c r="L3" s="354"/>
      <c r="M3" s="354"/>
      <c r="N3" s="354"/>
      <c r="O3" s="354"/>
      <c r="P3" s="354"/>
      <c r="Q3" s="354"/>
      <c r="R3" s="354"/>
      <c r="S3" s="354"/>
      <c r="T3" s="354"/>
      <c r="U3" s="354"/>
      <c r="V3" s="354"/>
      <c r="W3" s="354"/>
      <c r="X3" s="354"/>
      <c r="Y3" s="354"/>
      <c r="Z3" s="354"/>
      <c r="AA3" s="354"/>
      <c r="AB3" s="354"/>
      <c r="AC3" s="354"/>
      <c r="AD3" s="354"/>
      <c r="AE3" s="354"/>
      <c r="AF3" s="354"/>
      <c r="AG3" s="354"/>
      <c r="AH3" s="354"/>
      <c r="AI3" s="354"/>
      <c r="AJ3" s="354"/>
      <c r="AK3" s="354"/>
      <c r="AL3" s="354"/>
      <c r="AM3" s="354"/>
      <c r="AN3" s="354"/>
      <c r="AO3" s="354"/>
      <c r="AP3" s="354"/>
      <c r="AQ3" s="354"/>
      <c r="AR3" s="354"/>
    </row>
    <row r="4" spans="1:46" ht="54" customHeight="1">
      <c r="A4" s="268"/>
      <c r="B4" s="345" t="s">
        <v>1099</v>
      </c>
      <c r="C4" s="345"/>
      <c r="D4" s="345"/>
      <c r="E4" s="345"/>
      <c r="F4" s="345"/>
      <c r="G4" s="345"/>
      <c r="H4" s="345"/>
      <c r="I4" s="345"/>
      <c r="J4" s="345"/>
      <c r="K4" s="345"/>
      <c r="L4" s="345"/>
      <c r="M4" s="345"/>
      <c r="N4" s="345"/>
      <c r="O4" s="345"/>
      <c r="P4" s="345"/>
      <c r="Q4" s="345"/>
      <c r="R4" s="345"/>
      <c r="S4" s="345"/>
      <c r="T4" s="345"/>
      <c r="U4" s="345"/>
      <c r="V4" s="345"/>
      <c r="W4" s="345"/>
      <c r="X4" s="345"/>
      <c r="Y4" s="345"/>
      <c r="Z4" s="345"/>
      <c r="AA4" s="345"/>
      <c r="AB4" s="345"/>
      <c r="AC4" s="345"/>
      <c r="AD4" s="345"/>
      <c r="AE4" s="345"/>
      <c r="AF4" s="345"/>
      <c r="AG4" s="345"/>
      <c r="AH4" s="345"/>
      <c r="AI4" s="345"/>
      <c r="AJ4" s="345"/>
      <c r="AK4" s="345"/>
      <c r="AL4" s="345"/>
      <c r="AM4" s="345"/>
      <c r="AN4" s="345"/>
      <c r="AO4" s="345"/>
      <c r="AP4" s="345"/>
      <c r="AQ4" s="345"/>
      <c r="AR4" s="345"/>
    </row>
    <row r="5" spans="1:46" ht="29.25" customHeight="1">
      <c r="A5" s="12"/>
      <c r="B5" s="346" t="s">
        <v>220</v>
      </c>
      <c r="C5" s="346">
        <v>2006</v>
      </c>
      <c r="D5" s="346"/>
      <c r="E5" s="346"/>
      <c r="F5" s="346">
        <v>2007</v>
      </c>
      <c r="G5" s="346"/>
      <c r="H5" s="346"/>
      <c r="I5" s="346">
        <v>2008</v>
      </c>
      <c r="J5" s="346"/>
      <c r="K5" s="346"/>
      <c r="L5" s="346">
        <v>2009</v>
      </c>
      <c r="M5" s="346"/>
      <c r="N5" s="346"/>
      <c r="O5" s="346">
        <v>2010</v>
      </c>
      <c r="P5" s="346"/>
      <c r="Q5" s="346"/>
      <c r="R5" s="346">
        <v>2011</v>
      </c>
      <c r="S5" s="346"/>
      <c r="T5" s="346"/>
      <c r="U5" s="346">
        <v>2012</v>
      </c>
      <c r="V5" s="346"/>
      <c r="W5" s="346"/>
      <c r="X5" s="346">
        <v>2013</v>
      </c>
      <c r="Y5" s="346"/>
      <c r="Z5" s="346"/>
      <c r="AA5" s="346">
        <v>2014</v>
      </c>
      <c r="AB5" s="346"/>
      <c r="AC5" s="346"/>
      <c r="AD5" s="346">
        <v>2015</v>
      </c>
      <c r="AE5" s="346"/>
      <c r="AF5" s="346"/>
      <c r="AG5" s="270">
        <v>2016</v>
      </c>
      <c r="AH5" s="270"/>
      <c r="AI5" s="270"/>
      <c r="AJ5" s="346">
        <v>2017</v>
      </c>
      <c r="AK5" s="346"/>
      <c r="AL5" s="346"/>
      <c r="AM5" s="346">
        <v>2018</v>
      </c>
      <c r="AN5" s="346"/>
      <c r="AO5" s="346"/>
      <c r="AP5" s="346">
        <v>2019</v>
      </c>
      <c r="AQ5" s="346"/>
      <c r="AR5" s="346"/>
      <c r="AT5" s="225" t="s">
        <v>30</v>
      </c>
    </row>
    <row r="6" spans="1:46" ht="17.25" customHeight="1">
      <c r="B6" s="346"/>
      <c r="C6" s="346" t="s">
        <v>196</v>
      </c>
      <c r="D6" s="346" t="s">
        <v>204</v>
      </c>
      <c r="E6" s="346"/>
      <c r="F6" s="346" t="s">
        <v>196</v>
      </c>
      <c r="G6" s="346" t="s">
        <v>204</v>
      </c>
      <c r="H6" s="346"/>
      <c r="I6" s="346" t="s">
        <v>196</v>
      </c>
      <c r="J6" s="346" t="s">
        <v>204</v>
      </c>
      <c r="K6" s="346"/>
      <c r="L6" s="346" t="s">
        <v>196</v>
      </c>
      <c r="M6" s="346" t="s">
        <v>204</v>
      </c>
      <c r="N6" s="346"/>
      <c r="O6" s="346" t="s">
        <v>196</v>
      </c>
      <c r="P6" s="346" t="s">
        <v>204</v>
      </c>
      <c r="Q6" s="346"/>
      <c r="R6" s="346" t="s">
        <v>196</v>
      </c>
      <c r="S6" s="346" t="s">
        <v>204</v>
      </c>
      <c r="T6" s="346"/>
      <c r="U6" s="346" t="s">
        <v>196</v>
      </c>
      <c r="V6" s="346" t="s">
        <v>204</v>
      </c>
      <c r="W6" s="346"/>
      <c r="X6" s="346" t="s">
        <v>196</v>
      </c>
      <c r="Y6" s="346" t="s">
        <v>204</v>
      </c>
      <c r="Z6" s="346"/>
      <c r="AA6" s="346" t="s">
        <v>196</v>
      </c>
      <c r="AB6" s="346" t="s">
        <v>204</v>
      </c>
      <c r="AC6" s="346"/>
      <c r="AD6" s="346" t="s">
        <v>196</v>
      </c>
      <c r="AE6" s="346" t="s">
        <v>204</v>
      </c>
      <c r="AF6" s="346"/>
      <c r="AG6" s="346" t="s">
        <v>196</v>
      </c>
      <c r="AH6" s="378" t="s">
        <v>204</v>
      </c>
      <c r="AI6" s="380"/>
      <c r="AJ6" s="346" t="s">
        <v>196</v>
      </c>
      <c r="AK6" s="346" t="s">
        <v>204</v>
      </c>
      <c r="AL6" s="346"/>
      <c r="AM6" s="346" t="s">
        <v>196</v>
      </c>
      <c r="AN6" s="346" t="s">
        <v>204</v>
      </c>
      <c r="AO6" s="346"/>
      <c r="AP6" s="346" t="s">
        <v>196</v>
      </c>
      <c r="AQ6" s="346" t="s">
        <v>204</v>
      </c>
      <c r="AR6" s="346"/>
    </row>
    <row r="7" spans="1:46" ht="17.25" customHeight="1">
      <c r="B7" s="346"/>
      <c r="C7" s="346"/>
      <c r="D7" s="270" t="s">
        <v>82</v>
      </c>
      <c r="E7" s="270" t="s">
        <v>221</v>
      </c>
      <c r="F7" s="346"/>
      <c r="G7" s="270" t="s">
        <v>82</v>
      </c>
      <c r="H7" s="270" t="s">
        <v>221</v>
      </c>
      <c r="I7" s="346"/>
      <c r="J7" s="270" t="s">
        <v>82</v>
      </c>
      <c r="K7" s="270" t="s">
        <v>221</v>
      </c>
      <c r="L7" s="346"/>
      <c r="M7" s="270" t="s">
        <v>82</v>
      </c>
      <c r="N7" s="270" t="s">
        <v>221</v>
      </c>
      <c r="O7" s="346"/>
      <c r="P7" s="270" t="s">
        <v>82</v>
      </c>
      <c r="Q7" s="270" t="s">
        <v>221</v>
      </c>
      <c r="R7" s="346"/>
      <c r="S7" s="270" t="s">
        <v>82</v>
      </c>
      <c r="T7" s="270" t="s">
        <v>221</v>
      </c>
      <c r="U7" s="346"/>
      <c r="V7" s="270" t="s">
        <v>82</v>
      </c>
      <c r="W7" s="270" t="s">
        <v>221</v>
      </c>
      <c r="X7" s="346"/>
      <c r="Y7" s="270" t="s">
        <v>82</v>
      </c>
      <c r="Z7" s="270" t="s">
        <v>221</v>
      </c>
      <c r="AA7" s="346"/>
      <c r="AB7" s="270" t="s">
        <v>82</v>
      </c>
      <c r="AC7" s="270" t="s">
        <v>221</v>
      </c>
      <c r="AD7" s="346"/>
      <c r="AE7" s="270" t="s">
        <v>82</v>
      </c>
      <c r="AF7" s="270" t="s">
        <v>221</v>
      </c>
      <c r="AG7" s="346"/>
      <c r="AH7" s="270" t="s">
        <v>82</v>
      </c>
      <c r="AI7" s="270" t="s">
        <v>221</v>
      </c>
      <c r="AJ7" s="346"/>
      <c r="AK7" s="270" t="s">
        <v>82</v>
      </c>
      <c r="AL7" s="270" t="s">
        <v>221</v>
      </c>
      <c r="AM7" s="346"/>
      <c r="AN7" s="270" t="s">
        <v>82</v>
      </c>
      <c r="AO7" s="270" t="s">
        <v>221</v>
      </c>
      <c r="AP7" s="346"/>
      <c r="AQ7" s="270" t="s">
        <v>82</v>
      </c>
      <c r="AR7" s="270" t="s">
        <v>221</v>
      </c>
    </row>
    <row r="8" spans="1:46" ht="17.25" customHeight="1">
      <c r="B8" s="280" t="s">
        <v>222</v>
      </c>
      <c r="C8" s="294">
        <v>13964606</v>
      </c>
      <c r="D8" s="294">
        <v>12393.19</v>
      </c>
      <c r="E8" s="436">
        <v>8.8747151190660158</v>
      </c>
      <c r="F8" s="294">
        <v>14214982</v>
      </c>
      <c r="G8" s="294">
        <v>12448.98</v>
      </c>
      <c r="H8" s="436">
        <v>8.7576473892123108</v>
      </c>
      <c r="I8" s="294">
        <v>14472881</v>
      </c>
      <c r="J8" s="294">
        <v>13454.85</v>
      </c>
      <c r="K8" s="436">
        <v>9.2965940920815999</v>
      </c>
      <c r="L8" s="294">
        <v>14738472</v>
      </c>
      <c r="M8" s="294">
        <v>13998.1</v>
      </c>
      <c r="N8" s="436">
        <v>9.4976602730594895</v>
      </c>
      <c r="O8" s="294">
        <v>15012228</v>
      </c>
      <c r="P8" s="294">
        <v>14615.199999999901</v>
      </c>
      <c r="Q8" s="436">
        <v>9.7355302623967308</v>
      </c>
      <c r="R8" s="294">
        <v>15266431</v>
      </c>
      <c r="S8" s="294">
        <v>15481.15</v>
      </c>
      <c r="T8" s="436">
        <v>10.1406478043231</v>
      </c>
      <c r="U8" s="294">
        <v>15520973</v>
      </c>
      <c r="V8" s="294">
        <v>16797.650000000001</v>
      </c>
      <c r="W8" s="436">
        <v>10.8225495914464</v>
      </c>
      <c r="X8" s="294">
        <v>15774749</v>
      </c>
      <c r="Y8" s="294">
        <v>17630.25</v>
      </c>
      <c r="Z8" s="436">
        <v>11.176247558677501</v>
      </c>
      <c r="AA8" s="294">
        <v>16027466</v>
      </c>
      <c r="AB8" s="294">
        <v>17205.400000000001</v>
      </c>
      <c r="AC8" s="436">
        <v>10.7349471213978</v>
      </c>
      <c r="AD8" s="294">
        <v>16278844</v>
      </c>
      <c r="AE8" s="294">
        <v>17674.75</v>
      </c>
      <c r="AF8" s="436">
        <v>10.8574970065442</v>
      </c>
      <c r="AG8" s="294">
        <v>16528730</v>
      </c>
      <c r="AH8" s="294">
        <v>17872</v>
      </c>
      <c r="AI8" s="436">
        <v>10.8126879681621</v>
      </c>
      <c r="AJ8" s="294">
        <v>16776977</v>
      </c>
      <c r="AK8" s="294">
        <v>17427.200000000019</v>
      </c>
      <c r="AL8" s="436">
        <v>10.38756863051074</v>
      </c>
      <c r="AM8" s="294">
        <v>17023408</v>
      </c>
      <c r="AN8" s="294">
        <v>17350.299999999981</v>
      </c>
      <c r="AO8" s="436">
        <f>(AN8/AM8)*10000</f>
        <v>10.192025004628908</v>
      </c>
      <c r="AP8" s="294">
        <v>17267986</v>
      </c>
      <c r="AQ8" s="294">
        <v>17505.499999999982</v>
      </c>
      <c r="AR8" s="436">
        <f>(AQ8/AP8)*10000</f>
        <v>10.137545860878033</v>
      </c>
    </row>
    <row r="9" spans="1:46" ht="17.25" customHeight="1">
      <c r="B9" s="280" t="s">
        <v>31</v>
      </c>
      <c r="C9" s="294">
        <v>6287369</v>
      </c>
      <c r="D9" s="294">
        <v>5949.06</v>
      </c>
      <c r="E9" s="436">
        <v>9.4619227851904348</v>
      </c>
      <c r="F9" s="294">
        <v>6394507</v>
      </c>
      <c r="G9" s="294">
        <v>6838</v>
      </c>
      <c r="H9" s="436">
        <v>10.693553076101098</v>
      </c>
      <c r="I9" s="294">
        <v>6505011</v>
      </c>
      <c r="J9" s="294">
        <v>6799</v>
      </c>
      <c r="K9" s="436">
        <v>10.451942356438753</v>
      </c>
      <c r="L9" s="294">
        <v>6618970</v>
      </c>
      <c r="M9" s="294">
        <v>6968</v>
      </c>
      <c r="N9" s="436">
        <v>10.527317694444907</v>
      </c>
      <c r="O9" s="294">
        <v>6736640</v>
      </c>
      <c r="P9" s="294">
        <v>7290</v>
      </c>
      <c r="Q9" s="436">
        <v>10.821418392551777</v>
      </c>
      <c r="R9" s="294">
        <v>6808224</v>
      </c>
      <c r="S9" s="294">
        <v>7627</v>
      </c>
      <c r="T9" s="436">
        <v>11.202627880633775</v>
      </c>
      <c r="U9" s="294">
        <v>6924765</v>
      </c>
      <c r="V9" s="294">
        <v>7794</v>
      </c>
      <c r="W9" s="436">
        <v>11.255255593511114</v>
      </c>
      <c r="X9" s="294">
        <v>7041335</v>
      </c>
      <c r="Y9" s="294">
        <v>8342.0000000000036</v>
      </c>
      <c r="Z9" s="436">
        <v>11.847185228369341</v>
      </c>
      <c r="AA9" s="294">
        <v>7205558</v>
      </c>
      <c r="AB9" s="294">
        <v>8133</v>
      </c>
      <c r="AC9" s="436">
        <v>11.287120303521254</v>
      </c>
      <c r="AD9" s="294">
        <v>7322549</v>
      </c>
      <c r="AE9" s="294">
        <v>8695</v>
      </c>
      <c r="AF9" s="436">
        <v>11.874280390612613</v>
      </c>
      <c r="AG9" s="294">
        <v>7439121</v>
      </c>
      <c r="AH9" s="294">
        <v>8667.9999999999982</v>
      </c>
      <c r="AI9" s="436">
        <v>11.651914251697207</v>
      </c>
      <c r="AJ9" s="294">
        <v>7555183</v>
      </c>
      <c r="AK9" s="294">
        <v>8124.949999999978</v>
      </c>
      <c r="AL9" s="436">
        <v>10.754140568137101</v>
      </c>
      <c r="AM9" s="294">
        <v>7670682</v>
      </c>
      <c r="AN9" s="294">
        <v>8317.2000000000044</v>
      </c>
      <c r="AO9" s="436">
        <f t="shared" ref="AO9:AO37" si="0">(AN9/AM9)*10000</f>
        <v>10.842842918009122</v>
      </c>
      <c r="AP9" s="294">
        <v>7733725</v>
      </c>
      <c r="AQ9" s="294">
        <v>8051.5999999999976</v>
      </c>
      <c r="AR9" s="436">
        <f t="shared" ref="AR9:AR37" si="1">(AQ9/AP9)*10000</f>
        <v>10.411024441650042</v>
      </c>
    </row>
    <row r="10" spans="1:46" ht="17.25" customHeight="1">
      <c r="B10" s="281" t="s">
        <v>67</v>
      </c>
      <c r="C10" s="295">
        <v>690049</v>
      </c>
      <c r="D10" s="295">
        <v>662.13</v>
      </c>
      <c r="E10" s="432">
        <v>9.59540554366429</v>
      </c>
      <c r="F10" s="295">
        <v>701848</v>
      </c>
      <c r="G10" s="295">
        <v>737</v>
      </c>
      <c r="H10" s="432">
        <v>10.500849186718492</v>
      </c>
      <c r="I10" s="295">
        <v>714015</v>
      </c>
      <c r="J10" s="295">
        <v>769</v>
      </c>
      <c r="K10" s="432">
        <v>10.770081861025329</v>
      </c>
      <c r="L10" s="295">
        <v>726564</v>
      </c>
      <c r="M10" s="295">
        <v>784</v>
      </c>
      <c r="N10" s="432">
        <v>10.790515357215606</v>
      </c>
      <c r="O10" s="295">
        <v>739520</v>
      </c>
      <c r="P10" s="295">
        <v>763</v>
      </c>
      <c r="Q10" s="432">
        <v>10.317503245348334</v>
      </c>
      <c r="R10" s="295">
        <v>753493</v>
      </c>
      <c r="S10" s="295">
        <v>810</v>
      </c>
      <c r="T10" s="432">
        <v>10.749933974170961</v>
      </c>
      <c r="U10" s="295">
        <v>767695</v>
      </c>
      <c r="V10" s="295">
        <v>866</v>
      </c>
      <c r="W10" s="432">
        <v>11.28052156129713</v>
      </c>
      <c r="X10" s="295">
        <v>781919</v>
      </c>
      <c r="Y10" s="295">
        <v>837.00000000000011</v>
      </c>
      <c r="Z10" s="432">
        <v>10.704433579437257</v>
      </c>
      <c r="AA10" s="295">
        <v>796169</v>
      </c>
      <c r="AB10" s="295">
        <v>658.00000000000011</v>
      </c>
      <c r="AC10" s="432">
        <v>8.2645769930755915</v>
      </c>
      <c r="AD10" s="295">
        <v>810412</v>
      </c>
      <c r="AE10" s="295">
        <v>925</v>
      </c>
      <c r="AF10" s="432">
        <v>11.413947473630696</v>
      </c>
      <c r="AG10" s="295">
        <v>824646</v>
      </c>
      <c r="AH10" s="295">
        <v>861.00000000000011</v>
      </c>
      <c r="AI10" s="432">
        <v>10.440843707481756</v>
      </c>
      <c r="AJ10" s="295">
        <v>838859</v>
      </c>
      <c r="AK10" s="295">
        <v>774.8</v>
      </c>
      <c r="AL10" s="432">
        <v>9.2363555734634772</v>
      </c>
      <c r="AM10" s="295">
        <v>853070</v>
      </c>
      <c r="AN10" s="295">
        <v>814.24999999999977</v>
      </c>
      <c r="AO10" s="432">
        <f t="shared" si="0"/>
        <v>9.5449376956170049</v>
      </c>
      <c r="AP10" s="295">
        <v>867239</v>
      </c>
      <c r="AQ10" s="295">
        <v>758.25000000000034</v>
      </c>
      <c r="AR10" s="432">
        <f t="shared" si="1"/>
        <v>8.7432645441452745</v>
      </c>
    </row>
    <row r="11" spans="1:46" ht="17.25" customHeight="1">
      <c r="B11" s="281" t="s">
        <v>68</v>
      </c>
      <c r="C11" s="295">
        <v>185685</v>
      </c>
      <c r="D11" s="295">
        <v>146.99</v>
      </c>
      <c r="E11" s="432">
        <v>7.9160944610496271</v>
      </c>
      <c r="F11" s="295">
        <v>187095</v>
      </c>
      <c r="G11" s="295">
        <v>172</v>
      </c>
      <c r="H11" s="432">
        <v>9.1931906250835134</v>
      </c>
      <c r="I11" s="295">
        <v>188551</v>
      </c>
      <c r="J11" s="295">
        <v>169</v>
      </c>
      <c r="K11" s="432">
        <v>8.9630922137777045</v>
      </c>
      <c r="L11" s="295">
        <v>190075</v>
      </c>
      <c r="M11" s="295">
        <v>173</v>
      </c>
      <c r="N11" s="432">
        <v>9.1016703932658167</v>
      </c>
      <c r="O11" s="295">
        <v>191631</v>
      </c>
      <c r="P11" s="295">
        <v>178</v>
      </c>
      <c r="Q11" s="432">
        <v>9.2886850248654973</v>
      </c>
      <c r="R11" s="295">
        <v>193689</v>
      </c>
      <c r="S11" s="295">
        <v>159</v>
      </c>
      <c r="T11" s="432">
        <v>8.209036135247743</v>
      </c>
      <c r="U11" s="295">
        <v>195719</v>
      </c>
      <c r="V11" s="295">
        <v>180</v>
      </c>
      <c r="W11" s="432">
        <v>9.1968587617962481</v>
      </c>
      <c r="X11" s="295">
        <v>197708</v>
      </c>
      <c r="Y11" s="295">
        <v>180</v>
      </c>
      <c r="Z11" s="432">
        <v>9.104335686972707</v>
      </c>
      <c r="AA11" s="295">
        <v>199646</v>
      </c>
      <c r="AB11" s="295">
        <v>173</v>
      </c>
      <c r="AC11" s="432">
        <v>8.6653376476363153</v>
      </c>
      <c r="AD11" s="295">
        <v>201533</v>
      </c>
      <c r="AE11" s="295">
        <v>183</v>
      </c>
      <c r="AF11" s="432">
        <v>9.0803987436300755</v>
      </c>
      <c r="AG11" s="295">
        <v>203344</v>
      </c>
      <c r="AH11" s="295">
        <v>167</v>
      </c>
      <c r="AI11" s="432">
        <v>8.2126839247777159</v>
      </c>
      <c r="AJ11" s="295">
        <v>205094</v>
      </c>
      <c r="AK11" s="295">
        <v>122.75000000000009</v>
      </c>
      <c r="AL11" s="432">
        <v>5.9850605088398536</v>
      </c>
      <c r="AM11" s="295">
        <v>206771</v>
      </c>
      <c r="AN11" s="295">
        <v>141.94999999999999</v>
      </c>
      <c r="AO11" s="432">
        <f t="shared" si="0"/>
        <v>6.8650826276412067</v>
      </c>
      <c r="AP11" s="295">
        <v>208384</v>
      </c>
      <c r="AQ11" s="295">
        <v>147.45000000000005</v>
      </c>
      <c r="AR11" s="432">
        <f t="shared" si="1"/>
        <v>7.0758791461916486</v>
      </c>
    </row>
    <row r="12" spans="1:46" ht="17.25" customHeight="1">
      <c r="B12" s="281" t="s">
        <v>65</v>
      </c>
      <c r="C12" s="295">
        <v>227589</v>
      </c>
      <c r="D12" s="295">
        <v>238.7</v>
      </c>
      <c r="E12" s="432">
        <v>10.488204614458517</v>
      </c>
      <c r="F12" s="295">
        <v>229527</v>
      </c>
      <c r="G12" s="295">
        <v>284</v>
      </c>
      <c r="H12" s="432">
        <v>12.373271989787693</v>
      </c>
      <c r="I12" s="295">
        <v>231539</v>
      </c>
      <c r="J12" s="295">
        <v>299</v>
      </c>
      <c r="K12" s="432">
        <v>12.913591230850958</v>
      </c>
      <c r="L12" s="295">
        <v>233635</v>
      </c>
      <c r="M12" s="295">
        <v>311</v>
      </c>
      <c r="N12" s="432">
        <v>13.311361739465404</v>
      </c>
      <c r="O12" s="295">
        <v>235814</v>
      </c>
      <c r="P12" s="295">
        <v>317</v>
      </c>
      <c r="Q12" s="432">
        <v>13.442798137515162</v>
      </c>
      <c r="R12" s="295">
        <v>240248</v>
      </c>
      <c r="S12" s="295">
        <v>314</v>
      </c>
      <c r="T12" s="432">
        <v>13.069827844560621</v>
      </c>
      <c r="U12" s="295">
        <v>244754</v>
      </c>
      <c r="V12" s="295">
        <v>324</v>
      </c>
      <c r="W12" s="432">
        <v>13.237781609289328</v>
      </c>
      <c r="X12" s="295">
        <v>249297</v>
      </c>
      <c r="Y12" s="295">
        <v>316.00000000000011</v>
      </c>
      <c r="Z12" s="432">
        <v>12.675643910676827</v>
      </c>
      <c r="AA12" s="295">
        <v>253863</v>
      </c>
      <c r="AB12" s="295">
        <v>312.00000000000006</v>
      </c>
      <c r="AC12" s="432">
        <v>12.290093475614803</v>
      </c>
      <c r="AD12" s="295">
        <v>258450</v>
      </c>
      <c r="AE12" s="295">
        <v>282</v>
      </c>
      <c r="AF12" s="432">
        <v>10.911201392919327</v>
      </c>
      <c r="AG12" s="295">
        <v>263048</v>
      </c>
      <c r="AH12" s="295">
        <v>293</v>
      </c>
      <c r="AI12" s="432">
        <v>11.138651500866763</v>
      </c>
      <c r="AJ12" s="295">
        <v>267643</v>
      </c>
      <c r="AK12" s="295">
        <v>274.75000000000011</v>
      </c>
      <c r="AL12" s="432">
        <v>10.265540290611003</v>
      </c>
      <c r="AM12" s="295">
        <v>272236</v>
      </c>
      <c r="AN12" s="295">
        <v>281.69999999999993</v>
      </c>
      <c r="AO12" s="432">
        <f t="shared" si="0"/>
        <v>10.347639548039199</v>
      </c>
      <c r="AP12" s="295">
        <v>276819</v>
      </c>
      <c r="AQ12" s="295">
        <v>255.4499999999999</v>
      </c>
      <c r="AR12" s="432">
        <f t="shared" si="1"/>
        <v>9.2280515427047956</v>
      </c>
    </row>
    <row r="13" spans="1:46" ht="17.25" customHeight="1">
      <c r="B13" s="281" t="s">
        <v>69</v>
      </c>
      <c r="C13" s="295">
        <v>166991</v>
      </c>
      <c r="D13" s="295">
        <v>128.66</v>
      </c>
      <c r="E13" s="432">
        <v>7.7046068350988968</v>
      </c>
      <c r="F13" s="295">
        <v>168110</v>
      </c>
      <c r="G13" s="295">
        <v>140</v>
      </c>
      <c r="H13" s="432">
        <v>8.3278805543989058</v>
      </c>
      <c r="I13" s="295">
        <v>169279</v>
      </c>
      <c r="J13" s="295">
        <v>145</v>
      </c>
      <c r="K13" s="432">
        <v>8.5657405821159145</v>
      </c>
      <c r="L13" s="295">
        <v>170487</v>
      </c>
      <c r="M13" s="295">
        <v>144</v>
      </c>
      <c r="N13" s="432">
        <v>8.4463918069999462</v>
      </c>
      <c r="O13" s="295">
        <v>171746</v>
      </c>
      <c r="P13" s="295">
        <v>135</v>
      </c>
      <c r="Q13" s="432">
        <v>7.8604450758678519</v>
      </c>
      <c r="R13" s="295">
        <v>173410</v>
      </c>
      <c r="S13" s="295">
        <v>157</v>
      </c>
      <c r="T13" s="432">
        <v>9.0536877919381809</v>
      </c>
      <c r="U13" s="295">
        <v>175050</v>
      </c>
      <c r="V13" s="295">
        <v>145</v>
      </c>
      <c r="W13" s="432">
        <v>8.2833476149671519</v>
      </c>
      <c r="X13" s="295">
        <v>176662</v>
      </c>
      <c r="Y13" s="295">
        <v>150.00000000000011</v>
      </c>
      <c r="Z13" s="432">
        <v>8.4907903227632495</v>
      </c>
      <c r="AA13" s="295">
        <v>178228</v>
      </c>
      <c r="AB13" s="295">
        <v>143.00000000000003</v>
      </c>
      <c r="AC13" s="432">
        <v>8.0234306618488702</v>
      </c>
      <c r="AD13" s="295">
        <v>179768</v>
      </c>
      <c r="AE13" s="295">
        <v>127</v>
      </c>
      <c r="AF13" s="432">
        <v>7.0646611187753097</v>
      </c>
      <c r="AG13" s="295">
        <v>181265</v>
      </c>
      <c r="AH13" s="295">
        <v>114</v>
      </c>
      <c r="AI13" s="432">
        <v>6.2891346923013263</v>
      </c>
      <c r="AJ13" s="295">
        <v>182719</v>
      </c>
      <c r="AK13" s="295">
        <v>112.39999999999998</v>
      </c>
      <c r="AL13" s="432">
        <v>6.1515222828496201</v>
      </c>
      <c r="AM13" s="295">
        <v>184136</v>
      </c>
      <c r="AN13" s="295">
        <v>87.4</v>
      </c>
      <c r="AO13" s="432">
        <f t="shared" si="0"/>
        <v>4.7464917235087114</v>
      </c>
      <c r="AP13" s="295">
        <v>185523</v>
      </c>
      <c r="AQ13" s="295">
        <v>98.19999999999996</v>
      </c>
      <c r="AR13" s="432">
        <f t="shared" si="1"/>
        <v>5.2931442462659595</v>
      </c>
    </row>
    <row r="14" spans="1:46" ht="17.25" customHeight="1">
      <c r="B14" s="281" t="s">
        <v>70</v>
      </c>
      <c r="C14" s="295">
        <v>398369</v>
      </c>
      <c r="D14" s="295">
        <v>276.08</v>
      </c>
      <c r="E14" s="432">
        <v>6.9302581275149411</v>
      </c>
      <c r="F14" s="295">
        <v>404706</v>
      </c>
      <c r="G14" s="295">
        <v>322</v>
      </c>
      <c r="H14" s="432">
        <v>7.9563930359322566</v>
      </c>
      <c r="I14" s="295">
        <v>411193</v>
      </c>
      <c r="J14" s="295">
        <v>312</v>
      </c>
      <c r="K14" s="432">
        <v>7.5876778057992231</v>
      </c>
      <c r="L14" s="295">
        <v>417846</v>
      </c>
      <c r="M14" s="295">
        <v>293</v>
      </c>
      <c r="N14" s="432">
        <v>7.0121528027072175</v>
      </c>
      <c r="O14" s="295">
        <v>424663</v>
      </c>
      <c r="P14" s="295">
        <v>297</v>
      </c>
      <c r="Q14" s="432">
        <v>6.9937809510129201</v>
      </c>
      <c r="R14" s="295">
        <v>431243</v>
      </c>
      <c r="S14" s="295">
        <v>322</v>
      </c>
      <c r="T14" s="432">
        <v>7.4667878667016039</v>
      </c>
      <c r="U14" s="295">
        <v>437826</v>
      </c>
      <c r="V14" s="295">
        <v>334</v>
      </c>
      <c r="W14" s="432">
        <v>7.6286013165047306</v>
      </c>
      <c r="X14" s="295">
        <v>444398</v>
      </c>
      <c r="Y14" s="295">
        <v>311</v>
      </c>
      <c r="Z14" s="432">
        <v>6.9982313151724354</v>
      </c>
      <c r="AA14" s="295">
        <v>450921</v>
      </c>
      <c r="AB14" s="295">
        <v>307.99999999999994</v>
      </c>
      <c r="AC14" s="432">
        <v>6.8304647599025099</v>
      </c>
      <c r="AD14" s="295">
        <v>457404</v>
      </c>
      <c r="AE14" s="295">
        <v>273</v>
      </c>
      <c r="AF14" s="432">
        <v>5.9684655140750849</v>
      </c>
      <c r="AG14" s="295">
        <v>463819</v>
      </c>
      <c r="AH14" s="295">
        <v>291.99999999999983</v>
      </c>
      <c r="AI14" s="432">
        <v>6.2955592591075362</v>
      </c>
      <c r="AJ14" s="295">
        <v>470167</v>
      </c>
      <c r="AK14" s="295">
        <v>304.9000000000002</v>
      </c>
      <c r="AL14" s="432">
        <v>6.4849298228076453</v>
      </c>
      <c r="AM14" s="295">
        <v>476428</v>
      </c>
      <c r="AN14" s="295">
        <v>290.89999999999998</v>
      </c>
      <c r="AO14" s="432">
        <f t="shared" si="0"/>
        <v>6.1058543998253674</v>
      </c>
      <c r="AP14" s="295">
        <v>482615</v>
      </c>
      <c r="AQ14" s="295">
        <v>323.29999999999995</v>
      </c>
      <c r="AR14" s="432">
        <f t="shared" si="1"/>
        <v>6.6989215005749916</v>
      </c>
    </row>
    <row r="15" spans="1:46" ht="17.25" customHeight="1">
      <c r="B15" s="281" t="s">
        <v>71</v>
      </c>
      <c r="C15" s="295">
        <v>452333</v>
      </c>
      <c r="D15" s="295">
        <v>383.79</v>
      </c>
      <c r="E15" s="432">
        <v>8.4846783232706873</v>
      </c>
      <c r="F15" s="295">
        <v>458039</v>
      </c>
      <c r="G15" s="295">
        <v>450</v>
      </c>
      <c r="H15" s="432">
        <v>9.8244909276284318</v>
      </c>
      <c r="I15" s="295">
        <v>463935</v>
      </c>
      <c r="J15" s="295">
        <v>420</v>
      </c>
      <c r="K15" s="432">
        <v>9.0529923372886287</v>
      </c>
      <c r="L15" s="295">
        <v>469998</v>
      </c>
      <c r="M15" s="295">
        <v>425</v>
      </c>
      <c r="N15" s="432">
        <v>9.0425916706028531</v>
      </c>
      <c r="O15" s="295">
        <v>476255</v>
      </c>
      <c r="P15" s="295">
        <v>414</v>
      </c>
      <c r="Q15" s="432">
        <v>8.6928221226023883</v>
      </c>
      <c r="R15" s="295">
        <v>481498</v>
      </c>
      <c r="S15" s="295">
        <v>445</v>
      </c>
      <c r="T15" s="432">
        <v>9.241990620937159</v>
      </c>
      <c r="U15" s="295">
        <v>486680</v>
      </c>
      <c r="V15" s="295">
        <v>472</v>
      </c>
      <c r="W15" s="432">
        <v>9.6983644283718249</v>
      </c>
      <c r="X15" s="295">
        <v>491753</v>
      </c>
      <c r="Y15" s="295">
        <v>509.00000000000011</v>
      </c>
      <c r="Z15" s="432">
        <v>10.350724855771091</v>
      </c>
      <c r="AA15" s="295">
        <v>496735</v>
      </c>
      <c r="AB15" s="295">
        <v>470.99999999999989</v>
      </c>
      <c r="AC15" s="432">
        <v>9.481916917471084</v>
      </c>
      <c r="AD15" s="295">
        <v>501584</v>
      </c>
      <c r="AE15" s="295">
        <v>495</v>
      </c>
      <c r="AF15" s="432">
        <v>9.8687358448435365</v>
      </c>
      <c r="AG15" s="295">
        <v>506325</v>
      </c>
      <c r="AH15" s="295">
        <v>452.00000000000006</v>
      </c>
      <c r="AI15" s="432">
        <v>8.9270725324643276</v>
      </c>
      <c r="AJ15" s="295">
        <v>510935</v>
      </c>
      <c r="AK15" s="295">
        <v>460.34999999999997</v>
      </c>
      <c r="AL15" s="432">
        <v>9.0099523422744578</v>
      </c>
      <c r="AM15" s="295">
        <v>515417</v>
      </c>
      <c r="AN15" s="295">
        <v>366.74999999999989</v>
      </c>
      <c r="AO15" s="432">
        <f t="shared" si="0"/>
        <v>7.115597661699165</v>
      </c>
      <c r="AP15" s="295">
        <v>519777</v>
      </c>
      <c r="AQ15" s="295">
        <v>401.3499999999998</v>
      </c>
      <c r="AR15" s="432">
        <f t="shared" si="1"/>
        <v>7.7215806009115404</v>
      </c>
    </row>
    <row r="16" spans="1:46" ht="17.25" customHeight="1">
      <c r="B16" s="281" t="s">
        <v>72</v>
      </c>
      <c r="C16" s="295">
        <v>389743</v>
      </c>
      <c r="D16" s="295">
        <v>251.03</v>
      </c>
      <c r="E16" s="432">
        <v>6.4409110619048962</v>
      </c>
      <c r="F16" s="295">
        <v>395498</v>
      </c>
      <c r="G16" s="295">
        <v>290</v>
      </c>
      <c r="H16" s="432">
        <v>7.3325275981168048</v>
      </c>
      <c r="I16" s="295">
        <v>401386</v>
      </c>
      <c r="J16" s="295">
        <v>277</v>
      </c>
      <c r="K16" s="432">
        <v>6.9010877310120433</v>
      </c>
      <c r="L16" s="295">
        <v>407435</v>
      </c>
      <c r="M16" s="295">
        <v>283</v>
      </c>
      <c r="N16" s="432">
        <v>6.9458932099598707</v>
      </c>
      <c r="O16" s="295">
        <v>413657</v>
      </c>
      <c r="P16" s="295">
        <v>342</v>
      </c>
      <c r="Q16" s="432">
        <v>8.2677193907029256</v>
      </c>
      <c r="R16" s="295">
        <v>419919</v>
      </c>
      <c r="S16" s="295">
        <v>292</v>
      </c>
      <c r="T16" s="432">
        <v>6.9537220273433693</v>
      </c>
      <c r="U16" s="295">
        <v>426223</v>
      </c>
      <c r="V16" s="295">
        <v>387</v>
      </c>
      <c r="W16" s="432">
        <v>9.0797540254749265</v>
      </c>
      <c r="X16" s="295">
        <v>432543</v>
      </c>
      <c r="Y16" s="295">
        <v>372.99999999999989</v>
      </c>
      <c r="Z16" s="432">
        <v>8.6234200992733641</v>
      </c>
      <c r="AA16" s="295">
        <v>438868</v>
      </c>
      <c r="AB16" s="295">
        <v>389.00000000000011</v>
      </c>
      <c r="AC16" s="432">
        <v>8.8637130071000865</v>
      </c>
      <c r="AD16" s="295">
        <v>445175</v>
      </c>
      <c r="AE16" s="295">
        <v>324</v>
      </c>
      <c r="AF16" s="432">
        <v>7.2780367271297806</v>
      </c>
      <c r="AG16" s="295">
        <v>451476</v>
      </c>
      <c r="AH16" s="295">
        <v>379.00000000000006</v>
      </c>
      <c r="AI16" s="432">
        <v>8.3946876467409126</v>
      </c>
      <c r="AJ16" s="295">
        <v>457737</v>
      </c>
      <c r="AK16" s="295">
        <v>354.39999999999992</v>
      </c>
      <c r="AL16" s="432">
        <v>7.742437251085228</v>
      </c>
      <c r="AM16" s="295">
        <v>463957</v>
      </c>
      <c r="AN16" s="295">
        <v>367.4</v>
      </c>
      <c r="AO16" s="432">
        <f t="shared" si="0"/>
        <v>7.9188373060434474</v>
      </c>
      <c r="AP16" s="295">
        <v>470129</v>
      </c>
      <c r="AQ16" s="295">
        <v>354.50000000000006</v>
      </c>
      <c r="AR16" s="432">
        <f t="shared" si="1"/>
        <v>7.5404835694032926</v>
      </c>
    </row>
    <row r="17" spans="1:44" ht="17.25" customHeight="1">
      <c r="B17" s="281" t="s">
        <v>63</v>
      </c>
      <c r="C17" s="295">
        <v>448329</v>
      </c>
      <c r="D17" s="295">
        <v>515.46</v>
      </c>
      <c r="E17" s="432">
        <v>11.497360197533508</v>
      </c>
      <c r="F17" s="295">
        <v>452886</v>
      </c>
      <c r="G17" s="295">
        <v>580</v>
      </c>
      <c r="H17" s="432">
        <v>12.806754900791811</v>
      </c>
      <c r="I17" s="295">
        <v>457614</v>
      </c>
      <c r="J17" s="295">
        <v>532</v>
      </c>
      <c r="K17" s="432">
        <v>11.625518450047419</v>
      </c>
      <c r="L17" s="295">
        <v>462534</v>
      </c>
      <c r="M17" s="295">
        <v>553</v>
      </c>
      <c r="N17" s="432">
        <v>11.955877838169735</v>
      </c>
      <c r="O17" s="295">
        <v>467671</v>
      </c>
      <c r="P17" s="295">
        <v>606</v>
      </c>
      <c r="Q17" s="432">
        <v>12.957827190482197</v>
      </c>
      <c r="R17" s="295">
        <v>473331</v>
      </c>
      <c r="S17" s="295">
        <v>613</v>
      </c>
      <c r="T17" s="432">
        <v>12.950768067166527</v>
      </c>
      <c r="U17" s="295">
        <v>478964</v>
      </c>
      <c r="V17" s="295">
        <v>588</v>
      </c>
      <c r="W17" s="432">
        <v>12.276496772199998</v>
      </c>
      <c r="X17" s="295">
        <v>484529</v>
      </c>
      <c r="Y17" s="295">
        <v>641</v>
      </c>
      <c r="Z17" s="432">
        <v>13.22934230974823</v>
      </c>
      <c r="AA17" s="295">
        <v>490039</v>
      </c>
      <c r="AB17" s="295">
        <v>569.99999999999989</v>
      </c>
      <c r="AC17" s="432">
        <v>11.631727270686616</v>
      </c>
      <c r="AD17" s="295">
        <v>495464</v>
      </c>
      <c r="AE17" s="295">
        <v>654</v>
      </c>
      <c r="AF17" s="432">
        <v>13.199748114898359</v>
      </c>
      <c r="AG17" s="295">
        <v>500794</v>
      </c>
      <c r="AH17" s="295">
        <v>560</v>
      </c>
      <c r="AI17" s="432">
        <v>11.182242598753181</v>
      </c>
      <c r="AJ17" s="295">
        <v>506035</v>
      </c>
      <c r="AK17" s="295">
        <v>550.4500000000005</v>
      </c>
      <c r="AL17" s="432">
        <v>10.877706087523601</v>
      </c>
      <c r="AM17" s="295">
        <v>511184</v>
      </c>
      <c r="AN17" s="295">
        <v>536.69999999999993</v>
      </c>
      <c r="AO17" s="432">
        <f t="shared" si="0"/>
        <v>10.499154903126856</v>
      </c>
      <c r="AP17" s="295">
        <v>516231</v>
      </c>
      <c r="AQ17" s="295">
        <v>556.1999999999997</v>
      </c>
      <c r="AR17" s="432">
        <f t="shared" si="1"/>
        <v>10.774246412943038</v>
      </c>
    </row>
    <row r="18" spans="1:44" ht="17.25" customHeight="1">
      <c r="B18" s="281" t="s">
        <v>66</v>
      </c>
      <c r="C18" s="295">
        <v>2449745</v>
      </c>
      <c r="D18" s="295">
        <v>2762.79</v>
      </c>
      <c r="E18" s="432">
        <v>11.277867696433709</v>
      </c>
      <c r="F18" s="295">
        <v>2501735</v>
      </c>
      <c r="G18" s="295">
        <v>3190</v>
      </c>
      <c r="H18" s="432">
        <v>12.751150701413218</v>
      </c>
      <c r="I18" s="295">
        <v>2555387</v>
      </c>
      <c r="J18" s="295">
        <v>3183</v>
      </c>
      <c r="K18" s="432">
        <v>12.456038948308027</v>
      </c>
      <c r="L18" s="295">
        <v>2610755</v>
      </c>
      <c r="M18" s="295">
        <v>3280</v>
      </c>
      <c r="N18" s="432">
        <v>12.563415563697092</v>
      </c>
      <c r="O18" s="295">
        <v>2667953</v>
      </c>
      <c r="P18" s="295">
        <v>3519</v>
      </c>
      <c r="Q18" s="432">
        <v>13.189887528003679</v>
      </c>
      <c r="R18" s="295">
        <v>2723509</v>
      </c>
      <c r="S18" s="295">
        <v>3742</v>
      </c>
      <c r="T18" s="432">
        <v>13.739627811033488</v>
      </c>
      <c r="U18" s="295">
        <v>2779370</v>
      </c>
      <c r="V18" s="295">
        <v>3682</v>
      </c>
      <c r="W18" s="432">
        <v>13.247606471970265</v>
      </c>
      <c r="X18" s="295">
        <v>2835373</v>
      </c>
      <c r="Y18" s="295">
        <v>4183.0000000000018</v>
      </c>
      <c r="Z18" s="432">
        <v>14.752909052882996</v>
      </c>
      <c r="AA18" s="295">
        <v>2891472</v>
      </c>
      <c r="AB18" s="295">
        <v>4220</v>
      </c>
      <c r="AC18" s="432">
        <v>14.594642452010602</v>
      </c>
      <c r="AD18" s="295">
        <v>2947627</v>
      </c>
      <c r="AE18" s="295">
        <v>4502</v>
      </c>
      <c r="AF18" s="432">
        <v>15.273302897551147</v>
      </c>
      <c r="AG18" s="295">
        <v>3003799</v>
      </c>
      <c r="AH18" s="295">
        <v>4592.0000000000009</v>
      </c>
      <c r="AI18" s="432">
        <v>15.287307839172996</v>
      </c>
      <c r="AJ18" s="295">
        <v>3059971</v>
      </c>
      <c r="AK18" s="295">
        <v>4279.4500000000007</v>
      </c>
      <c r="AL18" s="432">
        <v>13.985263259030887</v>
      </c>
      <c r="AM18" s="295">
        <v>3116111</v>
      </c>
      <c r="AN18" s="295">
        <v>4511.6499999999996</v>
      </c>
      <c r="AO18" s="432">
        <f t="shared" si="0"/>
        <v>14.478463700426589</v>
      </c>
      <c r="AP18" s="295">
        <v>3172200</v>
      </c>
      <c r="AQ18" s="295">
        <v>4204.8499999999976</v>
      </c>
      <c r="AR18" s="432">
        <f t="shared" si="1"/>
        <v>13.255311771010648</v>
      </c>
    </row>
    <row r="19" spans="1:44" ht="17.25" customHeight="1">
      <c r="B19" s="281" t="s">
        <v>73</v>
      </c>
      <c r="C19" s="295">
        <v>496233</v>
      </c>
      <c r="D19" s="295">
        <v>352</v>
      </c>
      <c r="E19" s="432">
        <v>7.0934419919674827</v>
      </c>
      <c r="F19" s="295">
        <v>502883</v>
      </c>
      <c r="G19" s="295">
        <v>399</v>
      </c>
      <c r="H19" s="432">
        <v>7.9342511081106339</v>
      </c>
      <c r="I19" s="295">
        <v>509740</v>
      </c>
      <c r="J19" s="295">
        <v>423</v>
      </c>
      <c r="K19" s="432">
        <v>8.2983481775022554</v>
      </c>
      <c r="L19" s="295">
        <v>516779</v>
      </c>
      <c r="M19" s="295">
        <v>433</v>
      </c>
      <c r="N19" s="432">
        <v>8.3788234429030588</v>
      </c>
      <c r="O19" s="295">
        <v>524048</v>
      </c>
      <c r="P19" s="295">
        <v>463</v>
      </c>
      <c r="Q19" s="432">
        <v>8.8350685433395419</v>
      </c>
      <c r="R19" s="295">
        <v>530655</v>
      </c>
      <c r="S19" s="295">
        <v>462</v>
      </c>
      <c r="T19" s="432">
        <v>8.7062215563784378</v>
      </c>
      <c r="U19" s="295">
        <v>537351</v>
      </c>
      <c r="V19" s="295">
        <v>491</v>
      </c>
      <c r="W19" s="432">
        <v>9.1374166978380984</v>
      </c>
      <c r="X19" s="295">
        <v>544090</v>
      </c>
      <c r="Y19" s="295">
        <v>473.00000000000074</v>
      </c>
      <c r="Z19" s="432">
        <v>8.6934146924222233</v>
      </c>
      <c r="AA19" s="295">
        <v>550832</v>
      </c>
      <c r="AB19" s="295">
        <v>513.00000000000023</v>
      </c>
      <c r="AC19" s="432">
        <v>9.3131844192058608</v>
      </c>
      <c r="AD19" s="295">
        <v>557563</v>
      </c>
      <c r="AE19" s="295">
        <v>491</v>
      </c>
      <c r="AF19" s="432">
        <v>8.8061797500910206</v>
      </c>
      <c r="AG19" s="295">
        <v>564260</v>
      </c>
      <c r="AH19" s="295">
        <v>455.99999999999994</v>
      </c>
      <c r="AI19" s="432">
        <v>8.0813809236876608</v>
      </c>
      <c r="AJ19" s="295">
        <v>570933</v>
      </c>
      <c r="AK19" s="295">
        <v>484.00000000000011</v>
      </c>
      <c r="AL19" s="432">
        <v>8.4773519835076989</v>
      </c>
      <c r="AM19" s="295">
        <v>577551</v>
      </c>
      <c r="AN19" s="295">
        <v>449.60000000000008</v>
      </c>
      <c r="AO19" s="432">
        <f t="shared" si="0"/>
        <v>7.784593914649963</v>
      </c>
      <c r="AP19" s="295">
        <v>584114</v>
      </c>
      <c r="AQ19" s="295">
        <v>503.29999999999995</v>
      </c>
      <c r="AR19" s="432">
        <f t="shared" si="1"/>
        <v>8.616468703027147</v>
      </c>
    </row>
    <row r="20" spans="1:44" s="1" customFormat="1" ht="17.25" customHeight="1">
      <c r="A20" s="11"/>
      <c r="B20" s="281" t="s">
        <v>74</v>
      </c>
      <c r="C20" s="295">
        <v>382303</v>
      </c>
      <c r="D20" s="295">
        <v>231.43</v>
      </c>
      <c r="E20" s="432">
        <v>6.0535753054514361</v>
      </c>
      <c r="F20" s="295">
        <v>392180</v>
      </c>
      <c r="G20" s="295">
        <v>274</v>
      </c>
      <c r="H20" s="432">
        <v>6.9865877913203125</v>
      </c>
      <c r="I20" s="295">
        <v>402372</v>
      </c>
      <c r="J20" s="295">
        <v>270</v>
      </c>
      <c r="K20" s="432">
        <v>6.7102084638096091</v>
      </c>
      <c r="L20" s="295">
        <v>412862</v>
      </c>
      <c r="M20" s="295">
        <v>289</v>
      </c>
      <c r="N20" s="432">
        <v>6.9999176480276697</v>
      </c>
      <c r="O20" s="295">
        <v>423682</v>
      </c>
      <c r="P20" s="295">
        <v>256</v>
      </c>
      <c r="Q20" s="432">
        <v>6.0422675497188925</v>
      </c>
      <c r="R20" s="295">
        <v>387229</v>
      </c>
      <c r="S20" s="295">
        <v>311</v>
      </c>
      <c r="T20" s="432">
        <v>8.0314232663359402</v>
      </c>
      <c r="U20" s="295">
        <v>395133</v>
      </c>
      <c r="V20" s="295">
        <v>325</v>
      </c>
      <c r="W20" s="432">
        <v>8.2250786444058068</v>
      </c>
      <c r="X20" s="295">
        <v>403063</v>
      </c>
      <c r="Y20" s="295">
        <v>369.00000000000017</v>
      </c>
      <c r="Z20" s="432">
        <v>9.1548963809627821</v>
      </c>
      <c r="AA20" s="295">
        <v>458785</v>
      </c>
      <c r="AB20" s="295">
        <v>376.00000000000011</v>
      </c>
      <c r="AC20" s="432">
        <v>8.1955600117702225</v>
      </c>
      <c r="AD20" s="295">
        <v>467569</v>
      </c>
      <c r="AE20" s="295">
        <v>439</v>
      </c>
      <c r="AF20" s="432">
        <v>9.3889885770870176</v>
      </c>
      <c r="AG20" s="295">
        <v>476345</v>
      </c>
      <c r="AH20" s="295">
        <v>502.00000000000011</v>
      </c>
      <c r="AI20" s="432">
        <v>10.538580230715135</v>
      </c>
      <c r="AJ20" s="295">
        <v>485090</v>
      </c>
      <c r="AK20" s="295">
        <v>406.7000000000001</v>
      </c>
      <c r="AL20" s="432">
        <v>8.3840112144138228</v>
      </c>
      <c r="AM20" s="295">
        <v>493821</v>
      </c>
      <c r="AN20" s="295">
        <v>468.89999999999992</v>
      </c>
      <c r="AO20" s="432">
        <f t="shared" si="0"/>
        <v>9.4953434544095927</v>
      </c>
      <c r="AP20" s="295">
        <v>450694</v>
      </c>
      <c r="AQ20" s="295">
        <v>448.74999999999994</v>
      </c>
      <c r="AR20" s="432">
        <f t="shared" si="1"/>
        <v>9.9568665214092018</v>
      </c>
    </row>
    <row r="21" spans="1:44" ht="17.25" customHeight="1">
      <c r="A21" s="1"/>
      <c r="B21" s="280" t="s">
        <v>42</v>
      </c>
      <c r="C21" s="294">
        <v>6952421</v>
      </c>
      <c r="D21" s="294">
        <v>5903.95</v>
      </c>
      <c r="E21" s="436">
        <v>8.4919339608461559</v>
      </c>
      <c r="F21" s="294">
        <v>7073096</v>
      </c>
      <c r="G21" s="294">
        <v>6684</v>
      </c>
      <c r="H21" s="436">
        <v>9.4498929464551313</v>
      </c>
      <c r="I21" s="294">
        <v>7197036</v>
      </c>
      <c r="J21" s="294">
        <v>7387</v>
      </c>
      <c r="K21" s="436">
        <v>10.263947547295858</v>
      </c>
      <c r="L21" s="294">
        <v>7324324</v>
      </c>
      <c r="M21" s="294">
        <v>7779</v>
      </c>
      <c r="N21" s="436">
        <v>10.620775378041715</v>
      </c>
      <c r="O21" s="294">
        <v>7455097</v>
      </c>
      <c r="P21" s="294">
        <v>8244</v>
      </c>
      <c r="Q21" s="436">
        <v>11.058206217839956</v>
      </c>
      <c r="R21" s="294">
        <v>7616555</v>
      </c>
      <c r="S21" s="294">
        <v>8486</v>
      </c>
      <c r="T21" s="436">
        <v>11.141520017908359</v>
      </c>
      <c r="U21" s="294">
        <v>7733291</v>
      </c>
      <c r="V21" s="294">
        <v>8983</v>
      </c>
      <c r="W21" s="436">
        <v>11.616011863513219</v>
      </c>
      <c r="X21" s="294">
        <v>7849237</v>
      </c>
      <c r="Y21" s="294">
        <v>9257.0000000000055</v>
      </c>
      <c r="Z21" s="436">
        <v>11.793502986341226</v>
      </c>
      <c r="AA21" s="294">
        <v>7916493</v>
      </c>
      <c r="AB21" s="294">
        <v>9057.9999999999982</v>
      </c>
      <c r="AC21" s="436">
        <v>11.441935210452403</v>
      </c>
      <c r="AD21" s="294">
        <v>8029673</v>
      </c>
      <c r="AE21" s="294">
        <v>8719</v>
      </c>
      <c r="AF21" s="436">
        <v>10.858474560545616</v>
      </c>
      <c r="AG21" s="294">
        <v>8141834</v>
      </c>
      <c r="AH21" s="294">
        <v>9433.99999999998</v>
      </c>
      <c r="AI21" s="436">
        <v>11.587069940261591</v>
      </c>
      <c r="AJ21" s="294">
        <v>8252927</v>
      </c>
      <c r="AK21" s="294">
        <v>8401.0500000000047</v>
      </c>
      <c r="AL21" s="436">
        <v>10.179479353204027</v>
      </c>
      <c r="AM21" s="294">
        <v>8362855</v>
      </c>
      <c r="AN21" s="294">
        <v>8114.4000000000087</v>
      </c>
      <c r="AO21" s="436">
        <f t="shared" si="0"/>
        <v>9.7029064834915939</v>
      </c>
      <c r="AP21" s="294">
        <v>8523453</v>
      </c>
      <c r="AQ21" s="294">
        <v>8580.0499999999975</v>
      </c>
      <c r="AR21" s="436">
        <f t="shared" si="1"/>
        <v>10.066401492446779</v>
      </c>
    </row>
    <row r="22" spans="1:44" ht="17.25" customHeight="1">
      <c r="B22" s="281" t="s">
        <v>75</v>
      </c>
      <c r="C22" s="295">
        <v>591950</v>
      </c>
      <c r="D22" s="295">
        <v>405.51</v>
      </c>
      <c r="E22" s="432">
        <v>6.8504096629782927</v>
      </c>
      <c r="F22" s="295">
        <v>599845</v>
      </c>
      <c r="G22" s="295">
        <v>502</v>
      </c>
      <c r="H22" s="432">
        <v>8.3688286140586321</v>
      </c>
      <c r="I22" s="295">
        <v>607959</v>
      </c>
      <c r="J22" s="295">
        <v>522</v>
      </c>
      <c r="K22" s="432">
        <v>8.5861053130227525</v>
      </c>
      <c r="L22" s="295">
        <v>616299</v>
      </c>
      <c r="M22" s="295">
        <v>533</v>
      </c>
      <c r="N22" s="432">
        <v>8.6483995593048171</v>
      </c>
      <c r="O22" s="295">
        <v>624860</v>
      </c>
      <c r="P22" s="295">
        <v>604</v>
      </c>
      <c r="Q22" s="432">
        <v>9.6661652210095053</v>
      </c>
      <c r="R22" s="295">
        <v>634481</v>
      </c>
      <c r="S22" s="295">
        <v>553</v>
      </c>
      <c r="T22" s="432">
        <v>8.7157850274476303</v>
      </c>
      <c r="U22" s="295">
        <v>644000</v>
      </c>
      <c r="V22" s="295">
        <v>561</v>
      </c>
      <c r="W22" s="432">
        <v>8.7111801242236027</v>
      </c>
      <c r="X22" s="295">
        <v>653400</v>
      </c>
      <c r="Y22" s="295">
        <v>696.00000000000091</v>
      </c>
      <c r="Z22" s="432">
        <v>10.651974288337939</v>
      </c>
      <c r="AA22" s="295">
        <v>662671</v>
      </c>
      <c r="AB22" s="295">
        <v>712.00000000000023</v>
      </c>
      <c r="AC22" s="432">
        <v>10.744396540666489</v>
      </c>
      <c r="AD22" s="295">
        <v>671817</v>
      </c>
      <c r="AE22" s="295">
        <v>677</v>
      </c>
      <c r="AF22" s="432">
        <v>10.077148985512423</v>
      </c>
      <c r="AG22" s="295">
        <v>680845</v>
      </c>
      <c r="AH22" s="295">
        <v>614.99999999999932</v>
      </c>
      <c r="AI22" s="432">
        <v>9.0328929492028198</v>
      </c>
      <c r="AJ22" s="295">
        <v>689760</v>
      </c>
      <c r="AK22" s="295">
        <v>608.35000000000025</v>
      </c>
      <c r="AL22" s="432">
        <v>8.8197344003711464</v>
      </c>
      <c r="AM22" s="295">
        <v>698545</v>
      </c>
      <c r="AN22" s="295">
        <v>609.74999999999977</v>
      </c>
      <c r="AO22" s="432">
        <f t="shared" si="0"/>
        <v>8.7288578402250359</v>
      </c>
      <c r="AP22" s="295">
        <v>707204</v>
      </c>
      <c r="AQ22" s="295">
        <v>583.19999999999993</v>
      </c>
      <c r="AR22" s="432">
        <f t="shared" si="1"/>
        <v>8.2465596914044585</v>
      </c>
    </row>
    <row r="23" spans="1:44" ht="17.25" customHeight="1">
      <c r="B23" s="281" t="s">
        <v>64</v>
      </c>
      <c r="C23" s="295">
        <v>464796</v>
      </c>
      <c r="D23" s="295">
        <v>332.7</v>
      </c>
      <c r="E23" s="432">
        <v>7.1579789843286088</v>
      </c>
      <c r="F23" s="295">
        <v>475037</v>
      </c>
      <c r="G23" s="295">
        <v>379</v>
      </c>
      <c r="H23" s="432">
        <v>7.9783258988247239</v>
      </c>
      <c r="I23" s="295">
        <v>485548</v>
      </c>
      <c r="J23" s="295">
        <v>396</v>
      </c>
      <c r="K23" s="432">
        <v>8.15573331575869</v>
      </c>
      <c r="L23" s="295">
        <v>496331</v>
      </c>
      <c r="M23" s="295">
        <v>383</v>
      </c>
      <c r="N23" s="432">
        <v>7.7166245912505973</v>
      </c>
      <c r="O23" s="295">
        <v>507408</v>
      </c>
      <c r="P23" s="295">
        <v>396</v>
      </c>
      <c r="Q23" s="432">
        <v>7.8043704474505722</v>
      </c>
      <c r="R23" s="295">
        <v>561605</v>
      </c>
      <c r="S23" s="295">
        <v>417</v>
      </c>
      <c r="T23" s="432">
        <v>7.4251475681306252</v>
      </c>
      <c r="U23" s="295">
        <v>571382</v>
      </c>
      <c r="V23" s="295">
        <v>459</v>
      </c>
      <c r="W23" s="432">
        <v>8.0331547021082219</v>
      </c>
      <c r="X23" s="295">
        <v>581010</v>
      </c>
      <c r="Y23" s="295">
        <v>473.99999999999966</v>
      </c>
      <c r="Z23" s="432">
        <v>8.1582072597717712</v>
      </c>
      <c r="AA23" s="295">
        <v>542707</v>
      </c>
      <c r="AB23" s="295">
        <v>364.99999999999983</v>
      </c>
      <c r="AC23" s="432">
        <v>6.7255443545043612</v>
      </c>
      <c r="AD23" s="295">
        <v>551165</v>
      </c>
      <c r="AE23" s="295">
        <v>364</v>
      </c>
      <c r="AF23" s="432">
        <v>6.6041929367793673</v>
      </c>
      <c r="AG23" s="295">
        <v>559471</v>
      </c>
      <c r="AH23" s="295">
        <v>282</v>
      </c>
      <c r="AI23" s="432">
        <v>5.0404757351140628</v>
      </c>
      <c r="AJ23" s="295">
        <v>567610</v>
      </c>
      <c r="AK23" s="295">
        <v>338.29999999999995</v>
      </c>
      <c r="AL23" s="432">
        <v>5.9600782227233484</v>
      </c>
      <c r="AM23" s="295">
        <v>575593</v>
      </c>
      <c r="AN23" s="295">
        <v>395.25000000000006</v>
      </c>
      <c r="AO23" s="432">
        <f t="shared" si="0"/>
        <v>6.8668312505537772</v>
      </c>
      <c r="AP23" s="295">
        <v>635227</v>
      </c>
      <c r="AQ23" s="295">
        <v>401.65000000000009</v>
      </c>
      <c r="AR23" s="432">
        <f t="shared" si="1"/>
        <v>6.3229365250532501</v>
      </c>
    </row>
    <row r="24" spans="1:44" ht="17.25" customHeight="1">
      <c r="B24" s="281" t="s">
        <v>76</v>
      </c>
      <c r="C24" s="295">
        <v>3522015</v>
      </c>
      <c r="D24" s="295">
        <v>3750.12</v>
      </c>
      <c r="E24" s="432">
        <v>10.647654822594451</v>
      </c>
      <c r="F24" s="295">
        <v>3583719</v>
      </c>
      <c r="G24" s="295">
        <v>3912</v>
      </c>
      <c r="H24" s="432">
        <v>10.916034432387137</v>
      </c>
      <c r="I24" s="295">
        <v>3647031</v>
      </c>
      <c r="J24" s="295">
        <v>4584</v>
      </c>
      <c r="K24" s="432">
        <v>12.569128148348614</v>
      </c>
      <c r="L24" s="295">
        <v>3712012</v>
      </c>
      <c r="M24" s="295">
        <v>4914</v>
      </c>
      <c r="N24" s="432">
        <v>13.238103756130098</v>
      </c>
      <c r="O24" s="295">
        <v>3778720</v>
      </c>
      <c r="P24" s="295">
        <v>5155</v>
      </c>
      <c r="Q24" s="432">
        <v>13.642185713680824</v>
      </c>
      <c r="R24" s="295">
        <v>3840319</v>
      </c>
      <c r="S24" s="295">
        <v>5595</v>
      </c>
      <c r="T24" s="432">
        <v>14.569102202186849</v>
      </c>
      <c r="U24" s="295">
        <v>3901981</v>
      </c>
      <c r="V24" s="295">
        <v>5822</v>
      </c>
      <c r="W24" s="432">
        <v>14.920626215248101</v>
      </c>
      <c r="X24" s="295">
        <v>3963541</v>
      </c>
      <c r="Y24" s="295">
        <v>5767.0000000000045</v>
      </c>
      <c r="Z24" s="432">
        <v>14.550120712766702</v>
      </c>
      <c r="AA24" s="295">
        <v>4024929</v>
      </c>
      <c r="AB24" s="295">
        <v>5719.9999999999982</v>
      </c>
      <c r="AC24" s="432">
        <v>14.211430810332303</v>
      </c>
      <c r="AD24" s="295">
        <v>4086089</v>
      </c>
      <c r="AE24" s="295">
        <v>5633</v>
      </c>
      <c r="AF24" s="432">
        <v>13.785798596163716</v>
      </c>
      <c r="AG24" s="295">
        <v>4146996</v>
      </c>
      <c r="AH24" s="295">
        <v>6304.0000000000018</v>
      </c>
      <c r="AI24" s="432">
        <v>15.20136503628169</v>
      </c>
      <c r="AJ24" s="295">
        <v>4207610</v>
      </c>
      <c r="AK24" s="295">
        <v>5273.0500000000029</v>
      </c>
      <c r="AL24" s="432">
        <v>12.532173846910725</v>
      </c>
      <c r="AM24" s="295">
        <v>4267893</v>
      </c>
      <c r="AN24" s="295">
        <v>4795.3999999999987</v>
      </c>
      <c r="AO24" s="432">
        <f t="shared" si="0"/>
        <v>11.235989280893403</v>
      </c>
      <c r="AP24" s="295">
        <v>4327845</v>
      </c>
      <c r="AQ24" s="295">
        <v>5175.0999999999967</v>
      </c>
      <c r="AR24" s="432">
        <f t="shared" si="1"/>
        <v>11.957683327383481</v>
      </c>
    </row>
    <row r="25" spans="1:44">
      <c r="B25" s="281" t="s">
        <v>77</v>
      </c>
      <c r="C25" s="295">
        <v>748853</v>
      </c>
      <c r="D25" s="295">
        <v>397.65</v>
      </c>
      <c r="E25" s="432">
        <v>5.3101209449651661</v>
      </c>
      <c r="F25" s="295">
        <v>762484</v>
      </c>
      <c r="G25" s="295">
        <v>588</v>
      </c>
      <c r="H25" s="432">
        <v>7.7116372277975671</v>
      </c>
      <c r="I25" s="295">
        <v>776460</v>
      </c>
      <c r="J25" s="295">
        <v>540</v>
      </c>
      <c r="K25" s="432">
        <v>6.954640290549416</v>
      </c>
      <c r="L25" s="295">
        <v>790808</v>
      </c>
      <c r="M25" s="295">
        <v>571</v>
      </c>
      <c r="N25" s="432">
        <v>7.2204631212633155</v>
      </c>
      <c r="O25" s="295">
        <v>805514</v>
      </c>
      <c r="P25" s="295">
        <v>546</v>
      </c>
      <c r="Q25" s="432">
        <v>6.778280700273366</v>
      </c>
      <c r="R25" s="295">
        <v>817676</v>
      </c>
      <c r="S25" s="295">
        <v>547</v>
      </c>
      <c r="T25" s="432">
        <v>6.6896912713593162</v>
      </c>
      <c r="U25" s="295">
        <v>829779</v>
      </c>
      <c r="V25" s="295">
        <v>632</v>
      </c>
      <c r="W25" s="432">
        <v>7.6164858353850846</v>
      </c>
      <c r="X25" s="295">
        <v>841767</v>
      </c>
      <c r="Y25" s="295">
        <v>635</v>
      </c>
      <c r="Z25" s="432">
        <v>7.543655191994934</v>
      </c>
      <c r="AA25" s="295">
        <v>853622</v>
      </c>
      <c r="AB25" s="295">
        <v>642.00000000000023</v>
      </c>
      <c r="AC25" s="432">
        <v>7.520893322805648</v>
      </c>
      <c r="AD25" s="295">
        <v>865340</v>
      </c>
      <c r="AE25" s="295">
        <v>643</v>
      </c>
      <c r="AF25" s="432">
        <v>7.4306053112071559</v>
      </c>
      <c r="AG25" s="295">
        <v>876912</v>
      </c>
      <c r="AH25" s="295">
        <v>624</v>
      </c>
      <c r="AI25" s="432">
        <v>7.1158793584761071</v>
      </c>
      <c r="AJ25" s="295">
        <v>888351</v>
      </c>
      <c r="AK25" s="295">
        <v>547.19999999999982</v>
      </c>
      <c r="AL25" s="432">
        <v>6.1597274050459765</v>
      </c>
      <c r="AM25" s="295">
        <v>899632</v>
      </c>
      <c r="AN25" s="295">
        <v>607.39999999999975</v>
      </c>
      <c r="AO25" s="432">
        <f t="shared" si="0"/>
        <v>6.7516495633770228</v>
      </c>
      <c r="AP25" s="295">
        <v>910770</v>
      </c>
      <c r="AQ25" s="295">
        <v>645.9</v>
      </c>
      <c r="AR25" s="432">
        <f t="shared" si="1"/>
        <v>7.0918014427352674</v>
      </c>
    </row>
    <row r="26" spans="1:44">
      <c r="B26" s="281" t="s">
        <v>78</v>
      </c>
      <c r="C26" s="295">
        <v>1340526</v>
      </c>
      <c r="D26" s="295">
        <v>896.35</v>
      </c>
      <c r="E26" s="432">
        <v>6.6865543823842284</v>
      </c>
      <c r="F26" s="295">
        <v>1359648</v>
      </c>
      <c r="G26" s="295">
        <v>1179</v>
      </c>
      <c r="H26" s="432">
        <v>8.6713619995763604</v>
      </c>
      <c r="I26" s="295">
        <v>1379329</v>
      </c>
      <c r="J26" s="295">
        <v>1221</v>
      </c>
      <c r="K26" s="432">
        <v>8.8521302749380322</v>
      </c>
      <c r="L26" s="295">
        <v>1399539</v>
      </c>
      <c r="M26" s="295">
        <v>1238</v>
      </c>
      <c r="N26" s="432">
        <v>8.8457699285264635</v>
      </c>
      <c r="O26" s="295">
        <v>1420348</v>
      </c>
      <c r="P26" s="295">
        <v>1390</v>
      </c>
      <c r="Q26" s="432">
        <v>9.7863340533446745</v>
      </c>
      <c r="R26" s="295">
        <v>1436259</v>
      </c>
      <c r="S26" s="295">
        <v>1204</v>
      </c>
      <c r="T26" s="432">
        <v>8.3828891585709826</v>
      </c>
      <c r="U26" s="295">
        <v>1451873</v>
      </c>
      <c r="V26" s="295">
        <v>1321</v>
      </c>
      <c r="W26" s="432">
        <v>9.0985919567345075</v>
      </c>
      <c r="X26" s="295">
        <v>1467111</v>
      </c>
      <c r="Y26" s="295">
        <v>1406</v>
      </c>
      <c r="Z26" s="432">
        <v>9.583460283509563</v>
      </c>
      <c r="AA26" s="295">
        <v>1481940</v>
      </c>
      <c r="AB26" s="295">
        <v>1307.0000000000002</v>
      </c>
      <c r="AC26" s="432">
        <v>8.8195203584490613</v>
      </c>
      <c r="AD26" s="295">
        <v>1496366</v>
      </c>
      <c r="AE26" s="295">
        <v>1117</v>
      </c>
      <c r="AF26" s="432">
        <v>7.4647512707452588</v>
      </c>
      <c r="AG26" s="295">
        <v>1510375</v>
      </c>
      <c r="AH26" s="295">
        <v>1302.0000000000005</v>
      </c>
      <c r="AI26" s="432">
        <v>8.6203757345030247</v>
      </c>
      <c r="AJ26" s="295">
        <v>1523950</v>
      </c>
      <c r="AK26" s="295">
        <v>1306.5000000000005</v>
      </c>
      <c r="AL26" s="432">
        <v>8.5731159158765085</v>
      </c>
      <c r="AM26" s="295">
        <v>1537090</v>
      </c>
      <c r="AN26" s="295">
        <v>1378.6999999999998</v>
      </c>
      <c r="AO26" s="432">
        <f t="shared" si="0"/>
        <v>8.969546350571532</v>
      </c>
      <c r="AP26" s="295">
        <v>1549796</v>
      </c>
      <c r="AQ26" s="295">
        <v>1442.0500000000004</v>
      </c>
      <c r="AR26" s="432">
        <f t="shared" si="1"/>
        <v>9.304773015287175</v>
      </c>
    </row>
    <row r="27" spans="1:44">
      <c r="B27" s="281" t="s">
        <v>48</v>
      </c>
      <c r="C27" s="295">
        <v>284281</v>
      </c>
      <c r="D27" s="295">
        <v>121.62</v>
      </c>
      <c r="E27" s="432">
        <v>4.2781613966462757</v>
      </c>
      <c r="F27" s="295">
        <v>292363</v>
      </c>
      <c r="G27" s="295">
        <v>124</v>
      </c>
      <c r="H27" s="432">
        <v>4.2413027640296477</v>
      </c>
      <c r="I27" s="295">
        <v>300709</v>
      </c>
      <c r="J27" s="295">
        <v>124</v>
      </c>
      <c r="K27" s="432">
        <v>4.1235879205477719</v>
      </c>
      <c r="L27" s="295">
        <v>309335</v>
      </c>
      <c r="M27" s="295">
        <v>140</v>
      </c>
      <c r="N27" s="432">
        <v>4.5258376840642018</v>
      </c>
      <c r="O27" s="295">
        <v>318247</v>
      </c>
      <c r="P27" s="295">
        <v>153</v>
      </c>
      <c r="Q27" s="432">
        <v>4.8075865601246832</v>
      </c>
      <c r="R27" s="295">
        <v>326215</v>
      </c>
      <c r="S27" s="295">
        <v>170</v>
      </c>
      <c r="T27" s="432">
        <v>5.2112870346244051</v>
      </c>
      <c r="U27" s="295">
        <v>334276</v>
      </c>
      <c r="V27" s="295">
        <v>188</v>
      </c>
      <c r="W27" s="432">
        <v>5.6240950591726602</v>
      </c>
      <c r="X27" s="295">
        <v>342408</v>
      </c>
      <c r="Y27" s="295">
        <v>279</v>
      </c>
      <c r="Z27" s="432">
        <v>8.1481741080815873</v>
      </c>
      <c r="AA27" s="295">
        <v>350624</v>
      </c>
      <c r="AB27" s="295">
        <v>311.99999999999994</v>
      </c>
      <c r="AC27" s="432">
        <v>8.8984211006662388</v>
      </c>
      <c r="AD27" s="295">
        <v>358896</v>
      </c>
      <c r="AE27" s="295">
        <v>285</v>
      </c>
      <c r="AF27" s="432">
        <v>7.9410191253176405</v>
      </c>
      <c r="AG27" s="295">
        <v>367235</v>
      </c>
      <c r="AH27" s="295">
        <v>307</v>
      </c>
      <c r="AI27" s="432">
        <v>8.3597696298010806</v>
      </c>
      <c r="AJ27" s="295">
        <v>375646</v>
      </c>
      <c r="AK27" s="295">
        <v>327.65000000000015</v>
      </c>
      <c r="AL27" s="432">
        <v>8.7223077045942219</v>
      </c>
      <c r="AM27" s="295">
        <v>384102</v>
      </c>
      <c r="AN27" s="295">
        <v>327.89999999999986</v>
      </c>
      <c r="AO27" s="432">
        <f t="shared" si="0"/>
        <v>8.5367949138510042</v>
      </c>
      <c r="AP27" s="295">
        <v>392611</v>
      </c>
      <c r="AQ27" s="295">
        <v>332.15000000000015</v>
      </c>
      <c r="AR27" s="432">
        <f t="shared" si="1"/>
        <v>8.4600278647312521</v>
      </c>
    </row>
    <row r="28" spans="1:44">
      <c r="B28" s="280" t="s">
        <v>49</v>
      </c>
      <c r="C28" s="294">
        <v>670655</v>
      </c>
      <c r="D28" s="294">
        <v>525.17999999999995</v>
      </c>
      <c r="E28" s="436">
        <v>7.8308519283387126</v>
      </c>
      <c r="F28" s="294">
        <v>691933</v>
      </c>
      <c r="G28" s="294">
        <v>698</v>
      </c>
      <c r="H28" s="436">
        <v>10.087681899837124</v>
      </c>
      <c r="I28" s="294">
        <v>714054</v>
      </c>
      <c r="J28" s="294">
        <v>696</v>
      </c>
      <c r="K28" s="436">
        <v>9.7471619793460995</v>
      </c>
      <c r="L28" s="294">
        <v>736993</v>
      </c>
      <c r="M28" s="294">
        <v>687</v>
      </c>
      <c r="N28" s="436">
        <v>9.3216624852610543</v>
      </c>
      <c r="O28" s="294">
        <v>760853</v>
      </c>
      <c r="P28" s="294">
        <v>718</v>
      </c>
      <c r="Q28" s="436">
        <v>9.4367768806852315</v>
      </c>
      <c r="R28" s="294">
        <v>780529</v>
      </c>
      <c r="S28" s="294">
        <v>740</v>
      </c>
      <c r="T28" s="436">
        <v>9.4807495941854825</v>
      </c>
      <c r="U28" s="294">
        <v>800285</v>
      </c>
      <c r="V28" s="294">
        <v>853</v>
      </c>
      <c r="W28" s="436">
        <v>10.658702837114278</v>
      </c>
      <c r="X28" s="294">
        <v>820024</v>
      </c>
      <c r="Y28" s="294">
        <v>850</v>
      </c>
      <c r="Z28" s="436">
        <v>10.36555027657727</v>
      </c>
      <c r="AA28" s="294">
        <v>839722</v>
      </c>
      <c r="AB28" s="294">
        <v>888.99999999999977</v>
      </c>
      <c r="AC28" s="436">
        <v>10.586837072269152</v>
      </c>
      <c r="AD28" s="294">
        <v>859385</v>
      </c>
      <c r="AE28" s="294">
        <v>810</v>
      </c>
      <c r="AF28" s="436">
        <v>9.4253448687142551</v>
      </c>
      <c r="AG28" s="294">
        <v>878996</v>
      </c>
      <c r="AH28" s="294">
        <v>785.99999999999966</v>
      </c>
      <c r="AI28" s="436">
        <v>8.9420202139713911</v>
      </c>
      <c r="AJ28" s="294">
        <v>898547</v>
      </c>
      <c r="AK28" s="294">
        <v>877.95000000000016</v>
      </c>
      <c r="AL28" s="436">
        <v>9.7707743724034479</v>
      </c>
      <c r="AM28" s="294">
        <v>918016</v>
      </c>
      <c r="AN28" s="294">
        <v>895.70000000000095</v>
      </c>
      <c r="AO28" s="436">
        <f t="shared" si="0"/>
        <v>9.7569105549358728</v>
      </c>
      <c r="AP28" s="294">
        <v>937406</v>
      </c>
      <c r="AQ28" s="294">
        <v>854.85000000000025</v>
      </c>
      <c r="AR28" s="436">
        <f t="shared" si="1"/>
        <v>9.1193143632534923</v>
      </c>
    </row>
    <row r="29" spans="1:44">
      <c r="B29" s="281" t="s">
        <v>50</v>
      </c>
      <c r="C29" s="295">
        <v>137965</v>
      </c>
      <c r="D29" s="295">
        <v>140.76</v>
      </c>
      <c r="E29" s="432">
        <v>10.202587612800347</v>
      </c>
      <c r="F29" s="295">
        <v>141598</v>
      </c>
      <c r="G29" s="295">
        <v>180</v>
      </c>
      <c r="H29" s="432">
        <v>12.7120439554231</v>
      </c>
      <c r="I29" s="295">
        <v>145352</v>
      </c>
      <c r="J29" s="295">
        <v>180</v>
      </c>
      <c r="K29" s="432">
        <v>12.383730530023668</v>
      </c>
      <c r="L29" s="295">
        <v>149206</v>
      </c>
      <c r="M29" s="295">
        <v>180</v>
      </c>
      <c r="N29" s="432">
        <v>12.063858021795369</v>
      </c>
      <c r="O29" s="295">
        <v>153163</v>
      </c>
      <c r="P29" s="295">
        <v>208</v>
      </c>
      <c r="Q29" s="432">
        <v>13.580303336967805</v>
      </c>
      <c r="R29" s="295">
        <v>157551</v>
      </c>
      <c r="S29" s="295">
        <v>222</v>
      </c>
      <c r="T29" s="432">
        <v>14.090675400346553</v>
      </c>
      <c r="U29" s="295">
        <v>161948</v>
      </c>
      <c r="V29" s="295">
        <v>253</v>
      </c>
      <c r="W29" s="432">
        <v>15.622298515572901</v>
      </c>
      <c r="X29" s="295">
        <v>166345</v>
      </c>
      <c r="Y29" s="295">
        <v>234.00000000000006</v>
      </c>
      <c r="Z29" s="432">
        <v>14.067149598725544</v>
      </c>
      <c r="AA29" s="295">
        <v>170722</v>
      </c>
      <c r="AB29" s="295">
        <v>184.99999999999994</v>
      </c>
      <c r="AC29" s="432">
        <v>10.836330408500366</v>
      </c>
      <c r="AD29" s="295">
        <v>175074</v>
      </c>
      <c r="AE29" s="295">
        <v>203</v>
      </c>
      <c r="AF29" s="432">
        <v>11.595096930440841</v>
      </c>
      <c r="AG29" s="295">
        <v>179406</v>
      </c>
      <c r="AH29" s="295">
        <v>227</v>
      </c>
      <c r="AI29" s="432">
        <v>12.652865567483808</v>
      </c>
      <c r="AJ29" s="295">
        <v>183728</v>
      </c>
      <c r="AK29" s="295">
        <v>227.30000000000004</v>
      </c>
      <c r="AL29" s="432">
        <v>12.371549246712533</v>
      </c>
      <c r="AM29" s="295">
        <v>188028</v>
      </c>
      <c r="AN29" s="295">
        <v>231.74999999999991</v>
      </c>
      <c r="AO29" s="432">
        <f t="shared" si="0"/>
        <v>12.325291977790538</v>
      </c>
      <c r="AP29" s="295">
        <v>192301</v>
      </c>
      <c r="AQ29" s="295">
        <v>230.24999999999997</v>
      </c>
      <c r="AR29" s="432">
        <f t="shared" si="1"/>
        <v>11.973416674900285</v>
      </c>
    </row>
    <row r="30" spans="1:44">
      <c r="B30" s="281" t="s">
        <v>51</v>
      </c>
      <c r="C30" s="295">
        <v>95474</v>
      </c>
      <c r="D30" s="295">
        <v>94.91</v>
      </c>
      <c r="E30" s="432">
        <v>9.9409263254917555</v>
      </c>
      <c r="F30" s="295">
        <v>98194</v>
      </c>
      <c r="G30" s="295">
        <v>103</v>
      </c>
      <c r="H30" s="432">
        <v>10.489439273275353</v>
      </c>
      <c r="I30" s="295">
        <v>101017</v>
      </c>
      <c r="J30" s="295">
        <v>103</v>
      </c>
      <c r="K30" s="432">
        <v>10.196303592464634</v>
      </c>
      <c r="L30" s="295">
        <v>103933</v>
      </c>
      <c r="M30" s="295">
        <v>102</v>
      </c>
      <c r="N30" s="432">
        <v>9.8140147979948615</v>
      </c>
      <c r="O30" s="295">
        <v>106953</v>
      </c>
      <c r="P30" s="295">
        <v>93</v>
      </c>
      <c r="Q30" s="432">
        <v>8.69540826344282</v>
      </c>
      <c r="R30" s="295">
        <v>109514</v>
      </c>
      <c r="S30" s="295">
        <v>109</v>
      </c>
      <c r="T30" s="432">
        <v>9.9530653615062921</v>
      </c>
      <c r="U30" s="295">
        <v>112151</v>
      </c>
      <c r="V30" s="295">
        <v>132</v>
      </c>
      <c r="W30" s="432">
        <v>11.769846011181354</v>
      </c>
      <c r="X30" s="295">
        <v>114805</v>
      </c>
      <c r="Y30" s="295">
        <v>127</v>
      </c>
      <c r="Z30" s="432">
        <v>11.062235965332519</v>
      </c>
      <c r="AA30" s="295">
        <v>117465</v>
      </c>
      <c r="AB30" s="295">
        <v>137</v>
      </c>
      <c r="AC30" s="432">
        <v>11.66304856765845</v>
      </c>
      <c r="AD30" s="295">
        <v>120144</v>
      </c>
      <c r="AE30" s="295">
        <v>103</v>
      </c>
      <c r="AF30" s="432">
        <v>8.5730456785191098</v>
      </c>
      <c r="AG30" s="295">
        <v>122838</v>
      </c>
      <c r="AH30" s="295">
        <v>112.00000000000003</v>
      </c>
      <c r="AI30" s="432">
        <v>9.1176997346098148</v>
      </c>
      <c r="AJ30" s="295">
        <v>125538</v>
      </c>
      <c r="AK30" s="295">
        <v>143.75</v>
      </c>
      <c r="AL30" s="432">
        <v>11.450716117828865</v>
      </c>
      <c r="AM30" s="295">
        <v>128252</v>
      </c>
      <c r="AN30" s="295">
        <v>150.00000000000003</v>
      </c>
      <c r="AO30" s="432">
        <f t="shared" si="0"/>
        <v>11.695724043289777</v>
      </c>
      <c r="AP30" s="295">
        <v>130976</v>
      </c>
      <c r="AQ30" s="295">
        <v>145</v>
      </c>
      <c r="AR30" s="432">
        <f t="shared" si="1"/>
        <v>11.070730515514292</v>
      </c>
    </row>
    <row r="31" spans="1:44">
      <c r="B31" s="281" t="s">
        <v>52</v>
      </c>
      <c r="C31" s="295">
        <v>75992</v>
      </c>
      <c r="D31" s="295">
        <v>104.21</v>
      </c>
      <c r="E31" s="432">
        <v>13.713285609011473</v>
      </c>
      <c r="F31" s="295">
        <v>78474</v>
      </c>
      <c r="G31" s="295">
        <v>113</v>
      </c>
      <c r="H31" s="432">
        <v>14.399673777302036</v>
      </c>
      <c r="I31" s="295">
        <v>81047</v>
      </c>
      <c r="J31" s="295">
        <v>119</v>
      </c>
      <c r="K31" s="432">
        <v>14.6828383530544</v>
      </c>
      <c r="L31" s="295">
        <v>83711</v>
      </c>
      <c r="M31" s="295">
        <v>111</v>
      </c>
      <c r="N31" s="432">
        <v>13.259906105529739</v>
      </c>
      <c r="O31" s="295">
        <v>86470</v>
      </c>
      <c r="P31" s="295">
        <v>113</v>
      </c>
      <c r="Q31" s="432">
        <v>13.068116109633399</v>
      </c>
      <c r="R31" s="295">
        <v>89053</v>
      </c>
      <c r="S31" s="295">
        <v>104</v>
      </c>
      <c r="T31" s="432">
        <v>11.678438682582284</v>
      </c>
      <c r="U31" s="295">
        <v>91699</v>
      </c>
      <c r="V31" s="295">
        <v>120</v>
      </c>
      <c r="W31" s="432">
        <v>13.08629319839911</v>
      </c>
      <c r="X31" s="295">
        <v>94373</v>
      </c>
      <c r="Y31" s="295">
        <v>76.000000000000014</v>
      </c>
      <c r="Z31" s="432">
        <v>8.0531507952486425</v>
      </c>
      <c r="AA31" s="295">
        <v>97093</v>
      </c>
      <c r="AB31" s="295">
        <v>111.99999999999999</v>
      </c>
      <c r="AC31" s="432">
        <v>11.535332104271161</v>
      </c>
      <c r="AD31" s="295">
        <v>99855</v>
      </c>
      <c r="AE31" s="295">
        <v>105</v>
      </c>
      <c r="AF31" s="432">
        <v>10.515247108307046</v>
      </c>
      <c r="AG31" s="295">
        <v>102655</v>
      </c>
      <c r="AH31" s="295">
        <v>100.00000000000003</v>
      </c>
      <c r="AI31" s="432">
        <v>9.741366713749942</v>
      </c>
      <c r="AJ31" s="295">
        <v>105494</v>
      </c>
      <c r="AK31" s="295">
        <v>139.20000000000002</v>
      </c>
      <c r="AL31" s="432">
        <v>13.195063226344628</v>
      </c>
      <c r="AM31" s="295">
        <v>108365</v>
      </c>
      <c r="AN31" s="295">
        <v>140.20000000000005</v>
      </c>
      <c r="AO31" s="432">
        <f t="shared" si="0"/>
        <v>12.937756655746785</v>
      </c>
      <c r="AP31" s="295">
        <v>111270</v>
      </c>
      <c r="AQ31" s="295">
        <v>126.45</v>
      </c>
      <c r="AR31" s="432">
        <f t="shared" si="1"/>
        <v>11.364249123753034</v>
      </c>
    </row>
    <row r="32" spans="1:44">
      <c r="B32" s="281" t="s">
        <v>53</v>
      </c>
      <c r="C32" s="295">
        <v>88353</v>
      </c>
      <c r="D32" s="295">
        <v>77.95</v>
      </c>
      <c r="E32" s="432">
        <v>8.8225640329134265</v>
      </c>
      <c r="F32" s="295">
        <v>89999</v>
      </c>
      <c r="G32" s="295">
        <v>98</v>
      </c>
      <c r="H32" s="432">
        <v>10.889009877887531</v>
      </c>
      <c r="I32" s="295">
        <v>91691</v>
      </c>
      <c r="J32" s="295">
        <v>94</v>
      </c>
      <c r="K32" s="432">
        <v>10.251824061249197</v>
      </c>
      <c r="L32" s="295">
        <v>93409</v>
      </c>
      <c r="M32" s="295">
        <v>99</v>
      </c>
      <c r="N32" s="432">
        <v>10.598550460876361</v>
      </c>
      <c r="O32" s="295">
        <v>95194</v>
      </c>
      <c r="P32" s="295">
        <v>101</v>
      </c>
      <c r="Q32" s="432">
        <v>10.60991238943631</v>
      </c>
      <c r="R32" s="295">
        <v>97676</v>
      </c>
      <c r="S32" s="295">
        <v>106</v>
      </c>
      <c r="T32" s="432">
        <v>10.852205250010238</v>
      </c>
      <c r="U32" s="295">
        <v>100170</v>
      </c>
      <c r="V32" s="295">
        <v>113</v>
      </c>
      <c r="W32" s="432">
        <v>11.280822601577318</v>
      </c>
      <c r="X32" s="295">
        <v>102684</v>
      </c>
      <c r="Y32" s="295">
        <v>118.00000000000004</v>
      </c>
      <c r="Z32" s="432">
        <v>11.491566358926418</v>
      </c>
      <c r="AA32" s="295">
        <v>105213</v>
      </c>
      <c r="AB32" s="295">
        <v>138.99999999999997</v>
      </c>
      <c r="AC32" s="432">
        <v>13.211295182154295</v>
      </c>
      <c r="AD32" s="295">
        <v>107749</v>
      </c>
      <c r="AE32" s="295">
        <v>136</v>
      </c>
      <c r="AF32" s="432">
        <v>12.62192688563235</v>
      </c>
      <c r="AG32" s="295">
        <v>110296</v>
      </c>
      <c r="AH32" s="295">
        <v>106</v>
      </c>
      <c r="AI32" s="432">
        <v>9.6105026474214839</v>
      </c>
      <c r="AJ32" s="295">
        <v>112835</v>
      </c>
      <c r="AK32" s="295">
        <v>108.00000000000003</v>
      </c>
      <c r="AL32" s="432">
        <v>9.5714982053440885</v>
      </c>
      <c r="AM32" s="295">
        <v>115368</v>
      </c>
      <c r="AN32" s="295">
        <v>124.99999999999999</v>
      </c>
      <c r="AO32" s="432">
        <f t="shared" si="0"/>
        <v>10.834893558005685</v>
      </c>
      <c r="AP32" s="295">
        <v>117899</v>
      </c>
      <c r="AQ32" s="295">
        <v>113.00000000000001</v>
      </c>
      <c r="AR32" s="432">
        <f t="shared" si="1"/>
        <v>9.5844748471149046</v>
      </c>
    </row>
    <row r="33" spans="2:44">
      <c r="B33" s="281" t="s">
        <v>54</v>
      </c>
      <c r="C33" s="295">
        <v>158903</v>
      </c>
      <c r="D33" s="295">
        <v>61.69</v>
      </c>
      <c r="E33" s="432">
        <v>3.8822426260045435</v>
      </c>
      <c r="F33" s="295">
        <v>164183</v>
      </c>
      <c r="G33" s="295">
        <v>122</v>
      </c>
      <c r="H33" s="432">
        <v>7.4307327798858598</v>
      </c>
      <c r="I33" s="295">
        <v>169667</v>
      </c>
      <c r="J33" s="295">
        <v>114</v>
      </c>
      <c r="K33" s="432">
        <v>6.7190437739807978</v>
      </c>
      <c r="L33" s="295">
        <v>175358</v>
      </c>
      <c r="M33" s="295">
        <v>117</v>
      </c>
      <c r="N33" s="432">
        <v>6.6720651467284071</v>
      </c>
      <c r="O33" s="295">
        <v>181287</v>
      </c>
      <c r="P33" s="295">
        <v>126</v>
      </c>
      <c r="Q33" s="432">
        <v>6.9503053169835685</v>
      </c>
      <c r="R33" s="295">
        <v>186072</v>
      </c>
      <c r="S33" s="295">
        <v>112</v>
      </c>
      <c r="T33" s="432">
        <v>6.019175372973903</v>
      </c>
      <c r="U33" s="295">
        <v>190896</v>
      </c>
      <c r="V33" s="295">
        <v>142</v>
      </c>
      <c r="W33" s="432">
        <v>7.4386053138881909</v>
      </c>
      <c r="X33" s="295">
        <v>195759</v>
      </c>
      <c r="Y33" s="295">
        <v>150.99999999999991</v>
      </c>
      <c r="Z33" s="432">
        <v>7.7135661706485985</v>
      </c>
      <c r="AA33" s="295">
        <v>200656</v>
      </c>
      <c r="AB33" s="295">
        <v>184.99999999999991</v>
      </c>
      <c r="AC33" s="432">
        <v>9.2197591898572639</v>
      </c>
      <c r="AD33" s="295">
        <v>205586</v>
      </c>
      <c r="AE33" s="295">
        <v>166</v>
      </c>
      <c r="AF33" s="432">
        <v>8.07447977975154</v>
      </c>
      <c r="AG33" s="295">
        <v>210532</v>
      </c>
      <c r="AH33" s="295">
        <v>135</v>
      </c>
      <c r="AI33" s="432">
        <v>6.4123268671745866</v>
      </c>
      <c r="AJ33" s="295">
        <v>215499</v>
      </c>
      <c r="AK33" s="295">
        <v>145.19999999999999</v>
      </c>
      <c r="AL33" s="432">
        <v>6.7378502916486847</v>
      </c>
      <c r="AM33" s="295">
        <v>220483</v>
      </c>
      <c r="AN33" s="295">
        <v>120.25000000000003</v>
      </c>
      <c r="AO33" s="432">
        <f t="shared" si="0"/>
        <v>5.4539352240308796</v>
      </c>
      <c r="AP33" s="295">
        <v>225481</v>
      </c>
      <c r="AQ33" s="295">
        <v>124.19999999999995</v>
      </c>
      <c r="AR33" s="432">
        <f t="shared" si="1"/>
        <v>5.5082246397700887</v>
      </c>
    </row>
    <row r="34" spans="2:44">
      <c r="B34" s="281" t="s">
        <v>55</v>
      </c>
      <c r="C34" s="295">
        <v>113968</v>
      </c>
      <c r="D34" s="295">
        <v>45.66</v>
      </c>
      <c r="E34" s="432">
        <v>4.0063877579671479</v>
      </c>
      <c r="F34" s="295">
        <v>119485</v>
      </c>
      <c r="G34" s="295">
        <v>82</v>
      </c>
      <c r="H34" s="432">
        <v>6.8627861237812269</v>
      </c>
      <c r="I34" s="295">
        <v>125280</v>
      </c>
      <c r="J34" s="295">
        <v>86</v>
      </c>
      <c r="K34" s="432">
        <v>6.8646232439335888</v>
      </c>
      <c r="L34" s="295">
        <v>131376</v>
      </c>
      <c r="M34" s="295">
        <v>78</v>
      </c>
      <c r="N34" s="432">
        <v>5.9371574716843254</v>
      </c>
      <c r="O34" s="295">
        <v>137786</v>
      </c>
      <c r="P34" s="295">
        <v>77</v>
      </c>
      <c r="Q34" s="432">
        <v>5.5883761775506953</v>
      </c>
      <c r="R34" s="295">
        <v>140663</v>
      </c>
      <c r="S34" s="295">
        <v>87</v>
      </c>
      <c r="T34" s="432">
        <v>6.1849953434805167</v>
      </c>
      <c r="U34" s="295">
        <v>143421</v>
      </c>
      <c r="V34" s="295">
        <v>93</v>
      </c>
      <c r="W34" s="432">
        <v>6.4844060493233213</v>
      </c>
      <c r="X34" s="295">
        <v>146058</v>
      </c>
      <c r="Y34" s="295">
        <v>144</v>
      </c>
      <c r="Z34" s="432">
        <v>9.8590970710265768</v>
      </c>
      <c r="AA34" s="295">
        <v>148573</v>
      </c>
      <c r="AB34" s="295">
        <v>131</v>
      </c>
      <c r="AC34" s="432">
        <v>8.8172144333088784</v>
      </c>
      <c r="AD34" s="295">
        <v>150977</v>
      </c>
      <c r="AE34" s="295">
        <v>97</v>
      </c>
      <c r="AF34" s="432">
        <v>6.4248196745199602</v>
      </c>
      <c r="AG34" s="295">
        <v>153269</v>
      </c>
      <c r="AH34" s="295">
        <v>106</v>
      </c>
      <c r="AI34" s="432">
        <v>6.9159451682988724</v>
      </c>
      <c r="AJ34" s="295">
        <v>155453</v>
      </c>
      <c r="AK34" s="295">
        <v>114.50000000000003</v>
      </c>
      <c r="AL34" s="432">
        <v>7.3655703009912976</v>
      </c>
      <c r="AM34" s="295">
        <v>157520</v>
      </c>
      <c r="AN34" s="295">
        <v>128.50000000000006</v>
      </c>
      <c r="AO34" s="432">
        <f t="shared" si="0"/>
        <v>8.1576942610462204</v>
      </c>
      <c r="AP34" s="295">
        <v>159479</v>
      </c>
      <c r="AQ34" s="295">
        <v>115.94999999999999</v>
      </c>
      <c r="AR34" s="432">
        <f t="shared" si="1"/>
        <v>7.2705497275503355</v>
      </c>
    </row>
    <row r="35" spans="2:44">
      <c r="B35" s="280" t="s">
        <v>56</v>
      </c>
      <c r="C35" s="294">
        <v>22729</v>
      </c>
      <c r="D35" s="294">
        <v>15</v>
      </c>
      <c r="E35" s="436">
        <v>6.5994984381187027</v>
      </c>
      <c r="F35" s="294">
        <v>23455</v>
      </c>
      <c r="G35" s="294">
        <v>15</v>
      </c>
      <c r="H35" s="436">
        <v>6.3952248987422724</v>
      </c>
      <c r="I35" s="294">
        <v>24214</v>
      </c>
      <c r="J35" s="294">
        <v>8</v>
      </c>
      <c r="K35" s="436">
        <v>3.303873792021145</v>
      </c>
      <c r="L35" s="294">
        <v>25036</v>
      </c>
      <c r="M35" s="294">
        <v>16</v>
      </c>
      <c r="N35" s="436">
        <v>6.3907972519571814</v>
      </c>
      <c r="O35" s="294">
        <v>25884</v>
      </c>
      <c r="P35" s="294">
        <v>17</v>
      </c>
      <c r="Q35" s="436">
        <v>6.5677638695719356</v>
      </c>
      <c r="R35" s="294">
        <v>26576</v>
      </c>
      <c r="S35" s="294">
        <v>15</v>
      </c>
      <c r="T35" s="436">
        <v>5.644190246839254</v>
      </c>
      <c r="U35" s="294">
        <v>27284</v>
      </c>
      <c r="V35" s="294">
        <v>17</v>
      </c>
      <c r="W35" s="436">
        <v>6.2307579533792694</v>
      </c>
      <c r="X35" s="294">
        <v>28000</v>
      </c>
      <c r="Y35" s="294">
        <v>17</v>
      </c>
      <c r="Z35" s="436">
        <v>6.0714285714285712</v>
      </c>
      <c r="AA35" s="294">
        <v>28726</v>
      </c>
      <c r="AB35" s="294">
        <v>19.000000000000004</v>
      </c>
      <c r="AC35" s="436">
        <v>6.6142170855670832</v>
      </c>
      <c r="AD35" s="294">
        <v>29453</v>
      </c>
      <c r="AE35" s="294">
        <v>27</v>
      </c>
      <c r="AF35" s="436">
        <v>9.1671476589821079</v>
      </c>
      <c r="AG35" s="294">
        <v>30172</v>
      </c>
      <c r="AH35" s="294">
        <v>19</v>
      </c>
      <c r="AI35" s="436">
        <v>6.2972292191435768</v>
      </c>
      <c r="AJ35" s="294">
        <v>30890</v>
      </c>
      <c r="AK35" s="294">
        <v>21.250000000000004</v>
      </c>
      <c r="AL35" s="436">
        <v>6.8792489478795744</v>
      </c>
      <c r="AM35" s="294">
        <v>31600</v>
      </c>
      <c r="AN35" s="294">
        <v>23</v>
      </c>
      <c r="AO35" s="436">
        <f t="shared" si="0"/>
        <v>7.2784810126582276</v>
      </c>
      <c r="AP35" s="294">
        <v>32320</v>
      </c>
      <c r="AQ35" s="294">
        <v>19</v>
      </c>
      <c r="AR35" s="436">
        <f t="shared" si="1"/>
        <v>5.8787128712871288</v>
      </c>
    </row>
    <row r="36" spans="2:44">
      <c r="B36" s="281" t="s">
        <v>57</v>
      </c>
      <c r="C36" s="295">
        <v>22729</v>
      </c>
      <c r="D36" s="295">
        <v>15</v>
      </c>
      <c r="E36" s="432">
        <v>6.5994984381187027</v>
      </c>
      <c r="F36" s="295">
        <v>23455</v>
      </c>
      <c r="G36" s="295">
        <v>15</v>
      </c>
      <c r="H36" s="432">
        <v>6.3952248987422724</v>
      </c>
      <c r="I36" s="295">
        <v>24212</v>
      </c>
      <c r="J36" s="295">
        <v>8</v>
      </c>
      <c r="K36" s="432">
        <v>3.3041467041136623</v>
      </c>
      <c r="L36" s="295">
        <v>25036</v>
      </c>
      <c r="M36" s="295">
        <v>16</v>
      </c>
      <c r="N36" s="432">
        <v>6.3907972519571814</v>
      </c>
      <c r="O36" s="295">
        <v>25884</v>
      </c>
      <c r="P36" s="295">
        <v>17</v>
      </c>
      <c r="Q36" s="432">
        <v>6.5677638695719356</v>
      </c>
      <c r="R36" s="295">
        <v>26576</v>
      </c>
      <c r="S36" s="295">
        <v>15</v>
      </c>
      <c r="T36" s="432">
        <v>5.644190246839254</v>
      </c>
      <c r="U36" s="295">
        <v>27284</v>
      </c>
      <c r="V36" s="295">
        <v>17</v>
      </c>
      <c r="W36" s="432">
        <v>6.2307579533792694</v>
      </c>
      <c r="X36" s="295">
        <v>28000</v>
      </c>
      <c r="Y36" s="295">
        <v>17</v>
      </c>
      <c r="Z36" s="432">
        <v>6.0714285714285712</v>
      </c>
      <c r="AA36" s="295">
        <v>28726</v>
      </c>
      <c r="AB36" s="295">
        <v>19.000000000000004</v>
      </c>
      <c r="AC36" s="432">
        <v>6.6142170855670832</v>
      </c>
      <c r="AD36" s="295">
        <v>29453</v>
      </c>
      <c r="AE36" s="295">
        <v>27</v>
      </c>
      <c r="AF36" s="432">
        <v>9.1671476589821079</v>
      </c>
      <c r="AG36" s="295">
        <v>30172</v>
      </c>
      <c r="AH36" s="295">
        <v>19</v>
      </c>
      <c r="AI36" s="432">
        <v>6.2972292191435768</v>
      </c>
      <c r="AJ36" s="295">
        <v>30890</v>
      </c>
      <c r="AK36" s="295">
        <v>21.250000000000004</v>
      </c>
      <c r="AL36" s="432">
        <v>6.8792489478795744</v>
      </c>
      <c r="AM36" s="295">
        <v>31600</v>
      </c>
      <c r="AN36" s="295">
        <v>23</v>
      </c>
      <c r="AO36" s="432">
        <f t="shared" si="0"/>
        <v>7.2784810126582276</v>
      </c>
      <c r="AP36" s="295">
        <v>32320</v>
      </c>
      <c r="AQ36" s="295">
        <v>19</v>
      </c>
      <c r="AR36" s="432">
        <f t="shared" si="1"/>
        <v>5.8787128712871288</v>
      </c>
    </row>
    <row r="37" spans="2:44">
      <c r="B37" s="280" t="s">
        <v>223</v>
      </c>
      <c r="C37" s="294">
        <v>31432</v>
      </c>
      <c r="D37" s="294">
        <v>0</v>
      </c>
      <c r="E37" s="436">
        <v>0</v>
      </c>
      <c r="F37" s="294">
        <v>31991</v>
      </c>
      <c r="G37" s="294">
        <v>0</v>
      </c>
      <c r="H37" s="436">
        <v>0</v>
      </c>
      <c r="I37" s="294">
        <v>32566</v>
      </c>
      <c r="J37" s="294">
        <v>1</v>
      </c>
      <c r="K37" s="436">
        <v>0.30706872197997914</v>
      </c>
      <c r="L37" s="294">
        <v>33149</v>
      </c>
      <c r="M37" s="294">
        <v>1</v>
      </c>
      <c r="N37" s="436">
        <v>0.30166822528583065</v>
      </c>
      <c r="O37" s="294">
        <v>33754</v>
      </c>
      <c r="P37" s="294">
        <v>1</v>
      </c>
      <c r="Q37" s="436">
        <v>0.29626118385969069</v>
      </c>
      <c r="R37" s="294">
        <v>34547</v>
      </c>
      <c r="S37" s="294">
        <v>1</v>
      </c>
      <c r="T37" s="436">
        <v>0.28946073465134453</v>
      </c>
      <c r="U37" s="294">
        <v>35348</v>
      </c>
      <c r="V37" s="294">
        <v>1</v>
      </c>
      <c r="W37" s="436">
        <v>0.28290143713930099</v>
      </c>
      <c r="X37" s="294">
        <v>36153</v>
      </c>
      <c r="Y37" s="294">
        <v>0</v>
      </c>
      <c r="Z37" s="436">
        <v>0</v>
      </c>
      <c r="AA37" s="294">
        <v>36967</v>
      </c>
      <c r="AB37" s="294">
        <v>5</v>
      </c>
      <c r="AC37" s="436">
        <v>1.3525576865853299</v>
      </c>
      <c r="AD37" s="294">
        <v>37784</v>
      </c>
      <c r="AE37" s="294">
        <v>5</v>
      </c>
      <c r="AF37" s="436">
        <v>1.3233114545839499</v>
      </c>
      <c r="AG37" s="294">
        <v>38607</v>
      </c>
      <c r="AH37" s="294">
        <v>4</v>
      </c>
      <c r="AI37" s="436">
        <v>1.0360815396171679</v>
      </c>
      <c r="AJ37" s="294">
        <v>39430</v>
      </c>
      <c r="AK37" s="294">
        <v>2</v>
      </c>
      <c r="AL37" s="436">
        <v>0.50722799898554405</v>
      </c>
      <c r="AM37" s="294">
        <v>40255</v>
      </c>
      <c r="AN37" s="294">
        <v>0</v>
      </c>
      <c r="AO37" s="436">
        <f t="shared" si="0"/>
        <v>0</v>
      </c>
      <c r="AP37" s="294">
        <v>41082</v>
      </c>
      <c r="AQ37" s="294">
        <v>0</v>
      </c>
      <c r="AR37" s="436">
        <f t="shared" si="1"/>
        <v>0</v>
      </c>
    </row>
    <row r="38" spans="2:44" ht="15" customHeight="1">
      <c r="B38"/>
      <c r="C38"/>
      <c r="D38"/>
      <c r="E38"/>
      <c r="F38"/>
      <c r="G38"/>
      <c r="H38"/>
      <c r="I38"/>
      <c r="J38"/>
      <c r="K38"/>
      <c r="L38"/>
      <c r="M38"/>
      <c r="N38"/>
      <c r="O38"/>
      <c r="P38"/>
      <c r="Q38"/>
      <c r="R38"/>
      <c r="S38"/>
      <c r="T38"/>
      <c r="U38"/>
      <c r="V38"/>
      <c r="W38"/>
      <c r="X38"/>
      <c r="Y38"/>
      <c r="Z38"/>
      <c r="AA38"/>
      <c r="AB38"/>
      <c r="AC38"/>
      <c r="AD38" s="58"/>
      <c r="AE38" s="67"/>
      <c r="AF38" s="67"/>
      <c r="AG38"/>
      <c r="AH38"/>
      <c r="AI38"/>
    </row>
    <row r="39" spans="2:44">
      <c r="B39" s="355" t="s">
        <v>1051</v>
      </c>
      <c r="C39" s="355"/>
      <c r="D39" s="355"/>
      <c r="E39" s="355"/>
      <c r="F39" s="355"/>
      <c r="G39" s="355"/>
      <c r="H39" s="355"/>
      <c r="I39" s="355"/>
      <c r="J39" s="355"/>
      <c r="K39" s="355"/>
      <c r="L39" s="355"/>
      <c r="M39" s="355"/>
      <c r="N39" s="355"/>
      <c r="O39" s="355"/>
      <c r="P39" s="355"/>
      <c r="Q39" s="355"/>
      <c r="R39" s="355"/>
      <c r="S39" s="355"/>
      <c r="T39" s="355"/>
      <c r="U39" s="3"/>
      <c r="V39" s="3"/>
      <c r="W39" s="3"/>
      <c r="X39"/>
      <c r="Y39" s="4"/>
      <c r="Z39"/>
      <c r="AA39"/>
      <c r="AB39" s="4"/>
      <c r="AC39"/>
      <c r="AD39" s="70"/>
      <c r="AE39" s="70"/>
      <c r="AF39" s="70"/>
      <c r="AG39"/>
      <c r="AH39"/>
      <c r="AI39"/>
    </row>
    <row r="40" spans="2:44">
      <c r="B40" s="355" t="s">
        <v>1144</v>
      </c>
      <c r="C40" s="355"/>
      <c r="D40" s="355"/>
      <c r="E40" s="355"/>
      <c r="F40" s="355"/>
      <c r="G40" s="355"/>
      <c r="H40" s="355"/>
      <c r="I40" s="355"/>
      <c r="J40" s="355"/>
      <c r="K40" s="355"/>
      <c r="L40" s="355"/>
      <c r="M40" s="355"/>
      <c r="N40" s="355"/>
      <c r="O40" s="355"/>
      <c r="P40" s="355"/>
      <c r="Q40" s="355"/>
      <c r="R40" s="355"/>
      <c r="S40" s="355"/>
      <c r="T40" s="355"/>
      <c r="U40" s="3"/>
      <c r="V40" s="3"/>
      <c r="W40" s="3"/>
      <c r="X40"/>
      <c r="Y40" s="4"/>
      <c r="Z40"/>
      <c r="AA40"/>
      <c r="AB40" s="4"/>
      <c r="AC40"/>
      <c r="AD40"/>
      <c r="AE40"/>
      <c r="AF40"/>
      <c r="AG40"/>
      <c r="AH40"/>
      <c r="AI40"/>
    </row>
    <row r="41" spans="2:44">
      <c r="B41" s="355" t="s">
        <v>1098</v>
      </c>
      <c r="C41" s="355"/>
      <c r="D41" s="355"/>
      <c r="E41" s="355"/>
      <c r="F41" s="355"/>
      <c r="G41" s="355"/>
      <c r="H41" s="355"/>
      <c r="I41" s="355"/>
      <c r="J41" s="355"/>
      <c r="K41" s="355"/>
      <c r="L41" s="355"/>
      <c r="M41" s="355"/>
      <c r="N41" s="355"/>
      <c r="O41" s="355"/>
      <c r="P41" s="355"/>
      <c r="Q41" s="355"/>
      <c r="R41" s="355"/>
      <c r="S41" s="355"/>
      <c r="T41" s="355"/>
      <c r="U41" s="3"/>
      <c r="V41" s="3"/>
      <c r="W41" s="3"/>
      <c r="X41"/>
      <c r="Y41" s="4"/>
      <c r="Z41"/>
      <c r="AA41"/>
      <c r="AB41" s="4"/>
      <c r="AC41"/>
      <c r="AD41"/>
      <c r="AE41"/>
      <c r="AF41"/>
      <c r="AG41"/>
      <c r="AH41"/>
      <c r="AI41"/>
    </row>
    <row r="42" spans="2:44">
      <c r="B42" s="3"/>
      <c r="C42" s="72"/>
      <c r="D42" s="72"/>
      <c r="E42" s="3"/>
      <c r="F42" s="72"/>
      <c r="G42" s="72"/>
      <c r="H42" s="3"/>
      <c r="I42" s="73"/>
      <c r="J42" s="73"/>
      <c r="K42"/>
      <c r="L42" s="72"/>
      <c r="M42" s="72"/>
      <c r="N42" s="3"/>
      <c r="O42" s="72"/>
      <c r="P42" s="72"/>
      <c r="Q42" s="3"/>
      <c r="R42" s="72"/>
      <c r="S42" s="72"/>
      <c r="T42" s="3"/>
      <c r="U42" s="3"/>
      <c r="V42" s="3"/>
      <c r="W42" s="3"/>
      <c r="X42"/>
      <c r="Y42" s="4"/>
      <c r="Z42"/>
      <c r="AA42"/>
      <c r="AB42" s="4"/>
      <c r="AC42"/>
      <c r="AD42"/>
      <c r="AE42"/>
      <c r="AF42"/>
      <c r="AG42"/>
      <c r="AH42"/>
      <c r="AI42"/>
    </row>
    <row r="43" spans="2:44">
      <c r="B43" s="3"/>
      <c r="C43" s="72"/>
      <c r="D43" s="72"/>
      <c r="E43" s="3"/>
      <c r="F43" s="72"/>
      <c r="G43" s="72"/>
      <c r="H43" s="3"/>
      <c r="I43" s="73"/>
      <c r="J43" s="73"/>
      <c r="K43"/>
      <c r="L43" s="72"/>
      <c r="M43" s="72"/>
      <c r="N43" s="3"/>
      <c r="O43" s="72"/>
      <c r="P43" s="72"/>
      <c r="Q43" s="3"/>
      <c r="R43" s="72"/>
      <c r="S43" s="72"/>
      <c r="T43" s="3"/>
      <c r="U43" s="3"/>
      <c r="V43" s="3"/>
      <c r="W43" s="3"/>
      <c r="X43"/>
      <c r="Y43" s="4"/>
      <c r="Z43"/>
      <c r="AA43"/>
      <c r="AB43" s="4"/>
      <c r="AC43"/>
      <c r="AD43"/>
      <c r="AE43"/>
      <c r="AF43"/>
      <c r="AG43"/>
      <c r="AH43"/>
      <c r="AI43"/>
    </row>
  </sheetData>
  <mergeCells count="47">
    <mergeCell ref="AM5:AO5"/>
    <mergeCell ref="AM6:AM7"/>
    <mergeCell ref="AN6:AO6"/>
    <mergeCell ref="B5:B7"/>
    <mergeCell ref="C5:E5"/>
    <mergeCell ref="F5:H5"/>
    <mergeCell ref="I5:K5"/>
    <mergeCell ref="L5:N5"/>
    <mergeCell ref="O5:Q5"/>
    <mergeCell ref="R5:T5"/>
    <mergeCell ref="U5:W5"/>
    <mergeCell ref="X5:Z5"/>
    <mergeCell ref="AA5:AC5"/>
    <mergeCell ref="AD5:AF5"/>
    <mergeCell ref="AH6:AI6"/>
    <mergeCell ref="B41:T41"/>
    <mergeCell ref="B39:T39"/>
    <mergeCell ref="B40:T40"/>
    <mergeCell ref="AJ5:AL5"/>
    <mergeCell ref="AJ6:AJ7"/>
    <mergeCell ref="AK6:AL6"/>
    <mergeCell ref="AB6:AC6"/>
    <mergeCell ref="AD6:AD7"/>
    <mergeCell ref="AE6:AF6"/>
    <mergeCell ref="AG6:AG7"/>
    <mergeCell ref="U6:U7"/>
    <mergeCell ref="V6:W6"/>
    <mergeCell ref="X6:X7"/>
    <mergeCell ref="Y6:Z6"/>
    <mergeCell ref="AA6:AA7"/>
    <mergeCell ref="C6:C7"/>
    <mergeCell ref="B4:AR4"/>
    <mergeCell ref="B3:AR3"/>
    <mergeCell ref="AP5:AR5"/>
    <mergeCell ref="AP6:AP7"/>
    <mergeCell ref="AQ6:AR6"/>
    <mergeCell ref="D6:E6"/>
    <mergeCell ref="F6:F7"/>
    <mergeCell ref="G6:H6"/>
    <mergeCell ref="I6:I7"/>
    <mergeCell ref="J6:K6"/>
    <mergeCell ref="L6:L7"/>
    <mergeCell ref="M6:N6"/>
    <mergeCell ref="O6:O7"/>
    <mergeCell ref="P6:Q6"/>
    <mergeCell ref="R6:R7"/>
    <mergeCell ref="S6:T6"/>
  </mergeCells>
  <hyperlinks>
    <hyperlink ref="AT5" location="INDICE!A18" display="INICIO"/>
  </hyperlinks>
  <printOptions horizontalCentered="1"/>
  <pageMargins left="0.39370078740157483" right="0" top="1.1811023622047245" bottom="0" header="0.11811023622047245" footer="0"/>
  <pageSetup paperSize="9" scale="82" firstPageNumber="42" orientation="landscape" useFirstPageNumber="1" r:id="rId1"/>
  <headerFooter>
    <oddHeader>&amp;C&amp;G</oddHeader>
    <oddFooter>&amp;C&amp;14&amp;P</oddFooter>
  </headerFooter>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B1:T34"/>
  <sheetViews>
    <sheetView showGridLines="0" zoomScale="90" zoomScaleNormal="90" workbookViewId="0">
      <selection activeCell="G6" sqref="G6"/>
    </sheetView>
  </sheetViews>
  <sheetFormatPr baseColWidth="10" defaultRowHeight="16.5"/>
  <cols>
    <col min="1" max="1" width="10" style="62" customWidth="1"/>
    <col min="2" max="4" width="26.85546875" style="62" customWidth="1"/>
    <col min="5" max="5" width="18.7109375" style="62" customWidth="1"/>
    <col min="6" max="6" width="18.28515625" style="62" customWidth="1"/>
    <col min="7" max="7" width="15.85546875" style="62" customWidth="1"/>
    <col min="8" max="8" width="15.5703125" style="62" customWidth="1"/>
    <col min="9" max="9" width="19" style="62" customWidth="1"/>
    <col min="10" max="16384" width="11.42578125" style="62"/>
  </cols>
  <sheetData>
    <row r="1" spans="2:11" ht="93.75" customHeight="1"/>
    <row r="2" spans="2:11" ht="35.25" customHeight="1"/>
    <row r="3" spans="2:11" s="282" customFormat="1" ht="24" customHeight="1">
      <c r="B3" s="359" t="s">
        <v>229</v>
      </c>
      <c r="C3" s="359"/>
      <c r="D3" s="359"/>
      <c r="E3" s="359"/>
      <c r="K3" s="267"/>
    </row>
    <row r="4" spans="2:11" s="141" customFormat="1" ht="42.75" customHeight="1">
      <c r="B4" s="352" t="s">
        <v>1054</v>
      </c>
      <c r="C4" s="352"/>
      <c r="D4" s="352"/>
      <c r="E4" s="352"/>
    </row>
    <row r="5" spans="2:11" s="141" customFormat="1" ht="31.5" customHeight="1">
      <c r="B5" s="346" t="s">
        <v>230</v>
      </c>
      <c r="C5" s="346" t="s">
        <v>231</v>
      </c>
      <c r="D5" s="346"/>
      <c r="E5" s="346"/>
      <c r="F5" s="172"/>
    </row>
    <row r="6" spans="2:11" s="142" customFormat="1" ht="27.75" customHeight="1">
      <c r="B6" s="346"/>
      <c r="C6" s="270" t="s">
        <v>1</v>
      </c>
      <c r="D6" s="270" t="s">
        <v>188</v>
      </c>
      <c r="E6" s="270" t="s">
        <v>189</v>
      </c>
      <c r="G6" s="226" t="s">
        <v>30</v>
      </c>
    </row>
    <row r="7" spans="2:11" ht="15.75" customHeight="1">
      <c r="B7" s="280" t="s">
        <v>232</v>
      </c>
      <c r="C7" s="295">
        <v>4148</v>
      </c>
      <c r="D7" s="295">
        <v>631</v>
      </c>
      <c r="E7" s="295">
        <v>3517</v>
      </c>
      <c r="G7"/>
      <c r="H7"/>
      <c r="I7"/>
      <c r="J7"/>
    </row>
    <row r="8" spans="2:11" ht="15.75" customHeight="1">
      <c r="B8" s="281" t="s">
        <v>233</v>
      </c>
      <c r="C8" s="295">
        <v>1957</v>
      </c>
      <c r="D8" s="295">
        <v>291</v>
      </c>
      <c r="E8" s="295">
        <v>1666</v>
      </c>
      <c r="G8"/>
      <c r="H8"/>
      <c r="I8"/>
      <c r="J8"/>
    </row>
    <row r="9" spans="2:11" ht="15.75" customHeight="1">
      <c r="B9" s="281" t="s">
        <v>234</v>
      </c>
      <c r="C9" s="295">
        <v>1732</v>
      </c>
      <c r="D9" s="295">
        <v>310</v>
      </c>
      <c r="E9" s="295">
        <v>1422</v>
      </c>
      <c r="G9"/>
      <c r="H9"/>
      <c r="I9"/>
      <c r="J9"/>
    </row>
    <row r="10" spans="2:11" ht="15.75" customHeight="1">
      <c r="B10" s="281" t="s">
        <v>235</v>
      </c>
      <c r="C10" s="295">
        <v>445</v>
      </c>
      <c r="D10" s="295">
        <v>28</v>
      </c>
      <c r="E10" s="295">
        <v>417</v>
      </c>
      <c r="G10"/>
      <c r="H10"/>
      <c r="I10"/>
      <c r="J10"/>
    </row>
    <row r="11" spans="2:11" ht="15.75" customHeight="1">
      <c r="B11" s="281" t="s">
        <v>236</v>
      </c>
      <c r="C11" s="295">
        <v>14</v>
      </c>
      <c r="D11" s="295">
        <v>2</v>
      </c>
      <c r="E11" s="295">
        <v>12</v>
      </c>
      <c r="G11"/>
      <c r="H11"/>
      <c r="I11"/>
      <c r="J11"/>
    </row>
    <row r="12" spans="2:11" ht="15.75" customHeight="1">
      <c r="B12"/>
      <c r="C12"/>
      <c r="D12"/>
      <c r="E12"/>
      <c r="G12"/>
      <c r="H12"/>
      <c r="I12"/>
      <c r="J12"/>
    </row>
    <row r="13" spans="2:11">
      <c r="B13" s="143"/>
      <c r="C13" s="144"/>
      <c r="D13" s="144"/>
      <c r="E13" s="145"/>
      <c r="F13"/>
      <c r="G13"/>
      <c r="H13"/>
      <c r="I13"/>
    </row>
    <row r="14" spans="2:11">
      <c r="B14" s="145"/>
      <c r="C14" s="145"/>
      <c r="D14" s="145"/>
      <c r="E14" s="145"/>
      <c r="F14"/>
      <c r="G14"/>
      <c r="H14"/>
      <c r="I14"/>
    </row>
    <row r="15" spans="2:11">
      <c r="B15" s="145"/>
      <c r="C15" s="146"/>
      <c r="D15" s="145"/>
      <c r="E15" s="145"/>
      <c r="F15"/>
      <c r="G15"/>
      <c r="H15"/>
      <c r="I15"/>
    </row>
    <row r="16" spans="2:11">
      <c r="B16" s="145"/>
      <c r="C16" s="147"/>
      <c r="D16" s="145"/>
      <c r="E16" s="145"/>
      <c r="F16"/>
      <c r="G16"/>
      <c r="H16"/>
      <c r="I16"/>
    </row>
    <row r="17" spans="2:5">
      <c r="B17" s="145"/>
      <c r="C17" s="145"/>
      <c r="D17" s="145"/>
      <c r="E17" s="145"/>
    </row>
    <row r="18" spans="2:5">
      <c r="B18" s="145"/>
      <c r="C18" s="145"/>
      <c r="D18" s="145"/>
      <c r="E18" s="145"/>
    </row>
    <row r="19" spans="2:5">
      <c r="B19" s="145"/>
      <c r="C19" s="145"/>
      <c r="D19" s="145"/>
      <c r="E19" s="145"/>
    </row>
    <row r="20" spans="2:5">
      <c r="B20" s="145"/>
      <c r="C20" s="145"/>
      <c r="D20" s="145"/>
      <c r="E20" s="145"/>
    </row>
    <row r="21" spans="2:5">
      <c r="B21" s="145"/>
      <c r="C21" s="145"/>
      <c r="D21" s="145"/>
      <c r="E21" s="145"/>
    </row>
    <row r="22" spans="2:5">
      <c r="B22" s="145"/>
      <c r="C22" s="145"/>
      <c r="D22" s="145"/>
      <c r="E22" s="145"/>
    </row>
    <row r="23" spans="2:5">
      <c r="B23" s="145"/>
      <c r="C23" s="145"/>
      <c r="D23" s="145"/>
      <c r="E23" s="145"/>
    </row>
    <row r="24" spans="2:5">
      <c r="B24" s="145"/>
      <c r="C24" s="145"/>
      <c r="D24" s="145"/>
      <c r="E24" s="145"/>
    </row>
    <row r="25" spans="2:5">
      <c r="B25" s="145"/>
      <c r="C25" s="145"/>
      <c r="D25" s="145"/>
      <c r="E25" s="145"/>
    </row>
    <row r="26" spans="2:5">
      <c r="B26" s="145"/>
      <c r="C26" s="145"/>
      <c r="D26" s="145"/>
      <c r="E26" s="145"/>
    </row>
    <row r="27" spans="2:5">
      <c r="B27" s="145"/>
      <c r="C27" s="145"/>
      <c r="D27" s="145"/>
      <c r="E27" s="145"/>
    </row>
    <row r="28" spans="2:5">
      <c r="B28" s="145"/>
      <c r="C28" s="145"/>
      <c r="D28" s="145"/>
      <c r="E28" s="145"/>
    </row>
    <row r="29" spans="2:5">
      <c r="B29" s="145"/>
      <c r="C29" s="145"/>
      <c r="D29" s="145"/>
      <c r="E29" s="145"/>
    </row>
    <row r="30" spans="2:5">
      <c r="B30" s="145"/>
      <c r="C30" s="145"/>
      <c r="D30" s="145"/>
      <c r="E30" s="145"/>
    </row>
    <row r="31" spans="2:5">
      <c r="B31" s="148"/>
      <c r="C31" s="148"/>
      <c r="D31" s="148"/>
      <c r="E31" s="145"/>
    </row>
    <row r="32" spans="2:5">
      <c r="B32" s="145"/>
      <c r="C32" s="145"/>
      <c r="D32" s="145"/>
      <c r="E32" s="148"/>
    </row>
    <row r="33" spans="2:20">
      <c r="B33" s="360"/>
      <c r="C33" s="360"/>
      <c r="D33" s="360"/>
      <c r="E33" s="360"/>
    </row>
    <row r="34" spans="2:20">
      <c r="B34" s="355" t="s">
        <v>1098</v>
      </c>
      <c r="C34" s="355"/>
      <c r="D34" s="355"/>
      <c r="E34" s="355"/>
      <c r="F34" s="355"/>
      <c r="G34" s="355"/>
      <c r="H34" s="355"/>
      <c r="I34" s="355"/>
      <c r="J34" s="355"/>
      <c r="K34" s="355"/>
      <c r="L34" s="355"/>
      <c r="M34" s="355"/>
      <c r="N34" s="355"/>
      <c r="O34" s="355"/>
      <c r="P34" s="355"/>
      <c r="Q34" s="355"/>
      <c r="R34" s="355"/>
      <c r="S34" s="355"/>
      <c r="T34" s="355"/>
    </row>
  </sheetData>
  <mergeCells count="6">
    <mergeCell ref="B34:T34"/>
    <mergeCell ref="B3:E3"/>
    <mergeCell ref="B4:E4"/>
    <mergeCell ref="B5:B6"/>
    <mergeCell ref="C5:E5"/>
    <mergeCell ref="B33:E33"/>
  </mergeCells>
  <hyperlinks>
    <hyperlink ref="G6" location="INDICE!A22" display="INICIO"/>
  </hyperlinks>
  <printOptions horizontalCentered="1"/>
  <pageMargins left="0.39370078740157483" right="0" top="1.1811023622047245" bottom="0" header="0.11811023622047245" footer="0"/>
  <pageSetup paperSize="9" scale="85" firstPageNumber="47" orientation="landscape" useFirstPageNumber="1" r:id="rId1"/>
  <headerFooter>
    <oddHeader>&amp;C&amp;G</oddHeader>
    <oddFooter>&amp;C&amp;14&amp;P</oddFooter>
  </headerFooter>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B1:T90"/>
  <sheetViews>
    <sheetView showGridLines="0" zoomScaleNormal="100" workbookViewId="0">
      <selection activeCell="M6" sqref="M6"/>
    </sheetView>
  </sheetViews>
  <sheetFormatPr baseColWidth="10" defaultRowHeight="16.5"/>
  <cols>
    <col min="1" max="1" width="3.7109375" style="118" customWidth="1"/>
    <col min="2" max="2" width="37.140625" style="118" customWidth="1"/>
    <col min="3" max="3" width="15.28515625" style="118" customWidth="1"/>
    <col min="4" max="4" width="13.7109375" style="118" customWidth="1"/>
    <col min="6" max="15" width="11.42578125" style="118"/>
    <col min="16" max="16" width="15.28515625" style="118" customWidth="1"/>
    <col min="17" max="16384" width="11.42578125" style="118"/>
  </cols>
  <sheetData>
    <row r="1" spans="2:20" ht="131.25" customHeight="1">
      <c r="E1" s="118"/>
    </row>
    <row r="2" spans="2:20" s="119" customFormat="1" ht="30" customHeight="1">
      <c r="B2" s="361" t="s">
        <v>237</v>
      </c>
      <c r="C2" s="361"/>
      <c r="D2" s="361"/>
      <c r="E2" s="361"/>
      <c r="F2" s="361"/>
      <c r="G2" s="361"/>
      <c r="H2" s="361"/>
      <c r="I2" s="361"/>
      <c r="J2" s="361"/>
      <c r="K2" s="361"/>
      <c r="L2" s="361"/>
      <c r="O2" s="117"/>
    </row>
    <row r="3" spans="2:20" ht="54" customHeight="1">
      <c r="B3" s="362" t="s">
        <v>1055</v>
      </c>
      <c r="C3" s="362"/>
      <c r="D3" s="362"/>
      <c r="E3" s="362"/>
      <c r="F3" s="362"/>
      <c r="G3" s="362"/>
      <c r="H3" s="362"/>
      <c r="I3" s="362"/>
      <c r="J3" s="362"/>
      <c r="K3" s="362"/>
      <c r="L3" s="362"/>
      <c r="N3"/>
      <c r="O3"/>
      <c r="P3"/>
      <c r="Q3"/>
      <c r="R3"/>
      <c r="S3"/>
    </row>
    <row r="4" spans="2:20" ht="25.5" customHeight="1">
      <c r="B4" s="270" t="s">
        <v>238</v>
      </c>
      <c r="C4" s="270" t="s">
        <v>82</v>
      </c>
      <c r="D4" s="270" t="s">
        <v>239</v>
      </c>
      <c r="E4" s="122"/>
      <c r="F4" s="122"/>
      <c r="G4" s="122"/>
      <c r="H4" s="123"/>
      <c r="I4" s="122"/>
      <c r="J4" s="124"/>
      <c r="K4" s="125"/>
      <c r="L4" s="126"/>
      <c r="N4"/>
      <c r="O4"/>
      <c r="P4"/>
      <c r="Q4"/>
      <c r="R4"/>
      <c r="S4"/>
    </row>
    <row r="5" spans="2:20" ht="18.75" customHeight="1">
      <c r="B5" s="280" t="s">
        <v>1</v>
      </c>
      <c r="C5" s="294">
        <v>631</v>
      </c>
      <c r="D5" s="283">
        <v>1</v>
      </c>
      <c r="F5" s="122"/>
      <c r="G5" s="122"/>
      <c r="H5" s="123"/>
      <c r="I5" s="127"/>
      <c r="J5" s="124"/>
      <c r="K5" s="128"/>
      <c r="L5" s="126"/>
      <c r="M5" s="224"/>
      <c r="N5"/>
      <c r="O5"/>
      <c r="P5"/>
      <c r="Q5"/>
      <c r="R5"/>
      <c r="S5"/>
    </row>
    <row r="6" spans="2:20" ht="12.95" customHeight="1">
      <c r="B6" s="281" t="s">
        <v>0</v>
      </c>
      <c r="C6" s="295">
        <v>183</v>
      </c>
      <c r="D6" s="284">
        <f>+C6/$C$5</f>
        <v>0.2900158478605388</v>
      </c>
      <c r="E6" s="228"/>
      <c r="F6" s="122"/>
      <c r="G6" s="122"/>
      <c r="H6" s="123"/>
      <c r="I6" s="127"/>
      <c r="J6" s="124"/>
      <c r="K6" s="128"/>
      <c r="L6" s="126"/>
      <c r="M6" s="226" t="s">
        <v>30</v>
      </c>
      <c r="N6"/>
      <c r="O6"/>
      <c r="P6"/>
      <c r="Q6"/>
      <c r="R6"/>
      <c r="S6"/>
    </row>
    <row r="7" spans="2:20" ht="12.95" customHeight="1">
      <c r="B7" s="281" t="s">
        <v>240</v>
      </c>
      <c r="C7" s="295">
        <v>448</v>
      </c>
      <c r="D7" s="284">
        <f>+C7/$C$5</f>
        <v>0.7099841521394612</v>
      </c>
      <c r="E7" s="228"/>
      <c r="F7" s="122"/>
      <c r="G7" s="122"/>
      <c r="H7" s="123"/>
      <c r="I7" s="127"/>
      <c r="J7" s="124"/>
      <c r="K7" s="128"/>
      <c r="L7" s="126"/>
      <c r="N7"/>
      <c r="O7"/>
      <c r="P7"/>
      <c r="Q7"/>
      <c r="R7"/>
      <c r="S7"/>
    </row>
    <row r="8" spans="2:20" ht="12.95" customHeight="1">
      <c r="B8" s="280" t="s">
        <v>458</v>
      </c>
      <c r="C8" s="294">
        <v>183</v>
      </c>
      <c r="D8" s="283">
        <f>+C8/$C$8</f>
        <v>1</v>
      </c>
      <c r="F8" s="129"/>
      <c r="G8" s="130"/>
      <c r="H8" s="131"/>
      <c r="I8" s="124"/>
      <c r="J8" s="128"/>
      <c r="K8" s="126"/>
      <c r="N8"/>
      <c r="O8"/>
      <c r="P8"/>
      <c r="Q8"/>
      <c r="R8"/>
    </row>
    <row r="9" spans="2:20" ht="12.95" customHeight="1">
      <c r="B9" s="281" t="s">
        <v>241</v>
      </c>
      <c r="C9" s="295">
        <v>107</v>
      </c>
      <c r="D9" s="284">
        <f>+C9/$C$8</f>
        <v>0.58469945355191255</v>
      </c>
      <c r="F9" s="120"/>
      <c r="G9" s="132"/>
      <c r="H9" s="133"/>
      <c r="I9" s="128"/>
      <c r="J9" s="134"/>
      <c r="K9" s="126"/>
      <c r="N9"/>
      <c r="O9"/>
      <c r="P9"/>
      <c r="Q9"/>
      <c r="R9"/>
    </row>
    <row r="10" spans="2:20" ht="12.95" customHeight="1">
      <c r="B10" s="281" t="s">
        <v>242</v>
      </c>
      <c r="C10" s="295">
        <v>52</v>
      </c>
      <c r="D10" s="284">
        <f t="shared" ref="D10:D18" si="0">+C10/$C$8</f>
        <v>0.28415300546448086</v>
      </c>
      <c r="F10" s="120"/>
      <c r="G10" s="135"/>
      <c r="H10" s="136"/>
      <c r="I10" s="128"/>
      <c r="J10" s="134"/>
      <c r="K10" s="126"/>
      <c r="N10"/>
      <c r="O10"/>
      <c r="P10"/>
      <c r="Q10"/>
      <c r="R10"/>
    </row>
    <row r="11" spans="2:20" ht="12.95" customHeight="1">
      <c r="B11" s="281" t="s">
        <v>558</v>
      </c>
      <c r="C11" s="295">
        <v>1</v>
      </c>
      <c r="D11" s="284">
        <f>+C11/$C$8</f>
        <v>5.4644808743169399E-3</v>
      </c>
      <c r="F11" s="120"/>
      <c r="G11" s="135"/>
      <c r="H11" s="136"/>
      <c r="I11" s="128"/>
      <c r="J11" s="137"/>
      <c r="K11" s="126"/>
      <c r="N11"/>
      <c r="O11"/>
      <c r="P11"/>
      <c r="Q11"/>
      <c r="R11"/>
    </row>
    <row r="12" spans="2:20" ht="12.95" customHeight="1">
      <c r="B12" s="281" t="s">
        <v>559</v>
      </c>
      <c r="C12" s="295">
        <v>6</v>
      </c>
      <c r="D12" s="284">
        <f t="shared" si="0"/>
        <v>3.2786885245901641E-2</v>
      </c>
      <c r="F12" s="138"/>
      <c r="G12" s="135"/>
      <c r="H12" s="136"/>
      <c r="I12" s="128"/>
      <c r="J12" s="134"/>
      <c r="K12" s="126"/>
      <c r="N12"/>
      <c r="O12"/>
      <c r="P12"/>
      <c r="Q12"/>
      <c r="R12"/>
    </row>
    <row r="13" spans="2:20" ht="12.95" customHeight="1">
      <c r="B13" s="281" t="s">
        <v>560</v>
      </c>
      <c r="C13" s="295">
        <v>3</v>
      </c>
      <c r="D13" s="284">
        <f t="shared" si="0"/>
        <v>1.6393442622950821E-2</v>
      </c>
      <c r="F13" s="138"/>
      <c r="G13" s="135"/>
      <c r="H13" s="136"/>
      <c r="I13" s="128"/>
      <c r="J13" s="134"/>
      <c r="K13" s="126"/>
      <c r="N13"/>
      <c r="O13"/>
      <c r="P13"/>
      <c r="Q13"/>
      <c r="R13"/>
    </row>
    <row r="14" spans="2:20" ht="12.95" customHeight="1">
      <c r="B14" s="281" t="s">
        <v>700</v>
      </c>
      <c r="C14" s="295">
        <v>1</v>
      </c>
      <c r="D14" s="284">
        <f t="shared" si="0"/>
        <v>5.4644808743169399E-3</v>
      </c>
      <c r="F14" s="120"/>
      <c r="G14" s="132"/>
      <c r="H14" s="136"/>
      <c r="I14" s="128"/>
      <c r="J14" s="134"/>
      <c r="K14" s="126"/>
      <c r="N14"/>
      <c r="O14"/>
      <c r="P14"/>
      <c r="Q14"/>
      <c r="R14"/>
    </row>
    <row r="15" spans="2:20" ht="12.95" customHeight="1">
      <c r="B15" s="281" t="s">
        <v>1122</v>
      </c>
      <c r="C15" s="295">
        <v>1</v>
      </c>
      <c r="D15" s="284">
        <f t="shared" si="0"/>
        <v>5.4644808743169399E-3</v>
      </c>
      <c r="F15" s="120"/>
      <c r="G15" s="120"/>
      <c r="H15" s="139"/>
      <c r="I15" s="128"/>
      <c r="J15" s="137"/>
      <c r="K15" s="126"/>
      <c r="N15"/>
      <c r="O15"/>
      <c r="P15"/>
      <c r="Q15"/>
      <c r="R15"/>
    </row>
    <row r="16" spans="2:20" ht="12.95" customHeight="1">
      <c r="B16" s="281" t="s">
        <v>561</v>
      </c>
      <c r="C16" s="295">
        <v>2</v>
      </c>
      <c r="D16" s="284">
        <f t="shared" si="0"/>
        <v>1.092896174863388E-2</v>
      </c>
      <c r="F16" s="128"/>
      <c r="G16" s="128"/>
      <c r="H16" s="128"/>
      <c r="I16" s="128"/>
      <c r="J16" s="128"/>
      <c r="K16" s="126"/>
      <c r="N16"/>
      <c r="O16"/>
      <c r="P16"/>
      <c r="Q16"/>
      <c r="R16"/>
      <c r="S16"/>
      <c r="T16"/>
    </row>
    <row r="17" spans="2:20" ht="12.75" customHeight="1">
      <c r="B17" s="281" t="s">
        <v>243</v>
      </c>
      <c r="C17" s="295">
        <v>8</v>
      </c>
      <c r="D17" s="284">
        <f t="shared" si="0"/>
        <v>4.3715846994535519E-2</v>
      </c>
      <c r="F17" s="128"/>
      <c r="G17" s="128"/>
      <c r="H17" s="128"/>
      <c r="I17" s="128"/>
      <c r="J17" s="128"/>
      <c r="K17" s="126"/>
      <c r="N17"/>
      <c r="O17"/>
      <c r="P17"/>
      <c r="Q17"/>
      <c r="R17"/>
      <c r="S17"/>
      <c r="T17"/>
    </row>
    <row r="18" spans="2:20" ht="12.95" customHeight="1">
      <c r="B18" s="281" t="s">
        <v>701</v>
      </c>
      <c r="C18" s="295">
        <v>2</v>
      </c>
      <c r="D18" s="284">
        <f t="shared" si="0"/>
        <v>1.092896174863388E-2</v>
      </c>
      <c r="F18" s="128"/>
      <c r="G18" s="128"/>
      <c r="H18" s="128"/>
      <c r="I18" s="128"/>
      <c r="J18" s="128"/>
      <c r="K18" s="126"/>
      <c r="M18"/>
      <c r="N18"/>
      <c r="O18"/>
      <c r="P18"/>
      <c r="Q18"/>
      <c r="R18"/>
      <c r="S18"/>
    </row>
    <row r="19" spans="2:20">
      <c r="B19" s="280" t="s">
        <v>240</v>
      </c>
      <c r="C19" s="294">
        <v>448</v>
      </c>
      <c r="D19" s="283">
        <v>1</v>
      </c>
      <c r="F19" s="128"/>
      <c r="G19" s="128"/>
      <c r="H19" s="128"/>
      <c r="I19" s="128"/>
      <c r="J19" s="128"/>
      <c r="K19" s="126"/>
      <c r="M19"/>
      <c r="N19"/>
      <c r="O19"/>
      <c r="P19"/>
      <c r="Q19"/>
      <c r="R19"/>
      <c r="S19"/>
    </row>
    <row r="20" spans="2:20" ht="12.95" customHeight="1">
      <c r="B20" s="281" t="s">
        <v>241</v>
      </c>
      <c r="C20" s="295">
        <v>155</v>
      </c>
      <c r="D20" s="284">
        <f>+C20/$C$19</f>
        <v>0.34598214285714285</v>
      </c>
      <c r="F20" s="128"/>
      <c r="G20" s="128"/>
      <c r="H20" s="128"/>
      <c r="I20" s="128"/>
      <c r="J20" s="128"/>
      <c r="K20" s="126"/>
      <c r="M20"/>
      <c r="N20"/>
      <c r="O20"/>
      <c r="P20"/>
      <c r="Q20"/>
      <c r="R20"/>
      <c r="S20"/>
    </row>
    <row r="21" spans="2:20">
      <c r="B21" s="281" t="s">
        <v>242</v>
      </c>
      <c r="C21" s="295">
        <v>41</v>
      </c>
      <c r="D21" s="284">
        <f t="shared" ref="D21:D32" si="1">+C21/$C$19</f>
        <v>9.1517857142857137E-2</v>
      </c>
      <c r="F21" s="128"/>
      <c r="G21" s="128"/>
      <c r="H21" s="128"/>
      <c r="I21" s="128"/>
      <c r="J21" s="128"/>
      <c r="K21" s="126"/>
      <c r="M21"/>
      <c r="N21"/>
      <c r="O21"/>
      <c r="P21"/>
      <c r="Q21"/>
      <c r="R21"/>
      <c r="S21"/>
    </row>
    <row r="22" spans="2:20">
      <c r="B22" s="281" t="s">
        <v>559</v>
      </c>
      <c r="C22" s="295">
        <v>2</v>
      </c>
      <c r="D22" s="284">
        <f t="shared" si="1"/>
        <v>4.464285714285714E-3</v>
      </c>
      <c r="F22" s="128"/>
      <c r="G22" s="128"/>
      <c r="H22" s="128"/>
      <c r="I22" s="128"/>
      <c r="J22" s="128"/>
      <c r="K22" s="126"/>
      <c r="M22"/>
      <c r="N22"/>
      <c r="O22"/>
      <c r="P22"/>
      <c r="Q22"/>
      <c r="R22"/>
      <c r="S22"/>
    </row>
    <row r="23" spans="2:20">
      <c r="B23" s="281" t="s">
        <v>560</v>
      </c>
      <c r="C23" s="295">
        <v>1</v>
      </c>
      <c r="D23" s="284">
        <f t="shared" si="1"/>
        <v>2.232142857142857E-3</v>
      </c>
      <c r="F23" s="128"/>
      <c r="G23" s="128"/>
      <c r="H23" s="128"/>
      <c r="I23" s="128"/>
      <c r="J23" s="128"/>
      <c r="K23" s="126"/>
      <c r="M23"/>
      <c r="N23"/>
      <c r="O23"/>
      <c r="P23"/>
      <c r="Q23"/>
      <c r="R23"/>
      <c r="S23"/>
    </row>
    <row r="24" spans="2:20">
      <c r="B24" s="281" t="s">
        <v>700</v>
      </c>
      <c r="C24" s="295">
        <v>3</v>
      </c>
      <c r="D24" s="284">
        <f t="shared" si="1"/>
        <v>6.6964285714285711E-3</v>
      </c>
      <c r="F24" s="128"/>
      <c r="G24" s="128"/>
      <c r="H24" s="128"/>
      <c r="I24" s="128"/>
      <c r="J24" s="128"/>
      <c r="K24" s="126"/>
      <c r="M24"/>
      <c r="N24"/>
      <c r="O24"/>
      <c r="P24"/>
      <c r="Q24"/>
      <c r="R24"/>
      <c r="S24"/>
    </row>
    <row r="25" spans="2:20">
      <c r="B25" s="281" t="s">
        <v>243</v>
      </c>
      <c r="C25" s="295">
        <v>13</v>
      </c>
      <c r="D25" s="284">
        <f t="shared" si="1"/>
        <v>2.9017857142857144E-2</v>
      </c>
      <c r="F25" s="128"/>
      <c r="G25" s="128"/>
      <c r="H25" s="128"/>
      <c r="I25" s="128"/>
      <c r="J25" s="128"/>
      <c r="K25" s="126"/>
      <c r="M25"/>
      <c r="N25"/>
      <c r="O25"/>
      <c r="P25"/>
      <c r="Q25"/>
      <c r="R25"/>
      <c r="S25"/>
    </row>
    <row r="26" spans="2:20" ht="16.5" customHeight="1">
      <c r="B26" s="281" t="s">
        <v>562</v>
      </c>
      <c r="C26" s="295">
        <v>8</v>
      </c>
      <c r="D26" s="284">
        <f t="shared" si="1"/>
        <v>1.7857142857142856E-2</v>
      </c>
      <c r="F26" s="121"/>
      <c r="G26" s="121"/>
      <c r="H26" s="121"/>
      <c r="I26" s="121"/>
      <c r="J26" s="121"/>
      <c r="K26" s="121"/>
      <c r="M26"/>
      <c r="N26"/>
      <c r="O26"/>
      <c r="P26"/>
      <c r="Q26"/>
      <c r="R26"/>
      <c r="S26"/>
    </row>
    <row r="27" spans="2:20">
      <c r="B27" s="281" t="s">
        <v>702</v>
      </c>
      <c r="C27" s="295">
        <v>113</v>
      </c>
      <c r="D27" s="284">
        <f t="shared" si="1"/>
        <v>0.25223214285714285</v>
      </c>
      <c r="F27" s="140"/>
      <c r="G27" s="140"/>
      <c r="H27" s="140"/>
      <c r="I27" s="140"/>
      <c r="J27" s="128"/>
      <c r="K27" s="126"/>
      <c r="M27"/>
      <c r="N27"/>
      <c r="O27"/>
      <c r="P27"/>
      <c r="Q27"/>
      <c r="R27"/>
      <c r="S27"/>
    </row>
    <row r="28" spans="2:20">
      <c r="B28" s="281" t="s">
        <v>703</v>
      </c>
      <c r="C28" s="295">
        <v>1</v>
      </c>
      <c r="D28" s="284">
        <f t="shared" si="1"/>
        <v>2.232142857142857E-3</v>
      </c>
      <c r="F28" s="175"/>
      <c r="G28" s="175"/>
      <c r="H28" s="175"/>
      <c r="I28" s="175"/>
      <c r="J28" s="175"/>
      <c r="K28" s="126"/>
      <c r="M28"/>
      <c r="N28"/>
      <c r="O28"/>
      <c r="P28"/>
      <c r="Q28"/>
      <c r="R28"/>
      <c r="S28"/>
      <c r="T28"/>
    </row>
    <row r="29" spans="2:20">
      <c r="B29" s="281" t="s">
        <v>563</v>
      </c>
      <c r="C29" s="295">
        <v>2</v>
      </c>
      <c r="D29" s="284">
        <f t="shared" si="1"/>
        <v>4.464285714285714E-3</v>
      </c>
      <c r="F29" s="128"/>
      <c r="G29" s="128"/>
      <c r="H29" s="128"/>
      <c r="I29" s="128"/>
      <c r="J29" s="128"/>
      <c r="K29" s="128"/>
      <c r="M29"/>
      <c r="N29"/>
      <c r="O29"/>
      <c r="P29"/>
      <c r="Q29"/>
      <c r="R29"/>
      <c r="S29"/>
      <c r="T29"/>
    </row>
    <row r="30" spans="2:20">
      <c r="B30" s="281" t="s">
        <v>564</v>
      </c>
      <c r="C30" s="295">
        <v>0</v>
      </c>
      <c r="D30" s="284">
        <f t="shared" si="1"/>
        <v>0</v>
      </c>
      <c r="F30" s="128"/>
      <c r="G30" s="128"/>
      <c r="H30" s="128"/>
      <c r="I30" s="128"/>
      <c r="J30" s="128"/>
      <c r="K30" s="128"/>
      <c r="N30"/>
      <c r="O30"/>
      <c r="P30"/>
      <c r="Q30"/>
      <c r="R30"/>
    </row>
    <row r="31" spans="2:20">
      <c r="B31" s="281" t="s">
        <v>704</v>
      </c>
      <c r="C31" s="295">
        <v>5</v>
      </c>
      <c r="D31" s="284">
        <f t="shared" si="1"/>
        <v>1.1160714285714286E-2</v>
      </c>
      <c r="F31" s="128"/>
      <c r="G31" s="128"/>
      <c r="H31" s="128"/>
      <c r="I31" s="128"/>
      <c r="J31" s="128"/>
      <c r="K31" s="128"/>
      <c r="N31"/>
      <c r="O31"/>
      <c r="P31"/>
      <c r="Q31"/>
      <c r="R31"/>
    </row>
    <row r="32" spans="2:20">
      <c r="B32" s="281" t="s">
        <v>701</v>
      </c>
      <c r="C32" s="295">
        <v>104</v>
      </c>
      <c r="D32" s="284">
        <f t="shared" si="1"/>
        <v>0.23214285714285715</v>
      </c>
      <c r="F32" s="128"/>
      <c r="G32" s="128"/>
      <c r="H32" s="128"/>
      <c r="I32" s="128"/>
      <c r="J32" s="128"/>
      <c r="K32" s="128"/>
      <c r="L32" s="128"/>
      <c r="O32"/>
      <c r="P32"/>
      <c r="Q32"/>
      <c r="R32"/>
      <c r="S32"/>
    </row>
    <row r="33" spans="2:19">
      <c r="B33" s="128"/>
      <c r="C33" s="137"/>
      <c r="D33" s="128"/>
      <c r="F33" s="128"/>
      <c r="G33" s="128"/>
      <c r="H33" s="128"/>
      <c r="I33" s="128"/>
      <c r="J33" s="128"/>
      <c r="K33" s="128"/>
      <c r="L33" s="128"/>
      <c r="O33"/>
      <c r="P33"/>
      <c r="Q33"/>
      <c r="R33"/>
      <c r="S33"/>
    </row>
    <row r="34" spans="2:19" ht="48" customHeight="1">
      <c r="B34" s="65" t="s">
        <v>1062</v>
      </c>
      <c r="C34" s="121"/>
      <c r="D34" s="121"/>
      <c r="F34" s="128"/>
      <c r="G34" s="128"/>
      <c r="H34" s="128"/>
      <c r="I34" s="128"/>
      <c r="J34" s="128"/>
      <c r="K34" s="128"/>
      <c r="L34" s="128"/>
      <c r="O34"/>
      <c r="P34"/>
      <c r="Q34"/>
      <c r="R34"/>
      <c r="S34"/>
    </row>
    <row r="35" spans="2:19" ht="31.5" customHeight="1">
      <c r="B35" s="128"/>
      <c r="C35" s="128"/>
      <c r="D35" s="128"/>
      <c r="O35"/>
      <c r="P35"/>
      <c r="Q35"/>
      <c r="R35"/>
      <c r="S35"/>
    </row>
    <row r="36" spans="2:19">
      <c r="B36" s="175"/>
      <c r="C36" s="175"/>
      <c r="D36" s="175"/>
      <c r="O36"/>
      <c r="P36"/>
      <c r="Q36"/>
      <c r="R36"/>
      <c r="S36"/>
    </row>
    <row r="37" spans="2:19">
      <c r="B37" s="126"/>
      <c r="C37" s="128"/>
      <c r="D37" s="128"/>
      <c r="O37"/>
      <c r="P37"/>
      <c r="Q37"/>
      <c r="R37"/>
      <c r="S37"/>
    </row>
    <row r="38" spans="2:19">
      <c r="B38" s="128"/>
      <c r="C38" s="128"/>
      <c r="D38" s="128"/>
      <c r="O38"/>
      <c r="P38"/>
      <c r="Q38"/>
      <c r="R38"/>
      <c r="S38"/>
    </row>
    <row r="39" spans="2:19">
      <c r="C39" s="128"/>
      <c r="D39" s="128"/>
      <c r="O39"/>
      <c r="P39"/>
      <c r="Q39"/>
      <c r="R39"/>
      <c r="S39"/>
    </row>
    <row r="40" spans="2:19">
      <c r="B40" s="128"/>
      <c r="C40" s="128"/>
      <c r="D40" s="128"/>
      <c r="O40"/>
      <c r="P40"/>
      <c r="Q40"/>
      <c r="R40"/>
      <c r="S40"/>
    </row>
    <row r="41" spans="2:19">
      <c r="B41"/>
      <c r="C41"/>
      <c r="D41"/>
      <c r="O41"/>
      <c r="P41"/>
      <c r="Q41"/>
      <c r="R41"/>
      <c r="S41"/>
    </row>
    <row r="42" spans="2:19">
      <c r="B42"/>
      <c r="C42"/>
      <c r="D42"/>
      <c r="O42"/>
      <c r="P42"/>
      <c r="Q42"/>
      <c r="R42"/>
      <c r="S42"/>
    </row>
    <row r="43" spans="2:19">
      <c r="B43"/>
      <c r="C43"/>
      <c r="D43"/>
      <c r="O43"/>
      <c r="P43"/>
      <c r="Q43"/>
      <c r="R43"/>
      <c r="S43"/>
    </row>
    <row r="44" spans="2:19">
      <c r="B44"/>
      <c r="C44"/>
      <c r="D44"/>
      <c r="O44"/>
      <c r="P44"/>
      <c r="Q44"/>
      <c r="R44"/>
      <c r="S44"/>
    </row>
    <row r="45" spans="2:19">
      <c r="B45"/>
      <c r="C45"/>
      <c r="D45"/>
      <c r="O45"/>
      <c r="P45"/>
      <c r="Q45"/>
      <c r="R45"/>
      <c r="S45"/>
    </row>
    <row r="46" spans="2:19">
      <c r="B46"/>
      <c r="C46"/>
      <c r="D46"/>
      <c r="O46"/>
      <c r="P46"/>
      <c r="Q46"/>
      <c r="R46"/>
      <c r="S46"/>
    </row>
    <row r="47" spans="2:19">
      <c r="B47"/>
      <c r="C47"/>
      <c r="D47"/>
      <c r="O47"/>
      <c r="P47"/>
      <c r="Q47"/>
      <c r="R47"/>
      <c r="S47"/>
    </row>
    <row r="48" spans="2:19">
      <c r="B48"/>
      <c r="C48"/>
      <c r="D48"/>
      <c r="O48"/>
      <c r="P48"/>
      <c r="Q48"/>
      <c r="R48"/>
      <c r="S48"/>
    </row>
    <row r="49" spans="2:19">
      <c r="B49"/>
      <c r="C49"/>
      <c r="D49"/>
      <c r="O49"/>
      <c r="P49"/>
      <c r="Q49"/>
      <c r="R49"/>
      <c r="S49"/>
    </row>
    <row r="50" spans="2:19">
      <c r="B50"/>
      <c r="C50"/>
      <c r="D50"/>
      <c r="O50"/>
      <c r="P50"/>
      <c r="Q50"/>
      <c r="R50"/>
      <c r="S50"/>
    </row>
    <row r="51" spans="2:19">
      <c r="B51"/>
      <c r="C51"/>
      <c r="D51"/>
      <c r="O51"/>
      <c r="P51"/>
      <c r="Q51"/>
      <c r="R51"/>
      <c r="S51"/>
    </row>
    <row r="52" spans="2:19">
      <c r="B52"/>
      <c r="C52"/>
      <c r="D52"/>
      <c r="O52"/>
      <c r="P52"/>
      <c r="Q52"/>
      <c r="R52"/>
      <c r="S52"/>
    </row>
    <row r="53" spans="2:19">
      <c r="B53"/>
      <c r="C53"/>
      <c r="D53"/>
      <c r="O53"/>
      <c r="P53"/>
      <c r="Q53"/>
      <c r="R53"/>
      <c r="S53"/>
    </row>
    <row r="54" spans="2:19">
      <c r="B54"/>
      <c r="C54"/>
      <c r="D54"/>
      <c r="O54"/>
      <c r="P54"/>
      <c r="Q54"/>
      <c r="R54"/>
      <c r="S54"/>
    </row>
    <row r="55" spans="2:19">
      <c r="B55"/>
      <c r="C55"/>
      <c r="D55"/>
      <c r="O55"/>
      <c r="P55"/>
      <c r="Q55"/>
      <c r="R55"/>
      <c r="S55"/>
    </row>
    <row r="56" spans="2:19">
      <c r="B56"/>
      <c r="C56"/>
      <c r="D56"/>
      <c r="O56"/>
      <c r="P56"/>
      <c r="Q56"/>
      <c r="R56"/>
      <c r="S56"/>
    </row>
    <row r="57" spans="2:19">
      <c r="B57"/>
      <c r="C57"/>
      <c r="D57"/>
      <c r="O57"/>
      <c r="P57"/>
      <c r="Q57"/>
      <c r="R57"/>
      <c r="S57"/>
    </row>
    <row r="58" spans="2:19">
      <c r="B58"/>
      <c r="C58"/>
      <c r="D58"/>
      <c r="O58"/>
      <c r="P58"/>
      <c r="Q58"/>
      <c r="R58"/>
      <c r="S58"/>
    </row>
    <row r="59" spans="2:19">
      <c r="B59"/>
      <c r="C59"/>
      <c r="D59"/>
      <c r="O59"/>
      <c r="P59"/>
      <c r="Q59"/>
      <c r="R59"/>
      <c r="S59"/>
    </row>
    <row r="60" spans="2:19">
      <c r="B60"/>
      <c r="C60"/>
      <c r="D60"/>
      <c r="O60"/>
      <c r="P60"/>
      <c r="Q60"/>
      <c r="R60"/>
      <c r="S60"/>
    </row>
    <row r="61" spans="2:19">
      <c r="B61"/>
      <c r="C61"/>
      <c r="D61"/>
      <c r="O61"/>
      <c r="P61"/>
      <c r="Q61"/>
      <c r="R61"/>
      <c r="S61"/>
    </row>
    <row r="62" spans="2:19">
      <c r="B62"/>
      <c r="C62"/>
      <c r="D62"/>
      <c r="O62"/>
      <c r="P62"/>
      <c r="Q62"/>
      <c r="R62"/>
      <c r="S62"/>
    </row>
    <row r="63" spans="2:19">
      <c r="B63"/>
      <c r="C63"/>
      <c r="D63"/>
      <c r="O63"/>
      <c r="P63"/>
      <c r="Q63"/>
      <c r="R63"/>
      <c r="S63"/>
    </row>
    <row r="64" spans="2:19">
      <c r="B64"/>
      <c r="C64"/>
      <c r="D64"/>
      <c r="O64"/>
      <c r="P64"/>
      <c r="Q64"/>
      <c r="R64"/>
      <c r="S64"/>
    </row>
    <row r="65" spans="2:19">
      <c r="B65"/>
      <c r="C65"/>
      <c r="D65"/>
      <c r="O65"/>
      <c r="P65"/>
      <c r="Q65"/>
      <c r="R65"/>
      <c r="S65"/>
    </row>
    <row r="66" spans="2:19">
      <c r="B66"/>
      <c r="C66"/>
      <c r="D66"/>
      <c r="O66"/>
      <c r="P66"/>
      <c r="Q66"/>
      <c r="R66"/>
      <c r="S66"/>
    </row>
    <row r="67" spans="2:19">
      <c r="B67"/>
      <c r="C67"/>
      <c r="D67"/>
    </row>
    <row r="68" spans="2:19">
      <c r="B68"/>
      <c r="C68"/>
      <c r="D68"/>
    </row>
    <row r="69" spans="2:19">
      <c r="B69"/>
      <c r="C69"/>
      <c r="D69"/>
    </row>
    <row r="70" spans="2:19">
      <c r="B70"/>
      <c r="C70"/>
      <c r="D70"/>
    </row>
    <row r="71" spans="2:19">
      <c r="B71"/>
      <c r="C71"/>
      <c r="D71"/>
    </row>
    <row r="72" spans="2:19">
      <c r="B72"/>
      <c r="C72"/>
      <c r="D72"/>
    </row>
    <row r="73" spans="2:19">
      <c r="B73"/>
      <c r="C73"/>
      <c r="D73"/>
    </row>
    <row r="74" spans="2:19">
      <c r="B74"/>
      <c r="C74"/>
      <c r="D74"/>
    </row>
    <row r="75" spans="2:19">
      <c r="B75"/>
      <c r="C75"/>
      <c r="D75"/>
    </row>
    <row r="76" spans="2:19">
      <c r="B76"/>
      <c r="C76"/>
      <c r="D76"/>
    </row>
    <row r="77" spans="2:19">
      <c r="B77"/>
      <c r="C77"/>
      <c r="D77"/>
    </row>
    <row r="78" spans="2:19">
      <c r="B78"/>
      <c r="C78"/>
      <c r="D78"/>
    </row>
    <row r="79" spans="2:19">
      <c r="B79"/>
      <c r="C79"/>
      <c r="D79"/>
    </row>
    <row r="80" spans="2:19">
      <c r="B80"/>
      <c r="C80"/>
      <c r="D80"/>
    </row>
    <row r="81" spans="2:4">
      <c r="B81"/>
      <c r="C81"/>
      <c r="D81"/>
    </row>
    <row r="82" spans="2:4">
      <c r="B82"/>
      <c r="C82"/>
      <c r="D82"/>
    </row>
    <row r="83" spans="2:4">
      <c r="B83"/>
      <c r="C83"/>
      <c r="D83"/>
    </row>
    <row r="84" spans="2:4">
      <c r="B84"/>
      <c r="C84"/>
      <c r="D84"/>
    </row>
    <row r="85" spans="2:4">
      <c r="B85"/>
      <c r="C85"/>
      <c r="D85"/>
    </row>
    <row r="86" spans="2:4">
      <c r="B86"/>
      <c r="C86"/>
      <c r="D86"/>
    </row>
    <row r="87" spans="2:4">
      <c r="B87"/>
      <c r="C87"/>
      <c r="D87"/>
    </row>
    <row r="88" spans="2:4">
      <c r="B88"/>
      <c r="C88"/>
      <c r="D88"/>
    </row>
    <row r="89" spans="2:4">
      <c r="B89"/>
      <c r="C89"/>
      <c r="D89"/>
    </row>
    <row r="90" spans="2:4">
      <c r="B90"/>
      <c r="C90"/>
      <c r="D90"/>
    </row>
  </sheetData>
  <mergeCells count="2">
    <mergeCell ref="B2:L2"/>
    <mergeCell ref="B3:L3"/>
  </mergeCells>
  <hyperlinks>
    <hyperlink ref="M6" location="INDICE!A23" display="INICIO"/>
  </hyperlinks>
  <printOptions horizontalCentered="1"/>
  <pageMargins left="0.39370078740157483" right="0" top="1.1811023622047245" bottom="0" header="0.11811023622047245" footer="0"/>
  <pageSetup paperSize="9" scale="85" firstPageNumber="48" orientation="landscape" useFirstPageNumber="1" r:id="rId1"/>
  <headerFooter>
    <oddHeader>&amp;C&amp;G</oddHeader>
    <oddFooter>&amp;C&amp;14&amp;P</oddFooter>
  </headerFooter>
  <drawing r:id="rId2"/>
  <legacyDrawingHF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O48"/>
  <sheetViews>
    <sheetView showGridLines="0" topLeftCell="D1" zoomScaleNormal="100" workbookViewId="0">
      <selection activeCell="O5" sqref="O5"/>
    </sheetView>
  </sheetViews>
  <sheetFormatPr baseColWidth="10" defaultRowHeight="15"/>
  <cols>
    <col min="1" max="1" width="10.140625" style="116" customWidth="1"/>
    <col min="2" max="2" width="53.140625" customWidth="1"/>
    <col min="3" max="4" width="14.7109375" customWidth="1"/>
  </cols>
  <sheetData>
    <row r="1" spans="2:15" ht="96.75" customHeight="1"/>
    <row r="2" spans="2:15" s="174" customFormat="1" ht="21.75" customHeight="1"/>
    <row r="3" spans="2:15" s="6" customFormat="1" ht="35.25" customHeight="1">
      <c r="B3" s="363" t="s">
        <v>244</v>
      </c>
      <c r="C3" s="363"/>
      <c r="D3" s="363"/>
      <c r="E3" s="363"/>
      <c r="F3" s="363"/>
      <c r="G3" s="363"/>
      <c r="H3" s="363"/>
      <c r="I3" s="363"/>
      <c r="J3" s="363"/>
      <c r="K3" s="363"/>
      <c r="N3" s="345"/>
      <c r="O3" s="345"/>
    </row>
    <row r="4" spans="2:15" ht="62.25" customHeight="1">
      <c r="B4" s="362" t="s">
        <v>1056</v>
      </c>
      <c r="C4" s="362"/>
      <c r="D4" s="362"/>
      <c r="E4" s="362"/>
      <c r="F4" s="362"/>
      <c r="G4" s="362"/>
      <c r="H4" s="362"/>
      <c r="I4" s="362"/>
      <c r="J4" s="362"/>
      <c r="K4" s="362"/>
    </row>
    <row r="5" spans="2:15" ht="28.5" customHeight="1">
      <c r="B5" s="270" t="s">
        <v>238</v>
      </c>
      <c r="C5" s="270" t="s">
        <v>82</v>
      </c>
      <c r="D5" s="270" t="s">
        <v>239</v>
      </c>
      <c r="F5" s="75"/>
      <c r="G5" s="75"/>
      <c r="H5" s="75"/>
      <c r="I5" s="75"/>
      <c r="J5" s="75"/>
      <c r="K5" s="75"/>
      <c r="M5" s="225" t="s">
        <v>30</v>
      </c>
      <c r="O5" s="333" t="s">
        <v>30</v>
      </c>
    </row>
    <row r="6" spans="2:15">
      <c r="B6" s="280" t="s">
        <v>1</v>
      </c>
      <c r="C6" s="294">
        <v>3517</v>
      </c>
      <c r="D6" s="285">
        <v>1</v>
      </c>
      <c r="G6" s="75"/>
      <c r="H6" s="75"/>
      <c r="I6" s="75"/>
      <c r="J6" s="75"/>
      <c r="K6" s="75"/>
    </row>
    <row r="7" spans="2:15">
      <c r="B7" s="281" t="s">
        <v>0</v>
      </c>
      <c r="C7" s="295">
        <v>3122</v>
      </c>
      <c r="D7" s="286">
        <v>0.88640858999717442</v>
      </c>
      <c r="G7" s="75"/>
      <c r="H7" s="75"/>
      <c r="I7" s="75"/>
      <c r="J7" s="75"/>
      <c r="K7" s="75"/>
    </row>
    <row r="8" spans="2:15">
      <c r="B8" s="281" t="s">
        <v>240</v>
      </c>
      <c r="C8" s="295">
        <v>395</v>
      </c>
      <c r="D8" s="286">
        <f>(C8*D6)/C6</f>
        <v>0.11231162922945692</v>
      </c>
      <c r="G8" s="75"/>
      <c r="H8" s="75"/>
      <c r="I8" s="75"/>
      <c r="J8" s="75"/>
      <c r="K8" s="75"/>
    </row>
    <row r="9" spans="2:15">
      <c r="B9" s="280" t="s">
        <v>458</v>
      </c>
      <c r="C9" s="294">
        <v>3122</v>
      </c>
      <c r="D9" s="285">
        <v>1</v>
      </c>
      <c r="G9" s="75"/>
      <c r="H9" s="75"/>
      <c r="I9" s="75"/>
      <c r="J9" s="75"/>
    </row>
    <row r="10" spans="2:15" ht="15" customHeight="1">
      <c r="B10" s="281" t="s">
        <v>688</v>
      </c>
      <c r="C10" s="295">
        <v>503</v>
      </c>
      <c r="D10" s="286">
        <v>0.15906917437041759</v>
      </c>
      <c r="G10" s="75"/>
      <c r="H10" s="75"/>
      <c r="I10" s="75"/>
      <c r="J10" s="75"/>
    </row>
    <row r="11" spans="2:15" ht="15" customHeight="1">
      <c r="B11" s="281" t="s">
        <v>689</v>
      </c>
      <c r="C11" s="295">
        <v>12</v>
      </c>
      <c r="D11" s="286">
        <v>3.8253108065030282E-3</v>
      </c>
      <c r="G11" s="75"/>
      <c r="H11" s="75"/>
      <c r="I11" s="75"/>
      <c r="J11" s="75"/>
    </row>
    <row r="12" spans="2:15" ht="15" customHeight="1">
      <c r="B12" s="281" t="s">
        <v>690</v>
      </c>
      <c r="C12" s="295">
        <v>1338</v>
      </c>
      <c r="D12" s="286">
        <v>0.42811603442779728</v>
      </c>
      <c r="G12" s="75"/>
      <c r="H12" s="75"/>
      <c r="I12" s="75"/>
      <c r="J12" s="75"/>
    </row>
    <row r="13" spans="2:15" ht="15" customHeight="1">
      <c r="B13" s="281" t="s">
        <v>691</v>
      </c>
      <c r="C13" s="295">
        <v>140</v>
      </c>
      <c r="D13" s="286">
        <v>4.3353522473700987E-2</v>
      </c>
      <c r="G13" s="75"/>
      <c r="H13" s="75"/>
      <c r="I13" s="75"/>
      <c r="J13" s="75"/>
    </row>
    <row r="14" spans="2:15" ht="15" customHeight="1">
      <c r="B14" s="281" t="s">
        <v>692</v>
      </c>
      <c r="C14" s="295">
        <v>70</v>
      </c>
      <c r="D14" s="286">
        <v>2.2633088938476251E-2</v>
      </c>
      <c r="G14" s="75"/>
      <c r="H14" s="75"/>
      <c r="I14" s="75"/>
      <c r="J14" s="75"/>
    </row>
    <row r="15" spans="2:15" ht="15" customHeight="1">
      <c r="B15" s="281" t="s">
        <v>693</v>
      </c>
      <c r="C15" s="295">
        <v>830</v>
      </c>
      <c r="D15" s="286">
        <v>0.27032196365954736</v>
      </c>
      <c r="G15" s="75"/>
      <c r="H15" s="75"/>
      <c r="I15" s="75"/>
      <c r="J15" s="75"/>
    </row>
    <row r="16" spans="2:15" ht="15" customHeight="1">
      <c r="B16" s="281" t="s">
        <v>245</v>
      </c>
      <c r="C16" s="295">
        <v>48</v>
      </c>
      <c r="D16" s="286">
        <v>1.6257570927637872E-2</v>
      </c>
      <c r="G16" s="75"/>
      <c r="H16" s="75"/>
      <c r="I16" s="75"/>
      <c r="J16" s="75"/>
    </row>
    <row r="17" spans="2:11" ht="16.5" customHeight="1">
      <c r="B17" s="281" t="s">
        <v>694</v>
      </c>
      <c r="C17" s="295">
        <v>23</v>
      </c>
      <c r="D17" s="286">
        <v>7.3318457124641381E-3</v>
      </c>
      <c r="G17" s="75"/>
      <c r="H17" s="75"/>
      <c r="I17" s="75"/>
      <c r="J17" s="75"/>
    </row>
    <row r="18" spans="2:11" ht="15" customHeight="1">
      <c r="B18" s="281" t="s">
        <v>695</v>
      </c>
      <c r="C18" s="295">
        <v>22</v>
      </c>
      <c r="D18" s="286">
        <v>7.0130698119222189E-3</v>
      </c>
      <c r="G18" s="75"/>
      <c r="H18" s="75"/>
      <c r="I18" s="75"/>
      <c r="J18" s="75"/>
    </row>
    <row r="19" spans="2:11" s="174" customFormat="1" ht="15" customHeight="1">
      <c r="B19" s="281" t="s">
        <v>696</v>
      </c>
      <c r="C19" s="295">
        <v>6</v>
      </c>
      <c r="D19" s="286">
        <v>1.2751036021676758E-3</v>
      </c>
      <c r="E19"/>
      <c r="F19"/>
      <c r="G19" s="75"/>
      <c r="H19" s="75"/>
      <c r="I19" s="75"/>
      <c r="J19" s="75"/>
    </row>
    <row r="20" spans="2:11" ht="15" customHeight="1">
      <c r="B20" s="281" t="s">
        <v>697</v>
      </c>
      <c r="C20" s="295">
        <v>130</v>
      </c>
      <c r="D20" s="286">
        <v>4.0803315269365627E-2</v>
      </c>
      <c r="G20" s="75"/>
      <c r="H20" s="75"/>
      <c r="I20" s="75"/>
      <c r="J20" s="75"/>
      <c r="K20" s="75"/>
    </row>
    <row r="21" spans="2:11">
      <c r="B21" s="280" t="s">
        <v>240</v>
      </c>
      <c r="C21" s="294">
        <v>394</v>
      </c>
      <c r="D21" s="285">
        <v>1</v>
      </c>
      <c r="F21" s="75"/>
      <c r="G21" s="75"/>
      <c r="H21" s="75"/>
      <c r="I21" s="75"/>
      <c r="J21" s="75"/>
      <c r="K21" s="75"/>
    </row>
    <row r="22" spans="2:11" s="174" customFormat="1">
      <c r="B22" s="281" t="s">
        <v>691</v>
      </c>
      <c r="C22" s="295">
        <v>2</v>
      </c>
      <c r="D22" s="286">
        <f>($D$21*C22)/$C$21</f>
        <v>5.076142131979695E-3</v>
      </c>
      <c r="E22"/>
      <c r="F22" s="75"/>
      <c r="G22" s="75"/>
      <c r="H22" s="75"/>
      <c r="I22" s="75"/>
      <c r="J22" s="75"/>
      <c r="K22" s="75"/>
    </row>
    <row r="23" spans="2:11">
      <c r="B23" s="281" t="s">
        <v>693</v>
      </c>
      <c r="C23" s="295">
        <v>62</v>
      </c>
      <c r="D23" s="286">
        <f t="shared" ref="D23:D29" si="0">($D$21*C23)/$C$21</f>
        <v>0.15736040609137056</v>
      </c>
      <c r="F23" s="75"/>
      <c r="G23" s="75"/>
      <c r="H23" s="75"/>
      <c r="I23" s="75"/>
      <c r="J23" s="75"/>
      <c r="K23" s="75"/>
    </row>
    <row r="24" spans="2:11">
      <c r="B24" s="281" t="s">
        <v>245</v>
      </c>
      <c r="C24" s="295">
        <v>88</v>
      </c>
      <c r="D24" s="286">
        <f t="shared" si="0"/>
        <v>0.2233502538071066</v>
      </c>
      <c r="F24" s="75"/>
      <c r="G24" s="75"/>
      <c r="H24" s="75"/>
      <c r="I24" s="75"/>
      <c r="J24" s="75"/>
      <c r="K24" s="75"/>
    </row>
    <row r="25" spans="2:11">
      <c r="B25" s="281" t="s">
        <v>698</v>
      </c>
      <c r="C25" s="295">
        <v>8</v>
      </c>
      <c r="D25" s="286">
        <f t="shared" si="0"/>
        <v>2.030456852791878E-2</v>
      </c>
      <c r="F25" s="75"/>
      <c r="G25" s="75"/>
      <c r="H25" s="75"/>
      <c r="I25" s="75"/>
      <c r="J25" s="75"/>
      <c r="K25" s="75"/>
    </row>
    <row r="26" spans="2:11">
      <c r="B26" s="281" t="s">
        <v>694</v>
      </c>
      <c r="C26" s="295">
        <v>98</v>
      </c>
      <c r="D26" s="286">
        <f t="shared" si="0"/>
        <v>0.24873096446700507</v>
      </c>
      <c r="F26" s="75"/>
      <c r="G26" s="75"/>
      <c r="H26" s="75"/>
      <c r="I26" s="75"/>
      <c r="J26" s="75"/>
      <c r="K26" s="75"/>
    </row>
    <row r="27" spans="2:11" ht="15.75" customHeight="1">
      <c r="B27" s="281" t="s">
        <v>695</v>
      </c>
      <c r="C27" s="295">
        <v>54</v>
      </c>
      <c r="D27" s="286">
        <f t="shared" si="0"/>
        <v>0.13705583756345177</v>
      </c>
      <c r="F27" s="75"/>
      <c r="G27" s="75"/>
      <c r="H27" s="75"/>
      <c r="I27" s="75"/>
      <c r="J27" s="75"/>
      <c r="K27" s="75"/>
    </row>
    <row r="28" spans="2:11">
      <c r="B28" s="281" t="s">
        <v>696</v>
      </c>
      <c r="C28" s="295">
        <v>61</v>
      </c>
      <c r="D28" s="286">
        <f t="shared" si="0"/>
        <v>0.1548223350253807</v>
      </c>
      <c r="F28" s="75"/>
      <c r="G28" s="75"/>
      <c r="H28" s="75"/>
      <c r="I28" s="75"/>
      <c r="J28" s="75"/>
      <c r="K28" s="75"/>
    </row>
    <row r="29" spans="2:11">
      <c r="B29" s="281" t="s">
        <v>697</v>
      </c>
      <c r="C29" s="295">
        <v>21</v>
      </c>
      <c r="D29" s="286">
        <f t="shared" si="0"/>
        <v>5.3299492385786802E-2</v>
      </c>
      <c r="F29" s="75"/>
      <c r="G29" s="75"/>
      <c r="H29" s="75"/>
      <c r="I29" s="75"/>
      <c r="J29" s="75"/>
      <c r="K29" s="75"/>
    </row>
    <row r="30" spans="2:11">
      <c r="B30" s="75"/>
      <c r="C30" s="75"/>
      <c r="D30" s="75"/>
      <c r="F30" s="75"/>
      <c r="G30" s="75"/>
      <c r="H30" s="75"/>
      <c r="I30" s="75"/>
      <c r="J30" s="75"/>
      <c r="K30" s="75"/>
    </row>
    <row r="31" spans="2:11" ht="15.75">
      <c r="B31" s="65" t="s">
        <v>1062</v>
      </c>
      <c r="C31" s="75"/>
      <c r="D31" s="75"/>
      <c r="E31" s="75"/>
      <c r="F31" s="75"/>
      <c r="G31" s="75"/>
      <c r="H31" s="75"/>
      <c r="I31" s="75"/>
      <c r="J31" s="75"/>
      <c r="K31" s="75"/>
    </row>
    <row r="32" spans="2:11">
      <c r="B32" s="75"/>
      <c r="C32" s="75"/>
      <c r="D32" s="75"/>
      <c r="E32" s="75"/>
      <c r="F32" s="75"/>
      <c r="G32" s="75"/>
      <c r="H32" s="75"/>
      <c r="I32" s="75"/>
      <c r="J32" s="75"/>
      <c r="K32" s="75"/>
    </row>
    <row r="33" spans="2:11">
      <c r="B33" s="75"/>
      <c r="C33" s="75"/>
      <c r="D33" s="75"/>
      <c r="E33" s="75"/>
      <c r="F33" s="75"/>
      <c r="G33" s="75"/>
      <c r="H33" s="75"/>
      <c r="I33" s="75"/>
      <c r="J33" s="75"/>
      <c r="K33" s="75"/>
    </row>
    <row r="34" spans="2:11">
      <c r="B34" s="75"/>
      <c r="C34" s="75"/>
      <c r="D34" s="75"/>
      <c r="E34" s="75"/>
      <c r="F34" s="75"/>
      <c r="G34" s="75"/>
      <c r="H34" s="75"/>
      <c r="I34" s="75"/>
      <c r="J34" s="75"/>
      <c r="K34" s="75"/>
    </row>
    <row r="35" spans="2:11">
      <c r="B35" s="75"/>
      <c r="C35" s="75"/>
      <c r="D35" s="75"/>
      <c r="E35" s="75"/>
      <c r="F35" s="75"/>
      <c r="G35" s="75"/>
      <c r="H35" s="75"/>
      <c r="I35" s="75"/>
      <c r="J35" s="75"/>
      <c r="K35" s="75"/>
    </row>
    <row r="36" spans="2:11">
      <c r="B36" s="75"/>
      <c r="C36" s="75"/>
      <c r="D36" s="75"/>
      <c r="E36" s="75"/>
      <c r="F36" s="75"/>
      <c r="G36" s="75"/>
      <c r="H36" s="75"/>
      <c r="I36" s="75"/>
      <c r="J36" s="75"/>
      <c r="K36" s="75"/>
    </row>
    <row r="37" spans="2:11">
      <c r="B37" s="75"/>
      <c r="C37" s="75"/>
      <c r="D37" s="75"/>
      <c r="E37" s="75"/>
      <c r="F37" s="75"/>
      <c r="G37" s="75"/>
      <c r="H37" s="75"/>
      <c r="I37" s="75"/>
      <c r="J37" s="75"/>
      <c r="K37" s="75"/>
    </row>
    <row r="38" spans="2:11">
      <c r="B38" s="75"/>
      <c r="C38" s="75"/>
      <c r="D38" s="75"/>
      <c r="E38" s="75"/>
      <c r="F38" s="75"/>
      <c r="G38" s="75"/>
      <c r="H38" s="75"/>
      <c r="I38" s="75"/>
      <c r="J38" s="75"/>
      <c r="K38" s="75"/>
    </row>
    <row r="39" spans="2:11">
      <c r="B39" s="75"/>
      <c r="C39" s="75"/>
      <c r="D39" s="75"/>
      <c r="E39" s="75"/>
      <c r="F39" s="75"/>
      <c r="G39" s="75"/>
      <c r="H39" s="75"/>
      <c r="I39" s="75"/>
      <c r="J39" s="75"/>
      <c r="K39" s="75"/>
    </row>
    <row r="40" spans="2:11">
      <c r="B40" s="75"/>
      <c r="C40" s="75"/>
      <c r="D40" s="75"/>
      <c r="E40" s="75"/>
      <c r="F40" s="75"/>
      <c r="G40" s="75"/>
      <c r="H40" s="75"/>
      <c r="I40" s="75"/>
      <c r="J40" s="75"/>
      <c r="K40" s="75"/>
    </row>
    <row r="41" spans="2:11">
      <c r="B41" s="75"/>
      <c r="C41" s="75"/>
      <c r="D41" s="75"/>
      <c r="E41" s="75"/>
      <c r="F41" s="75"/>
      <c r="G41" s="75"/>
      <c r="H41" s="75"/>
      <c r="I41" s="75"/>
      <c r="J41" s="75"/>
      <c r="K41" s="75"/>
    </row>
    <row r="42" spans="2:11">
      <c r="B42" s="75"/>
      <c r="C42" s="75"/>
      <c r="D42" s="75"/>
      <c r="E42" s="75"/>
      <c r="F42" s="75"/>
      <c r="G42" s="75"/>
      <c r="H42" s="75"/>
      <c r="I42" s="75"/>
      <c r="J42" s="75"/>
      <c r="K42" s="75"/>
    </row>
    <row r="43" spans="2:11">
      <c r="B43" s="75"/>
      <c r="C43" s="75"/>
      <c r="D43" s="75"/>
      <c r="E43" s="75"/>
      <c r="F43" s="75"/>
      <c r="G43" s="75"/>
      <c r="H43" s="75"/>
      <c r="I43" s="75"/>
      <c r="J43" s="75"/>
      <c r="K43" s="75"/>
    </row>
    <row r="44" spans="2:11">
      <c r="B44" s="75"/>
      <c r="C44" s="75"/>
      <c r="D44" s="75"/>
      <c r="E44" s="75"/>
      <c r="F44" s="75"/>
      <c r="G44" s="75"/>
      <c r="H44" s="75"/>
      <c r="I44" s="75"/>
      <c r="J44" s="75"/>
      <c r="K44" s="75"/>
    </row>
    <row r="45" spans="2:11">
      <c r="B45" s="75"/>
      <c r="C45" s="75"/>
      <c r="D45" s="75"/>
      <c r="E45" s="75"/>
      <c r="F45" s="75"/>
      <c r="G45" s="75"/>
      <c r="H45" s="75"/>
      <c r="I45" s="75"/>
      <c r="J45" s="75"/>
      <c r="K45" s="75"/>
    </row>
    <row r="46" spans="2:11">
      <c r="B46" s="75"/>
      <c r="C46" s="75"/>
      <c r="D46" s="75"/>
      <c r="E46" s="75"/>
      <c r="F46" s="75"/>
      <c r="G46" s="75"/>
      <c r="H46" s="75"/>
      <c r="I46" s="75"/>
      <c r="J46" s="75"/>
      <c r="K46" s="75"/>
    </row>
    <row r="47" spans="2:11" ht="15.75">
      <c r="B47" s="65" t="s">
        <v>557</v>
      </c>
      <c r="C47" s="75"/>
      <c r="D47" s="75"/>
      <c r="E47" s="75"/>
      <c r="F47" s="75"/>
      <c r="G47" s="75"/>
      <c r="H47" s="75"/>
      <c r="I47" s="75"/>
      <c r="J47" s="75"/>
      <c r="K47" s="75"/>
    </row>
    <row r="48" spans="2:11">
      <c r="B48" s="75"/>
      <c r="C48" s="75"/>
      <c r="D48" s="75"/>
    </row>
  </sheetData>
  <mergeCells count="3">
    <mergeCell ref="N3:O3"/>
    <mergeCell ref="B3:K3"/>
    <mergeCell ref="B4:K4"/>
  </mergeCells>
  <hyperlinks>
    <hyperlink ref="M5" location="INDICE!A24" display="INICIO"/>
    <hyperlink ref="O5" location="INDICE!A24" display="INICIO"/>
  </hyperlinks>
  <printOptions horizontalCentered="1"/>
  <pageMargins left="0.39370078740157483" right="0" top="1.1811023622047245" bottom="0" header="0.11811023622047245" footer="0"/>
  <pageSetup paperSize="9" scale="85" firstPageNumber="49" orientation="landscape" useFirstPageNumber="1" r:id="rId1"/>
  <headerFooter>
    <oddHeader>&amp;C&amp;G</oddHeader>
    <oddFooter>&amp;C&amp;14&amp;P</oddFooter>
  </headerFooter>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EG47"/>
  <sheetViews>
    <sheetView showGridLines="0" zoomScaleNormal="100" workbookViewId="0">
      <selection activeCell="Q6" sqref="Q6"/>
    </sheetView>
  </sheetViews>
  <sheetFormatPr baseColWidth="10" defaultRowHeight="15"/>
  <cols>
    <col min="1" max="1" width="3.7109375" style="116" customWidth="1"/>
    <col min="21" max="119" width="11.42578125" style="90"/>
    <col min="122" max="122" width="44.85546875" customWidth="1"/>
    <col min="130" max="130" width="22.7109375" customWidth="1"/>
    <col min="131" max="131" width="11.42578125" style="259"/>
    <col min="133" max="133" width="20.42578125" customWidth="1"/>
    <col min="136" max="136" width="18.28515625" customWidth="1"/>
  </cols>
  <sheetData>
    <row r="1" spans="1:137" ht="102" customHeight="1"/>
    <row r="2" spans="1:137" s="6" customFormat="1" ht="42" customHeight="1">
      <c r="B2" s="368" t="s">
        <v>246</v>
      </c>
      <c r="C2" s="368"/>
      <c r="D2" s="368"/>
      <c r="E2" s="368"/>
      <c r="F2" s="368"/>
      <c r="G2" s="368"/>
      <c r="H2" s="368"/>
      <c r="I2" s="368"/>
      <c r="J2" s="368"/>
      <c r="K2" s="368"/>
      <c r="L2" s="368"/>
      <c r="M2" s="368"/>
      <c r="N2" s="368"/>
      <c r="O2" s="368"/>
      <c r="EA2" s="260"/>
    </row>
    <row r="3" spans="1:137" ht="30" customHeight="1">
      <c r="B3" s="362" t="s">
        <v>1057</v>
      </c>
      <c r="C3" s="362"/>
      <c r="D3" s="362"/>
      <c r="E3" s="362"/>
      <c r="F3" s="362"/>
      <c r="G3" s="362"/>
      <c r="H3" s="362"/>
      <c r="I3" s="362"/>
      <c r="J3" s="362"/>
      <c r="K3" s="362"/>
      <c r="L3" s="362"/>
      <c r="M3" s="362"/>
      <c r="N3" s="362"/>
      <c r="O3" s="362"/>
      <c r="DR3" s="6"/>
      <c r="DS3" s="6"/>
      <c r="DT3" s="6"/>
      <c r="DU3" s="6"/>
    </row>
    <row r="4" spans="1:137">
      <c r="B4" s="365"/>
      <c r="C4" s="76"/>
      <c r="D4" s="77"/>
      <c r="E4" s="366"/>
      <c r="F4" s="366"/>
      <c r="G4" s="366"/>
      <c r="H4" s="366"/>
      <c r="I4" s="78"/>
      <c r="J4" s="78"/>
      <c r="K4" s="78"/>
      <c r="L4" s="78"/>
      <c r="DR4" s="6"/>
      <c r="DS4" s="6"/>
      <c r="DT4" s="6"/>
      <c r="DU4" s="6"/>
    </row>
    <row r="5" spans="1:137" s="90" customFormat="1">
      <c r="A5" s="116"/>
      <c r="B5" s="365"/>
      <c r="C5" s="76"/>
      <c r="D5" s="77"/>
      <c r="E5" s="89"/>
      <c r="F5" s="89"/>
      <c r="G5" s="89"/>
      <c r="H5" s="89"/>
      <c r="I5" s="78"/>
      <c r="J5" s="78"/>
      <c r="K5" s="78"/>
      <c r="L5" s="78"/>
      <c r="DR5" s="6"/>
      <c r="DS5" s="6"/>
      <c r="DT5" s="6"/>
      <c r="DU5" s="6"/>
      <c r="DZ5" s="369" t="s">
        <v>1125</v>
      </c>
      <c r="EA5" s="369"/>
      <c r="EC5" s="364" t="s">
        <v>1123</v>
      </c>
      <c r="ED5" s="364"/>
      <c r="EF5" s="364" t="s">
        <v>1124</v>
      </c>
      <c r="EG5" s="364"/>
    </row>
    <row r="6" spans="1:137" ht="30">
      <c r="B6" s="365"/>
      <c r="C6" s="79"/>
      <c r="D6" s="79"/>
      <c r="E6" s="79"/>
      <c r="F6" s="79"/>
      <c r="G6" s="79"/>
      <c r="H6" s="79"/>
      <c r="I6" s="78"/>
      <c r="J6" s="78"/>
      <c r="K6" s="78"/>
      <c r="L6" s="78"/>
      <c r="M6" s="5"/>
      <c r="Q6" s="225" t="s">
        <v>30</v>
      </c>
      <c r="DR6" s="6"/>
      <c r="DS6" s="6"/>
      <c r="DT6" s="6"/>
      <c r="DU6" s="6"/>
      <c r="DZ6" s="258" t="s">
        <v>247</v>
      </c>
      <c r="EA6" s="258">
        <v>0</v>
      </c>
      <c r="EB6" s="257"/>
      <c r="EC6" s="258" t="s">
        <v>247</v>
      </c>
      <c r="ED6" s="258">
        <v>0</v>
      </c>
      <c r="EE6" s="257"/>
      <c r="EF6" s="258" t="s">
        <v>247</v>
      </c>
      <c r="EG6" s="258">
        <v>0</v>
      </c>
    </row>
    <row r="7" spans="1:137" ht="23.25" customHeight="1">
      <c r="B7" s="80"/>
      <c r="C7" s="81"/>
      <c r="D7" s="82"/>
      <c r="E7" s="83"/>
      <c r="F7" s="82"/>
      <c r="G7" s="81"/>
      <c r="H7" s="82"/>
      <c r="I7" s="78"/>
      <c r="J7" s="78"/>
      <c r="K7" s="78"/>
      <c r="L7" s="78"/>
      <c r="DR7" s="6"/>
      <c r="DS7" s="6"/>
      <c r="DT7" s="6"/>
      <c r="DU7" s="6"/>
      <c r="DZ7" s="258" t="s">
        <v>57</v>
      </c>
      <c r="EA7" s="258">
        <v>14</v>
      </c>
      <c r="EB7" s="257"/>
      <c r="EC7" s="258" t="s">
        <v>57</v>
      </c>
      <c r="ED7" s="258">
        <v>2</v>
      </c>
      <c r="EE7" s="257"/>
      <c r="EF7" s="258" t="s">
        <v>57</v>
      </c>
      <c r="EG7" s="258">
        <v>12</v>
      </c>
    </row>
    <row r="8" spans="1:137" ht="23.25" customHeight="1">
      <c r="B8" s="80"/>
      <c r="C8" s="81"/>
      <c r="D8" s="82"/>
      <c r="E8" s="83"/>
      <c r="F8" s="82"/>
      <c r="G8" s="84"/>
      <c r="H8" s="82"/>
      <c r="I8" s="78"/>
      <c r="J8" s="78"/>
      <c r="K8" s="78"/>
      <c r="L8" s="78"/>
      <c r="DR8" s="6"/>
      <c r="DS8" s="6"/>
      <c r="DT8" s="6"/>
      <c r="DU8" s="6"/>
      <c r="DZ8" s="258" t="s">
        <v>51</v>
      </c>
      <c r="EA8" s="258">
        <v>55</v>
      </c>
      <c r="EB8" s="257"/>
      <c r="EC8" s="258" t="s">
        <v>51</v>
      </c>
      <c r="ED8" s="258">
        <v>3</v>
      </c>
      <c r="EE8" s="257"/>
      <c r="EF8" s="258" t="s">
        <v>51</v>
      </c>
      <c r="EG8" s="258">
        <v>52</v>
      </c>
    </row>
    <row r="9" spans="1:137" ht="23.25" customHeight="1">
      <c r="B9" s="80"/>
      <c r="C9" s="81"/>
      <c r="D9" s="82"/>
      <c r="E9" s="83"/>
      <c r="F9" s="82"/>
      <c r="G9" s="81"/>
      <c r="H9" s="82"/>
      <c r="I9" s="78"/>
      <c r="J9" s="78"/>
      <c r="K9" s="78"/>
      <c r="L9" s="78"/>
      <c r="DR9" s="6"/>
      <c r="DS9" s="6"/>
      <c r="DT9" s="6"/>
      <c r="DU9" s="6"/>
      <c r="DZ9" s="258" t="s">
        <v>55</v>
      </c>
      <c r="EA9" s="258">
        <v>63</v>
      </c>
      <c r="EB9" s="257"/>
      <c r="EC9" s="258" t="s">
        <v>52</v>
      </c>
      <c r="ED9" s="258">
        <v>3</v>
      </c>
      <c r="EE9" s="257"/>
      <c r="EF9" s="258" t="s">
        <v>55</v>
      </c>
      <c r="EG9" s="258">
        <v>58</v>
      </c>
    </row>
    <row r="10" spans="1:137" ht="23.25" customHeight="1">
      <c r="B10" s="80"/>
      <c r="C10" s="81"/>
      <c r="D10" s="82"/>
      <c r="E10" s="83"/>
      <c r="F10" s="82"/>
      <c r="G10" s="84"/>
      <c r="H10" s="82"/>
      <c r="I10" s="78"/>
      <c r="J10" s="78"/>
      <c r="K10" s="78"/>
      <c r="L10" s="78"/>
      <c r="DR10" s="6"/>
      <c r="DS10" s="6"/>
      <c r="DT10" s="6"/>
      <c r="DU10" s="6"/>
      <c r="DZ10" s="258" t="s">
        <v>52</v>
      </c>
      <c r="EA10" s="258">
        <v>67</v>
      </c>
      <c r="EB10" s="257"/>
      <c r="EC10" s="258" t="s">
        <v>53</v>
      </c>
      <c r="ED10" s="258">
        <v>3</v>
      </c>
      <c r="EE10" s="257"/>
      <c r="EF10" s="258" t="s">
        <v>52</v>
      </c>
      <c r="EG10" s="258">
        <v>64</v>
      </c>
    </row>
    <row r="11" spans="1:137" ht="23.25" customHeight="1">
      <c r="B11" s="80"/>
      <c r="C11" s="81"/>
      <c r="D11" s="82"/>
      <c r="E11" s="83"/>
      <c r="F11" s="82"/>
      <c r="G11" s="81"/>
      <c r="H11" s="82"/>
      <c r="I11" s="78"/>
      <c r="J11" s="78"/>
      <c r="K11" s="78"/>
      <c r="L11" s="78"/>
      <c r="DR11" s="6"/>
      <c r="DS11" s="6"/>
      <c r="DT11" s="6"/>
      <c r="DU11" s="6"/>
      <c r="DZ11" s="258" t="s">
        <v>53</v>
      </c>
      <c r="EA11" s="258">
        <v>72</v>
      </c>
      <c r="EB11" s="257"/>
      <c r="EC11" s="258" t="s">
        <v>35</v>
      </c>
      <c r="ED11" s="258">
        <v>3</v>
      </c>
      <c r="EE11" s="257"/>
      <c r="EF11" s="258" t="s">
        <v>48</v>
      </c>
      <c r="EG11" s="258">
        <v>63</v>
      </c>
    </row>
    <row r="12" spans="1:137" ht="23.25" customHeight="1">
      <c r="B12" s="80"/>
      <c r="C12" s="81"/>
      <c r="D12" s="82"/>
      <c r="E12" s="83"/>
      <c r="F12" s="82"/>
      <c r="G12" s="84"/>
      <c r="H12" s="82"/>
      <c r="I12" s="78"/>
      <c r="J12" s="78"/>
      <c r="K12" s="78"/>
      <c r="L12" s="78"/>
      <c r="DR12" s="6"/>
      <c r="DS12" s="6"/>
      <c r="DT12" s="6"/>
      <c r="DU12" s="6"/>
      <c r="DZ12" s="258" t="s">
        <v>54</v>
      </c>
      <c r="EA12" s="258">
        <v>67</v>
      </c>
      <c r="EB12" s="257"/>
      <c r="EC12" s="258" t="s">
        <v>54</v>
      </c>
      <c r="ED12" s="258">
        <v>5</v>
      </c>
      <c r="EE12" s="257"/>
      <c r="EF12" s="258" t="s">
        <v>54</v>
      </c>
      <c r="EG12" s="258">
        <v>62</v>
      </c>
    </row>
    <row r="13" spans="1:137" ht="23.25" customHeight="1">
      <c r="B13" s="80"/>
      <c r="C13" s="81"/>
      <c r="D13" s="82"/>
      <c r="E13" s="83"/>
      <c r="F13" s="82"/>
      <c r="G13" s="81"/>
      <c r="H13" s="82"/>
      <c r="I13" s="78"/>
      <c r="J13" s="78"/>
      <c r="K13" s="78"/>
      <c r="L13" s="78"/>
      <c r="DR13" s="6"/>
      <c r="DS13" s="6"/>
      <c r="DT13" s="6"/>
      <c r="DU13" s="6"/>
      <c r="DZ13" s="258" t="s">
        <v>48</v>
      </c>
      <c r="EA13" s="258">
        <v>78</v>
      </c>
      <c r="EB13" s="257"/>
      <c r="EC13" s="258" t="s">
        <v>55</v>
      </c>
      <c r="ED13" s="258">
        <v>5</v>
      </c>
      <c r="EE13" s="257"/>
      <c r="EF13" s="258" t="s">
        <v>53</v>
      </c>
      <c r="EG13" s="258">
        <v>69</v>
      </c>
    </row>
    <row r="14" spans="1:137" ht="23.25" customHeight="1">
      <c r="B14" s="80"/>
      <c r="C14" s="81"/>
      <c r="D14" s="82"/>
      <c r="E14" s="83"/>
      <c r="F14" s="82"/>
      <c r="G14" s="84"/>
      <c r="H14" s="82"/>
      <c r="I14" s="78"/>
      <c r="J14" s="78"/>
      <c r="K14" s="78"/>
      <c r="L14" s="78"/>
      <c r="DR14" s="6"/>
      <c r="DS14" s="6"/>
      <c r="DT14" s="6"/>
      <c r="DU14" s="6"/>
      <c r="DZ14" s="258" t="s">
        <v>35</v>
      </c>
      <c r="EA14" s="258">
        <v>88</v>
      </c>
      <c r="EB14" s="257"/>
      <c r="EC14" s="258" t="s">
        <v>34</v>
      </c>
      <c r="ED14" s="258">
        <v>7</v>
      </c>
      <c r="EE14" s="257"/>
      <c r="EF14" s="258" t="s">
        <v>79</v>
      </c>
      <c r="EG14" s="258">
        <v>77</v>
      </c>
    </row>
    <row r="15" spans="1:137" ht="23.25" customHeight="1">
      <c r="B15" s="80"/>
      <c r="C15" s="81"/>
      <c r="D15" s="82"/>
      <c r="E15" s="83"/>
      <c r="F15" s="82"/>
      <c r="G15" s="81"/>
      <c r="H15" s="82"/>
      <c r="I15" s="78"/>
      <c r="J15" s="78"/>
      <c r="K15" s="78"/>
      <c r="L15" s="78"/>
      <c r="DR15" s="6"/>
      <c r="DS15" s="6"/>
      <c r="DT15" s="6"/>
      <c r="DU15" s="6"/>
      <c r="DZ15" s="258" t="s">
        <v>33</v>
      </c>
      <c r="EA15" s="258">
        <v>92</v>
      </c>
      <c r="EB15" s="257"/>
      <c r="EC15" s="258" t="s">
        <v>33</v>
      </c>
      <c r="ED15" s="258">
        <v>8</v>
      </c>
      <c r="EE15" s="257"/>
      <c r="EF15" s="258" t="s">
        <v>33</v>
      </c>
      <c r="EG15" s="258">
        <v>84</v>
      </c>
    </row>
    <row r="16" spans="1:137" ht="23.25" customHeight="1">
      <c r="B16" s="80"/>
      <c r="C16" s="81"/>
      <c r="D16" s="82"/>
      <c r="E16" s="83"/>
      <c r="F16" s="82"/>
      <c r="G16" s="84"/>
      <c r="H16" s="82"/>
      <c r="I16" s="78"/>
      <c r="J16" s="78"/>
      <c r="K16" s="78"/>
      <c r="L16" s="78"/>
      <c r="DR16" s="6"/>
      <c r="DS16" s="6"/>
      <c r="DT16" s="6"/>
      <c r="DU16" s="6"/>
      <c r="DZ16" s="258" t="s">
        <v>79</v>
      </c>
      <c r="EA16" s="258">
        <v>109</v>
      </c>
      <c r="EB16" s="257"/>
      <c r="EC16" s="258" t="s">
        <v>50</v>
      </c>
      <c r="ED16" s="258">
        <v>9</v>
      </c>
      <c r="EE16" s="257"/>
      <c r="EF16" s="258" t="s">
        <v>35</v>
      </c>
      <c r="EG16" s="258">
        <v>85</v>
      </c>
    </row>
    <row r="17" spans="2:137" ht="23.25" customHeight="1">
      <c r="B17" s="85"/>
      <c r="C17" s="81"/>
      <c r="D17" s="82"/>
      <c r="E17" s="83"/>
      <c r="F17" s="82"/>
      <c r="G17" s="81"/>
      <c r="H17" s="82"/>
      <c r="I17" s="78"/>
      <c r="J17" s="78"/>
      <c r="K17" s="78"/>
      <c r="L17" s="78"/>
      <c r="DR17" s="6"/>
      <c r="DS17" s="6"/>
      <c r="DT17" s="6"/>
      <c r="DU17" s="6"/>
      <c r="DZ17" s="258" t="s">
        <v>34</v>
      </c>
      <c r="EA17" s="258">
        <v>111</v>
      </c>
      <c r="EB17" s="257"/>
      <c r="EC17" s="258" t="s">
        <v>38</v>
      </c>
      <c r="ED17" s="258">
        <v>10</v>
      </c>
      <c r="EE17" s="257"/>
      <c r="EF17" s="258" t="s">
        <v>41</v>
      </c>
      <c r="EG17" s="258">
        <v>95</v>
      </c>
    </row>
    <row r="18" spans="2:137" ht="23.25" customHeight="1">
      <c r="B18" s="80"/>
      <c r="C18" s="81"/>
      <c r="D18" s="82"/>
      <c r="E18" s="83"/>
      <c r="F18" s="82"/>
      <c r="G18" s="84"/>
      <c r="H18" s="82"/>
      <c r="I18" s="78"/>
      <c r="J18" s="78"/>
      <c r="K18" s="78"/>
      <c r="L18" s="78"/>
      <c r="DR18" s="6"/>
      <c r="DS18" s="6"/>
      <c r="DT18" s="6"/>
      <c r="DU18" s="6"/>
      <c r="DZ18" s="258" t="s">
        <v>50</v>
      </c>
      <c r="EA18" s="258">
        <v>121</v>
      </c>
      <c r="EB18" s="257"/>
      <c r="EC18" s="258" t="s">
        <v>48</v>
      </c>
      <c r="ED18" s="258">
        <v>15</v>
      </c>
      <c r="EE18" s="257"/>
      <c r="EF18" s="258" t="s">
        <v>34</v>
      </c>
      <c r="EG18" s="258">
        <v>104</v>
      </c>
    </row>
    <row r="19" spans="2:137" ht="23.25" customHeight="1">
      <c r="B19" s="80"/>
      <c r="C19" s="81"/>
      <c r="D19" s="82"/>
      <c r="E19" s="83"/>
      <c r="F19" s="82"/>
      <c r="G19" s="81"/>
      <c r="H19" s="82"/>
      <c r="I19" s="78"/>
      <c r="J19" s="78"/>
      <c r="K19" s="78"/>
      <c r="L19" s="78"/>
      <c r="DR19" s="6"/>
      <c r="DS19" s="6"/>
      <c r="DT19" s="6"/>
      <c r="DU19" s="6"/>
      <c r="DZ19" s="258" t="s">
        <v>38</v>
      </c>
      <c r="EA19" s="258">
        <v>123</v>
      </c>
      <c r="EB19" s="257"/>
      <c r="EC19" s="258" t="s">
        <v>44</v>
      </c>
      <c r="ED19" s="258">
        <v>14</v>
      </c>
      <c r="EE19" s="257"/>
      <c r="EF19" s="258" t="s">
        <v>50</v>
      </c>
      <c r="EG19" s="258">
        <v>112</v>
      </c>
    </row>
    <row r="20" spans="2:137">
      <c r="B20" s="80"/>
      <c r="C20" s="81"/>
      <c r="D20" s="82"/>
      <c r="E20" s="83"/>
      <c r="F20" s="82"/>
      <c r="G20" s="84"/>
      <c r="H20" s="82"/>
      <c r="I20" s="78"/>
      <c r="J20" s="78"/>
      <c r="K20" s="78"/>
      <c r="L20" s="78"/>
      <c r="DR20" s="6"/>
      <c r="DS20" s="6"/>
      <c r="DT20" s="6"/>
      <c r="DU20" s="6"/>
      <c r="DZ20" s="258" t="s">
        <v>41</v>
      </c>
      <c r="EA20" s="258">
        <v>125</v>
      </c>
      <c r="EB20" s="257"/>
      <c r="EC20" s="258" t="s">
        <v>36</v>
      </c>
      <c r="ED20" s="258">
        <v>21</v>
      </c>
      <c r="EE20" s="257"/>
      <c r="EF20" s="258" t="s">
        <v>36</v>
      </c>
      <c r="EG20" s="258">
        <v>112</v>
      </c>
    </row>
    <row r="21" spans="2:137">
      <c r="B21" s="80"/>
      <c r="C21" s="81"/>
      <c r="D21" s="82"/>
      <c r="E21" s="83"/>
      <c r="F21" s="82"/>
      <c r="G21" s="81"/>
      <c r="H21" s="82"/>
      <c r="I21" s="78"/>
      <c r="J21" s="78"/>
      <c r="K21" s="78"/>
      <c r="L21" s="78"/>
      <c r="DR21" s="6"/>
      <c r="DS21" s="6"/>
      <c r="DT21" s="6"/>
      <c r="DU21" s="6"/>
      <c r="DZ21" s="258" t="s">
        <v>36</v>
      </c>
      <c r="EA21" s="258">
        <v>133</v>
      </c>
      <c r="EB21" s="257"/>
      <c r="EC21" s="258" t="s">
        <v>37</v>
      </c>
      <c r="ED21" s="258">
        <v>24</v>
      </c>
      <c r="EE21" s="257"/>
      <c r="EF21" s="258" t="s">
        <v>38</v>
      </c>
      <c r="EG21" s="258">
        <v>113</v>
      </c>
    </row>
    <row r="22" spans="2:137">
      <c r="B22" s="80"/>
      <c r="C22" s="81"/>
      <c r="D22" s="82"/>
      <c r="E22" s="83"/>
      <c r="F22" s="82"/>
      <c r="G22" s="84"/>
      <c r="H22" s="82"/>
      <c r="I22" s="78"/>
      <c r="J22" s="78"/>
      <c r="K22" s="78"/>
      <c r="L22" s="78"/>
      <c r="DR22" s="6"/>
      <c r="DS22" s="6"/>
      <c r="DT22" s="6"/>
      <c r="DU22" s="6"/>
      <c r="DZ22" s="258" t="s">
        <v>44</v>
      </c>
      <c r="EA22" s="258">
        <v>172</v>
      </c>
      <c r="EB22" s="257"/>
      <c r="EC22" s="258" t="s">
        <v>39</v>
      </c>
      <c r="ED22" s="258">
        <v>26</v>
      </c>
      <c r="EE22" s="257"/>
      <c r="EF22" s="258" t="s">
        <v>46</v>
      </c>
      <c r="EG22" s="258">
        <v>145</v>
      </c>
    </row>
    <row r="23" spans="2:137">
      <c r="B23" s="80"/>
      <c r="C23" s="81"/>
      <c r="D23" s="82"/>
      <c r="E23" s="83"/>
      <c r="F23" s="82"/>
      <c r="G23" s="81"/>
      <c r="H23" s="82"/>
      <c r="I23" s="78"/>
      <c r="J23" s="78"/>
      <c r="K23" s="78"/>
      <c r="L23" s="78"/>
      <c r="DR23" s="6"/>
      <c r="DS23" s="6"/>
      <c r="DT23" s="6"/>
      <c r="DU23" s="6"/>
      <c r="DZ23" s="258" t="s">
        <v>37</v>
      </c>
      <c r="EA23" s="258">
        <v>182</v>
      </c>
      <c r="EB23" s="257"/>
      <c r="EC23" s="258" t="s">
        <v>41</v>
      </c>
      <c r="ED23" s="258">
        <v>30</v>
      </c>
      <c r="EE23" s="257"/>
      <c r="EF23" s="258" t="s">
        <v>43</v>
      </c>
      <c r="EG23" s="258">
        <v>156</v>
      </c>
    </row>
    <row r="24" spans="2:137" ht="30">
      <c r="B24" s="80"/>
      <c r="C24" s="81"/>
      <c r="D24" s="82"/>
      <c r="E24" s="83"/>
      <c r="F24" s="82"/>
      <c r="G24" s="84"/>
      <c r="H24" s="82"/>
      <c r="I24" s="78"/>
      <c r="J24" s="78"/>
      <c r="K24" s="78"/>
      <c r="L24" s="78"/>
      <c r="DR24" s="6"/>
      <c r="DS24" s="6"/>
      <c r="DT24" s="6"/>
      <c r="DU24" s="6"/>
      <c r="DZ24" s="258" t="s">
        <v>43</v>
      </c>
      <c r="EA24" s="258">
        <v>194</v>
      </c>
      <c r="EB24" s="257"/>
      <c r="EC24" s="258" t="s">
        <v>79</v>
      </c>
      <c r="ED24" s="258">
        <v>32</v>
      </c>
      <c r="EE24" s="257"/>
      <c r="EF24" s="258" t="s">
        <v>37</v>
      </c>
      <c r="EG24" s="258">
        <v>158</v>
      </c>
    </row>
    <row r="25" spans="2:137">
      <c r="B25" s="85"/>
      <c r="C25" s="81"/>
      <c r="D25" s="86"/>
      <c r="E25" s="86"/>
      <c r="F25" s="82"/>
      <c r="G25" s="81"/>
      <c r="H25" s="82"/>
      <c r="I25" s="78"/>
      <c r="J25" s="78"/>
      <c r="K25" s="78"/>
      <c r="L25" s="78"/>
      <c r="DR25" s="6"/>
      <c r="DS25" s="6"/>
      <c r="DT25" s="6"/>
      <c r="DU25" s="6"/>
      <c r="DZ25" s="258" t="s">
        <v>46</v>
      </c>
      <c r="EA25" s="258">
        <v>201</v>
      </c>
      <c r="EB25" s="257"/>
      <c r="EC25" s="258" t="s">
        <v>32</v>
      </c>
      <c r="ED25" s="258">
        <v>37</v>
      </c>
      <c r="EE25" s="257"/>
      <c r="EF25" s="258" t="s">
        <v>44</v>
      </c>
      <c r="EG25" s="258">
        <v>158</v>
      </c>
    </row>
    <row r="26" spans="2:137">
      <c r="B26" s="78"/>
      <c r="C26" s="78"/>
      <c r="D26" s="78"/>
      <c r="E26" s="78"/>
      <c r="F26" s="78"/>
      <c r="G26" s="78"/>
      <c r="H26" s="78"/>
      <c r="I26" s="78"/>
      <c r="J26" s="78"/>
      <c r="K26" s="78"/>
      <c r="L26" s="78"/>
      <c r="DR26" s="6"/>
      <c r="DS26" s="6"/>
      <c r="DT26" s="6"/>
      <c r="DU26" s="6"/>
      <c r="DZ26" s="258" t="s">
        <v>39</v>
      </c>
      <c r="EA26" s="258">
        <v>246</v>
      </c>
      <c r="EB26" s="257"/>
      <c r="EC26" s="258" t="s">
        <v>43</v>
      </c>
      <c r="ED26" s="258">
        <v>38</v>
      </c>
      <c r="EE26" s="257"/>
      <c r="EF26" s="258" t="s">
        <v>32</v>
      </c>
      <c r="EG26" s="258">
        <v>211</v>
      </c>
    </row>
    <row r="27" spans="2:137">
      <c r="B27" s="78"/>
      <c r="C27" s="78"/>
      <c r="D27" s="78"/>
      <c r="E27" s="78"/>
      <c r="F27" s="78"/>
      <c r="G27" s="78"/>
      <c r="H27" s="78"/>
      <c r="I27" s="78"/>
      <c r="J27" s="78"/>
      <c r="K27" s="78"/>
      <c r="L27" s="78"/>
      <c r="DR27" s="6"/>
      <c r="DS27" s="6"/>
      <c r="DT27" s="6"/>
      <c r="DU27" s="6"/>
      <c r="DZ27" s="258" t="s">
        <v>32</v>
      </c>
      <c r="EA27" s="258">
        <v>248</v>
      </c>
      <c r="EB27" s="257"/>
      <c r="EC27" s="258" t="s">
        <v>47</v>
      </c>
      <c r="ED27" s="258">
        <v>45</v>
      </c>
      <c r="EE27" s="257"/>
      <c r="EF27" s="258" t="s">
        <v>39</v>
      </c>
      <c r="EG27" s="258">
        <v>220</v>
      </c>
    </row>
    <row r="28" spans="2:137">
      <c r="B28" s="367"/>
      <c r="C28" s="367"/>
      <c r="D28" s="367"/>
      <c r="E28" s="367"/>
      <c r="F28" s="367"/>
      <c r="G28" s="367"/>
      <c r="H28" s="367"/>
      <c r="I28" s="78"/>
      <c r="J28" s="78"/>
      <c r="K28" s="78"/>
      <c r="L28" s="78"/>
      <c r="DR28" s="6"/>
      <c r="DS28" s="6"/>
      <c r="DT28" s="6"/>
      <c r="DU28" s="6"/>
      <c r="DZ28" s="258" t="s">
        <v>47</v>
      </c>
      <c r="EA28" s="258">
        <v>415</v>
      </c>
      <c r="EB28" s="257"/>
      <c r="EC28" s="258" t="s">
        <v>46</v>
      </c>
      <c r="ED28" s="258">
        <v>56</v>
      </c>
      <c r="EE28" s="257"/>
      <c r="EF28" s="258" t="s">
        <v>47</v>
      </c>
      <c r="EG28" s="258">
        <v>370</v>
      </c>
    </row>
    <row r="29" spans="2:137">
      <c r="B29" s="78"/>
      <c r="C29" s="78"/>
      <c r="D29" s="78"/>
      <c r="E29" s="78"/>
      <c r="F29" s="78"/>
      <c r="G29" s="78"/>
      <c r="H29" s="78"/>
      <c r="I29" s="78"/>
      <c r="J29" s="78"/>
      <c r="K29" s="78"/>
      <c r="L29" s="78"/>
      <c r="DR29" s="6"/>
      <c r="DS29" s="6"/>
      <c r="DT29" s="6"/>
      <c r="DU29" s="6"/>
      <c r="DZ29" s="258" t="s">
        <v>40</v>
      </c>
      <c r="EA29" s="258">
        <v>500</v>
      </c>
      <c r="EB29" s="257"/>
      <c r="EC29" s="258" t="s">
        <v>40</v>
      </c>
      <c r="ED29" s="258">
        <v>93</v>
      </c>
      <c r="EE29" s="257"/>
      <c r="EF29" s="258" t="s">
        <v>40</v>
      </c>
      <c r="EG29" s="258">
        <v>407</v>
      </c>
    </row>
    <row r="30" spans="2:137">
      <c r="B30" s="78"/>
      <c r="C30" s="78"/>
      <c r="D30" s="78"/>
      <c r="E30" s="78"/>
      <c r="F30" s="78"/>
      <c r="G30" s="78"/>
      <c r="H30" s="78"/>
      <c r="I30" s="78"/>
      <c r="J30" s="78"/>
      <c r="K30" s="78"/>
      <c r="L30" s="78"/>
      <c r="DR30" s="173"/>
      <c r="DS30" s="173"/>
      <c r="DT30" s="173"/>
      <c r="DU30" s="173"/>
      <c r="DZ30" s="258" t="s">
        <v>45</v>
      </c>
      <c r="EA30" s="258">
        <v>672</v>
      </c>
      <c r="EB30" s="257"/>
      <c r="EC30" s="258" t="s">
        <v>45</v>
      </c>
      <c r="ED30" s="258">
        <v>142</v>
      </c>
      <c r="EE30" s="257"/>
      <c r="EF30" s="258" t="s">
        <v>45</v>
      </c>
      <c r="EG30" s="258">
        <v>530</v>
      </c>
    </row>
    <row r="31" spans="2:137">
      <c r="B31" s="78"/>
      <c r="C31" s="78"/>
      <c r="D31" s="78"/>
      <c r="E31" s="78"/>
      <c r="F31" s="78"/>
      <c r="G31" s="78"/>
      <c r="H31" s="78"/>
      <c r="I31" s="78"/>
      <c r="J31" s="78"/>
      <c r="K31" s="78"/>
      <c r="L31" s="78"/>
      <c r="DR31" s="173"/>
      <c r="DS31" s="173"/>
      <c r="DT31" s="173"/>
      <c r="DU31" s="173"/>
    </row>
    <row r="32" spans="2:137">
      <c r="B32" s="78"/>
      <c r="C32" s="78"/>
      <c r="D32" s="78"/>
      <c r="E32" s="78"/>
      <c r="F32" s="78"/>
      <c r="G32" s="87"/>
      <c r="H32" s="78"/>
      <c r="I32" s="78"/>
      <c r="J32" s="78"/>
      <c r="K32" s="78"/>
      <c r="L32" s="78"/>
      <c r="DR32" s="173"/>
      <c r="DS32" s="173"/>
      <c r="DT32" s="173"/>
      <c r="DU32" s="173"/>
    </row>
    <row r="33" spans="2:137">
      <c r="B33" s="78"/>
      <c r="C33" s="78"/>
      <c r="D33" s="78"/>
      <c r="E33" s="78"/>
      <c r="F33" s="78"/>
      <c r="G33" s="87"/>
      <c r="H33" s="78"/>
      <c r="I33" s="78"/>
      <c r="J33" s="78"/>
      <c r="K33" s="78"/>
      <c r="L33" s="78"/>
      <c r="DR33" s="173"/>
      <c r="DS33" s="173"/>
      <c r="DT33" s="173"/>
      <c r="DU33" s="173"/>
    </row>
    <row r="34" spans="2:137">
      <c r="B34" s="78"/>
      <c r="C34" s="78"/>
      <c r="D34" s="78"/>
      <c r="E34" s="78"/>
      <c r="F34" s="78"/>
      <c r="G34" s="78"/>
      <c r="H34" s="78"/>
      <c r="I34" s="78"/>
      <c r="J34" s="78"/>
      <c r="K34" s="78"/>
      <c r="L34" s="78"/>
      <c r="DR34" s="173"/>
      <c r="DS34" s="173"/>
      <c r="DT34" s="173"/>
      <c r="DU34" s="173"/>
    </row>
    <row r="35" spans="2:137">
      <c r="B35" s="78"/>
      <c r="C35" s="78"/>
      <c r="D35" s="78"/>
      <c r="E35" s="78"/>
      <c r="F35" s="78"/>
      <c r="G35" s="78"/>
      <c r="H35" s="78"/>
      <c r="I35" s="78"/>
      <c r="J35" s="78"/>
      <c r="K35" s="78"/>
      <c r="L35" s="78"/>
    </row>
    <row r="36" spans="2:137">
      <c r="B36" s="78"/>
      <c r="C36" s="78"/>
      <c r="D36" s="78"/>
      <c r="E36" s="78"/>
      <c r="F36" s="78"/>
      <c r="G36" s="78"/>
      <c r="H36" s="78"/>
      <c r="I36" s="78"/>
      <c r="J36" s="78"/>
      <c r="K36" s="78"/>
      <c r="L36" s="78"/>
    </row>
    <row r="37" spans="2:137">
      <c r="B37" s="78"/>
      <c r="C37" s="78"/>
      <c r="D37" s="78"/>
      <c r="E37" s="78"/>
      <c r="F37" s="78"/>
      <c r="G37" s="87"/>
      <c r="H37" s="78"/>
      <c r="I37" s="78"/>
      <c r="J37" s="78"/>
      <c r="K37" s="78"/>
      <c r="L37" s="78"/>
      <c r="DZ37" s="116"/>
    </row>
    <row r="38" spans="2:137">
      <c r="B38" s="78"/>
      <c r="C38" s="78"/>
      <c r="D38" s="78"/>
      <c r="E38" s="78"/>
      <c r="F38" s="78"/>
      <c r="G38" s="87"/>
      <c r="H38" s="78"/>
      <c r="I38" s="78"/>
      <c r="J38" s="78"/>
      <c r="K38" s="78"/>
      <c r="L38" s="78"/>
      <c r="DY38" s="116"/>
      <c r="DZ38" s="116"/>
      <c r="EB38" s="116"/>
      <c r="EC38" s="116"/>
      <c r="ED38" s="116"/>
      <c r="EE38" s="116"/>
      <c r="EF38" s="116"/>
      <c r="EG38" s="116"/>
    </row>
    <row r="39" spans="2:137" s="116" customFormat="1">
      <c r="B39" s="78"/>
      <c r="C39" s="78"/>
      <c r="D39" s="78"/>
      <c r="E39" s="78"/>
      <c r="F39" s="78"/>
      <c r="G39" s="87"/>
      <c r="H39" s="78"/>
      <c r="I39" s="78"/>
      <c r="J39" s="78"/>
      <c r="K39" s="78"/>
      <c r="L39" s="78"/>
      <c r="EA39" s="259"/>
    </row>
    <row r="40" spans="2:137" s="116" customFormat="1">
      <c r="B40" s="78"/>
      <c r="C40" s="78"/>
      <c r="D40" s="78"/>
      <c r="E40" s="78"/>
      <c r="F40" s="78"/>
      <c r="G40" s="87"/>
      <c r="H40" s="78"/>
      <c r="I40" s="78"/>
      <c r="J40" s="78"/>
      <c r="K40" s="78"/>
      <c r="L40" s="78"/>
      <c r="DZ40"/>
      <c r="EA40" s="259"/>
    </row>
    <row r="41" spans="2:137" s="116" customFormat="1">
      <c r="B41" s="78"/>
      <c r="C41" s="78"/>
      <c r="D41" s="78"/>
      <c r="E41" s="78"/>
      <c r="F41" s="78"/>
      <c r="G41" s="87"/>
      <c r="H41" s="78"/>
      <c r="I41" s="78"/>
      <c r="J41" s="78"/>
      <c r="K41" s="78"/>
      <c r="L41" s="78"/>
      <c r="DY41"/>
      <c r="DZ41"/>
      <c r="EA41" s="259"/>
      <c r="EB41"/>
      <c r="EC41"/>
      <c r="ED41"/>
      <c r="EE41"/>
      <c r="EF41"/>
      <c r="EG41"/>
    </row>
    <row r="42" spans="2:137">
      <c r="C42" s="88"/>
      <c r="D42" s="88"/>
      <c r="E42" s="88"/>
      <c r="F42" s="88"/>
      <c r="G42" s="88"/>
      <c r="H42" s="88"/>
      <c r="I42" s="78"/>
      <c r="J42" s="78"/>
      <c r="K42" s="78"/>
      <c r="L42" s="78"/>
    </row>
    <row r="43" spans="2:137">
      <c r="B43" s="78"/>
      <c r="C43" s="78"/>
      <c r="D43" s="78"/>
      <c r="E43" s="78"/>
      <c r="F43" s="78"/>
      <c r="G43" s="87"/>
      <c r="H43" s="78"/>
      <c r="I43" s="78"/>
      <c r="J43" s="78"/>
      <c r="K43" s="78"/>
      <c r="L43" s="78"/>
    </row>
    <row r="47" spans="2:137" ht="15.75">
      <c r="B47" s="65" t="s">
        <v>1062</v>
      </c>
    </row>
  </sheetData>
  <sortState ref="EF6:EG30">
    <sortCondition ref="EG6"/>
  </sortState>
  <mergeCells count="9">
    <mergeCell ref="B2:O2"/>
    <mergeCell ref="B3:O3"/>
    <mergeCell ref="DZ5:EA5"/>
    <mergeCell ref="EC5:ED5"/>
    <mergeCell ref="EF5:EG5"/>
    <mergeCell ref="B4:B6"/>
    <mergeCell ref="E4:F4"/>
    <mergeCell ref="G4:H4"/>
    <mergeCell ref="B28:H28"/>
  </mergeCells>
  <hyperlinks>
    <hyperlink ref="Q6" location="INDICE!A25" display="INICIO"/>
  </hyperlinks>
  <printOptions horizontalCentered="1"/>
  <pageMargins left="0.39370078740157483" right="0" top="1.1811023622047245" bottom="0" header="0.11811023622047245" footer="0"/>
  <pageSetup paperSize="9" scale="85" firstPageNumber="51" orientation="landscape" useFirstPageNumber="1" r:id="rId1"/>
  <headerFooter>
    <oddHeader>&amp;C&amp;G</oddHeader>
    <oddFooter>&amp;C&amp;14&amp;P</oddFooter>
  </headerFooter>
  <drawing r:id="rId2"/>
  <legacyDrawingHF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B1:P38"/>
  <sheetViews>
    <sheetView showGridLines="0" workbookViewId="0">
      <selection activeCell="P5" sqref="P5"/>
    </sheetView>
  </sheetViews>
  <sheetFormatPr baseColWidth="10" defaultRowHeight="15"/>
  <cols>
    <col min="1" max="1" width="5.28515625" style="174" customWidth="1"/>
    <col min="2" max="2" width="30.42578125" style="174" customWidth="1"/>
    <col min="3" max="3" width="15.42578125" style="174" customWidth="1"/>
    <col min="4" max="4" width="11.7109375" style="174" customWidth="1"/>
    <col min="5" max="5" width="14.42578125" style="174" customWidth="1"/>
    <col min="6" max="6" width="13.85546875" style="174" customWidth="1"/>
    <col min="7" max="8" width="11.42578125" style="174"/>
    <col min="9" max="9" width="14" style="174" customWidth="1"/>
    <col min="10" max="10" width="14.7109375" style="174" customWidth="1"/>
    <col min="11" max="12" width="11.42578125" style="174"/>
    <col min="13" max="13" width="13.28515625" style="174" customWidth="1"/>
    <col min="14" max="14" width="13.42578125" style="174" customWidth="1"/>
    <col min="15" max="15" width="6.7109375" style="174" customWidth="1"/>
    <col min="16" max="16384" width="11.42578125" style="174"/>
  </cols>
  <sheetData>
    <row r="1" spans="2:16" ht="112.5" customHeight="1">
      <c r="C1" s="165"/>
      <c r="D1" s="165"/>
      <c r="E1" s="165"/>
      <c r="F1" s="165"/>
      <c r="G1" s="165"/>
      <c r="H1" s="165"/>
      <c r="I1" s="165"/>
      <c r="J1" s="165"/>
      <c r="K1" s="165"/>
      <c r="L1" s="165"/>
      <c r="M1" s="165"/>
      <c r="N1" s="165"/>
    </row>
    <row r="2" spans="2:16" ht="56.25" customHeight="1">
      <c r="B2" s="348" t="s">
        <v>1100</v>
      </c>
      <c r="C2" s="348"/>
      <c r="D2" s="348"/>
      <c r="E2" s="348"/>
      <c r="F2" s="348"/>
      <c r="G2" s="348"/>
      <c r="H2" s="348"/>
      <c r="I2" s="348"/>
      <c r="J2" s="348"/>
      <c r="K2" s="348"/>
      <c r="L2" s="348"/>
      <c r="M2" s="348"/>
      <c r="N2" s="348"/>
      <c r="O2" s="169"/>
      <c r="P2" s="170"/>
    </row>
    <row r="3" spans="2:16" ht="15" customHeight="1">
      <c r="C3" s="182"/>
      <c r="D3" s="182"/>
      <c r="E3" s="182"/>
      <c r="F3" s="182"/>
      <c r="G3" s="182"/>
      <c r="H3" s="182"/>
      <c r="I3" s="182"/>
      <c r="J3" s="182"/>
      <c r="K3" s="182"/>
      <c r="L3" s="182"/>
      <c r="M3" s="182"/>
      <c r="N3" s="182"/>
      <c r="O3" s="183"/>
    </row>
    <row r="4" spans="2:16" ht="15" customHeight="1">
      <c r="B4" s="346" t="s">
        <v>248</v>
      </c>
      <c r="C4" s="346" t="s">
        <v>186</v>
      </c>
      <c r="D4" s="346"/>
      <c r="E4" s="346"/>
      <c r="F4" s="346"/>
      <c r="G4" s="346" t="s">
        <v>682</v>
      </c>
      <c r="H4" s="346"/>
      <c r="I4" s="346"/>
      <c r="J4" s="346"/>
      <c r="K4" s="346"/>
      <c r="L4" s="346"/>
      <c r="M4" s="346"/>
      <c r="N4" s="346"/>
      <c r="O4" s="183"/>
    </row>
    <row r="5" spans="2:16" ht="15" customHeight="1">
      <c r="B5" s="346"/>
      <c r="C5" s="346" t="s">
        <v>1</v>
      </c>
      <c r="D5" s="346" t="s">
        <v>458</v>
      </c>
      <c r="E5" s="346" t="s">
        <v>211</v>
      </c>
      <c r="F5" s="346" t="s">
        <v>212</v>
      </c>
      <c r="G5" s="346" t="s">
        <v>683</v>
      </c>
      <c r="H5" s="346"/>
      <c r="I5" s="346"/>
      <c r="J5" s="346"/>
      <c r="K5" s="346" t="s">
        <v>684</v>
      </c>
      <c r="L5" s="346"/>
      <c r="M5" s="346"/>
      <c r="N5" s="346"/>
      <c r="O5" s="183"/>
      <c r="P5" s="225" t="s">
        <v>30</v>
      </c>
    </row>
    <row r="6" spans="2:16" ht="13.5" customHeight="1">
      <c r="B6" s="346"/>
      <c r="C6" s="346"/>
      <c r="D6" s="346"/>
      <c r="E6" s="346"/>
      <c r="F6" s="346"/>
      <c r="G6" s="346" t="s">
        <v>186</v>
      </c>
      <c r="H6" s="346"/>
      <c r="I6" s="346"/>
      <c r="J6" s="346"/>
      <c r="K6" s="346" t="s">
        <v>186</v>
      </c>
      <c r="L6" s="346"/>
      <c r="M6" s="346"/>
      <c r="N6" s="346"/>
      <c r="O6" s="183"/>
    </row>
    <row r="7" spans="2:16" ht="44.25" customHeight="1">
      <c r="B7" s="346"/>
      <c r="C7" s="346"/>
      <c r="D7" s="346"/>
      <c r="E7" s="346"/>
      <c r="F7" s="346"/>
      <c r="G7" s="270" t="s">
        <v>1</v>
      </c>
      <c r="H7" s="270" t="s">
        <v>458</v>
      </c>
      <c r="I7" s="270" t="s">
        <v>211</v>
      </c>
      <c r="J7" s="270" t="s">
        <v>212</v>
      </c>
      <c r="K7" s="270" t="s">
        <v>1</v>
      </c>
      <c r="L7" s="270" t="s">
        <v>458</v>
      </c>
      <c r="M7" s="270" t="s">
        <v>211</v>
      </c>
      <c r="N7" s="270" t="s">
        <v>212</v>
      </c>
      <c r="O7" s="183"/>
    </row>
    <row r="8" spans="2:16" s="1" customFormat="1">
      <c r="B8" s="287" t="s">
        <v>222</v>
      </c>
      <c r="C8" s="293">
        <v>4148</v>
      </c>
      <c r="D8" s="293">
        <v>3305</v>
      </c>
      <c r="E8" s="293">
        <v>620</v>
      </c>
      <c r="F8" s="293">
        <v>223</v>
      </c>
      <c r="G8" s="293">
        <v>631</v>
      </c>
      <c r="H8" s="293">
        <v>183</v>
      </c>
      <c r="I8" s="293">
        <v>409</v>
      </c>
      <c r="J8" s="293">
        <v>39</v>
      </c>
      <c r="K8" s="293">
        <v>3517</v>
      </c>
      <c r="L8" s="293">
        <v>3122</v>
      </c>
      <c r="M8" s="293">
        <v>211</v>
      </c>
      <c r="N8" s="293">
        <v>184</v>
      </c>
      <c r="O8" s="184"/>
    </row>
    <row r="9" spans="2:16" s="1" customFormat="1" ht="15" customHeight="1">
      <c r="B9" s="287" t="s">
        <v>251</v>
      </c>
      <c r="C9" s="293">
        <v>1957</v>
      </c>
      <c r="D9" s="293">
        <v>1608</v>
      </c>
      <c r="E9" s="293">
        <v>274</v>
      </c>
      <c r="F9" s="293">
        <v>75</v>
      </c>
      <c r="G9" s="293">
        <v>291</v>
      </c>
      <c r="H9" s="293">
        <v>82</v>
      </c>
      <c r="I9" s="293">
        <v>189</v>
      </c>
      <c r="J9" s="293">
        <v>20</v>
      </c>
      <c r="K9" s="293">
        <v>1666</v>
      </c>
      <c r="L9" s="293">
        <v>1526</v>
      </c>
      <c r="M9" s="293">
        <v>85</v>
      </c>
      <c r="N9" s="293">
        <v>55</v>
      </c>
      <c r="O9" s="184"/>
    </row>
    <row r="10" spans="2:16">
      <c r="B10" s="289" t="s">
        <v>32</v>
      </c>
      <c r="C10" s="292">
        <v>248</v>
      </c>
      <c r="D10" s="292">
        <v>210</v>
      </c>
      <c r="E10" s="292">
        <v>26</v>
      </c>
      <c r="F10" s="292">
        <v>12</v>
      </c>
      <c r="G10" s="292">
        <v>37</v>
      </c>
      <c r="H10" s="292">
        <v>11</v>
      </c>
      <c r="I10" s="292">
        <v>21</v>
      </c>
      <c r="J10" s="292">
        <v>5</v>
      </c>
      <c r="K10" s="292">
        <v>211</v>
      </c>
      <c r="L10" s="292">
        <v>199</v>
      </c>
      <c r="M10" s="292">
        <v>5</v>
      </c>
      <c r="N10" s="292">
        <v>7</v>
      </c>
      <c r="O10" s="171"/>
    </row>
    <row r="11" spans="2:16">
      <c r="B11" s="289" t="s">
        <v>33</v>
      </c>
      <c r="C11" s="292">
        <v>92</v>
      </c>
      <c r="D11" s="292">
        <v>83</v>
      </c>
      <c r="E11" s="292">
        <v>6</v>
      </c>
      <c r="F11" s="292">
        <v>3</v>
      </c>
      <c r="G11" s="292">
        <v>8</v>
      </c>
      <c r="H11" s="292">
        <v>4</v>
      </c>
      <c r="I11" s="292">
        <v>4</v>
      </c>
      <c r="J11" s="292">
        <v>0</v>
      </c>
      <c r="K11" s="292">
        <v>84</v>
      </c>
      <c r="L11" s="292">
        <v>79</v>
      </c>
      <c r="M11" s="292">
        <v>2</v>
      </c>
      <c r="N11" s="292">
        <v>3</v>
      </c>
      <c r="O11" s="171"/>
    </row>
    <row r="12" spans="2:16">
      <c r="B12" s="289" t="s">
        <v>34</v>
      </c>
      <c r="C12" s="292">
        <v>111</v>
      </c>
      <c r="D12" s="292">
        <v>107</v>
      </c>
      <c r="E12" s="292">
        <v>4</v>
      </c>
      <c r="F12" s="292">
        <v>0</v>
      </c>
      <c r="G12" s="292">
        <v>7</v>
      </c>
      <c r="H12" s="292">
        <v>3</v>
      </c>
      <c r="I12" s="292">
        <v>4</v>
      </c>
      <c r="J12" s="292">
        <v>0</v>
      </c>
      <c r="K12" s="292">
        <v>104</v>
      </c>
      <c r="L12" s="292">
        <v>104</v>
      </c>
      <c r="M12" s="292">
        <v>0</v>
      </c>
      <c r="N12" s="292">
        <v>0</v>
      </c>
      <c r="O12" s="171"/>
    </row>
    <row r="13" spans="2:16">
      <c r="B13" s="289" t="s">
        <v>35</v>
      </c>
      <c r="C13" s="292">
        <v>88</v>
      </c>
      <c r="D13" s="292">
        <v>86</v>
      </c>
      <c r="E13" s="292">
        <v>1</v>
      </c>
      <c r="F13" s="292">
        <v>1</v>
      </c>
      <c r="G13" s="292">
        <v>3</v>
      </c>
      <c r="H13" s="292">
        <v>3</v>
      </c>
      <c r="I13" s="292">
        <v>0</v>
      </c>
      <c r="J13" s="292">
        <v>0</v>
      </c>
      <c r="K13" s="292">
        <v>85</v>
      </c>
      <c r="L13" s="292">
        <v>83</v>
      </c>
      <c r="M13" s="292">
        <v>1</v>
      </c>
      <c r="N13" s="292">
        <v>1</v>
      </c>
      <c r="O13" s="171"/>
    </row>
    <row r="14" spans="2:16">
      <c r="B14" s="289" t="s">
        <v>36</v>
      </c>
      <c r="C14" s="292">
        <v>133</v>
      </c>
      <c r="D14" s="292">
        <v>113</v>
      </c>
      <c r="E14" s="292">
        <v>18</v>
      </c>
      <c r="F14" s="292">
        <v>2</v>
      </c>
      <c r="G14" s="292">
        <v>21</v>
      </c>
      <c r="H14" s="292">
        <v>8</v>
      </c>
      <c r="I14" s="292">
        <v>13</v>
      </c>
      <c r="J14" s="292">
        <v>0</v>
      </c>
      <c r="K14" s="292">
        <v>112</v>
      </c>
      <c r="L14" s="292">
        <v>105</v>
      </c>
      <c r="M14" s="292">
        <v>5</v>
      </c>
      <c r="N14" s="292">
        <v>2</v>
      </c>
      <c r="O14" s="171"/>
    </row>
    <row r="15" spans="2:16">
      <c r="B15" s="289" t="s">
        <v>37</v>
      </c>
      <c r="C15" s="292">
        <v>182</v>
      </c>
      <c r="D15" s="292">
        <v>161</v>
      </c>
      <c r="E15" s="292">
        <v>18</v>
      </c>
      <c r="F15" s="292">
        <v>3</v>
      </c>
      <c r="G15" s="292">
        <v>24</v>
      </c>
      <c r="H15" s="292">
        <v>9</v>
      </c>
      <c r="I15" s="292">
        <v>14</v>
      </c>
      <c r="J15" s="292">
        <v>1</v>
      </c>
      <c r="K15" s="292">
        <v>158</v>
      </c>
      <c r="L15" s="292">
        <v>152</v>
      </c>
      <c r="M15" s="292">
        <v>4</v>
      </c>
      <c r="N15" s="292">
        <v>2</v>
      </c>
      <c r="O15" s="171"/>
    </row>
    <row r="16" spans="2:16">
      <c r="B16" s="289" t="s">
        <v>38</v>
      </c>
      <c r="C16" s="292">
        <v>123</v>
      </c>
      <c r="D16" s="292">
        <v>111</v>
      </c>
      <c r="E16" s="292">
        <v>10</v>
      </c>
      <c r="F16" s="292">
        <v>2</v>
      </c>
      <c r="G16" s="292">
        <v>10</v>
      </c>
      <c r="H16" s="292">
        <v>5</v>
      </c>
      <c r="I16" s="292">
        <v>5</v>
      </c>
      <c r="J16" s="292">
        <v>0</v>
      </c>
      <c r="K16" s="292">
        <v>113</v>
      </c>
      <c r="L16" s="292">
        <v>106</v>
      </c>
      <c r="M16" s="292">
        <v>5</v>
      </c>
      <c r="N16" s="292">
        <v>2</v>
      </c>
      <c r="O16" s="171"/>
    </row>
    <row r="17" spans="2:15">
      <c r="B17" s="289" t="s">
        <v>39</v>
      </c>
      <c r="C17" s="292">
        <v>246</v>
      </c>
      <c r="D17" s="292">
        <v>222</v>
      </c>
      <c r="E17" s="292">
        <v>15</v>
      </c>
      <c r="F17" s="292">
        <v>9</v>
      </c>
      <c r="G17" s="292">
        <v>26</v>
      </c>
      <c r="H17" s="292">
        <v>11</v>
      </c>
      <c r="I17" s="292">
        <v>14</v>
      </c>
      <c r="J17" s="292">
        <v>1</v>
      </c>
      <c r="K17" s="292">
        <v>220</v>
      </c>
      <c r="L17" s="292">
        <v>211</v>
      </c>
      <c r="M17" s="292">
        <v>1</v>
      </c>
      <c r="N17" s="292">
        <v>8</v>
      </c>
      <c r="O17" s="171"/>
    </row>
    <row r="18" spans="2:15">
      <c r="B18" s="289" t="s">
        <v>40</v>
      </c>
      <c r="C18" s="292">
        <v>500</v>
      </c>
      <c r="D18" s="292">
        <v>357</v>
      </c>
      <c r="E18" s="292">
        <v>116</v>
      </c>
      <c r="F18" s="292">
        <v>27</v>
      </c>
      <c r="G18" s="292">
        <v>93</v>
      </c>
      <c r="H18" s="292">
        <v>19</v>
      </c>
      <c r="I18" s="292">
        <v>65</v>
      </c>
      <c r="J18" s="292">
        <v>9</v>
      </c>
      <c r="K18" s="292">
        <v>407</v>
      </c>
      <c r="L18" s="292">
        <v>338</v>
      </c>
      <c r="M18" s="292">
        <v>51</v>
      </c>
      <c r="N18" s="292">
        <v>18</v>
      </c>
      <c r="O18" s="171"/>
    </row>
    <row r="19" spans="2:15">
      <c r="B19" s="289" t="s">
        <v>41</v>
      </c>
      <c r="C19" s="292">
        <v>125</v>
      </c>
      <c r="D19" s="292">
        <v>95</v>
      </c>
      <c r="E19" s="292">
        <v>27</v>
      </c>
      <c r="F19" s="292">
        <v>3</v>
      </c>
      <c r="G19" s="292">
        <v>30</v>
      </c>
      <c r="H19" s="292">
        <v>6</v>
      </c>
      <c r="I19" s="292">
        <v>22</v>
      </c>
      <c r="J19" s="292">
        <v>2</v>
      </c>
      <c r="K19" s="292">
        <v>95</v>
      </c>
      <c r="L19" s="292">
        <v>89</v>
      </c>
      <c r="M19" s="292">
        <v>5</v>
      </c>
      <c r="N19" s="292">
        <v>1</v>
      </c>
      <c r="O19" s="171"/>
    </row>
    <row r="20" spans="2:15">
      <c r="B20" s="289" t="s">
        <v>79</v>
      </c>
      <c r="C20" s="292">
        <v>109</v>
      </c>
      <c r="D20" s="292">
        <v>63</v>
      </c>
      <c r="E20" s="292">
        <v>33</v>
      </c>
      <c r="F20" s="292">
        <v>13</v>
      </c>
      <c r="G20" s="292">
        <v>32</v>
      </c>
      <c r="H20" s="292">
        <v>3</v>
      </c>
      <c r="I20" s="292">
        <v>27</v>
      </c>
      <c r="J20" s="292">
        <v>2</v>
      </c>
      <c r="K20" s="292">
        <v>77</v>
      </c>
      <c r="L20" s="292">
        <v>60</v>
      </c>
      <c r="M20" s="292">
        <v>6</v>
      </c>
      <c r="N20" s="292">
        <v>11</v>
      </c>
      <c r="O20" s="171"/>
    </row>
    <row r="21" spans="2:15" s="1" customFormat="1">
      <c r="B21" s="287" t="s">
        <v>252</v>
      </c>
      <c r="C21" s="293">
        <v>1732</v>
      </c>
      <c r="D21" s="293">
        <v>1254</v>
      </c>
      <c r="E21" s="293">
        <v>331</v>
      </c>
      <c r="F21" s="293">
        <v>147</v>
      </c>
      <c r="G21" s="293">
        <v>310</v>
      </c>
      <c r="H21" s="293">
        <v>79</v>
      </c>
      <c r="I21" s="293">
        <v>212</v>
      </c>
      <c r="J21" s="293">
        <v>19</v>
      </c>
      <c r="K21" s="293">
        <v>1422</v>
      </c>
      <c r="L21" s="293">
        <v>1175</v>
      </c>
      <c r="M21" s="293">
        <v>119</v>
      </c>
      <c r="N21" s="293">
        <v>128</v>
      </c>
      <c r="O21" s="184"/>
    </row>
    <row r="22" spans="2:15">
      <c r="B22" s="289" t="s">
        <v>43</v>
      </c>
      <c r="C22" s="292">
        <v>194</v>
      </c>
      <c r="D22" s="292">
        <v>160</v>
      </c>
      <c r="E22" s="292">
        <v>31</v>
      </c>
      <c r="F22" s="292">
        <v>3</v>
      </c>
      <c r="G22" s="292">
        <v>38</v>
      </c>
      <c r="H22" s="292">
        <v>12</v>
      </c>
      <c r="I22" s="292">
        <v>24</v>
      </c>
      <c r="J22" s="292">
        <v>2</v>
      </c>
      <c r="K22" s="292">
        <v>156</v>
      </c>
      <c r="L22" s="292">
        <v>148</v>
      </c>
      <c r="M22" s="292">
        <v>7</v>
      </c>
      <c r="N22" s="292">
        <v>1</v>
      </c>
      <c r="O22" s="171"/>
    </row>
    <row r="23" spans="2:15">
      <c r="B23" s="289" t="s">
        <v>44</v>
      </c>
      <c r="C23" s="292">
        <v>172</v>
      </c>
      <c r="D23" s="292">
        <v>160</v>
      </c>
      <c r="E23" s="292">
        <v>10</v>
      </c>
      <c r="F23" s="292">
        <v>2</v>
      </c>
      <c r="G23" s="292">
        <v>14</v>
      </c>
      <c r="H23" s="292">
        <v>9</v>
      </c>
      <c r="I23" s="292">
        <v>5</v>
      </c>
      <c r="J23" s="292">
        <v>0</v>
      </c>
      <c r="K23" s="292">
        <v>158</v>
      </c>
      <c r="L23" s="292">
        <v>151</v>
      </c>
      <c r="M23" s="292">
        <v>5</v>
      </c>
      <c r="N23" s="292">
        <v>2</v>
      </c>
      <c r="O23" s="171"/>
    </row>
    <row r="24" spans="2:15">
      <c r="B24" s="289" t="s">
        <v>45</v>
      </c>
      <c r="C24" s="292">
        <v>672</v>
      </c>
      <c r="D24" s="292">
        <v>391</v>
      </c>
      <c r="E24" s="292">
        <v>177</v>
      </c>
      <c r="F24" s="292">
        <v>104</v>
      </c>
      <c r="G24" s="292">
        <v>142</v>
      </c>
      <c r="H24" s="292">
        <v>28</v>
      </c>
      <c r="I24" s="292">
        <v>103</v>
      </c>
      <c r="J24" s="292">
        <v>11</v>
      </c>
      <c r="K24" s="292">
        <v>530</v>
      </c>
      <c r="L24" s="292">
        <v>363</v>
      </c>
      <c r="M24" s="292">
        <v>74</v>
      </c>
      <c r="N24" s="292">
        <v>93</v>
      </c>
      <c r="O24" s="171"/>
    </row>
    <row r="25" spans="2:15">
      <c r="B25" s="289" t="s">
        <v>46</v>
      </c>
      <c r="C25" s="292">
        <v>201</v>
      </c>
      <c r="D25" s="292">
        <v>124</v>
      </c>
      <c r="E25" s="292">
        <v>59</v>
      </c>
      <c r="F25" s="292">
        <v>18</v>
      </c>
      <c r="G25" s="292">
        <v>56</v>
      </c>
      <c r="H25" s="292">
        <v>8</v>
      </c>
      <c r="I25" s="292">
        <v>46</v>
      </c>
      <c r="J25" s="292">
        <v>2</v>
      </c>
      <c r="K25" s="292">
        <v>145</v>
      </c>
      <c r="L25" s="292">
        <v>116</v>
      </c>
      <c r="M25" s="292">
        <v>13</v>
      </c>
      <c r="N25" s="292">
        <v>16</v>
      </c>
      <c r="O25" s="171"/>
    </row>
    <row r="26" spans="2:15">
      <c r="B26" s="289" t="s">
        <v>47</v>
      </c>
      <c r="C26" s="292">
        <v>415</v>
      </c>
      <c r="D26" s="292">
        <v>359</v>
      </c>
      <c r="E26" s="292">
        <v>43</v>
      </c>
      <c r="F26" s="292">
        <v>13</v>
      </c>
      <c r="G26" s="292">
        <v>45</v>
      </c>
      <c r="H26" s="292">
        <v>16</v>
      </c>
      <c r="I26" s="292">
        <v>27</v>
      </c>
      <c r="J26" s="292">
        <v>2</v>
      </c>
      <c r="K26" s="292">
        <v>370</v>
      </c>
      <c r="L26" s="292">
        <v>343</v>
      </c>
      <c r="M26" s="292">
        <v>16</v>
      </c>
      <c r="N26" s="292">
        <v>11</v>
      </c>
      <c r="O26" s="171"/>
    </row>
    <row r="27" spans="2:15">
      <c r="B27" s="289" t="s">
        <v>48</v>
      </c>
      <c r="C27" s="292">
        <v>78</v>
      </c>
      <c r="D27" s="292">
        <v>60</v>
      </c>
      <c r="E27" s="292">
        <v>11</v>
      </c>
      <c r="F27" s="292">
        <v>7</v>
      </c>
      <c r="G27" s="292">
        <v>15</v>
      </c>
      <c r="H27" s="292">
        <v>6</v>
      </c>
      <c r="I27" s="292">
        <v>7</v>
      </c>
      <c r="J27" s="292">
        <v>2</v>
      </c>
      <c r="K27" s="292">
        <v>63</v>
      </c>
      <c r="L27" s="292">
        <v>54</v>
      </c>
      <c r="M27" s="292">
        <v>4</v>
      </c>
      <c r="N27" s="292">
        <v>5</v>
      </c>
      <c r="O27" s="171"/>
    </row>
    <row r="28" spans="2:15" s="1" customFormat="1">
      <c r="B28" s="287" t="s">
        <v>253</v>
      </c>
      <c r="C28" s="293">
        <v>445</v>
      </c>
      <c r="D28" s="293">
        <v>429</v>
      </c>
      <c r="E28" s="293">
        <v>15</v>
      </c>
      <c r="F28" s="293">
        <v>1</v>
      </c>
      <c r="G28" s="293">
        <v>28</v>
      </c>
      <c r="H28" s="293">
        <v>20</v>
      </c>
      <c r="I28" s="293">
        <v>8</v>
      </c>
      <c r="J28" s="293">
        <v>0</v>
      </c>
      <c r="K28" s="293">
        <v>417</v>
      </c>
      <c r="L28" s="293">
        <v>409</v>
      </c>
      <c r="M28" s="293">
        <v>7</v>
      </c>
      <c r="N28" s="293">
        <v>1</v>
      </c>
      <c r="O28" s="184"/>
    </row>
    <row r="29" spans="2:15">
      <c r="B29" s="289" t="s">
        <v>50</v>
      </c>
      <c r="C29" s="292">
        <v>121</v>
      </c>
      <c r="D29" s="292">
        <v>118</v>
      </c>
      <c r="E29" s="292">
        <v>3</v>
      </c>
      <c r="F29" s="292">
        <v>0</v>
      </c>
      <c r="G29" s="292">
        <v>9</v>
      </c>
      <c r="H29" s="292">
        <v>7</v>
      </c>
      <c r="I29" s="292">
        <v>2</v>
      </c>
      <c r="J29" s="292">
        <v>0</v>
      </c>
      <c r="K29" s="292">
        <v>112</v>
      </c>
      <c r="L29" s="292">
        <v>111</v>
      </c>
      <c r="M29" s="292">
        <v>1</v>
      </c>
      <c r="N29" s="292">
        <v>0</v>
      </c>
      <c r="O29" s="171"/>
    </row>
    <row r="30" spans="2:15">
      <c r="B30" s="289" t="s">
        <v>51</v>
      </c>
      <c r="C30" s="292">
        <v>55</v>
      </c>
      <c r="D30" s="292">
        <v>53</v>
      </c>
      <c r="E30" s="292">
        <v>2</v>
      </c>
      <c r="F30" s="292">
        <v>0</v>
      </c>
      <c r="G30" s="292">
        <v>3</v>
      </c>
      <c r="H30" s="292">
        <v>2</v>
      </c>
      <c r="I30" s="292">
        <v>1</v>
      </c>
      <c r="J30" s="292">
        <v>0</v>
      </c>
      <c r="K30" s="292">
        <v>52</v>
      </c>
      <c r="L30" s="292">
        <v>51</v>
      </c>
      <c r="M30" s="292">
        <v>1</v>
      </c>
      <c r="N30" s="292">
        <v>0</v>
      </c>
      <c r="O30" s="171"/>
    </row>
    <row r="31" spans="2:15">
      <c r="B31" s="289" t="s">
        <v>52</v>
      </c>
      <c r="C31" s="292">
        <v>67</v>
      </c>
      <c r="D31" s="292">
        <v>66</v>
      </c>
      <c r="E31" s="292">
        <v>1</v>
      </c>
      <c r="F31" s="292">
        <v>0</v>
      </c>
      <c r="G31" s="292">
        <v>3</v>
      </c>
      <c r="H31" s="292">
        <v>3</v>
      </c>
      <c r="I31" s="292">
        <v>0</v>
      </c>
      <c r="J31" s="292">
        <v>0</v>
      </c>
      <c r="K31" s="292">
        <v>64</v>
      </c>
      <c r="L31" s="292">
        <v>63</v>
      </c>
      <c r="M31" s="292">
        <v>1</v>
      </c>
      <c r="N31" s="292">
        <v>0</v>
      </c>
      <c r="O31" s="171"/>
    </row>
    <row r="32" spans="2:15">
      <c r="B32" s="289" t="s">
        <v>53</v>
      </c>
      <c r="C32" s="292">
        <v>72</v>
      </c>
      <c r="D32" s="292">
        <v>71</v>
      </c>
      <c r="E32" s="292">
        <v>0</v>
      </c>
      <c r="F32" s="292">
        <v>1</v>
      </c>
      <c r="G32" s="292">
        <v>3</v>
      </c>
      <c r="H32" s="292">
        <v>3</v>
      </c>
      <c r="I32" s="292">
        <v>0</v>
      </c>
      <c r="J32" s="292">
        <v>0</v>
      </c>
      <c r="K32" s="292">
        <v>69</v>
      </c>
      <c r="L32" s="292">
        <v>68</v>
      </c>
      <c r="M32" s="292">
        <v>0</v>
      </c>
      <c r="N32" s="292">
        <v>1</v>
      </c>
      <c r="O32" s="171"/>
    </row>
    <row r="33" spans="2:15">
      <c r="B33" s="289" t="s">
        <v>54</v>
      </c>
      <c r="C33" s="292">
        <v>67</v>
      </c>
      <c r="D33" s="292">
        <v>63</v>
      </c>
      <c r="E33" s="292">
        <v>4</v>
      </c>
      <c r="F33" s="292">
        <v>0</v>
      </c>
      <c r="G33" s="292">
        <v>5</v>
      </c>
      <c r="H33" s="292">
        <v>2</v>
      </c>
      <c r="I33" s="292">
        <v>3</v>
      </c>
      <c r="J33" s="292">
        <v>0</v>
      </c>
      <c r="K33" s="292">
        <v>62</v>
      </c>
      <c r="L33" s="292">
        <v>61</v>
      </c>
      <c r="M33" s="292">
        <v>1</v>
      </c>
      <c r="N33" s="292">
        <v>0</v>
      </c>
      <c r="O33" s="171"/>
    </row>
    <row r="34" spans="2:15">
      <c r="B34" s="289" t="s">
        <v>55</v>
      </c>
      <c r="C34" s="292">
        <v>63</v>
      </c>
      <c r="D34" s="292">
        <v>58</v>
      </c>
      <c r="E34" s="292">
        <v>5</v>
      </c>
      <c r="F34" s="292">
        <v>0</v>
      </c>
      <c r="G34" s="292">
        <v>5</v>
      </c>
      <c r="H34" s="292">
        <v>3</v>
      </c>
      <c r="I34" s="292">
        <v>2</v>
      </c>
      <c r="J34" s="292">
        <v>0</v>
      </c>
      <c r="K34" s="292">
        <v>58</v>
      </c>
      <c r="L34" s="292">
        <v>55</v>
      </c>
      <c r="M34" s="292">
        <v>3</v>
      </c>
      <c r="N34" s="292">
        <v>0</v>
      </c>
      <c r="O34" s="171"/>
    </row>
    <row r="35" spans="2:15" s="1" customFormat="1">
      <c r="B35" s="287" t="s">
        <v>254</v>
      </c>
      <c r="C35" s="293">
        <v>14</v>
      </c>
      <c r="D35" s="293">
        <v>14</v>
      </c>
      <c r="E35" s="293">
        <v>0</v>
      </c>
      <c r="F35" s="293">
        <v>0</v>
      </c>
      <c r="G35" s="293">
        <v>2</v>
      </c>
      <c r="H35" s="293">
        <v>2</v>
      </c>
      <c r="I35" s="293">
        <v>0</v>
      </c>
      <c r="J35" s="293">
        <v>0</v>
      </c>
      <c r="K35" s="293">
        <v>12</v>
      </c>
      <c r="L35" s="293">
        <v>12</v>
      </c>
      <c r="M35" s="293">
        <v>0</v>
      </c>
      <c r="N35" s="293">
        <v>0</v>
      </c>
      <c r="O35" s="184"/>
    </row>
    <row r="36" spans="2:15">
      <c r="B36" s="289" t="s">
        <v>57</v>
      </c>
      <c r="C36" s="292">
        <v>14</v>
      </c>
      <c r="D36" s="292">
        <v>14</v>
      </c>
      <c r="E36" s="292">
        <v>0</v>
      </c>
      <c r="F36" s="292">
        <v>0</v>
      </c>
      <c r="G36" s="292">
        <v>2</v>
      </c>
      <c r="H36" s="292">
        <v>2</v>
      </c>
      <c r="I36" s="292">
        <v>0</v>
      </c>
      <c r="J36" s="292">
        <v>0</v>
      </c>
      <c r="K36" s="292">
        <v>12</v>
      </c>
      <c r="L36" s="292">
        <v>12</v>
      </c>
      <c r="M36" s="292">
        <v>0</v>
      </c>
      <c r="N36" s="292">
        <v>0</v>
      </c>
      <c r="O36" s="171"/>
    </row>
    <row r="37" spans="2:15">
      <c r="O37" s="171"/>
    </row>
    <row r="38" spans="2:15">
      <c r="B38" s="370" t="s">
        <v>1062</v>
      </c>
      <c r="C38" s="370"/>
      <c r="D38" s="370"/>
      <c r="E38" s="370"/>
      <c r="F38" s="370"/>
    </row>
  </sheetData>
  <mergeCells count="13">
    <mergeCell ref="B38:F38"/>
    <mergeCell ref="B2:N2"/>
    <mergeCell ref="B4:B7"/>
    <mergeCell ref="C4:F4"/>
    <mergeCell ref="G4:N4"/>
    <mergeCell ref="C5:C7"/>
    <mergeCell ref="D5:D7"/>
    <mergeCell ref="E5:E7"/>
    <mergeCell ref="F5:F7"/>
    <mergeCell ref="G5:J5"/>
    <mergeCell ref="K5:N5"/>
    <mergeCell ref="G6:J6"/>
    <mergeCell ref="K6:N6"/>
  </mergeCells>
  <hyperlinks>
    <hyperlink ref="P5" location="INDICE!A29" display="INICIO"/>
  </hyperlink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B1:Q36"/>
  <sheetViews>
    <sheetView showGridLines="0" zoomScale="93" zoomScaleNormal="93" workbookViewId="0">
      <selection activeCell="F5" sqref="F5"/>
    </sheetView>
  </sheetViews>
  <sheetFormatPr baseColWidth="10" defaultRowHeight="15"/>
  <cols>
    <col min="1" max="1" width="11" style="174" customWidth="1"/>
    <col min="2" max="2" width="40.42578125" style="174" customWidth="1"/>
    <col min="3" max="3" width="19.85546875" style="174" customWidth="1"/>
    <col min="4" max="16384" width="11.42578125" style="174"/>
  </cols>
  <sheetData>
    <row r="1" spans="2:17" ht="120" customHeight="1">
      <c r="B1" s="165"/>
      <c r="C1" s="165"/>
      <c r="D1" s="165"/>
      <c r="E1" s="165"/>
      <c r="F1" s="165"/>
      <c r="G1" s="165"/>
      <c r="H1" s="165"/>
      <c r="I1" s="165"/>
      <c r="J1" s="165"/>
      <c r="K1" s="165"/>
      <c r="L1" s="165"/>
      <c r="M1" s="165"/>
    </row>
    <row r="2" spans="2:17" ht="74.25" customHeight="1">
      <c r="B2" s="348" t="s">
        <v>1101</v>
      </c>
      <c r="C2" s="348"/>
      <c r="D2" s="348"/>
      <c r="E2" s="348"/>
      <c r="F2" s="348"/>
      <c r="G2" s="348"/>
      <c r="H2" s="348"/>
      <c r="I2" s="348"/>
      <c r="J2" s="348"/>
      <c r="K2" s="348"/>
      <c r="L2" s="348"/>
      <c r="M2" s="348"/>
      <c r="N2" s="348"/>
      <c r="O2" s="348"/>
    </row>
    <row r="3" spans="2:17" ht="27.75" customHeight="1">
      <c r="B3" s="346" t="s">
        <v>220</v>
      </c>
      <c r="C3" s="346" t="s">
        <v>249</v>
      </c>
      <c r="D3" s="346" t="s">
        <v>250</v>
      </c>
      <c r="E3" s="346"/>
      <c r="F3" s="346" t="s">
        <v>200</v>
      </c>
      <c r="G3" s="346"/>
      <c r="H3" s="346" t="s">
        <v>226</v>
      </c>
      <c r="I3" s="346"/>
      <c r="J3" s="346" t="s">
        <v>202</v>
      </c>
      <c r="K3" s="346"/>
      <c r="L3" s="346" t="s">
        <v>203</v>
      </c>
      <c r="M3" s="346"/>
      <c r="N3" s="346" t="s">
        <v>204</v>
      </c>
      <c r="O3" s="346"/>
      <c r="Q3" s="225" t="s">
        <v>30</v>
      </c>
    </row>
    <row r="4" spans="2:17" ht="29.25" customHeight="1">
      <c r="B4" s="346"/>
      <c r="C4" s="346"/>
      <c r="D4" s="270" t="s">
        <v>82</v>
      </c>
      <c r="E4" s="270" t="s">
        <v>221</v>
      </c>
      <c r="F4" s="270" t="s">
        <v>82</v>
      </c>
      <c r="G4" s="270" t="s">
        <v>221</v>
      </c>
      <c r="H4" s="270" t="s">
        <v>82</v>
      </c>
      <c r="I4" s="270" t="s">
        <v>221</v>
      </c>
      <c r="J4" s="270" t="s">
        <v>82</v>
      </c>
      <c r="K4" s="270" t="s">
        <v>221</v>
      </c>
      <c r="L4" s="270" t="s">
        <v>82</v>
      </c>
      <c r="M4" s="270" t="s">
        <v>221</v>
      </c>
      <c r="N4" s="270" t="s">
        <v>82</v>
      </c>
      <c r="O4" s="270" t="s">
        <v>221</v>
      </c>
    </row>
    <row r="5" spans="2:17" s="1" customFormat="1">
      <c r="B5" s="287" t="s">
        <v>222</v>
      </c>
      <c r="C5" s="293">
        <v>17267986</v>
      </c>
      <c r="D5" s="293">
        <v>40230.250000000007</v>
      </c>
      <c r="E5" s="293">
        <f>D5/C5*10000</f>
        <v>23.297592434925537</v>
      </c>
      <c r="F5" s="293">
        <v>5596.7000000000107</v>
      </c>
      <c r="G5" s="293">
        <f>F5/C5*10000</f>
        <v>3.241084397450873</v>
      </c>
      <c r="H5" s="293">
        <v>1641.7999999999981</v>
      </c>
      <c r="I5" s="293">
        <f>H5/C5*10000</f>
        <v>0.9507767726936992</v>
      </c>
      <c r="J5" s="293">
        <v>25899.650000000049</v>
      </c>
      <c r="K5" s="293">
        <f>J5/C5*10000</f>
        <v>14.998651261357317</v>
      </c>
      <c r="L5" s="293">
        <v>2326.9500000000012</v>
      </c>
      <c r="M5" s="293">
        <f>L5/C5*10000</f>
        <v>1.3475514747348076</v>
      </c>
      <c r="N5" s="293">
        <v>17505.499999999982</v>
      </c>
      <c r="O5" s="293">
        <f>N5/C5*10000</f>
        <v>10.137545860878033</v>
      </c>
    </row>
    <row r="6" spans="2:17" s="1" customFormat="1" ht="15" customHeight="1">
      <c r="B6" s="287" t="s">
        <v>251</v>
      </c>
      <c r="C6" s="293">
        <v>7733725</v>
      </c>
      <c r="D6" s="293">
        <v>19451.70000000003</v>
      </c>
      <c r="E6" s="293">
        <f t="shared" ref="E6:E33" si="0">D6/C6*10000</f>
        <v>25.151786493572025</v>
      </c>
      <c r="F6" s="293">
        <v>2680.9999999999991</v>
      </c>
      <c r="G6" s="293">
        <f t="shared" ref="G6:G33" si="1">F6/C6*10000</f>
        <v>3.4666347717303099</v>
      </c>
      <c r="H6" s="293">
        <v>837.35000000000161</v>
      </c>
      <c r="I6" s="293">
        <f t="shared" ref="I6:I33" si="2">H6/C6*10000</f>
        <v>1.082725336109057</v>
      </c>
      <c r="J6" s="293">
        <v>13051.950000000003</v>
      </c>
      <c r="K6" s="293">
        <f t="shared" ref="K6:K33" si="3">J6/C6*10000</f>
        <v>16.876666806745785</v>
      </c>
      <c r="L6" s="293">
        <v>791.79999999999859</v>
      </c>
      <c r="M6" s="293">
        <f t="shared" ref="M6:M33" si="4">L6/C6*10000</f>
        <v>1.0238274570145673</v>
      </c>
      <c r="N6" s="293">
        <v>8051.5999999999976</v>
      </c>
      <c r="O6" s="293">
        <f t="shared" ref="O6:O33" si="5">N6/C6*10000</f>
        <v>10.411024441650042</v>
      </c>
    </row>
    <row r="7" spans="2:17">
      <c r="B7" s="289" t="s">
        <v>32</v>
      </c>
      <c r="C7" s="292">
        <v>867239</v>
      </c>
      <c r="D7" s="292">
        <v>2570.0500000000002</v>
      </c>
      <c r="E7" s="292">
        <f t="shared" si="0"/>
        <v>29.634852676136571</v>
      </c>
      <c r="F7" s="292">
        <v>335.74999999999989</v>
      </c>
      <c r="G7" s="292">
        <f t="shared" si="1"/>
        <v>3.8714817945226154</v>
      </c>
      <c r="H7" s="292">
        <v>118.79999999999998</v>
      </c>
      <c r="I7" s="292">
        <f t="shared" si="2"/>
        <v>1.3698645932666771</v>
      </c>
      <c r="J7" s="292">
        <v>1476.9999999999998</v>
      </c>
      <c r="K7" s="292">
        <f t="shared" si="3"/>
        <v>17.031060641876113</v>
      </c>
      <c r="L7" s="292">
        <v>20.900000000000006</v>
      </c>
      <c r="M7" s="292">
        <f t="shared" si="4"/>
        <v>0.24099469696358219</v>
      </c>
      <c r="N7" s="292">
        <v>758.25000000000034</v>
      </c>
      <c r="O7" s="292">
        <f t="shared" si="5"/>
        <v>8.7432645441452745</v>
      </c>
    </row>
    <row r="8" spans="2:17">
      <c r="B8" s="289" t="s">
        <v>33</v>
      </c>
      <c r="C8" s="292">
        <v>208384</v>
      </c>
      <c r="D8" s="292">
        <v>405.75000000000011</v>
      </c>
      <c r="E8" s="292">
        <f t="shared" si="0"/>
        <v>19.471264588452094</v>
      </c>
      <c r="F8" s="292">
        <v>137.50000000000003</v>
      </c>
      <c r="G8" s="292">
        <f t="shared" si="1"/>
        <v>6.5983952702702711</v>
      </c>
      <c r="H8" s="292">
        <v>23.400000000000009</v>
      </c>
      <c r="I8" s="292">
        <f t="shared" si="2"/>
        <v>1.1229269041769048</v>
      </c>
      <c r="J8" s="292">
        <v>366.09999999999997</v>
      </c>
      <c r="K8" s="292">
        <f t="shared" si="3"/>
        <v>17.568527334152332</v>
      </c>
      <c r="L8" s="292">
        <v>33.700000000000017</v>
      </c>
      <c r="M8" s="292">
        <f t="shared" si="4"/>
        <v>1.6172066953316961</v>
      </c>
      <c r="N8" s="292">
        <v>147.45000000000005</v>
      </c>
      <c r="O8" s="292">
        <f t="shared" si="5"/>
        <v>7.0758791461916486</v>
      </c>
    </row>
    <row r="9" spans="2:17">
      <c r="B9" s="289" t="s">
        <v>34</v>
      </c>
      <c r="C9" s="292">
        <v>276819</v>
      </c>
      <c r="D9" s="292">
        <v>691.35000000000014</v>
      </c>
      <c r="E9" s="292">
        <f t="shared" si="0"/>
        <v>24.974803030138833</v>
      </c>
      <c r="F9" s="292">
        <v>174.75</v>
      </c>
      <c r="G9" s="292">
        <f t="shared" si="1"/>
        <v>6.312789223283084</v>
      </c>
      <c r="H9" s="292">
        <v>36.100000000000016</v>
      </c>
      <c r="I9" s="292">
        <f t="shared" si="2"/>
        <v>1.3041012358255761</v>
      </c>
      <c r="J9" s="292">
        <v>465.75000000000017</v>
      </c>
      <c r="K9" s="292">
        <f t="shared" si="3"/>
        <v>16.825073423428311</v>
      </c>
      <c r="L9" s="292">
        <v>20.000000000000004</v>
      </c>
      <c r="M9" s="292">
        <f t="shared" si="4"/>
        <v>0.72249375946015282</v>
      </c>
      <c r="N9" s="292">
        <v>255.4499999999999</v>
      </c>
      <c r="O9" s="292">
        <f t="shared" si="5"/>
        <v>9.2280515427047956</v>
      </c>
    </row>
    <row r="10" spans="2:17">
      <c r="B10" s="289" t="s">
        <v>35</v>
      </c>
      <c r="C10" s="292">
        <v>185523</v>
      </c>
      <c r="D10" s="292">
        <v>301.34999999999991</v>
      </c>
      <c r="E10" s="292">
        <f t="shared" si="0"/>
        <v>16.243269028637954</v>
      </c>
      <c r="F10" s="292">
        <v>94.400000000000077</v>
      </c>
      <c r="G10" s="292">
        <f t="shared" si="1"/>
        <v>5.0883178905041468</v>
      </c>
      <c r="H10" s="292">
        <v>22.8</v>
      </c>
      <c r="I10" s="292">
        <f t="shared" si="2"/>
        <v>1.2289581345709157</v>
      </c>
      <c r="J10" s="292">
        <v>309.74999999999994</v>
      </c>
      <c r="K10" s="292">
        <f t="shared" si="3"/>
        <v>16.696043078216714</v>
      </c>
      <c r="L10" s="292">
        <v>37.800000000000004</v>
      </c>
      <c r="M10" s="292">
        <f t="shared" si="4"/>
        <v>2.0374832231044131</v>
      </c>
      <c r="N10" s="292">
        <v>98.19999999999996</v>
      </c>
      <c r="O10" s="292">
        <f t="shared" si="5"/>
        <v>5.2931442462659595</v>
      </c>
    </row>
    <row r="11" spans="2:17">
      <c r="B11" s="289" t="s">
        <v>36</v>
      </c>
      <c r="C11" s="292">
        <v>482615</v>
      </c>
      <c r="D11" s="292">
        <v>961.75</v>
      </c>
      <c r="E11" s="292">
        <f t="shared" si="0"/>
        <v>19.927892833832352</v>
      </c>
      <c r="F11" s="292">
        <v>179.99999999999997</v>
      </c>
      <c r="G11" s="292">
        <f t="shared" si="1"/>
        <v>3.7296810086715078</v>
      </c>
      <c r="H11" s="292">
        <v>46</v>
      </c>
      <c r="I11" s="292">
        <f t="shared" si="2"/>
        <v>0.95314070221605207</v>
      </c>
      <c r="J11" s="292">
        <v>631.40000000000032</v>
      </c>
      <c r="K11" s="292">
        <f t="shared" si="3"/>
        <v>13.08289216041773</v>
      </c>
      <c r="L11" s="292">
        <v>84.000000000000028</v>
      </c>
      <c r="M11" s="292">
        <f t="shared" si="4"/>
        <v>1.7405178040467046</v>
      </c>
      <c r="N11" s="292">
        <v>323.29999999999995</v>
      </c>
      <c r="O11" s="292">
        <f t="shared" si="5"/>
        <v>6.6989215005749916</v>
      </c>
    </row>
    <row r="12" spans="2:17">
      <c r="B12" s="289" t="s">
        <v>37</v>
      </c>
      <c r="C12" s="292">
        <v>519777</v>
      </c>
      <c r="D12" s="292">
        <v>1128.4000000000001</v>
      </c>
      <c r="E12" s="292">
        <f t="shared" si="0"/>
        <v>21.709309954076463</v>
      </c>
      <c r="F12" s="292">
        <v>255.99999999999997</v>
      </c>
      <c r="G12" s="292">
        <f t="shared" si="1"/>
        <v>4.9251890714671855</v>
      </c>
      <c r="H12" s="292">
        <v>46.20000000000001</v>
      </c>
      <c r="I12" s="292">
        <f t="shared" si="2"/>
        <v>0.88884271524134406</v>
      </c>
      <c r="J12" s="292">
        <v>714.04999999999984</v>
      </c>
      <c r="K12" s="292">
        <f t="shared" si="3"/>
        <v>13.737622095629469</v>
      </c>
      <c r="L12" s="292">
        <v>52.799999999999976</v>
      </c>
      <c r="M12" s="292">
        <f t="shared" si="4"/>
        <v>1.0158202459901069</v>
      </c>
      <c r="N12" s="292">
        <v>401.3499999999998</v>
      </c>
      <c r="O12" s="292">
        <f t="shared" si="5"/>
        <v>7.7215806009115404</v>
      </c>
    </row>
    <row r="13" spans="2:17">
      <c r="B13" s="289" t="s">
        <v>38</v>
      </c>
      <c r="C13" s="292">
        <v>470129</v>
      </c>
      <c r="D13" s="292">
        <v>806.95000000000016</v>
      </c>
      <c r="E13" s="292">
        <f t="shared" si="0"/>
        <v>17.164437845782757</v>
      </c>
      <c r="F13" s="292">
        <v>130.65000000000003</v>
      </c>
      <c r="G13" s="292">
        <f t="shared" si="1"/>
        <v>2.7790244805149236</v>
      </c>
      <c r="H13" s="292">
        <v>38.399999999999991</v>
      </c>
      <c r="I13" s="292">
        <f t="shared" si="2"/>
        <v>0.81679709186202065</v>
      </c>
      <c r="J13" s="292">
        <v>668.75</v>
      </c>
      <c r="K13" s="292">
        <f t="shared" si="3"/>
        <v>14.224819145383501</v>
      </c>
      <c r="L13" s="292">
        <v>47.700000000000024</v>
      </c>
      <c r="M13" s="292">
        <f t="shared" si="4"/>
        <v>1.0146151375473547</v>
      </c>
      <c r="N13" s="292">
        <v>354.50000000000006</v>
      </c>
      <c r="O13" s="292">
        <f t="shared" si="5"/>
        <v>7.5404835694032926</v>
      </c>
    </row>
    <row r="14" spans="2:17">
      <c r="B14" s="289" t="s">
        <v>39</v>
      </c>
      <c r="C14" s="292">
        <v>516231</v>
      </c>
      <c r="D14" s="292">
        <v>1294.6499999999994</v>
      </c>
      <c r="E14" s="292">
        <f t="shared" si="0"/>
        <v>25.078889101971779</v>
      </c>
      <c r="F14" s="292">
        <v>300.65000000000009</v>
      </c>
      <c r="G14" s="292">
        <f t="shared" si="1"/>
        <v>5.8239431572300013</v>
      </c>
      <c r="H14" s="292">
        <v>40.20000000000001</v>
      </c>
      <c r="I14" s="292">
        <f t="shared" si="2"/>
        <v>0.77872115390203245</v>
      </c>
      <c r="J14" s="292">
        <v>683.90000000000032</v>
      </c>
      <c r="K14" s="292">
        <f t="shared" si="3"/>
        <v>13.247945202825871</v>
      </c>
      <c r="L14" s="292">
        <v>22.999999999999975</v>
      </c>
      <c r="M14" s="292">
        <f t="shared" si="4"/>
        <v>0.44553697860066471</v>
      </c>
      <c r="N14" s="292">
        <v>556.1999999999997</v>
      </c>
      <c r="O14" s="292">
        <f t="shared" si="5"/>
        <v>10.774246412943038</v>
      </c>
    </row>
    <row r="15" spans="2:17">
      <c r="B15" s="289" t="s">
        <v>40</v>
      </c>
      <c r="C15" s="292">
        <v>3172200</v>
      </c>
      <c r="D15" s="292">
        <v>8813.3499999999985</v>
      </c>
      <c r="E15" s="292">
        <f t="shared" si="0"/>
        <v>27.783084294811168</v>
      </c>
      <c r="F15" s="292">
        <v>754.54999999999984</v>
      </c>
      <c r="G15" s="292">
        <f t="shared" si="1"/>
        <v>2.378633125275833</v>
      </c>
      <c r="H15" s="292">
        <v>358.3499999999998</v>
      </c>
      <c r="I15" s="292">
        <f t="shared" si="2"/>
        <v>1.1296576508416865</v>
      </c>
      <c r="J15" s="292">
        <v>6175.2499999999973</v>
      </c>
      <c r="K15" s="292">
        <f t="shared" si="3"/>
        <v>19.466773847802781</v>
      </c>
      <c r="L15" s="292">
        <v>326.64999999999992</v>
      </c>
      <c r="M15" s="292">
        <f t="shared" si="4"/>
        <v>1.0297270033415293</v>
      </c>
      <c r="N15" s="292">
        <v>4204.8499999999976</v>
      </c>
      <c r="O15" s="292">
        <f t="shared" si="5"/>
        <v>13.255311771010648</v>
      </c>
    </row>
    <row r="16" spans="2:17">
      <c r="B16" s="289" t="s">
        <v>41</v>
      </c>
      <c r="C16" s="292">
        <v>584114</v>
      </c>
      <c r="D16" s="292">
        <v>1338.9</v>
      </c>
      <c r="E16" s="292">
        <f t="shared" si="0"/>
        <v>22.921895383435427</v>
      </c>
      <c r="F16" s="292">
        <v>199.44999999999993</v>
      </c>
      <c r="G16" s="292">
        <f t="shared" si="1"/>
        <v>3.4145731826321564</v>
      </c>
      <c r="H16" s="292">
        <v>60.799999999999969</v>
      </c>
      <c r="I16" s="292">
        <f t="shared" si="2"/>
        <v>1.0408927024519181</v>
      </c>
      <c r="J16" s="292">
        <v>880.19999999999982</v>
      </c>
      <c r="K16" s="292">
        <f t="shared" si="3"/>
        <v>15.068976261483201</v>
      </c>
      <c r="L16" s="292">
        <v>76.899999999999991</v>
      </c>
      <c r="M16" s="292">
        <f t="shared" si="4"/>
        <v>1.3165238292525088</v>
      </c>
      <c r="N16" s="292">
        <v>503.29999999999995</v>
      </c>
      <c r="O16" s="292">
        <f t="shared" si="5"/>
        <v>8.616468703027147</v>
      </c>
    </row>
    <row r="17" spans="2:15">
      <c r="B17" s="289" t="s">
        <v>79</v>
      </c>
      <c r="C17" s="292">
        <v>450694</v>
      </c>
      <c r="D17" s="292">
        <v>1139.2</v>
      </c>
      <c r="E17" s="292">
        <f t="shared" si="0"/>
        <v>25.276573462260426</v>
      </c>
      <c r="F17" s="292">
        <v>117.3</v>
      </c>
      <c r="G17" s="292">
        <f t="shared" si="1"/>
        <v>2.6026527976853475</v>
      </c>
      <c r="H17" s="292">
        <v>46.29999999999999</v>
      </c>
      <c r="I17" s="292">
        <f t="shared" si="2"/>
        <v>1.027304556972136</v>
      </c>
      <c r="J17" s="292">
        <v>679.80000000000018</v>
      </c>
      <c r="K17" s="292">
        <f t="shared" si="3"/>
        <v>15.083404704744243</v>
      </c>
      <c r="L17" s="292">
        <v>68.350000000000023</v>
      </c>
      <c r="M17" s="292">
        <f t="shared" si="4"/>
        <v>1.5165500317288454</v>
      </c>
      <c r="N17" s="292">
        <v>448.74999999999994</v>
      </c>
      <c r="O17" s="292">
        <f t="shared" si="5"/>
        <v>9.9568665214092018</v>
      </c>
    </row>
    <row r="18" spans="2:15" s="1" customFormat="1" ht="15" customHeight="1">
      <c r="B18" s="287" t="s">
        <v>252</v>
      </c>
      <c r="C18" s="293">
        <v>8523453</v>
      </c>
      <c r="D18" s="293">
        <v>18037.64999999998</v>
      </c>
      <c r="E18" s="293">
        <f t="shared" si="0"/>
        <v>21.162373981530699</v>
      </c>
      <c r="F18" s="293">
        <v>2104.4999999999982</v>
      </c>
      <c r="G18" s="293">
        <f t="shared" si="1"/>
        <v>2.4690697537723247</v>
      </c>
      <c r="H18" s="293">
        <v>646.69999999999902</v>
      </c>
      <c r="I18" s="293">
        <f t="shared" si="2"/>
        <v>0.75873005928465731</v>
      </c>
      <c r="J18" s="293">
        <v>10958.800000000005</v>
      </c>
      <c r="K18" s="293">
        <f t="shared" si="3"/>
        <v>12.857230514440573</v>
      </c>
      <c r="L18" s="293">
        <v>1311.4499999999991</v>
      </c>
      <c r="M18" s="293">
        <f t="shared" si="4"/>
        <v>1.5386369819837091</v>
      </c>
      <c r="N18" s="293">
        <v>8580.0499999999975</v>
      </c>
      <c r="O18" s="293">
        <f t="shared" si="5"/>
        <v>10.066401492446779</v>
      </c>
    </row>
    <row r="19" spans="2:15">
      <c r="B19" s="289" t="s">
        <v>43</v>
      </c>
      <c r="C19" s="292">
        <v>707204</v>
      </c>
      <c r="D19" s="292">
        <v>1556.5000000000016</v>
      </c>
      <c r="E19" s="292">
        <f t="shared" si="0"/>
        <v>22.009208092714431</v>
      </c>
      <c r="F19" s="292">
        <v>220.75000000000009</v>
      </c>
      <c r="G19" s="292">
        <f t="shared" si="1"/>
        <v>3.121447276881919</v>
      </c>
      <c r="H19" s="292">
        <v>78.050000000000054</v>
      </c>
      <c r="I19" s="292">
        <f t="shared" si="2"/>
        <v>1.1036419477265407</v>
      </c>
      <c r="J19" s="292">
        <v>1102.7000000000003</v>
      </c>
      <c r="K19" s="292">
        <f t="shared" si="3"/>
        <v>15.592389183319103</v>
      </c>
      <c r="L19" s="292">
        <v>112.50000000000003</v>
      </c>
      <c r="M19" s="292">
        <f t="shared" si="4"/>
        <v>1.5907715454098115</v>
      </c>
      <c r="N19" s="292">
        <v>583.19999999999993</v>
      </c>
      <c r="O19" s="292">
        <f t="shared" si="5"/>
        <v>8.2465596914044585</v>
      </c>
    </row>
    <row r="20" spans="2:15">
      <c r="B20" s="289" t="s">
        <v>44</v>
      </c>
      <c r="C20" s="292">
        <v>635227</v>
      </c>
      <c r="D20" s="292">
        <v>979.85000000000036</v>
      </c>
      <c r="E20" s="292">
        <f t="shared" si="0"/>
        <v>15.425194458044137</v>
      </c>
      <c r="F20" s="292">
        <v>260.40000000000003</v>
      </c>
      <c r="G20" s="292">
        <f t="shared" si="1"/>
        <v>4.0993219746641758</v>
      </c>
      <c r="H20" s="292">
        <v>47.59999999999998</v>
      </c>
      <c r="I20" s="292">
        <f t="shared" si="2"/>
        <v>0.74933842547624685</v>
      </c>
      <c r="J20" s="292">
        <v>875.39999999999986</v>
      </c>
      <c r="K20" s="292">
        <f t="shared" si="3"/>
        <v>13.780900371048457</v>
      </c>
      <c r="L20" s="292">
        <v>189.70000000000005</v>
      </c>
      <c r="M20" s="292">
        <f t="shared" si="4"/>
        <v>2.9863340191773973</v>
      </c>
      <c r="N20" s="292">
        <v>401.65000000000009</v>
      </c>
      <c r="O20" s="292">
        <f t="shared" si="5"/>
        <v>6.3229365250532501</v>
      </c>
    </row>
    <row r="21" spans="2:15">
      <c r="B21" s="289" t="s">
        <v>45</v>
      </c>
      <c r="C21" s="292">
        <v>4327845</v>
      </c>
      <c r="D21" s="292">
        <v>9986.3500000000131</v>
      </c>
      <c r="E21" s="292">
        <f t="shared" si="0"/>
        <v>23.074648006109307</v>
      </c>
      <c r="F21" s="292">
        <v>784.59999999999957</v>
      </c>
      <c r="G21" s="292">
        <f t="shared" si="1"/>
        <v>1.8129115067660686</v>
      </c>
      <c r="H21" s="292">
        <v>322.19999999999987</v>
      </c>
      <c r="I21" s="292">
        <f t="shared" si="2"/>
        <v>0.74448137583485519</v>
      </c>
      <c r="J21" s="292">
        <v>5263.2500000000027</v>
      </c>
      <c r="K21" s="292">
        <f t="shared" si="3"/>
        <v>12.161364374186235</v>
      </c>
      <c r="L21" s="292">
        <v>588.15000000000032</v>
      </c>
      <c r="M21" s="292">
        <f t="shared" si="4"/>
        <v>1.3589904444359731</v>
      </c>
      <c r="N21" s="292">
        <v>5175.0999999999967</v>
      </c>
      <c r="O21" s="292">
        <f t="shared" si="5"/>
        <v>11.957683327383481</v>
      </c>
    </row>
    <row r="22" spans="2:15">
      <c r="B22" s="289" t="s">
        <v>46</v>
      </c>
      <c r="C22" s="292">
        <v>910770</v>
      </c>
      <c r="D22" s="292">
        <v>1389.2000000000003</v>
      </c>
      <c r="E22" s="292">
        <f t="shared" si="0"/>
        <v>15.253027657915831</v>
      </c>
      <c r="F22" s="292">
        <v>217.85</v>
      </c>
      <c r="G22" s="292">
        <f t="shared" si="1"/>
        <v>2.3919321014086981</v>
      </c>
      <c r="H22" s="292">
        <v>55.899999999999991</v>
      </c>
      <c r="I22" s="292">
        <f t="shared" si="2"/>
        <v>0.61376637350813035</v>
      </c>
      <c r="J22" s="292">
        <v>927.30000000000007</v>
      </c>
      <c r="K22" s="292">
        <f t="shared" si="3"/>
        <v>10.181494779142925</v>
      </c>
      <c r="L22" s="292">
        <v>187.59999999999997</v>
      </c>
      <c r="M22" s="292">
        <f t="shared" si="4"/>
        <v>2.0597955576051028</v>
      </c>
      <c r="N22" s="292">
        <v>645.9</v>
      </c>
      <c r="O22" s="292">
        <f t="shared" si="5"/>
        <v>7.0918014427352674</v>
      </c>
    </row>
    <row r="23" spans="2:15">
      <c r="B23" s="289" t="s">
        <v>47</v>
      </c>
      <c r="C23" s="292">
        <v>1549796</v>
      </c>
      <c r="D23" s="292">
        <v>3506.5499999999993</v>
      </c>
      <c r="E23" s="292">
        <f t="shared" si="0"/>
        <v>22.625881083703916</v>
      </c>
      <c r="F23" s="292">
        <v>513.6500000000002</v>
      </c>
      <c r="G23" s="292">
        <f t="shared" si="1"/>
        <v>3.3143071733312013</v>
      </c>
      <c r="H23" s="292">
        <v>114.60000000000002</v>
      </c>
      <c r="I23" s="292">
        <f t="shared" si="2"/>
        <v>0.73945216015527215</v>
      </c>
      <c r="J23" s="292">
        <v>2486.0500000000011</v>
      </c>
      <c r="K23" s="292">
        <f t="shared" si="3"/>
        <v>16.041143479528927</v>
      </c>
      <c r="L23" s="292">
        <v>147.00000000000009</v>
      </c>
      <c r="M23" s="292">
        <f t="shared" si="4"/>
        <v>0.94851193318346472</v>
      </c>
      <c r="N23" s="292">
        <v>1442.0500000000004</v>
      </c>
      <c r="O23" s="292">
        <f t="shared" si="5"/>
        <v>9.304773015287175</v>
      </c>
    </row>
    <row r="24" spans="2:15">
      <c r="B24" s="289" t="s">
        <v>48</v>
      </c>
      <c r="C24" s="292">
        <v>392611</v>
      </c>
      <c r="D24" s="292">
        <v>619.20000000000005</v>
      </c>
      <c r="E24" s="292">
        <f t="shared" si="0"/>
        <v>15.771336004340174</v>
      </c>
      <c r="F24" s="292">
        <v>107.24999999999999</v>
      </c>
      <c r="G24" s="292">
        <f t="shared" si="1"/>
        <v>2.7317115414494242</v>
      </c>
      <c r="H24" s="292">
        <v>28.350000000000009</v>
      </c>
      <c r="I24" s="292">
        <f t="shared" si="2"/>
        <v>0.72208878508243557</v>
      </c>
      <c r="J24" s="292">
        <v>304.09999999999991</v>
      </c>
      <c r="K24" s="292">
        <f t="shared" si="3"/>
        <v>7.7455802308137045</v>
      </c>
      <c r="L24" s="292">
        <v>86.500000000000043</v>
      </c>
      <c r="M24" s="292">
        <f t="shared" si="4"/>
        <v>2.2031985858776255</v>
      </c>
      <c r="N24" s="292">
        <v>332.15000000000015</v>
      </c>
      <c r="O24" s="292">
        <f t="shared" si="5"/>
        <v>8.4600278647312521</v>
      </c>
    </row>
    <row r="25" spans="2:15" s="1" customFormat="1" ht="15" customHeight="1">
      <c r="B25" s="287" t="s">
        <v>253</v>
      </c>
      <c r="C25" s="293">
        <v>937406</v>
      </c>
      <c r="D25" s="293">
        <v>2649.9000000000015</v>
      </c>
      <c r="E25" s="293">
        <f t="shared" si="0"/>
        <v>28.268434381687353</v>
      </c>
      <c r="F25" s="293">
        <v>789.19999999999959</v>
      </c>
      <c r="G25" s="293">
        <f t="shared" si="1"/>
        <v>8.4189774761416025</v>
      </c>
      <c r="H25" s="293">
        <v>153.74999999999994</v>
      </c>
      <c r="I25" s="293">
        <f t="shared" si="2"/>
        <v>1.6401644538225693</v>
      </c>
      <c r="J25" s="293">
        <v>1834.1499999999996</v>
      </c>
      <c r="K25" s="293">
        <f t="shared" si="3"/>
        <v>19.566228507178316</v>
      </c>
      <c r="L25" s="293">
        <v>220.70000000000027</v>
      </c>
      <c r="M25" s="293">
        <f t="shared" si="4"/>
        <v>2.3543693981049865</v>
      </c>
      <c r="N25" s="293">
        <v>854.85000000000025</v>
      </c>
      <c r="O25" s="293">
        <f t="shared" si="5"/>
        <v>9.1193143632534923</v>
      </c>
    </row>
    <row r="26" spans="2:15">
      <c r="B26" s="289" t="s">
        <v>50</v>
      </c>
      <c r="C26" s="292">
        <v>192301</v>
      </c>
      <c r="D26" s="292">
        <v>613.29999999999961</v>
      </c>
      <c r="E26" s="292">
        <f t="shared" si="0"/>
        <v>31.892709866303328</v>
      </c>
      <c r="F26" s="292">
        <v>184.55000000000004</v>
      </c>
      <c r="G26" s="292">
        <f t="shared" si="1"/>
        <v>9.5969339733022725</v>
      </c>
      <c r="H26" s="292">
        <v>24.799999999999997</v>
      </c>
      <c r="I26" s="292">
        <f t="shared" si="2"/>
        <v>1.2896448796418112</v>
      </c>
      <c r="J26" s="292">
        <v>417.40000000000009</v>
      </c>
      <c r="K26" s="292">
        <f t="shared" si="3"/>
        <v>21.7055553533263</v>
      </c>
      <c r="L26" s="292">
        <v>31.999999999999993</v>
      </c>
      <c r="M26" s="292">
        <f t="shared" si="4"/>
        <v>1.6640579092152403</v>
      </c>
      <c r="N26" s="292">
        <v>230.24999999999997</v>
      </c>
      <c r="O26" s="292">
        <f t="shared" si="5"/>
        <v>11.973416674900285</v>
      </c>
    </row>
    <row r="27" spans="2:15">
      <c r="B27" s="289" t="s">
        <v>51</v>
      </c>
      <c r="C27" s="292">
        <v>130976</v>
      </c>
      <c r="D27" s="292">
        <v>406.99999999999989</v>
      </c>
      <c r="E27" s="292">
        <f t="shared" si="0"/>
        <v>31.074395309064247</v>
      </c>
      <c r="F27" s="292">
        <v>96.700000000000031</v>
      </c>
      <c r="G27" s="292">
        <f t="shared" si="1"/>
        <v>7.3830320058636723</v>
      </c>
      <c r="H27" s="292">
        <v>23</v>
      </c>
      <c r="I27" s="292">
        <f t="shared" si="2"/>
        <v>1.7560469093574393</v>
      </c>
      <c r="J27" s="292">
        <v>312.35000000000002</v>
      </c>
      <c r="K27" s="292">
        <f t="shared" si="3"/>
        <v>23.847880527730272</v>
      </c>
      <c r="L27" s="292">
        <v>46.95</v>
      </c>
      <c r="M27" s="292">
        <f t="shared" si="4"/>
        <v>3.5846261910579038</v>
      </c>
      <c r="N27" s="292">
        <v>145</v>
      </c>
      <c r="O27" s="292">
        <f t="shared" si="5"/>
        <v>11.070730515514292</v>
      </c>
    </row>
    <row r="28" spans="2:15">
      <c r="B28" s="289" t="s">
        <v>52</v>
      </c>
      <c r="C28" s="292">
        <v>111270</v>
      </c>
      <c r="D28" s="292">
        <v>427.10000000000014</v>
      </c>
      <c r="E28" s="292">
        <f t="shared" si="0"/>
        <v>38.38411072166803</v>
      </c>
      <c r="F28" s="292">
        <v>140.89999999999998</v>
      </c>
      <c r="G28" s="292">
        <f t="shared" si="1"/>
        <v>12.662892064347979</v>
      </c>
      <c r="H28" s="292">
        <v>31.200000000000006</v>
      </c>
      <c r="I28" s="292">
        <f t="shared" si="2"/>
        <v>2.8039902938797527</v>
      </c>
      <c r="J28" s="292">
        <v>324.2000000000001</v>
      </c>
      <c r="K28" s="292">
        <f t="shared" si="3"/>
        <v>29.136335040891534</v>
      </c>
      <c r="L28" s="292">
        <v>35.200000000000017</v>
      </c>
      <c r="M28" s="292">
        <f t="shared" si="4"/>
        <v>3.1634762289925424</v>
      </c>
      <c r="N28" s="292">
        <v>126.45</v>
      </c>
      <c r="O28" s="292">
        <f t="shared" si="5"/>
        <v>11.364249123753034</v>
      </c>
    </row>
    <row r="29" spans="2:15">
      <c r="B29" s="289" t="s">
        <v>53</v>
      </c>
      <c r="C29" s="292">
        <v>117899</v>
      </c>
      <c r="D29" s="292">
        <v>342.55000000000007</v>
      </c>
      <c r="E29" s="292">
        <f t="shared" si="0"/>
        <v>29.054529724594786</v>
      </c>
      <c r="F29" s="292">
        <v>114.00000000000004</v>
      </c>
      <c r="G29" s="292">
        <f t="shared" si="1"/>
        <v>9.6692932085937997</v>
      </c>
      <c r="H29" s="292">
        <v>32.699999999999996</v>
      </c>
      <c r="I29" s="292">
        <f t="shared" si="2"/>
        <v>2.7735604203597992</v>
      </c>
      <c r="J29" s="292">
        <v>230.00000000000006</v>
      </c>
      <c r="K29" s="292">
        <f t="shared" si="3"/>
        <v>19.508223140145383</v>
      </c>
      <c r="L29" s="292">
        <v>19.999999999999996</v>
      </c>
      <c r="M29" s="292">
        <f t="shared" si="4"/>
        <v>1.6963672295778587</v>
      </c>
      <c r="N29" s="292">
        <v>113.00000000000001</v>
      </c>
      <c r="O29" s="292">
        <f t="shared" si="5"/>
        <v>9.5844748471149046</v>
      </c>
    </row>
    <row r="30" spans="2:15">
      <c r="B30" s="289" t="s">
        <v>54</v>
      </c>
      <c r="C30" s="292">
        <v>225481</v>
      </c>
      <c r="D30" s="292">
        <v>486.60000000000008</v>
      </c>
      <c r="E30" s="292">
        <f t="shared" si="0"/>
        <v>21.580532284316643</v>
      </c>
      <c r="F30" s="292">
        <v>119.50000000000001</v>
      </c>
      <c r="G30" s="292">
        <f t="shared" si="1"/>
        <v>5.2997813563005316</v>
      </c>
      <c r="H30" s="292">
        <v>20.70000000000001</v>
      </c>
      <c r="I30" s="292">
        <f t="shared" si="2"/>
        <v>0.91803743996168241</v>
      </c>
      <c r="J30" s="292">
        <v>325.75</v>
      </c>
      <c r="K30" s="292">
        <f t="shared" si="3"/>
        <v>14.446893529831781</v>
      </c>
      <c r="L30" s="292">
        <v>33.20000000000001</v>
      </c>
      <c r="M30" s="292">
        <f t="shared" si="4"/>
        <v>1.4724078747211522</v>
      </c>
      <c r="N30" s="292">
        <v>124.19999999999995</v>
      </c>
      <c r="O30" s="292">
        <f t="shared" si="5"/>
        <v>5.5082246397700887</v>
      </c>
    </row>
    <row r="31" spans="2:15">
      <c r="B31" s="289" t="s">
        <v>55</v>
      </c>
      <c r="C31" s="292">
        <v>159479</v>
      </c>
      <c r="D31" s="292">
        <v>373.35</v>
      </c>
      <c r="E31" s="292">
        <f t="shared" si="0"/>
        <v>23.410605785087693</v>
      </c>
      <c r="F31" s="292">
        <v>133.55000000000004</v>
      </c>
      <c r="G31" s="292">
        <f t="shared" si="1"/>
        <v>8.3741433041340887</v>
      </c>
      <c r="H31" s="292">
        <v>21.350000000000005</v>
      </c>
      <c r="I31" s="292">
        <f t="shared" si="2"/>
        <v>1.3387342534126754</v>
      </c>
      <c r="J31" s="292">
        <v>224.44999999999996</v>
      </c>
      <c r="K31" s="292">
        <f t="shared" si="3"/>
        <v>14.073953310467207</v>
      </c>
      <c r="L31" s="292">
        <v>53.34999999999998</v>
      </c>
      <c r="M31" s="292">
        <f t="shared" si="4"/>
        <v>3.3452680290194934</v>
      </c>
      <c r="N31" s="292">
        <v>115.94999999999999</v>
      </c>
      <c r="O31" s="292">
        <f t="shared" si="5"/>
        <v>7.2705497275503355</v>
      </c>
    </row>
    <row r="32" spans="2:15" s="1" customFormat="1" ht="15" customHeight="1">
      <c r="B32" s="287" t="s">
        <v>254</v>
      </c>
      <c r="C32" s="293">
        <v>32320</v>
      </c>
      <c r="D32" s="293">
        <v>91</v>
      </c>
      <c r="E32" s="293">
        <f t="shared" si="0"/>
        <v>28.155940594059405</v>
      </c>
      <c r="F32" s="293">
        <v>22</v>
      </c>
      <c r="G32" s="293">
        <f t="shared" si="1"/>
        <v>6.8069306930693063</v>
      </c>
      <c r="H32" s="293">
        <v>4.0000000000000009</v>
      </c>
      <c r="I32" s="293">
        <f t="shared" si="2"/>
        <v>1.2376237623762378</v>
      </c>
      <c r="J32" s="293">
        <v>54.75</v>
      </c>
      <c r="K32" s="293">
        <f t="shared" si="3"/>
        <v>16.939975247524753</v>
      </c>
      <c r="L32" s="293">
        <v>3</v>
      </c>
      <c r="M32" s="293">
        <f t="shared" si="4"/>
        <v>0.92821782178217827</v>
      </c>
      <c r="N32" s="293">
        <v>19</v>
      </c>
      <c r="O32" s="293">
        <f t="shared" si="5"/>
        <v>5.8787128712871288</v>
      </c>
    </row>
    <row r="33" spans="2:15">
      <c r="B33" s="289" t="s">
        <v>57</v>
      </c>
      <c r="C33" s="292">
        <v>32320</v>
      </c>
      <c r="D33" s="292">
        <v>91</v>
      </c>
      <c r="E33" s="292">
        <f t="shared" si="0"/>
        <v>28.155940594059405</v>
      </c>
      <c r="F33" s="292">
        <v>22</v>
      </c>
      <c r="G33" s="292">
        <f t="shared" si="1"/>
        <v>6.8069306930693063</v>
      </c>
      <c r="H33" s="292">
        <v>4.0000000000000009</v>
      </c>
      <c r="I33" s="292">
        <f t="shared" si="2"/>
        <v>1.2376237623762378</v>
      </c>
      <c r="J33" s="292">
        <v>54.75</v>
      </c>
      <c r="K33" s="292">
        <f t="shared" si="3"/>
        <v>16.939975247524753</v>
      </c>
      <c r="L33" s="292">
        <v>3</v>
      </c>
      <c r="M33" s="292">
        <f t="shared" si="4"/>
        <v>0.92821782178217827</v>
      </c>
      <c r="N33" s="292">
        <v>19</v>
      </c>
      <c r="O33" s="292">
        <f t="shared" si="5"/>
        <v>5.8787128712871288</v>
      </c>
    </row>
    <row r="34" spans="2:15">
      <c r="J34" s="168"/>
    </row>
    <row r="35" spans="2:15" ht="72" customHeight="1">
      <c r="B35" s="371" t="s">
        <v>1058</v>
      </c>
      <c r="C35" s="371"/>
      <c r="D35" s="371"/>
      <c r="E35" s="371"/>
      <c r="F35" s="371"/>
      <c r="G35" s="371"/>
      <c r="H35" s="371"/>
      <c r="I35" s="371"/>
      <c r="J35" s="185"/>
    </row>
    <row r="36" spans="2:15">
      <c r="B36" s="370" t="s">
        <v>1062</v>
      </c>
      <c r="C36" s="370"/>
      <c r="D36" s="370"/>
      <c r="E36" s="370"/>
      <c r="F36" s="370"/>
    </row>
  </sheetData>
  <mergeCells count="11">
    <mergeCell ref="B35:I35"/>
    <mergeCell ref="B36:F36"/>
    <mergeCell ref="B2:O2"/>
    <mergeCell ref="B3:B4"/>
    <mergeCell ref="C3:C4"/>
    <mergeCell ref="D3:E3"/>
    <mergeCell ref="F3:G3"/>
    <mergeCell ref="H3:I3"/>
    <mergeCell ref="J3:K3"/>
    <mergeCell ref="L3:M3"/>
    <mergeCell ref="N3:O3"/>
  </mergeCells>
  <hyperlinks>
    <hyperlink ref="Q3" location="INDICE!A30" display="INICIO"/>
  </hyperlink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U92"/>
  <sheetViews>
    <sheetView showGridLines="0" topLeftCell="O1" workbookViewId="0">
      <selection activeCell="U3" sqref="U3"/>
    </sheetView>
  </sheetViews>
  <sheetFormatPr baseColWidth="10" defaultRowHeight="15"/>
  <cols>
    <col min="1" max="1" width="10.42578125" style="174" customWidth="1"/>
    <col min="2" max="2" width="34.140625" style="174" customWidth="1"/>
    <col min="3" max="3" width="11.42578125" style="174"/>
    <col min="4" max="4" width="13" style="174" customWidth="1"/>
    <col min="5" max="5" width="14.85546875" style="174" customWidth="1"/>
    <col min="6" max="6" width="14.5703125" style="174" customWidth="1"/>
    <col min="7" max="8" width="11.42578125" style="174"/>
    <col min="9" max="9" width="16.5703125" style="174" customWidth="1"/>
    <col min="10" max="10" width="11.42578125" style="174"/>
    <col min="11" max="12" width="12.42578125" style="174" customWidth="1"/>
    <col min="13" max="13" width="16.5703125" style="174" customWidth="1"/>
    <col min="14" max="14" width="17" style="174" customWidth="1"/>
    <col min="15" max="15" width="16.7109375" style="174" customWidth="1"/>
    <col min="16" max="17" width="16.140625" style="174" customWidth="1"/>
    <col min="18" max="18" width="17.140625" style="174" customWidth="1"/>
    <col min="19" max="16384" width="11.42578125" style="174"/>
  </cols>
  <sheetData>
    <row r="1" spans="2:21" ht="126" customHeight="1"/>
    <row r="2" spans="2:21" ht="64.5" customHeight="1">
      <c r="B2" s="372" t="s">
        <v>1059</v>
      </c>
      <c r="C2" s="372"/>
      <c r="D2" s="372"/>
      <c r="E2" s="372"/>
      <c r="F2" s="372"/>
      <c r="G2" s="372"/>
      <c r="H2" s="372"/>
      <c r="I2" s="372"/>
      <c r="J2" s="372"/>
      <c r="K2" s="372"/>
      <c r="L2" s="372"/>
      <c r="M2" s="372"/>
      <c r="N2" s="372"/>
      <c r="O2" s="372"/>
      <c r="P2" s="372"/>
      <c r="Q2" s="372"/>
      <c r="R2" s="372"/>
      <c r="S2" s="372"/>
      <c r="T2" s="186"/>
    </row>
    <row r="3" spans="2:21" ht="41.25" customHeight="1">
      <c r="B3" s="270" t="s">
        <v>255</v>
      </c>
      <c r="C3" s="270" t="s">
        <v>256</v>
      </c>
      <c r="D3" s="270" t="s">
        <v>670</v>
      </c>
      <c r="E3" s="270" t="s">
        <v>671</v>
      </c>
      <c r="F3" s="270" t="s">
        <v>672</v>
      </c>
      <c r="G3" s="270" t="s">
        <v>673</v>
      </c>
      <c r="H3" s="270" t="s">
        <v>674</v>
      </c>
      <c r="I3" s="270" t="s">
        <v>200</v>
      </c>
      <c r="J3" s="270" t="s">
        <v>203</v>
      </c>
      <c r="K3" s="270" t="s">
        <v>202</v>
      </c>
      <c r="L3" s="322" t="s">
        <v>226</v>
      </c>
      <c r="M3" s="270" t="s">
        <v>675</v>
      </c>
      <c r="N3" s="270" t="s">
        <v>676</v>
      </c>
      <c r="O3" s="270" t="s">
        <v>677</v>
      </c>
      <c r="P3" s="270" t="s">
        <v>678</v>
      </c>
      <c r="Q3" s="270" t="s">
        <v>679</v>
      </c>
      <c r="R3" s="270" t="s">
        <v>258</v>
      </c>
      <c r="S3" s="270" t="s">
        <v>680</v>
      </c>
      <c r="T3" s="167"/>
      <c r="U3" s="225" t="s">
        <v>30</v>
      </c>
    </row>
    <row r="4" spans="2:21">
      <c r="B4" s="287" t="s">
        <v>222</v>
      </c>
      <c r="C4" s="293">
        <v>145114.60000000009</v>
      </c>
      <c r="D4" s="293">
        <v>19784.650000000041</v>
      </c>
      <c r="E4" s="293">
        <v>10475.399999999981</v>
      </c>
      <c r="F4" s="293">
        <v>1612.3000000000043</v>
      </c>
      <c r="G4" s="293">
        <v>4382.2000000000016</v>
      </c>
      <c r="H4" s="293">
        <v>3975.6999999999935</v>
      </c>
      <c r="I4" s="293">
        <v>5596.7000000000107</v>
      </c>
      <c r="J4" s="293">
        <v>2326.9500000000012</v>
      </c>
      <c r="K4" s="293">
        <v>25899.650000000049</v>
      </c>
      <c r="L4" s="293">
        <v>1641.7999999999981</v>
      </c>
      <c r="M4" s="293">
        <v>3742.2499999999986</v>
      </c>
      <c r="N4" s="293">
        <v>9350.7499999999964</v>
      </c>
      <c r="O4" s="293">
        <v>17505.499999999982</v>
      </c>
      <c r="P4" s="293">
        <v>5397.3000000000011</v>
      </c>
      <c r="Q4" s="293">
        <v>2180.0499999999993</v>
      </c>
      <c r="R4" s="293">
        <v>18104.349999999955</v>
      </c>
      <c r="S4" s="293">
        <v>13139.049999999996</v>
      </c>
      <c r="T4" s="186"/>
    </row>
    <row r="5" spans="2:21">
      <c r="B5" s="289" t="s">
        <v>681</v>
      </c>
      <c r="C5" s="292">
        <v>127819.39999999988</v>
      </c>
      <c r="D5" s="292">
        <v>18379.350000000075</v>
      </c>
      <c r="E5" s="292">
        <v>9249.900000000016</v>
      </c>
      <c r="F5" s="292">
        <v>1496.3000000000027</v>
      </c>
      <c r="G5" s="292">
        <v>4243.4999999999973</v>
      </c>
      <c r="H5" s="292">
        <v>1653.7499999999977</v>
      </c>
      <c r="I5" s="292">
        <v>3314.7000000000007</v>
      </c>
      <c r="J5" s="292">
        <v>1671.7000000000041</v>
      </c>
      <c r="K5" s="292">
        <v>22664.949999999972</v>
      </c>
      <c r="L5" s="292">
        <v>1400.4000000000017</v>
      </c>
      <c r="M5" s="292">
        <v>3544.3500000000035</v>
      </c>
      <c r="N5" s="292">
        <v>8832.899999999996</v>
      </c>
      <c r="O5" s="292">
        <v>15910.099999999966</v>
      </c>
      <c r="P5" s="292">
        <v>4922.1999999999953</v>
      </c>
      <c r="Q5" s="292">
        <v>1088.0999999999995</v>
      </c>
      <c r="R5" s="292">
        <v>17068.449999999986</v>
      </c>
      <c r="S5" s="292">
        <v>12378.749999999985</v>
      </c>
      <c r="T5" s="186"/>
    </row>
    <row r="6" spans="2:21">
      <c r="B6" s="289" t="s">
        <v>194</v>
      </c>
      <c r="C6" s="292">
        <v>17295.200000000012</v>
      </c>
      <c r="D6" s="292">
        <v>1405.3000000000009</v>
      </c>
      <c r="E6" s="292">
        <v>1225.4999999999995</v>
      </c>
      <c r="F6" s="292">
        <v>115.99999999999976</v>
      </c>
      <c r="G6" s="292">
        <v>138.7000000000001</v>
      </c>
      <c r="H6" s="292">
        <v>2321.9499999999957</v>
      </c>
      <c r="I6" s="292">
        <v>2281.9999999999986</v>
      </c>
      <c r="J6" s="292">
        <v>655.25000000000216</v>
      </c>
      <c r="K6" s="292">
        <v>3234.7000000000048</v>
      </c>
      <c r="L6" s="292">
        <v>241.39999999999975</v>
      </c>
      <c r="M6" s="292">
        <v>197.89999999999998</v>
      </c>
      <c r="N6" s="292">
        <v>517.84999999999957</v>
      </c>
      <c r="O6" s="292">
        <v>1595.3999999999976</v>
      </c>
      <c r="P6" s="292">
        <v>475.10000000000008</v>
      </c>
      <c r="Q6" s="292">
        <v>1091.9499999999996</v>
      </c>
      <c r="R6" s="292">
        <v>1035.900000000001</v>
      </c>
      <c r="S6" s="292">
        <v>760.30000000000086</v>
      </c>
      <c r="T6" s="186"/>
    </row>
    <row r="7" spans="2:21" ht="15" customHeight="1">
      <c r="B7" s="287" t="s">
        <v>251</v>
      </c>
      <c r="C7" s="293">
        <v>70674.399999999878</v>
      </c>
      <c r="D7" s="293">
        <v>10275.649999999991</v>
      </c>
      <c r="E7" s="293">
        <v>4801.6500000000005</v>
      </c>
      <c r="F7" s="293">
        <v>646.10000000000139</v>
      </c>
      <c r="G7" s="293">
        <v>2014.7499999999982</v>
      </c>
      <c r="H7" s="293">
        <v>1713.5500000000075</v>
      </c>
      <c r="I7" s="293">
        <v>2680.9999999999991</v>
      </c>
      <c r="J7" s="293">
        <v>791.79999999999859</v>
      </c>
      <c r="K7" s="293">
        <v>13051.950000000003</v>
      </c>
      <c r="L7" s="293">
        <v>837.35000000000161</v>
      </c>
      <c r="M7" s="293">
        <v>1895.4499999999985</v>
      </c>
      <c r="N7" s="293">
        <v>4864.7500000000009</v>
      </c>
      <c r="O7" s="293">
        <v>8051.5999999999976</v>
      </c>
      <c r="P7" s="293">
        <v>2398.8499999999958</v>
      </c>
      <c r="Q7" s="293">
        <v>1095.5500000000052</v>
      </c>
      <c r="R7" s="293">
        <v>8695.9999999999927</v>
      </c>
      <c r="S7" s="293">
        <v>6858.3999999999987</v>
      </c>
      <c r="T7" s="186"/>
    </row>
    <row r="8" spans="2:21">
      <c r="B8" s="289" t="s">
        <v>681</v>
      </c>
      <c r="C8" s="292">
        <v>60954.299999999988</v>
      </c>
      <c r="D8" s="292">
        <v>9339.3499999999949</v>
      </c>
      <c r="E8" s="292">
        <v>4166.5499999999911</v>
      </c>
      <c r="F8" s="292">
        <v>535.09999999999889</v>
      </c>
      <c r="G8" s="292">
        <v>1930.4499999999982</v>
      </c>
      <c r="H8" s="292">
        <v>635.35000000000207</v>
      </c>
      <c r="I8" s="292">
        <v>1569.8000000000018</v>
      </c>
      <c r="J8" s="292">
        <v>512.25000000000023</v>
      </c>
      <c r="K8" s="292">
        <v>11287.999999999998</v>
      </c>
      <c r="L8" s="292">
        <v>674.7000000000005</v>
      </c>
      <c r="M8" s="292">
        <v>1743.65</v>
      </c>
      <c r="N8" s="292">
        <v>4484.4999999999973</v>
      </c>
      <c r="O8" s="292">
        <v>7113.8500000000013</v>
      </c>
      <c r="P8" s="292">
        <v>2169.8500000000022</v>
      </c>
      <c r="Q8" s="292">
        <v>450.70000000000027</v>
      </c>
      <c r="R8" s="292">
        <v>7986.2999999999993</v>
      </c>
      <c r="S8" s="292">
        <v>6353.9000000000015</v>
      </c>
      <c r="T8" s="186"/>
    </row>
    <row r="9" spans="2:21">
      <c r="B9" s="289" t="s">
        <v>194</v>
      </c>
      <c r="C9" s="292">
        <v>9720.0999999999967</v>
      </c>
      <c r="D9" s="292">
        <v>936.30000000000018</v>
      </c>
      <c r="E9" s="292">
        <v>635.10000000000025</v>
      </c>
      <c r="F9" s="292">
        <v>111.00000000000013</v>
      </c>
      <c r="G9" s="292">
        <v>84.300000000000026</v>
      </c>
      <c r="H9" s="292">
        <v>1078.1999999999996</v>
      </c>
      <c r="I9" s="292">
        <v>1111.2000000000007</v>
      </c>
      <c r="J9" s="292">
        <v>279.55000000000013</v>
      </c>
      <c r="K9" s="292">
        <v>1763.9499999999982</v>
      </c>
      <c r="L9" s="292">
        <v>162.64999999999984</v>
      </c>
      <c r="M9" s="292">
        <v>151.79999999999995</v>
      </c>
      <c r="N9" s="292">
        <v>380.25</v>
      </c>
      <c r="O9" s="292">
        <v>937.75</v>
      </c>
      <c r="P9" s="292">
        <v>229.00000000000006</v>
      </c>
      <c r="Q9" s="292">
        <v>644.85000000000036</v>
      </c>
      <c r="R9" s="292">
        <v>709.69999999999948</v>
      </c>
      <c r="S9" s="292">
        <v>504.5000000000004</v>
      </c>
      <c r="T9" s="186"/>
    </row>
    <row r="10" spans="2:21">
      <c r="B10" s="287" t="s">
        <v>32</v>
      </c>
      <c r="C10" s="293">
        <v>8205.5999999999985</v>
      </c>
      <c r="D10" s="293">
        <v>1366.3000000000002</v>
      </c>
      <c r="E10" s="293">
        <v>487.20000000000005</v>
      </c>
      <c r="F10" s="293">
        <v>172.75000000000017</v>
      </c>
      <c r="G10" s="293">
        <v>302.55</v>
      </c>
      <c r="H10" s="293">
        <v>241.24999999999989</v>
      </c>
      <c r="I10" s="293">
        <v>335.74999999999989</v>
      </c>
      <c r="J10" s="293">
        <v>20.900000000000006</v>
      </c>
      <c r="K10" s="293">
        <v>1476.9999999999998</v>
      </c>
      <c r="L10" s="293">
        <v>118.79999999999998</v>
      </c>
      <c r="M10" s="293">
        <v>276.64999999999998</v>
      </c>
      <c r="N10" s="293">
        <v>466.14999999999981</v>
      </c>
      <c r="O10" s="293">
        <v>758.25000000000034</v>
      </c>
      <c r="P10" s="293">
        <v>195.4499999999999</v>
      </c>
      <c r="Q10" s="293">
        <v>40.000000000000036</v>
      </c>
      <c r="R10" s="293">
        <v>950.6</v>
      </c>
      <c r="S10" s="293">
        <v>996.0000000000008</v>
      </c>
      <c r="T10" s="186"/>
    </row>
    <row r="11" spans="2:21">
      <c r="B11" s="289" t="s">
        <v>681</v>
      </c>
      <c r="C11" s="292">
        <v>7496.4500000000035</v>
      </c>
      <c r="D11" s="292">
        <v>1313.0500000000004</v>
      </c>
      <c r="E11" s="292">
        <v>424</v>
      </c>
      <c r="F11" s="292">
        <v>168.75000000000006</v>
      </c>
      <c r="G11" s="292">
        <v>302.55</v>
      </c>
      <c r="H11" s="292">
        <v>93.500000000000071</v>
      </c>
      <c r="I11" s="292">
        <v>188.75</v>
      </c>
      <c r="J11" s="292">
        <v>14.900000000000006</v>
      </c>
      <c r="K11" s="292">
        <v>1324.4999999999995</v>
      </c>
      <c r="L11" s="292">
        <v>99.85</v>
      </c>
      <c r="M11" s="292">
        <v>273.65000000000009</v>
      </c>
      <c r="N11" s="292">
        <v>455.1500000000002</v>
      </c>
      <c r="O11" s="292">
        <v>712.5</v>
      </c>
      <c r="P11" s="292">
        <v>183.69999999999996</v>
      </c>
      <c r="Q11" s="292">
        <v>21.000000000000014</v>
      </c>
      <c r="R11" s="292">
        <v>925.60000000000014</v>
      </c>
      <c r="S11" s="292">
        <v>995.00000000000011</v>
      </c>
      <c r="T11" s="186"/>
    </row>
    <row r="12" spans="2:21">
      <c r="B12" s="289" t="s">
        <v>194</v>
      </c>
      <c r="C12" s="292">
        <v>709.14999999999975</v>
      </c>
      <c r="D12" s="292">
        <v>53.250000000000028</v>
      </c>
      <c r="E12" s="292">
        <v>63.20000000000001</v>
      </c>
      <c r="F12" s="292">
        <v>4.0000000000000009</v>
      </c>
      <c r="G12" s="292">
        <v>0</v>
      </c>
      <c r="H12" s="292">
        <v>147.75</v>
      </c>
      <c r="I12" s="292">
        <v>147.00000000000003</v>
      </c>
      <c r="J12" s="292">
        <v>6.0000000000000036</v>
      </c>
      <c r="K12" s="292">
        <v>152.50000000000006</v>
      </c>
      <c r="L12" s="292">
        <v>18.949999999999992</v>
      </c>
      <c r="M12" s="292">
        <v>3.0000000000000018</v>
      </c>
      <c r="N12" s="292">
        <v>11</v>
      </c>
      <c r="O12" s="292">
        <v>45.749999999999993</v>
      </c>
      <c r="P12" s="292">
        <v>11.750000000000002</v>
      </c>
      <c r="Q12" s="292">
        <v>19</v>
      </c>
      <c r="R12" s="292">
        <v>24.999999999999996</v>
      </c>
      <c r="S12" s="292">
        <v>1.0000000000000002</v>
      </c>
      <c r="T12" s="186"/>
    </row>
    <row r="13" spans="2:21">
      <c r="B13" s="287" t="s">
        <v>33</v>
      </c>
      <c r="C13" s="293">
        <v>1577</v>
      </c>
      <c r="D13" s="293">
        <v>116</v>
      </c>
      <c r="E13" s="293">
        <v>118.05000000000001</v>
      </c>
      <c r="F13" s="293">
        <v>3</v>
      </c>
      <c r="G13" s="293">
        <v>60.700000000000045</v>
      </c>
      <c r="H13" s="293">
        <v>107.99999999999997</v>
      </c>
      <c r="I13" s="293">
        <v>137.50000000000003</v>
      </c>
      <c r="J13" s="293">
        <v>33.700000000000017</v>
      </c>
      <c r="K13" s="293">
        <v>366.09999999999997</v>
      </c>
      <c r="L13" s="293">
        <v>23.400000000000009</v>
      </c>
      <c r="M13" s="293">
        <v>28.900000000000002</v>
      </c>
      <c r="N13" s="293">
        <v>82.950000000000017</v>
      </c>
      <c r="O13" s="293">
        <v>147.45000000000005</v>
      </c>
      <c r="P13" s="293">
        <v>50.250000000000021</v>
      </c>
      <c r="Q13" s="293">
        <v>81.750000000000014</v>
      </c>
      <c r="R13" s="293">
        <v>117.09999999999997</v>
      </c>
      <c r="S13" s="293">
        <v>102.14999999999998</v>
      </c>
      <c r="T13" s="186"/>
    </row>
    <row r="14" spans="2:21">
      <c r="B14" s="289" t="s">
        <v>681</v>
      </c>
      <c r="C14" s="292">
        <v>1257.3500000000004</v>
      </c>
      <c r="D14" s="292">
        <v>99.999999999999986</v>
      </c>
      <c r="E14" s="292">
        <v>90.549999999999969</v>
      </c>
      <c r="F14" s="292">
        <v>3.0000000000000004</v>
      </c>
      <c r="G14" s="292">
        <v>60.699999999999996</v>
      </c>
      <c r="H14" s="292">
        <v>63.999999999999972</v>
      </c>
      <c r="I14" s="292">
        <v>81.500000000000014</v>
      </c>
      <c r="J14" s="292">
        <v>24.200000000000006</v>
      </c>
      <c r="K14" s="292">
        <v>297.59999999999997</v>
      </c>
      <c r="L14" s="292">
        <v>21.4</v>
      </c>
      <c r="M14" s="292">
        <v>25.9</v>
      </c>
      <c r="N14" s="292">
        <v>79.950000000000017</v>
      </c>
      <c r="O14" s="292">
        <v>128.44999999999999</v>
      </c>
      <c r="P14" s="292">
        <v>47.249999999999993</v>
      </c>
      <c r="Q14" s="292">
        <v>29.000000000000014</v>
      </c>
      <c r="R14" s="292">
        <v>111.09999999999998</v>
      </c>
      <c r="S14" s="292">
        <v>92.749999999999972</v>
      </c>
      <c r="T14" s="186"/>
    </row>
    <row r="15" spans="2:21">
      <c r="B15" s="289" t="s">
        <v>194</v>
      </c>
      <c r="C15" s="292">
        <v>319.64999999999986</v>
      </c>
      <c r="D15" s="292">
        <v>16.000000000000004</v>
      </c>
      <c r="E15" s="292">
        <v>27.5</v>
      </c>
      <c r="F15" s="292">
        <v>0</v>
      </c>
      <c r="G15" s="292">
        <v>0</v>
      </c>
      <c r="H15" s="292">
        <v>43.999999999999986</v>
      </c>
      <c r="I15" s="292">
        <v>56</v>
      </c>
      <c r="J15" s="292">
        <v>9.4999999999999964</v>
      </c>
      <c r="K15" s="292">
        <v>68.5</v>
      </c>
      <c r="L15" s="292">
        <v>2.0000000000000009</v>
      </c>
      <c r="M15" s="292">
        <v>3.0000000000000004</v>
      </c>
      <c r="N15" s="292">
        <v>3.0000000000000004</v>
      </c>
      <c r="O15" s="292">
        <v>19</v>
      </c>
      <c r="P15" s="292">
        <v>3.0000000000000004</v>
      </c>
      <c r="Q15" s="292">
        <v>52.750000000000014</v>
      </c>
      <c r="R15" s="292">
        <v>6.0000000000000009</v>
      </c>
      <c r="S15" s="292">
        <v>9.3999999999999968</v>
      </c>
      <c r="T15" s="186"/>
    </row>
    <row r="16" spans="2:21">
      <c r="B16" s="287" t="s">
        <v>34</v>
      </c>
      <c r="C16" s="293">
        <v>2405.3000000000002</v>
      </c>
      <c r="D16" s="293">
        <v>253.15000000000006</v>
      </c>
      <c r="E16" s="293">
        <v>272.60000000000002</v>
      </c>
      <c r="F16" s="293">
        <v>16</v>
      </c>
      <c r="G16" s="293">
        <v>24.599999999999991</v>
      </c>
      <c r="H16" s="293">
        <v>125.00000000000003</v>
      </c>
      <c r="I16" s="293">
        <v>174.75</v>
      </c>
      <c r="J16" s="293">
        <v>20.000000000000004</v>
      </c>
      <c r="K16" s="293">
        <v>465.75000000000017</v>
      </c>
      <c r="L16" s="293">
        <v>36.100000000000016</v>
      </c>
      <c r="M16" s="293">
        <v>47.2</v>
      </c>
      <c r="N16" s="293">
        <v>117.60000000000001</v>
      </c>
      <c r="O16" s="293">
        <v>255.4499999999999</v>
      </c>
      <c r="P16" s="293">
        <v>101</v>
      </c>
      <c r="Q16" s="293">
        <v>68.000000000000014</v>
      </c>
      <c r="R16" s="293">
        <v>243.90000000000009</v>
      </c>
      <c r="S16" s="293">
        <v>184.2</v>
      </c>
      <c r="T16" s="186"/>
    </row>
    <row r="17" spans="2:20">
      <c r="B17" s="289" t="s">
        <v>259</v>
      </c>
      <c r="C17" s="292">
        <v>1938.1999999999996</v>
      </c>
      <c r="D17" s="292">
        <v>235.14999999999998</v>
      </c>
      <c r="E17" s="292">
        <v>233.59999999999997</v>
      </c>
      <c r="F17" s="292">
        <v>16.000000000000004</v>
      </c>
      <c r="G17" s="292">
        <v>24.599999999999998</v>
      </c>
      <c r="H17" s="292">
        <v>35.999999999999986</v>
      </c>
      <c r="I17" s="292">
        <v>90.75</v>
      </c>
      <c r="J17" s="292">
        <v>17</v>
      </c>
      <c r="K17" s="292">
        <v>361.25000000000011</v>
      </c>
      <c r="L17" s="292">
        <v>28.499999999999993</v>
      </c>
      <c r="M17" s="292">
        <v>43.199999999999989</v>
      </c>
      <c r="N17" s="292">
        <v>116.60000000000004</v>
      </c>
      <c r="O17" s="292">
        <v>225.44999999999993</v>
      </c>
      <c r="P17" s="292">
        <v>82.999999999999986</v>
      </c>
      <c r="Q17" s="292">
        <v>21.500000000000004</v>
      </c>
      <c r="R17" s="292">
        <v>229.40000000000006</v>
      </c>
      <c r="S17" s="292">
        <v>176.20000000000002</v>
      </c>
      <c r="T17" s="186"/>
    </row>
    <row r="18" spans="2:20">
      <c r="B18" s="289" t="s">
        <v>260</v>
      </c>
      <c r="C18" s="292">
        <v>467.09999999999997</v>
      </c>
      <c r="D18" s="292">
        <v>18.000000000000004</v>
      </c>
      <c r="E18" s="292">
        <v>38.999999999999993</v>
      </c>
      <c r="F18" s="292">
        <v>0</v>
      </c>
      <c r="G18" s="292">
        <v>0</v>
      </c>
      <c r="H18" s="292">
        <v>88.999999999999972</v>
      </c>
      <c r="I18" s="292">
        <v>84.000000000000014</v>
      </c>
      <c r="J18" s="292">
        <v>3</v>
      </c>
      <c r="K18" s="292">
        <v>104.49999999999997</v>
      </c>
      <c r="L18" s="292">
        <v>7.6</v>
      </c>
      <c r="M18" s="292">
        <v>4</v>
      </c>
      <c r="N18" s="292">
        <v>1</v>
      </c>
      <c r="O18" s="292">
        <v>30</v>
      </c>
      <c r="P18" s="292">
        <v>18</v>
      </c>
      <c r="Q18" s="292">
        <v>46.500000000000014</v>
      </c>
      <c r="R18" s="292">
        <v>14.5</v>
      </c>
      <c r="S18" s="292">
        <v>8</v>
      </c>
      <c r="T18" s="186"/>
    </row>
    <row r="19" spans="2:20">
      <c r="B19" s="287" t="s">
        <v>35</v>
      </c>
      <c r="C19" s="293">
        <v>1198.3999999999996</v>
      </c>
      <c r="D19" s="293">
        <v>91.65</v>
      </c>
      <c r="E19" s="293">
        <v>105.7</v>
      </c>
      <c r="F19" s="293">
        <v>0</v>
      </c>
      <c r="G19" s="293">
        <v>9.0000000000000071</v>
      </c>
      <c r="H19" s="293">
        <v>95</v>
      </c>
      <c r="I19" s="293">
        <v>94.400000000000077</v>
      </c>
      <c r="J19" s="293">
        <v>37.800000000000004</v>
      </c>
      <c r="K19" s="293">
        <v>309.74999999999994</v>
      </c>
      <c r="L19" s="293">
        <v>22.8</v>
      </c>
      <c r="M19" s="293">
        <v>25.000000000000004</v>
      </c>
      <c r="N19" s="293">
        <v>75.900000000000006</v>
      </c>
      <c r="O19" s="293">
        <v>98.19999999999996</v>
      </c>
      <c r="P19" s="293">
        <v>68.999999999999972</v>
      </c>
      <c r="Q19" s="293">
        <v>19.2</v>
      </c>
      <c r="R19" s="293">
        <v>83.999999999999972</v>
      </c>
      <c r="S19" s="293">
        <v>61.000000000000014</v>
      </c>
      <c r="T19" s="186"/>
    </row>
    <row r="20" spans="2:20">
      <c r="B20" s="289" t="s">
        <v>259</v>
      </c>
      <c r="C20" s="292">
        <v>884.39999999999986</v>
      </c>
      <c r="D20" s="292">
        <v>80.099999999999994</v>
      </c>
      <c r="E20" s="292">
        <v>89.199999999999989</v>
      </c>
      <c r="F20" s="292">
        <v>0</v>
      </c>
      <c r="G20" s="292">
        <v>8.9999999999999964</v>
      </c>
      <c r="H20" s="292">
        <v>26.000000000000004</v>
      </c>
      <c r="I20" s="292">
        <v>36.400000000000006</v>
      </c>
      <c r="J20" s="292">
        <v>24.2</v>
      </c>
      <c r="K20" s="292">
        <v>231.00000000000003</v>
      </c>
      <c r="L20" s="292">
        <v>20</v>
      </c>
      <c r="M20" s="292">
        <v>23</v>
      </c>
      <c r="N20" s="292">
        <v>73.5</v>
      </c>
      <c r="O20" s="292">
        <v>66</v>
      </c>
      <c r="P20" s="292">
        <v>66.000000000000028</v>
      </c>
      <c r="Q20" s="292">
        <v>8.0000000000000036</v>
      </c>
      <c r="R20" s="292">
        <v>80</v>
      </c>
      <c r="S20" s="292">
        <v>52</v>
      </c>
      <c r="T20" s="186"/>
    </row>
    <row r="21" spans="2:20">
      <c r="B21" s="289" t="s">
        <v>260</v>
      </c>
      <c r="C21" s="292">
        <v>314</v>
      </c>
      <c r="D21" s="292">
        <v>11.55</v>
      </c>
      <c r="E21" s="292">
        <v>16.5</v>
      </c>
      <c r="F21" s="292">
        <v>0</v>
      </c>
      <c r="G21" s="292">
        <v>0</v>
      </c>
      <c r="H21" s="292">
        <v>68.999999999999972</v>
      </c>
      <c r="I21" s="292">
        <v>58</v>
      </c>
      <c r="J21" s="292">
        <v>13.600000000000005</v>
      </c>
      <c r="K21" s="292">
        <v>78.75</v>
      </c>
      <c r="L21" s="292">
        <v>2.8</v>
      </c>
      <c r="M21" s="292">
        <v>2</v>
      </c>
      <c r="N21" s="292">
        <v>2.4</v>
      </c>
      <c r="O21" s="292">
        <v>32.199999999999989</v>
      </c>
      <c r="P21" s="292">
        <v>2.9999999999999996</v>
      </c>
      <c r="Q21" s="292">
        <v>11.2</v>
      </c>
      <c r="R21" s="292">
        <v>4</v>
      </c>
      <c r="S21" s="292">
        <v>9.0000000000000018</v>
      </c>
      <c r="T21" s="186"/>
    </row>
    <row r="22" spans="2:20">
      <c r="B22" s="287" t="s">
        <v>36</v>
      </c>
      <c r="C22" s="293">
        <v>3422.0500000000015</v>
      </c>
      <c r="D22" s="293">
        <v>386.65000000000009</v>
      </c>
      <c r="E22" s="293">
        <v>298.25000000000023</v>
      </c>
      <c r="F22" s="293">
        <v>14.000000000000007</v>
      </c>
      <c r="G22" s="293">
        <v>73.7</v>
      </c>
      <c r="H22" s="293">
        <v>189.15000000000015</v>
      </c>
      <c r="I22" s="293">
        <v>179.99999999999997</v>
      </c>
      <c r="J22" s="293">
        <v>84.000000000000028</v>
      </c>
      <c r="K22" s="293">
        <v>631.40000000000032</v>
      </c>
      <c r="L22" s="293">
        <v>46</v>
      </c>
      <c r="M22" s="293">
        <v>100.14999999999999</v>
      </c>
      <c r="N22" s="293">
        <v>233.25</v>
      </c>
      <c r="O22" s="293">
        <v>323.29999999999995</v>
      </c>
      <c r="P22" s="293">
        <v>129.65000000000006</v>
      </c>
      <c r="Q22" s="293">
        <v>158.19999999999996</v>
      </c>
      <c r="R22" s="293">
        <v>314.50000000000017</v>
      </c>
      <c r="S22" s="293">
        <v>259.84999999999997</v>
      </c>
      <c r="T22" s="186"/>
    </row>
    <row r="23" spans="2:20">
      <c r="B23" s="289" t="s">
        <v>259</v>
      </c>
      <c r="C23" s="292">
        <v>2687.5000000000005</v>
      </c>
      <c r="D23" s="292">
        <v>352.80000000000007</v>
      </c>
      <c r="E23" s="292">
        <v>248.79999999999998</v>
      </c>
      <c r="F23" s="292">
        <v>11.999999999999993</v>
      </c>
      <c r="G23" s="292">
        <v>73.699999999999989</v>
      </c>
      <c r="H23" s="292">
        <v>78.149999999999991</v>
      </c>
      <c r="I23" s="292">
        <v>82.750000000000014</v>
      </c>
      <c r="J23" s="292">
        <v>45.000000000000014</v>
      </c>
      <c r="K23" s="292">
        <v>503.15</v>
      </c>
      <c r="L23" s="292">
        <v>36.000000000000014</v>
      </c>
      <c r="M23" s="292">
        <v>84.55</v>
      </c>
      <c r="N23" s="292">
        <v>199.49999999999997</v>
      </c>
      <c r="O23" s="292">
        <v>269.59999999999997</v>
      </c>
      <c r="P23" s="292">
        <v>105.65000000000002</v>
      </c>
      <c r="Q23" s="292">
        <v>84</v>
      </c>
      <c r="R23" s="292">
        <v>279.5</v>
      </c>
      <c r="S23" s="292">
        <v>232.34999999999997</v>
      </c>
      <c r="T23" s="186"/>
    </row>
    <row r="24" spans="2:20">
      <c r="B24" s="289" t="s">
        <v>260</v>
      </c>
      <c r="C24" s="292">
        <v>734.55000000000007</v>
      </c>
      <c r="D24" s="292">
        <v>33.850000000000016</v>
      </c>
      <c r="E24" s="292">
        <v>49.45000000000001</v>
      </c>
      <c r="F24" s="292">
        <v>2</v>
      </c>
      <c r="G24" s="292">
        <v>0</v>
      </c>
      <c r="H24" s="292">
        <v>110.99999999999996</v>
      </c>
      <c r="I24" s="292">
        <v>97.249999999999972</v>
      </c>
      <c r="J24" s="292">
        <v>39</v>
      </c>
      <c r="K24" s="292">
        <v>128.25</v>
      </c>
      <c r="L24" s="292">
        <v>9.9999999999999982</v>
      </c>
      <c r="M24" s="292">
        <v>15.600000000000003</v>
      </c>
      <c r="N24" s="292">
        <v>33.750000000000007</v>
      </c>
      <c r="O24" s="292">
        <v>53.699999999999989</v>
      </c>
      <c r="P24" s="292">
        <v>23.999999999999996</v>
      </c>
      <c r="Q24" s="292">
        <v>74.200000000000017</v>
      </c>
      <c r="R24" s="292">
        <v>35</v>
      </c>
      <c r="S24" s="292">
        <v>27.499999999999996</v>
      </c>
      <c r="T24" s="186"/>
    </row>
    <row r="25" spans="2:20">
      <c r="B25" s="287" t="s">
        <v>37</v>
      </c>
      <c r="C25" s="293">
        <v>3989.0500000000011</v>
      </c>
      <c r="D25" s="293">
        <v>484.80000000000007</v>
      </c>
      <c r="E25" s="293">
        <v>240.34999999999997</v>
      </c>
      <c r="F25" s="293">
        <v>1.0000000000000002</v>
      </c>
      <c r="G25" s="293">
        <v>207.04999999999995</v>
      </c>
      <c r="H25" s="293">
        <v>195.20000000000005</v>
      </c>
      <c r="I25" s="293">
        <v>255.99999999999997</v>
      </c>
      <c r="J25" s="293">
        <v>52.799999999999976</v>
      </c>
      <c r="K25" s="293">
        <v>714.04999999999984</v>
      </c>
      <c r="L25" s="293">
        <v>46.20000000000001</v>
      </c>
      <c r="M25" s="293">
        <v>122.9</v>
      </c>
      <c r="N25" s="293">
        <v>248.1</v>
      </c>
      <c r="O25" s="293">
        <v>401.3499999999998</v>
      </c>
      <c r="P25" s="293">
        <v>175.85000000000005</v>
      </c>
      <c r="Q25" s="293">
        <v>136.99999999999997</v>
      </c>
      <c r="R25" s="293">
        <v>381.75000000000017</v>
      </c>
      <c r="S25" s="293">
        <v>324.65000000000009</v>
      </c>
      <c r="T25" s="186"/>
    </row>
    <row r="26" spans="2:20">
      <c r="B26" s="289" t="s">
        <v>259</v>
      </c>
      <c r="C26" s="292">
        <v>3323.6999999999989</v>
      </c>
      <c r="D26" s="292">
        <v>449.19999999999993</v>
      </c>
      <c r="E26" s="292">
        <v>194.15000000000006</v>
      </c>
      <c r="F26" s="292">
        <v>1.0000000000000002</v>
      </c>
      <c r="G26" s="292">
        <v>207.05000000000007</v>
      </c>
      <c r="H26" s="292">
        <v>81.600000000000009</v>
      </c>
      <c r="I26" s="292">
        <v>127.4</v>
      </c>
      <c r="J26" s="292">
        <v>32.4</v>
      </c>
      <c r="K26" s="292">
        <v>599.70000000000016</v>
      </c>
      <c r="L26" s="292">
        <v>41.999999999999993</v>
      </c>
      <c r="M26" s="292">
        <v>112.9</v>
      </c>
      <c r="N26" s="292">
        <v>238.10000000000002</v>
      </c>
      <c r="O26" s="292">
        <v>347.95</v>
      </c>
      <c r="P26" s="292">
        <v>163.85000000000002</v>
      </c>
      <c r="Q26" s="292">
        <v>38.999999999999993</v>
      </c>
      <c r="R26" s="292">
        <v>368.74999999999983</v>
      </c>
      <c r="S26" s="292">
        <v>318.64999999999998</v>
      </c>
      <c r="T26" s="186"/>
    </row>
    <row r="27" spans="2:20">
      <c r="B27" s="289" t="s">
        <v>260</v>
      </c>
      <c r="C27" s="292">
        <v>665.34999999999991</v>
      </c>
      <c r="D27" s="292">
        <v>35.599999999999987</v>
      </c>
      <c r="E27" s="292">
        <v>46.199999999999996</v>
      </c>
      <c r="F27" s="292">
        <v>0</v>
      </c>
      <c r="G27" s="292">
        <v>0</v>
      </c>
      <c r="H27" s="292">
        <v>113.60000000000011</v>
      </c>
      <c r="I27" s="292">
        <v>128.60000000000002</v>
      </c>
      <c r="J27" s="292">
        <v>20.400000000000006</v>
      </c>
      <c r="K27" s="292">
        <v>114.34999999999998</v>
      </c>
      <c r="L27" s="292">
        <v>4.2</v>
      </c>
      <c r="M27" s="292">
        <v>10.000000000000004</v>
      </c>
      <c r="N27" s="292">
        <v>10.000000000000005</v>
      </c>
      <c r="O27" s="292">
        <v>53.40000000000002</v>
      </c>
      <c r="P27" s="292">
        <v>12.000000000000009</v>
      </c>
      <c r="Q27" s="292">
        <v>97.999999999999986</v>
      </c>
      <c r="R27" s="292">
        <v>13.000000000000004</v>
      </c>
      <c r="S27" s="292">
        <v>6.0000000000000009</v>
      </c>
      <c r="T27" s="186"/>
    </row>
    <row r="28" spans="2:20">
      <c r="B28" s="287" t="s">
        <v>38</v>
      </c>
      <c r="C28" s="293">
        <v>3127.15</v>
      </c>
      <c r="D28" s="293">
        <v>345.05000000000007</v>
      </c>
      <c r="E28" s="293">
        <v>273.7000000000001</v>
      </c>
      <c r="F28" s="293">
        <v>9.9999999999999947</v>
      </c>
      <c r="G28" s="293">
        <v>52.199999999999982</v>
      </c>
      <c r="H28" s="293">
        <v>126.00000000000003</v>
      </c>
      <c r="I28" s="293">
        <v>130.65000000000003</v>
      </c>
      <c r="J28" s="293">
        <v>47.700000000000024</v>
      </c>
      <c r="K28" s="293">
        <v>668.75</v>
      </c>
      <c r="L28" s="293">
        <v>38.399999999999991</v>
      </c>
      <c r="M28" s="293">
        <v>63.050000000000026</v>
      </c>
      <c r="N28" s="293">
        <v>214.25000000000006</v>
      </c>
      <c r="O28" s="293">
        <v>354.50000000000006</v>
      </c>
      <c r="P28" s="293">
        <v>96.999999999999986</v>
      </c>
      <c r="Q28" s="293">
        <v>175.99999999999997</v>
      </c>
      <c r="R28" s="293">
        <v>246.80000000000004</v>
      </c>
      <c r="S28" s="293">
        <v>283.10000000000014</v>
      </c>
      <c r="T28" s="186"/>
    </row>
    <row r="29" spans="2:20">
      <c r="B29" s="289" t="s">
        <v>259</v>
      </c>
      <c r="C29" s="292">
        <v>2588.0500000000006</v>
      </c>
      <c r="D29" s="292">
        <v>311.85000000000008</v>
      </c>
      <c r="E29" s="292">
        <v>247.60000000000002</v>
      </c>
      <c r="F29" s="292">
        <v>10.000000000000004</v>
      </c>
      <c r="G29" s="292">
        <v>50.200000000000017</v>
      </c>
      <c r="H29" s="292">
        <v>17.999999999999993</v>
      </c>
      <c r="I29" s="292">
        <v>57.04999999999999</v>
      </c>
      <c r="J29" s="292">
        <v>27.699999999999992</v>
      </c>
      <c r="K29" s="292">
        <v>570.75000000000011</v>
      </c>
      <c r="L29" s="292">
        <v>35.200000000000003</v>
      </c>
      <c r="M29" s="292">
        <v>60.04999999999999</v>
      </c>
      <c r="N29" s="292">
        <v>209.25000000000003</v>
      </c>
      <c r="O29" s="292">
        <v>305.50000000000011</v>
      </c>
      <c r="P29" s="292">
        <v>92.000000000000028</v>
      </c>
      <c r="Q29" s="292">
        <v>69</v>
      </c>
      <c r="R29" s="292">
        <v>244.79999999999998</v>
      </c>
      <c r="S29" s="292">
        <v>279.09999999999985</v>
      </c>
      <c r="T29" s="186"/>
    </row>
    <row r="30" spans="2:20">
      <c r="B30" s="289" t="s">
        <v>260</v>
      </c>
      <c r="C30" s="292">
        <v>539.09999999999991</v>
      </c>
      <c r="D30" s="292">
        <v>33.199999999999996</v>
      </c>
      <c r="E30" s="292">
        <v>26.100000000000012</v>
      </c>
      <c r="F30" s="292">
        <v>0</v>
      </c>
      <c r="G30" s="292">
        <v>2</v>
      </c>
      <c r="H30" s="292">
        <v>107.99999999999997</v>
      </c>
      <c r="I30" s="292">
        <v>73.600000000000023</v>
      </c>
      <c r="J30" s="292">
        <v>19.999999999999996</v>
      </c>
      <c r="K30" s="292">
        <v>97.999999999999972</v>
      </c>
      <c r="L30" s="292">
        <v>3.2000000000000006</v>
      </c>
      <c r="M30" s="292">
        <v>3.0000000000000004</v>
      </c>
      <c r="N30" s="292">
        <v>4.9999999999999991</v>
      </c>
      <c r="O30" s="292">
        <v>49.000000000000007</v>
      </c>
      <c r="P30" s="292">
        <v>5</v>
      </c>
      <c r="Q30" s="292">
        <v>107.00000000000009</v>
      </c>
      <c r="R30" s="292">
        <v>2.0000000000000004</v>
      </c>
      <c r="S30" s="292">
        <v>4</v>
      </c>
      <c r="T30" s="186"/>
    </row>
    <row r="31" spans="2:20">
      <c r="B31" s="287" t="s">
        <v>39</v>
      </c>
      <c r="C31" s="293">
        <v>4461.3499999999958</v>
      </c>
      <c r="D31" s="293">
        <v>643.05000000000007</v>
      </c>
      <c r="E31" s="293">
        <v>344.20000000000027</v>
      </c>
      <c r="F31" s="293">
        <v>9.9999999999999982</v>
      </c>
      <c r="G31" s="293">
        <v>124.2</v>
      </c>
      <c r="H31" s="293">
        <v>173.20000000000007</v>
      </c>
      <c r="I31" s="293">
        <v>300.65000000000009</v>
      </c>
      <c r="J31" s="293">
        <v>22.999999999999975</v>
      </c>
      <c r="K31" s="293">
        <v>683.90000000000032</v>
      </c>
      <c r="L31" s="293">
        <v>40.20000000000001</v>
      </c>
      <c r="M31" s="293">
        <v>116.15000000000002</v>
      </c>
      <c r="N31" s="293">
        <v>285.5999999999998</v>
      </c>
      <c r="O31" s="293">
        <v>556.1999999999997</v>
      </c>
      <c r="P31" s="293">
        <v>150.59999999999991</v>
      </c>
      <c r="Q31" s="293">
        <v>90.999999999999901</v>
      </c>
      <c r="R31" s="293">
        <v>490.40000000000026</v>
      </c>
      <c r="S31" s="293">
        <v>428.99999999999989</v>
      </c>
      <c r="T31" s="186"/>
    </row>
    <row r="32" spans="2:20">
      <c r="B32" s="289" t="s">
        <v>259</v>
      </c>
      <c r="C32" s="292">
        <v>3710.3500000000026</v>
      </c>
      <c r="D32" s="292">
        <v>617.04999999999995</v>
      </c>
      <c r="E32" s="292">
        <v>264.99999999999994</v>
      </c>
      <c r="F32" s="292">
        <v>9.9999999999999947</v>
      </c>
      <c r="G32" s="292">
        <v>115.2</v>
      </c>
      <c r="H32" s="292">
        <v>48.200000000000017</v>
      </c>
      <c r="I32" s="292">
        <v>138.85</v>
      </c>
      <c r="J32" s="292">
        <v>18.000000000000007</v>
      </c>
      <c r="K32" s="292">
        <v>538.90000000000032</v>
      </c>
      <c r="L32" s="292">
        <v>39.199999999999974</v>
      </c>
      <c r="M32" s="292">
        <v>113.15000000000003</v>
      </c>
      <c r="N32" s="292">
        <v>279.60000000000002</v>
      </c>
      <c r="O32" s="292">
        <v>471.19999999999987</v>
      </c>
      <c r="P32" s="292">
        <v>140.60000000000002</v>
      </c>
      <c r="Q32" s="292">
        <v>19.000000000000011</v>
      </c>
      <c r="R32" s="292">
        <v>481.40000000000055</v>
      </c>
      <c r="S32" s="292">
        <v>415.00000000000006</v>
      </c>
      <c r="T32" s="186"/>
    </row>
    <row r="33" spans="2:20">
      <c r="B33" s="289" t="s">
        <v>260</v>
      </c>
      <c r="C33" s="292">
        <v>751.00000000000011</v>
      </c>
      <c r="D33" s="292">
        <v>26.000000000000004</v>
      </c>
      <c r="E33" s="292">
        <v>79.20000000000006</v>
      </c>
      <c r="F33" s="292">
        <v>0</v>
      </c>
      <c r="G33" s="292">
        <v>8.9999999999999982</v>
      </c>
      <c r="H33" s="292">
        <v>124.99999999999999</v>
      </c>
      <c r="I33" s="292">
        <v>161.79999999999998</v>
      </c>
      <c r="J33" s="292">
        <v>4.9999999999999973</v>
      </c>
      <c r="K33" s="292">
        <v>145.00000000000003</v>
      </c>
      <c r="L33" s="292">
        <v>1.0000000000000002</v>
      </c>
      <c r="M33" s="292">
        <v>3.0000000000000004</v>
      </c>
      <c r="N33" s="292">
        <v>6.0000000000000009</v>
      </c>
      <c r="O33" s="292">
        <v>85.000000000000014</v>
      </c>
      <c r="P33" s="292">
        <v>9.9999999999999982</v>
      </c>
      <c r="Q33" s="292">
        <v>72</v>
      </c>
      <c r="R33" s="292">
        <v>8.9999999999999982</v>
      </c>
      <c r="S33" s="292">
        <v>14</v>
      </c>
      <c r="T33" s="186"/>
    </row>
    <row r="34" spans="2:20">
      <c r="B34" s="287" t="s">
        <v>40</v>
      </c>
      <c r="C34" s="293">
        <v>33815.649999999972</v>
      </c>
      <c r="D34" s="293">
        <v>5486.9499999999971</v>
      </c>
      <c r="E34" s="293">
        <v>1956.7500000000014</v>
      </c>
      <c r="F34" s="293">
        <v>414.35000000000008</v>
      </c>
      <c r="G34" s="293">
        <v>759.04999999999973</v>
      </c>
      <c r="H34" s="293">
        <v>196.25000000000011</v>
      </c>
      <c r="I34" s="293">
        <v>754.54999999999984</v>
      </c>
      <c r="J34" s="293">
        <v>326.64999999999992</v>
      </c>
      <c r="K34" s="293">
        <v>6175.2499999999973</v>
      </c>
      <c r="L34" s="293">
        <v>358.3499999999998</v>
      </c>
      <c r="M34" s="293">
        <v>886.44999999999982</v>
      </c>
      <c r="N34" s="293">
        <v>2617.9999999999995</v>
      </c>
      <c r="O34" s="293">
        <v>4204.8499999999976</v>
      </c>
      <c r="P34" s="293">
        <v>1148.7499999999998</v>
      </c>
      <c r="Q34" s="293">
        <v>157.50000000000006</v>
      </c>
      <c r="R34" s="293">
        <v>4963.7000000000007</v>
      </c>
      <c r="S34" s="293">
        <v>3408.2500000000014</v>
      </c>
      <c r="T34" s="186"/>
    </row>
    <row r="35" spans="2:20">
      <c r="B35" s="289" t="s">
        <v>259</v>
      </c>
      <c r="C35" s="292">
        <v>29769.249999999993</v>
      </c>
      <c r="D35" s="292">
        <v>4863.8499999999976</v>
      </c>
      <c r="E35" s="292">
        <v>1735.0999999999995</v>
      </c>
      <c r="F35" s="292">
        <v>310.35000000000019</v>
      </c>
      <c r="G35" s="292">
        <v>698.74999999999989</v>
      </c>
      <c r="H35" s="292">
        <v>78.199999999999932</v>
      </c>
      <c r="I35" s="292">
        <v>576.6</v>
      </c>
      <c r="J35" s="292">
        <v>208.6</v>
      </c>
      <c r="K35" s="292">
        <v>5478.1500000000033</v>
      </c>
      <c r="L35" s="292">
        <v>262.05</v>
      </c>
      <c r="M35" s="292">
        <v>804.44999999999936</v>
      </c>
      <c r="N35" s="292">
        <v>2359.8500000000008</v>
      </c>
      <c r="O35" s="292">
        <v>3717.7499999999995</v>
      </c>
      <c r="P35" s="292">
        <v>1031.5</v>
      </c>
      <c r="Q35" s="292">
        <v>74.499999999999957</v>
      </c>
      <c r="R35" s="292">
        <v>4479.4999999999964</v>
      </c>
      <c r="S35" s="292">
        <v>3090.0499999999965</v>
      </c>
      <c r="T35" s="186"/>
    </row>
    <row r="36" spans="2:20">
      <c r="B36" s="289" t="s">
        <v>260</v>
      </c>
      <c r="C36" s="292">
        <v>4046.3999999999987</v>
      </c>
      <c r="D36" s="292">
        <v>623.1</v>
      </c>
      <c r="E36" s="292">
        <v>221.6500000000002</v>
      </c>
      <c r="F36" s="292">
        <v>104</v>
      </c>
      <c r="G36" s="292">
        <v>60.300000000000004</v>
      </c>
      <c r="H36" s="292">
        <v>118.04999999999991</v>
      </c>
      <c r="I36" s="292">
        <v>177.95000000000005</v>
      </c>
      <c r="J36" s="292">
        <v>118.05000000000004</v>
      </c>
      <c r="K36" s="292">
        <v>697.10000000000036</v>
      </c>
      <c r="L36" s="292">
        <v>96.300000000000011</v>
      </c>
      <c r="M36" s="292">
        <v>81.999999999999986</v>
      </c>
      <c r="N36" s="292">
        <v>258.14999999999992</v>
      </c>
      <c r="O36" s="292">
        <v>487.1</v>
      </c>
      <c r="P36" s="292">
        <v>117.25000000000007</v>
      </c>
      <c r="Q36" s="292">
        <v>82.999999999999986</v>
      </c>
      <c r="R36" s="292">
        <v>484.2000000000001</v>
      </c>
      <c r="S36" s="292">
        <v>318.19999999999993</v>
      </c>
      <c r="T36" s="186"/>
    </row>
    <row r="37" spans="2:20">
      <c r="B37" s="287" t="s">
        <v>41</v>
      </c>
      <c r="C37" s="293">
        <v>4747.9500000000016</v>
      </c>
      <c r="D37" s="293">
        <v>549.25</v>
      </c>
      <c r="E37" s="293">
        <v>255.19999999999993</v>
      </c>
      <c r="F37" s="293">
        <v>3</v>
      </c>
      <c r="G37" s="293">
        <v>362.65000000000003</v>
      </c>
      <c r="H37" s="293">
        <v>168.79999999999995</v>
      </c>
      <c r="I37" s="293">
        <v>199.44999999999993</v>
      </c>
      <c r="J37" s="293">
        <v>76.899999999999991</v>
      </c>
      <c r="K37" s="293">
        <v>880.19999999999982</v>
      </c>
      <c r="L37" s="293">
        <v>60.799999999999969</v>
      </c>
      <c r="M37" s="293">
        <v>130.14999999999998</v>
      </c>
      <c r="N37" s="293">
        <v>321.90000000000003</v>
      </c>
      <c r="O37" s="293">
        <v>503.29999999999995</v>
      </c>
      <c r="P37" s="293">
        <v>152.15000000000003</v>
      </c>
      <c r="Q37" s="293">
        <v>126.00000000000006</v>
      </c>
      <c r="R37" s="293">
        <v>441.14999999999981</v>
      </c>
      <c r="S37" s="293">
        <v>517.04999999999995</v>
      </c>
      <c r="T37" s="186"/>
    </row>
    <row r="38" spans="2:20">
      <c r="B38" s="289" t="s">
        <v>259</v>
      </c>
      <c r="C38" s="292">
        <v>3793.2499999999986</v>
      </c>
      <c r="D38" s="292">
        <v>475.50000000000006</v>
      </c>
      <c r="E38" s="292">
        <v>211.69999999999996</v>
      </c>
      <c r="F38" s="292">
        <v>2.0000000000000004</v>
      </c>
      <c r="G38" s="292">
        <v>349.64999999999992</v>
      </c>
      <c r="H38" s="292">
        <v>51.400000000000013</v>
      </c>
      <c r="I38" s="292">
        <v>105.75000000000001</v>
      </c>
      <c r="J38" s="292">
        <v>43.899999999999984</v>
      </c>
      <c r="K38" s="292">
        <v>736.80000000000007</v>
      </c>
      <c r="L38" s="292">
        <v>47.6</v>
      </c>
      <c r="M38" s="292">
        <v>108.95000000000003</v>
      </c>
      <c r="N38" s="292">
        <v>273.9500000000001</v>
      </c>
      <c r="O38" s="292">
        <v>434.89999999999992</v>
      </c>
      <c r="P38" s="292">
        <v>134.14999999999998</v>
      </c>
      <c r="Q38" s="292">
        <v>50.999999999999986</v>
      </c>
      <c r="R38" s="292">
        <v>349.15000000000003</v>
      </c>
      <c r="S38" s="292">
        <v>416.84999999999991</v>
      </c>
      <c r="T38" s="186"/>
    </row>
    <row r="39" spans="2:20">
      <c r="B39" s="289" t="s">
        <v>260</v>
      </c>
      <c r="C39" s="292">
        <v>954.70000000000039</v>
      </c>
      <c r="D39" s="292">
        <v>73.749999999999986</v>
      </c>
      <c r="E39" s="292">
        <v>43.5</v>
      </c>
      <c r="F39" s="292">
        <v>1.0000000000000002</v>
      </c>
      <c r="G39" s="292">
        <v>13</v>
      </c>
      <c r="H39" s="292">
        <v>117.39999999999995</v>
      </c>
      <c r="I39" s="292">
        <v>93.699999999999989</v>
      </c>
      <c r="J39" s="292">
        <v>33.000000000000007</v>
      </c>
      <c r="K39" s="292">
        <v>143.39999999999998</v>
      </c>
      <c r="L39" s="292">
        <v>13.200000000000001</v>
      </c>
      <c r="M39" s="292">
        <v>21.2</v>
      </c>
      <c r="N39" s="292">
        <v>47.949999999999996</v>
      </c>
      <c r="O39" s="292">
        <v>68.399999999999991</v>
      </c>
      <c r="P39" s="292">
        <v>18.000000000000004</v>
      </c>
      <c r="Q39" s="292">
        <v>74.999999999999986</v>
      </c>
      <c r="R39" s="292">
        <v>92</v>
      </c>
      <c r="S39" s="292">
        <v>100.2</v>
      </c>
      <c r="T39" s="186"/>
    </row>
    <row r="40" spans="2:20" ht="15" customHeight="1">
      <c r="B40" s="287" t="s">
        <v>79</v>
      </c>
      <c r="C40" s="293">
        <v>3724.9000000000015</v>
      </c>
      <c r="D40" s="293">
        <v>552.79999999999995</v>
      </c>
      <c r="E40" s="293">
        <v>449.6500000000002</v>
      </c>
      <c r="F40" s="293">
        <v>1.9999999999999998</v>
      </c>
      <c r="G40" s="293">
        <v>39.049999999999997</v>
      </c>
      <c r="H40" s="293">
        <v>95.699999999999974</v>
      </c>
      <c r="I40" s="293">
        <v>117.3</v>
      </c>
      <c r="J40" s="293">
        <v>68.350000000000023</v>
      </c>
      <c r="K40" s="293">
        <v>679.80000000000018</v>
      </c>
      <c r="L40" s="293">
        <v>46.29999999999999</v>
      </c>
      <c r="M40" s="293">
        <v>98.84999999999998</v>
      </c>
      <c r="N40" s="293">
        <v>201.04999999999998</v>
      </c>
      <c r="O40" s="293">
        <v>448.74999999999994</v>
      </c>
      <c r="P40" s="293">
        <v>129.15</v>
      </c>
      <c r="Q40" s="293">
        <v>40.9</v>
      </c>
      <c r="R40" s="293">
        <v>462.09999999999997</v>
      </c>
      <c r="S40" s="293">
        <v>293.14999999999998</v>
      </c>
      <c r="T40" s="186"/>
    </row>
    <row r="41" spans="2:20">
      <c r="B41" s="289" t="s">
        <v>259</v>
      </c>
      <c r="C41" s="292">
        <v>3505.8</v>
      </c>
      <c r="D41" s="292">
        <v>540.79999999999995</v>
      </c>
      <c r="E41" s="292">
        <v>426.85</v>
      </c>
      <c r="F41" s="292">
        <v>2</v>
      </c>
      <c r="G41" s="292">
        <v>39.050000000000011</v>
      </c>
      <c r="H41" s="292">
        <v>60.300000000000033</v>
      </c>
      <c r="I41" s="292">
        <v>83.999999999999972</v>
      </c>
      <c r="J41" s="292">
        <v>56.349999999999987</v>
      </c>
      <c r="K41" s="292">
        <v>646.19999999999982</v>
      </c>
      <c r="L41" s="292">
        <v>42.90000000000002</v>
      </c>
      <c r="M41" s="292">
        <v>93.850000000000023</v>
      </c>
      <c r="N41" s="292">
        <v>199.05</v>
      </c>
      <c r="O41" s="292">
        <v>434.55</v>
      </c>
      <c r="P41" s="292">
        <v>122.14999999999999</v>
      </c>
      <c r="Q41" s="292">
        <v>34.699999999999989</v>
      </c>
      <c r="R41" s="292">
        <v>437.10000000000031</v>
      </c>
      <c r="S41" s="292">
        <v>285.9500000000001</v>
      </c>
      <c r="T41" s="186"/>
    </row>
    <row r="42" spans="2:20">
      <c r="B42" s="289" t="s">
        <v>260</v>
      </c>
      <c r="C42" s="292">
        <v>219.09999999999997</v>
      </c>
      <c r="D42" s="292">
        <v>12</v>
      </c>
      <c r="E42" s="292">
        <v>22.799999999999997</v>
      </c>
      <c r="F42" s="292">
        <v>0</v>
      </c>
      <c r="G42" s="292">
        <v>0</v>
      </c>
      <c r="H42" s="292">
        <v>35.4</v>
      </c>
      <c r="I42" s="292">
        <v>33.299999999999997</v>
      </c>
      <c r="J42" s="292">
        <v>11.999999999999996</v>
      </c>
      <c r="K42" s="292">
        <v>33.6</v>
      </c>
      <c r="L42" s="292">
        <v>3.4000000000000004</v>
      </c>
      <c r="M42" s="292">
        <v>5.0000000000000009</v>
      </c>
      <c r="N42" s="292">
        <v>2.0000000000000004</v>
      </c>
      <c r="O42" s="292">
        <v>14.200000000000003</v>
      </c>
      <c r="P42" s="292">
        <v>7.0000000000000027</v>
      </c>
      <c r="Q42" s="292">
        <v>6.2</v>
      </c>
      <c r="R42" s="292">
        <v>25</v>
      </c>
      <c r="S42" s="292">
        <v>7.1999999999999984</v>
      </c>
      <c r="T42" s="186"/>
    </row>
    <row r="43" spans="2:20" ht="15" customHeight="1">
      <c r="B43" s="287" t="s">
        <v>261</v>
      </c>
      <c r="C43" s="293">
        <v>64810.700000000157</v>
      </c>
      <c r="D43" s="293">
        <v>8678.5999999999894</v>
      </c>
      <c r="E43" s="293">
        <v>4901.4999999999991</v>
      </c>
      <c r="F43" s="293">
        <v>953.20000000000084</v>
      </c>
      <c r="G43" s="293">
        <v>2061.0499999999993</v>
      </c>
      <c r="H43" s="293">
        <v>1443.2999999999972</v>
      </c>
      <c r="I43" s="293">
        <v>2104.4999999999982</v>
      </c>
      <c r="J43" s="293">
        <v>1311.4499999999991</v>
      </c>
      <c r="K43" s="293">
        <v>10958.800000000005</v>
      </c>
      <c r="L43" s="293">
        <v>646.69999999999902</v>
      </c>
      <c r="M43" s="293">
        <v>1654.8499999999992</v>
      </c>
      <c r="N43" s="293">
        <v>3909.5500000000025</v>
      </c>
      <c r="O43" s="293">
        <v>8580.0499999999975</v>
      </c>
      <c r="P43" s="293">
        <v>2645.950000000003</v>
      </c>
      <c r="Q43" s="293">
        <v>779.29999999999859</v>
      </c>
      <c r="R43" s="293">
        <v>8572.6499999999978</v>
      </c>
      <c r="S43" s="293">
        <v>5609.2500000000009</v>
      </c>
      <c r="T43" s="186"/>
    </row>
    <row r="44" spans="2:20">
      <c r="B44" s="289" t="s">
        <v>259</v>
      </c>
      <c r="C44" s="292">
        <v>59704.049999999923</v>
      </c>
      <c r="D44" s="292">
        <v>8310.0999999999876</v>
      </c>
      <c r="E44" s="292">
        <v>4458.3500000000031</v>
      </c>
      <c r="F44" s="292">
        <v>948.20000000000016</v>
      </c>
      <c r="G44" s="292">
        <v>2006.6499999999978</v>
      </c>
      <c r="H44" s="292">
        <v>712.20000000000107</v>
      </c>
      <c r="I44" s="292">
        <v>1421.6500000000024</v>
      </c>
      <c r="J44" s="292">
        <v>1028.25</v>
      </c>
      <c r="K44" s="292">
        <v>9996.8500000000022</v>
      </c>
      <c r="L44" s="292">
        <v>590.94999999999993</v>
      </c>
      <c r="M44" s="292">
        <v>1623.5499999999984</v>
      </c>
      <c r="N44" s="292">
        <v>3806.9500000000085</v>
      </c>
      <c r="O44" s="292">
        <v>8114.0999999999976</v>
      </c>
      <c r="P44" s="292">
        <v>2448.3499999999963</v>
      </c>
      <c r="Q44" s="292">
        <v>526.40000000000009</v>
      </c>
      <c r="R44" s="292">
        <v>8317.8500000000058</v>
      </c>
      <c r="S44" s="292">
        <v>5393.6499999999987</v>
      </c>
      <c r="T44" s="186"/>
    </row>
    <row r="45" spans="2:20">
      <c r="B45" s="289" t="s">
        <v>260</v>
      </c>
      <c r="C45" s="292">
        <v>5106.6500000000024</v>
      </c>
      <c r="D45" s="292">
        <v>368.50000000000011</v>
      </c>
      <c r="E45" s="292">
        <v>443.14999999999992</v>
      </c>
      <c r="F45" s="292">
        <v>5.0000000000000018</v>
      </c>
      <c r="G45" s="292">
        <v>54.4</v>
      </c>
      <c r="H45" s="292">
        <v>731.10000000000025</v>
      </c>
      <c r="I45" s="292">
        <v>682.85</v>
      </c>
      <c r="J45" s="292">
        <v>283.19999999999959</v>
      </c>
      <c r="K45" s="292">
        <v>961.94999999999948</v>
      </c>
      <c r="L45" s="292">
        <v>55.750000000000028</v>
      </c>
      <c r="M45" s="292">
        <v>31.299999999999994</v>
      </c>
      <c r="N45" s="292">
        <v>102.59999999999989</v>
      </c>
      <c r="O45" s="292">
        <v>465.94999999999987</v>
      </c>
      <c r="P45" s="292">
        <v>197.59999999999994</v>
      </c>
      <c r="Q45" s="292">
        <v>252.89999999999989</v>
      </c>
      <c r="R45" s="292">
        <v>254.79999999999987</v>
      </c>
      <c r="S45" s="292">
        <v>215.6</v>
      </c>
      <c r="T45" s="186"/>
    </row>
    <row r="46" spans="2:20">
      <c r="B46" s="287" t="s">
        <v>43</v>
      </c>
      <c r="C46" s="293">
        <v>5605.4000000000042</v>
      </c>
      <c r="D46" s="293">
        <v>675.00000000000011</v>
      </c>
      <c r="E46" s="293">
        <v>461.95000000000027</v>
      </c>
      <c r="F46" s="293">
        <v>5</v>
      </c>
      <c r="G46" s="293">
        <v>278.7999999999999</v>
      </c>
      <c r="H46" s="293">
        <v>135.75000000000003</v>
      </c>
      <c r="I46" s="293">
        <v>220.75000000000009</v>
      </c>
      <c r="J46" s="293">
        <v>112.50000000000003</v>
      </c>
      <c r="K46" s="293">
        <v>1102.7000000000003</v>
      </c>
      <c r="L46" s="293">
        <v>78.050000000000054</v>
      </c>
      <c r="M46" s="293">
        <v>222.39999999999981</v>
      </c>
      <c r="N46" s="293">
        <v>315.80000000000007</v>
      </c>
      <c r="O46" s="293">
        <v>583.19999999999993</v>
      </c>
      <c r="P46" s="293">
        <v>176.04999999999998</v>
      </c>
      <c r="Q46" s="293">
        <v>74.000000000000071</v>
      </c>
      <c r="R46" s="293">
        <v>659.60000000000014</v>
      </c>
      <c r="S46" s="293">
        <v>503.85000000000019</v>
      </c>
      <c r="T46" s="186"/>
    </row>
    <row r="47" spans="2:20">
      <c r="B47" s="289" t="s">
        <v>259</v>
      </c>
      <c r="C47" s="292">
        <v>5195.6499999999978</v>
      </c>
      <c r="D47" s="292">
        <v>657.75</v>
      </c>
      <c r="E47" s="292">
        <v>437.94999999999993</v>
      </c>
      <c r="F47" s="292">
        <v>4.9999999999999973</v>
      </c>
      <c r="G47" s="292">
        <v>278.80000000000013</v>
      </c>
      <c r="H47" s="292">
        <v>46.999999999999979</v>
      </c>
      <c r="I47" s="292">
        <v>134.00000000000006</v>
      </c>
      <c r="J47" s="292">
        <v>87.5</v>
      </c>
      <c r="K47" s="292">
        <v>1008.45</v>
      </c>
      <c r="L47" s="292">
        <v>72.550000000000011</v>
      </c>
      <c r="M47" s="292">
        <v>221.40000000000006</v>
      </c>
      <c r="N47" s="292">
        <v>310.79999999999978</v>
      </c>
      <c r="O47" s="292">
        <v>558.20000000000005</v>
      </c>
      <c r="P47" s="292">
        <v>171.30000000000004</v>
      </c>
      <c r="Q47" s="292">
        <v>48.500000000000007</v>
      </c>
      <c r="R47" s="292">
        <v>654.60000000000025</v>
      </c>
      <c r="S47" s="292">
        <v>501.85000000000048</v>
      </c>
      <c r="T47" s="186"/>
    </row>
    <row r="48" spans="2:20">
      <c r="B48" s="289" t="s">
        <v>260</v>
      </c>
      <c r="C48" s="292">
        <v>409.74999999999994</v>
      </c>
      <c r="D48" s="292">
        <v>17.250000000000004</v>
      </c>
      <c r="E48" s="292">
        <v>24.000000000000004</v>
      </c>
      <c r="F48" s="292">
        <v>0</v>
      </c>
      <c r="G48" s="292">
        <v>0</v>
      </c>
      <c r="H48" s="292">
        <v>88.75</v>
      </c>
      <c r="I48" s="292">
        <v>86.750000000000014</v>
      </c>
      <c r="J48" s="292">
        <v>25.000000000000004</v>
      </c>
      <c r="K48" s="292">
        <v>94.25</v>
      </c>
      <c r="L48" s="292">
        <v>5.5</v>
      </c>
      <c r="M48" s="292">
        <v>1</v>
      </c>
      <c r="N48" s="292">
        <v>5</v>
      </c>
      <c r="O48" s="292">
        <v>25</v>
      </c>
      <c r="P48" s="292">
        <v>4.7500000000000009</v>
      </c>
      <c r="Q48" s="292">
        <v>25.499999999999993</v>
      </c>
      <c r="R48" s="292">
        <v>5</v>
      </c>
      <c r="S48" s="292">
        <v>2</v>
      </c>
      <c r="T48" s="186"/>
    </row>
    <row r="49" spans="2:20">
      <c r="B49" s="287" t="s">
        <v>44</v>
      </c>
      <c r="C49" s="293">
        <v>4053.1499999999992</v>
      </c>
      <c r="D49" s="293">
        <v>284.50000000000006</v>
      </c>
      <c r="E49" s="293">
        <v>419.85000000000014</v>
      </c>
      <c r="F49" s="293">
        <v>22.000000000000021</v>
      </c>
      <c r="G49" s="293">
        <v>59.499999999999993</v>
      </c>
      <c r="H49" s="293">
        <v>194.00000000000009</v>
      </c>
      <c r="I49" s="293">
        <v>260.40000000000003</v>
      </c>
      <c r="J49" s="293">
        <v>189.70000000000005</v>
      </c>
      <c r="K49" s="293">
        <v>875.39999999999986</v>
      </c>
      <c r="L49" s="293">
        <v>47.59999999999998</v>
      </c>
      <c r="M49" s="293">
        <v>83.600000000000009</v>
      </c>
      <c r="N49" s="293">
        <v>199.49999999999997</v>
      </c>
      <c r="O49" s="293">
        <v>401.65000000000009</v>
      </c>
      <c r="P49" s="293">
        <v>269.00000000000011</v>
      </c>
      <c r="Q49" s="293">
        <v>78.000000000000057</v>
      </c>
      <c r="R49" s="293">
        <v>347.1</v>
      </c>
      <c r="S49" s="293">
        <v>321.35000000000008</v>
      </c>
      <c r="T49" s="186"/>
    </row>
    <row r="50" spans="2:20">
      <c r="B50" s="289" t="s">
        <v>259</v>
      </c>
      <c r="C50" s="292">
        <v>2971.4499999999994</v>
      </c>
      <c r="D50" s="292">
        <v>220.5</v>
      </c>
      <c r="E50" s="292">
        <v>321.19999999999993</v>
      </c>
      <c r="F50" s="292">
        <v>21.999999999999996</v>
      </c>
      <c r="G50" s="292">
        <v>58.500000000000021</v>
      </c>
      <c r="H50" s="292">
        <v>53.999999999999979</v>
      </c>
      <c r="I50" s="292">
        <v>104.10000000000001</v>
      </c>
      <c r="J50" s="292">
        <v>106.2</v>
      </c>
      <c r="K50" s="292">
        <v>645.40000000000009</v>
      </c>
      <c r="L50" s="292">
        <v>37.599999999999994</v>
      </c>
      <c r="M50" s="292">
        <v>76.59999999999998</v>
      </c>
      <c r="N50" s="292">
        <v>181.5</v>
      </c>
      <c r="O50" s="292">
        <v>313.89999999999986</v>
      </c>
      <c r="P50" s="292">
        <v>196.75</v>
      </c>
      <c r="Q50" s="292">
        <v>40</v>
      </c>
      <c r="R50" s="292">
        <v>311.34999999999997</v>
      </c>
      <c r="S50" s="292">
        <v>281.85000000000014</v>
      </c>
      <c r="T50" s="186"/>
    </row>
    <row r="51" spans="2:20">
      <c r="B51" s="289" t="s">
        <v>260</v>
      </c>
      <c r="C51" s="292">
        <v>1081.6999999999996</v>
      </c>
      <c r="D51" s="292">
        <v>64</v>
      </c>
      <c r="E51" s="292">
        <v>98.650000000000034</v>
      </c>
      <c r="F51" s="292">
        <v>0</v>
      </c>
      <c r="G51" s="292">
        <v>1.0000000000000002</v>
      </c>
      <c r="H51" s="292">
        <v>139.99999999999997</v>
      </c>
      <c r="I51" s="292">
        <v>156.30000000000001</v>
      </c>
      <c r="J51" s="292">
        <v>83.500000000000028</v>
      </c>
      <c r="K51" s="292">
        <v>230.00000000000011</v>
      </c>
      <c r="L51" s="292">
        <v>9.9999999999999982</v>
      </c>
      <c r="M51" s="292">
        <v>7.0000000000000018</v>
      </c>
      <c r="N51" s="292">
        <v>18</v>
      </c>
      <c r="O51" s="292">
        <v>87.749999999999972</v>
      </c>
      <c r="P51" s="292">
        <v>72.250000000000014</v>
      </c>
      <c r="Q51" s="292">
        <v>38.000000000000007</v>
      </c>
      <c r="R51" s="292">
        <v>35.749999999999979</v>
      </c>
      <c r="S51" s="292">
        <v>39.500000000000007</v>
      </c>
      <c r="T51" s="186"/>
    </row>
    <row r="52" spans="2:20">
      <c r="B52" s="287" t="s">
        <v>45</v>
      </c>
      <c r="C52" s="293">
        <v>35450.049999999988</v>
      </c>
      <c r="D52" s="293">
        <v>5393.9999999999991</v>
      </c>
      <c r="E52" s="293">
        <v>2524.7499999999986</v>
      </c>
      <c r="F52" s="293">
        <v>902.79999999999973</v>
      </c>
      <c r="G52" s="293">
        <v>829.80000000000041</v>
      </c>
      <c r="H52" s="293">
        <v>334.99999999999932</v>
      </c>
      <c r="I52" s="293">
        <v>784.59999999999957</v>
      </c>
      <c r="J52" s="293">
        <v>588.15000000000032</v>
      </c>
      <c r="K52" s="293">
        <v>5263.2500000000027</v>
      </c>
      <c r="L52" s="293">
        <v>322.19999999999987</v>
      </c>
      <c r="M52" s="293">
        <v>933.90000000000032</v>
      </c>
      <c r="N52" s="293">
        <v>2161.7500000000005</v>
      </c>
      <c r="O52" s="293">
        <v>5175.0999999999967</v>
      </c>
      <c r="P52" s="293">
        <v>1366.7500000000025</v>
      </c>
      <c r="Q52" s="293">
        <v>347.99999999999994</v>
      </c>
      <c r="R52" s="293">
        <v>5579.649999999996</v>
      </c>
      <c r="S52" s="293">
        <v>2940.3500000000022</v>
      </c>
      <c r="T52" s="186"/>
    </row>
    <row r="53" spans="2:20">
      <c r="B53" s="289" t="s">
        <v>259</v>
      </c>
      <c r="C53" s="292">
        <v>34596.149999999929</v>
      </c>
      <c r="D53" s="292">
        <v>5356.949999999998</v>
      </c>
      <c r="E53" s="292">
        <v>2454.7499999999973</v>
      </c>
      <c r="F53" s="292">
        <v>902.80000000000086</v>
      </c>
      <c r="G53" s="292">
        <v>813.79999999999905</v>
      </c>
      <c r="H53" s="292">
        <v>182.00000000000009</v>
      </c>
      <c r="I53" s="292">
        <v>678.09999999999991</v>
      </c>
      <c r="J53" s="292">
        <v>525.9500000000005</v>
      </c>
      <c r="K53" s="292">
        <v>5110.7500000000036</v>
      </c>
      <c r="L53" s="292">
        <v>310.40000000000066</v>
      </c>
      <c r="M53" s="292">
        <v>927.39999999999895</v>
      </c>
      <c r="N53" s="292">
        <v>2152.3499999999981</v>
      </c>
      <c r="O53" s="292">
        <v>5113.7000000000044</v>
      </c>
      <c r="P53" s="292">
        <v>1332.5499999999997</v>
      </c>
      <c r="Q53" s="292">
        <v>295.00000000000051</v>
      </c>
      <c r="R53" s="292">
        <v>5530.9000000000042</v>
      </c>
      <c r="S53" s="292">
        <v>2908.7500000000036</v>
      </c>
      <c r="T53" s="186"/>
    </row>
    <row r="54" spans="2:20">
      <c r="B54" s="289" t="s">
        <v>260</v>
      </c>
      <c r="C54" s="292">
        <v>853.89999999999975</v>
      </c>
      <c r="D54" s="292">
        <v>37.050000000000004</v>
      </c>
      <c r="E54" s="292">
        <v>69.999999999999986</v>
      </c>
      <c r="F54" s="292">
        <v>0</v>
      </c>
      <c r="G54" s="292">
        <v>16.000000000000004</v>
      </c>
      <c r="H54" s="292">
        <v>153.00000000000003</v>
      </c>
      <c r="I54" s="292">
        <v>106.5</v>
      </c>
      <c r="J54" s="292">
        <v>62.2</v>
      </c>
      <c r="K54" s="292">
        <v>152.50000000000003</v>
      </c>
      <c r="L54" s="292">
        <v>11.8</v>
      </c>
      <c r="M54" s="292">
        <v>6.5000000000000027</v>
      </c>
      <c r="N54" s="292">
        <v>9.3999999999999986</v>
      </c>
      <c r="O54" s="292">
        <v>61.4</v>
      </c>
      <c r="P54" s="292">
        <v>34.200000000000003</v>
      </c>
      <c r="Q54" s="292">
        <v>53.000000000000014</v>
      </c>
      <c r="R54" s="292">
        <v>48.75</v>
      </c>
      <c r="S54" s="292">
        <v>31.600000000000016</v>
      </c>
      <c r="T54" s="186"/>
    </row>
    <row r="55" spans="2:20">
      <c r="B55" s="287" t="s">
        <v>46</v>
      </c>
      <c r="C55" s="293">
        <v>5133.6999999999971</v>
      </c>
      <c r="D55" s="293">
        <v>629.8499999999998</v>
      </c>
      <c r="E55" s="293">
        <v>434.5500000000003</v>
      </c>
      <c r="F55" s="293">
        <v>3.200000000000002</v>
      </c>
      <c r="G55" s="293">
        <v>78.649999999999991</v>
      </c>
      <c r="H55" s="293">
        <v>242.95000000000002</v>
      </c>
      <c r="I55" s="293">
        <v>217.85</v>
      </c>
      <c r="J55" s="293">
        <v>187.59999999999997</v>
      </c>
      <c r="K55" s="293">
        <v>927.30000000000007</v>
      </c>
      <c r="L55" s="293">
        <v>55.899999999999991</v>
      </c>
      <c r="M55" s="293">
        <v>102.14999999999999</v>
      </c>
      <c r="N55" s="293">
        <v>343.34999999999991</v>
      </c>
      <c r="O55" s="293">
        <v>645.9</v>
      </c>
      <c r="P55" s="293">
        <v>270.34999999999997</v>
      </c>
      <c r="Q55" s="293">
        <v>53.000000000000014</v>
      </c>
      <c r="R55" s="293">
        <v>471.75000000000006</v>
      </c>
      <c r="S55" s="293">
        <v>469.35000000000008</v>
      </c>
      <c r="T55" s="186"/>
    </row>
    <row r="56" spans="2:20">
      <c r="B56" s="289" t="s">
        <v>259</v>
      </c>
      <c r="C56" s="292">
        <v>4510.1000000000004</v>
      </c>
      <c r="D56" s="292">
        <v>555.85</v>
      </c>
      <c r="E56" s="292">
        <v>388.30000000000018</v>
      </c>
      <c r="F56" s="292">
        <v>2.1999999999999997</v>
      </c>
      <c r="G56" s="292">
        <v>54.65000000000002</v>
      </c>
      <c r="H56" s="292">
        <v>170.20000000000007</v>
      </c>
      <c r="I56" s="292">
        <v>140.84999999999988</v>
      </c>
      <c r="J56" s="292">
        <v>137.6</v>
      </c>
      <c r="K56" s="292">
        <v>834.30000000000007</v>
      </c>
      <c r="L56" s="292">
        <v>47.499999999999993</v>
      </c>
      <c r="M56" s="292">
        <v>99.150000000000048</v>
      </c>
      <c r="N56" s="292">
        <v>327.35000000000019</v>
      </c>
      <c r="O56" s="292">
        <v>597.49999999999989</v>
      </c>
      <c r="P56" s="292">
        <v>238.35000000000005</v>
      </c>
      <c r="Q56" s="292">
        <v>40.999999999999986</v>
      </c>
      <c r="R56" s="292">
        <v>440.14999999999981</v>
      </c>
      <c r="S56" s="292">
        <v>435.15000000000009</v>
      </c>
      <c r="T56" s="186"/>
    </row>
    <row r="57" spans="2:20">
      <c r="B57" s="289" t="s">
        <v>260</v>
      </c>
      <c r="C57" s="292">
        <v>623.59999999999991</v>
      </c>
      <c r="D57" s="292">
        <v>74.000000000000014</v>
      </c>
      <c r="E57" s="292">
        <v>46.249999999999986</v>
      </c>
      <c r="F57" s="292">
        <v>0.99999999999999978</v>
      </c>
      <c r="G57" s="292">
        <v>24.000000000000007</v>
      </c>
      <c r="H57" s="292">
        <v>72.75</v>
      </c>
      <c r="I57" s="292">
        <v>77</v>
      </c>
      <c r="J57" s="292">
        <v>50</v>
      </c>
      <c r="K57" s="292">
        <v>93.000000000000014</v>
      </c>
      <c r="L57" s="292">
        <v>8.4</v>
      </c>
      <c r="M57" s="292">
        <v>2.9999999999999996</v>
      </c>
      <c r="N57" s="292">
        <v>16</v>
      </c>
      <c r="O57" s="292">
        <v>48.399999999999991</v>
      </c>
      <c r="P57" s="292">
        <v>32</v>
      </c>
      <c r="Q57" s="292">
        <v>11.999999999999993</v>
      </c>
      <c r="R57" s="292">
        <v>31.600000000000005</v>
      </c>
      <c r="S57" s="292">
        <v>34.199999999999989</v>
      </c>
      <c r="T57" s="186"/>
    </row>
    <row r="58" spans="2:20">
      <c r="B58" s="287" t="s">
        <v>47</v>
      </c>
      <c r="C58" s="293">
        <v>12352.049999999997</v>
      </c>
      <c r="D58" s="293">
        <v>1393.1499999999994</v>
      </c>
      <c r="E58" s="293">
        <v>827.69999999999936</v>
      </c>
      <c r="F58" s="293">
        <v>20.200000000000014</v>
      </c>
      <c r="G58" s="293">
        <v>771.89999999999964</v>
      </c>
      <c r="H58" s="293">
        <v>493.60000000000036</v>
      </c>
      <c r="I58" s="293">
        <v>513.6500000000002</v>
      </c>
      <c r="J58" s="293">
        <v>147.00000000000009</v>
      </c>
      <c r="K58" s="293">
        <v>2486.0500000000011</v>
      </c>
      <c r="L58" s="293">
        <v>114.60000000000002</v>
      </c>
      <c r="M58" s="293">
        <v>267.39999999999998</v>
      </c>
      <c r="N58" s="293">
        <v>775.95000000000016</v>
      </c>
      <c r="O58" s="293">
        <v>1442.0500000000004</v>
      </c>
      <c r="P58" s="293">
        <v>473.00000000000006</v>
      </c>
      <c r="Q58" s="293">
        <v>214.30000000000024</v>
      </c>
      <c r="R58" s="293">
        <v>1270.9499999999996</v>
      </c>
      <c r="S58" s="293">
        <v>1140.5500000000006</v>
      </c>
      <c r="T58" s="186"/>
    </row>
    <row r="59" spans="2:20">
      <c r="B59" s="289" t="s">
        <v>259</v>
      </c>
      <c r="C59" s="292">
        <v>11076.700000000003</v>
      </c>
      <c r="D59" s="292">
        <v>1343.1999999999991</v>
      </c>
      <c r="E59" s="292">
        <v>695.99999999999966</v>
      </c>
      <c r="F59" s="292">
        <v>16.199999999999996</v>
      </c>
      <c r="G59" s="292">
        <v>771.89999999999975</v>
      </c>
      <c r="H59" s="292">
        <v>253.00000000000037</v>
      </c>
      <c r="I59" s="292">
        <v>320.24999999999989</v>
      </c>
      <c r="J59" s="292">
        <v>124.0000000000001</v>
      </c>
      <c r="K59" s="292">
        <v>2232.0500000000006</v>
      </c>
      <c r="L59" s="292">
        <v>104.89999999999996</v>
      </c>
      <c r="M59" s="292">
        <v>265.39999999999998</v>
      </c>
      <c r="N59" s="292">
        <v>749.94999999999959</v>
      </c>
      <c r="O59" s="292">
        <v>1320.0500000000002</v>
      </c>
      <c r="P59" s="292">
        <v>446.79999999999973</v>
      </c>
      <c r="Q59" s="292">
        <v>98.900000000000091</v>
      </c>
      <c r="R59" s="292">
        <v>1228.75</v>
      </c>
      <c r="S59" s="292">
        <v>1105.3499999999999</v>
      </c>
      <c r="T59" s="186"/>
    </row>
    <row r="60" spans="2:20">
      <c r="B60" s="289" t="s">
        <v>260</v>
      </c>
      <c r="C60" s="292">
        <v>1275.3499999999999</v>
      </c>
      <c r="D60" s="292">
        <v>49.949999999999974</v>
      </c>
      <c r="E60" s="292">
        <v>131.69999999999996</v>
      </c>
      <c r="F60" s="292">
        <v>4.0000000000000018</v>
      </c>
      <c r="G60" s="292">
        <v>0</v>
      </c>
      <c r="H60" s="292">
        <v>240.60000000000014</v>
      </c>
      <c r="I60" s="292">
        <v>193.39999999999995</v>
      </c>
      <c r="J60" s="292">
        <v>23.000000000000018</v>
      </c>
      <c r="K60" s="292">
        <v>254.00000000000023</v>
      </c>
      <c r="L60" s="292">
        <v>9.7000000000000064</v>
      </c>
      <c r="M60" s="292">
        <v>2.0000000000000009</v>
      </c>
      <c r="N60" s="292">
        <v>26.000000000000014</v>
      </c>
      <c r="O60" s="292">
        <v>122.00000000000004</v>
      </c>
      <c r="P60" s="292">
        <v>26.199999999999996</v>
      </c>
      <c r="Q60" s="292">
        <v>115.40000000000003</v>
      </c>
      <c r="R60" s="292">
        <v>42.199999999999967</v>
      </c>
      <c r="S60" s="292">
        <v>35.200000000000003</v>
      </c>
      <c r="T60" s="186"/>
    </row>
    <row r="61" spans="2:20">
      <c r="B61" s="287" t="s">
        <v>48</v>
      </c>
      <c r="C61" s="293">
        <v>2216.35</v>
      </c>
      <c r="D61" s="293">
        <v>302.10000000000019</v>
      </c>
      <c r="E61" s="293">
        <v>232.69999999999996</v>
      </c>
      <c r="F61" s="293">
        <v>0</v>
      </c>
      <c r="G61" s="293">
        <v>42.399999999999991</v>
      </c>
      <c r="H61" s="293">
        <v>42.000000000000014</v>
      </c>
      <c r="I61" s="293">
        <v>107.24999999999999</v>
      </c>
      <c r="J61" s="293">
        <v>86.500000000000043</v>
      </c>
      <c r="K61" s="293">
        <v>304.09999999999991</v>
      </c>
      <c r="L61" s="293">
        <v>28.350000000000009</v>
      </c>
      <c r="M61" s="293">
        <v>45.399999999999991</v>
      </c>
      <c r="N61" s="293">
        <v>113.19999999999995</v>
      </c>
      <c r="O61" s="293">
        <v>332.15000000000015</v>
      </c>
      <c r="P61" s="293">
        <v>90.80000000000004</v>
      </c>
      <c r="Q61" s="293">
        <v>12.000000000000009</v>
      </c>
      <c r="R61" s="293">
        <v>243.60000000000002</v>
      </c>
      <c r="S61" s="293">
        <v>233.79999999999995</v>
      </c>
      <c r="T61" s="186"/>
    </row>
    <row r="62" spans="2:20">
      <c r="B62" s="289" t="s">
        <v>259</v>
      </c>
      <c r="C62" s="292">
        <v>1353.9999999999998</v>
      </c>
      <c r="D62" s="292">
        <v>175.85000000000002</v>
      </c>
      <c r="E62" s="292">
        <v>160.14999999999992</v>
      </c>
      <c r="F62" s="292">
        <v>0</v>
      </c>
      <c r="G62" s="292">
        <v>28.999999999999996</v>
      </c>
      <c r="H62" s="292">
        <v>6.0000000000000009</v>
      </c>
      <c r="I62" s="292">
        <v>44.35</v>
      </c>
      <c r="J62" s="292">
        <v>46.999999999999993</v>
      </c>
      <c r="K62" s="292">
        <v>165.89999999999995</v>
      </c>
      <c r="L62" s="292">
        <v>18</v>
      </c>
      <c r="M62" s="292">
        <v>33.600000000000009</v>
      </c>
      <c r="N62" s="292">
        <v>85</v>
      </c>
      <c r="O62" s="292">
        <v>210.74999999999994</v>
      </c>
      <c r="P62" s="292">
        <v>62.599999999999987</v>
      </c>
      <c r="Q62" s="292">
        <v>3.0000000000000009</v>
      </c>
      <c r="R62" s="292">
        <v>152.1</v>
      </c>
      <c r="S62" s="292">
        <v>160.69999999999999</v>
      </c>
      <c r="T62" s="186"/>
    </row>
    <row r="63" spans="2:20">
      <c r="B63" s="289" t="s">
        <v>260</v>
      </c>
      <c r="C63" s="292">
        <v>862.34999999999991</v>
      </c>
      <c r="D63" s="292">
        <v>126.25</v>
      </c>
      <c r="E63" s="292">
        <v>72.55</v>
      </c>
      <c r="F63" s="292">
        <v>0</v>
      </c>
      <c r="G63" s="292">
        <v>13.400000000000004</v>
      </c>
      <c r="H63" s="292">
        <v>35.999999999999986</v>
      </c>
      <c r="I63" s="292">
        <v>62.9</v>
      </c>
      <c r="J63" s="292">
        <v>39.500000000000007</v>
      </c>
      <c r="K63" s="292">
        <v>138.20000000000002</v>
      </c>
      <c r="L63" s="292">
        <v>10.350000000000003</v>
      </c>
      <c r="M63" s="292">
        <v>11.8</v>
      </c>
      <c r="N63" s="292">
        <v>28.2</v>
      </c>
      <c r="O63" s="292">
        <v>121.39999999999999</v>
      </c>
      <c r="P63" s="292">
        <v>28.200000000000003</v>
      </c>
      <c r="Q63" s="292">
        <v>9</v>
      </c>
      <c r="R63" s="292">
        <v>91.499999999999972</v>
      </c>
      <c r="S63" s="292">
        <v>73.099999999999994</v>
      </c>
      <c r="T63" s="186"/>
    </row>
    <row r="64" spans="2:20" ht="15" customHeight="1">
      <c r="B64" s="287" t="s">
        <v>262</v>
      </c>
      <c r="C64" s="293">
        <v>9290.5000000000091</v>
      </c>
      <c r="D64" s="293">
        <v>791.4000000000002</v>
      </c>
      <c r="E64" s="293">
        <v>742.25000000000034</v>
      </c>
      <c r="F64" s="293">
        <v>12.999999999999991</v>
      </c>
      <c r="G64" s="293">
        <v>306.39999999999964</v>
      </c>
      <c r="H64" s="293">
        <v>796.85</v>
      </c>
      <c r="I64" s="293">
        <v>789.19999999999959</v>
      </c>
      <c r="J64" s="293">
        <v>220.70000000000027</v>
      </c>
      <c r="K64" s="293">
        <v>1834.1499999999996</v>
      </c>
      <c r="L64" s="293">
        <v>153.74999999999994</v>
      </c>
      <c r="M64" s="293">
        <v>187.95000000000016</v>
      </c>
      <c r="N64" s="293">
        <v>553.45000000000027</v>
      </c>
      <c r="O64" s="293">
        <v>854.85000000000025</v>
      </c>
      <c r="P64" s="293">
        <v>331.24999999999989</v>
      </c>
      <c r="Q64" s="293">
        <v>300.20000000000022</v>
      </c>
      <c r="R64" s="293">
        <v>772.69999999999948</v>
      </c>
      <c r="S64" s="293">
        <v>642.4</v>
      </c>
      <c r="T64" s="186"/>
    </row>
    <row r="65" spans="2:20">
      <c r="B65" s="289" t="s">
        <v>259</v>
      </c>
      <c r="C65" s="292">
        <v>6859.0499999999984</v>
      </c>
      <c r="D65" s="292">
        <v>691.89999999999964</v>
      </c>
      <c r="E65" s="292">
        <v>596.00000000000011</v>
      </c>
      <c r="F65" s="292">
        <v>13.000000000000004</v>
      </c>
      <c r="G65" s="292">
        <v>306.40000000000026</v>
      </c>
      <c r="H65" s="292">
        <v>294.20000000000033</v>
      </c>
      <c r="I65" s="292">
        <v>309.25000000000023</v>
      </c>
      <c r="J65" s="292">
        <v>128.20000000000013</v>
      </c>
      <c r="K65" s="292">
        <v>1333.3499999999992</v>
      </c>
      <c r="L65" s="292">
        <v>130.75</v>
      </c>
      <c r="M65" s="292">
        <v>173.15000000000006</v>
      </c>
      <c r="N65" s="292">
        <v>518.44999999999993</v>
      </c>
      <c r="O65" s="292">
        <v>668.15000000000009</v>
      </c>
      <c r="P65" s="292">
        <v>283.75000000000011</v>
      </c>
      <c r="Q65" s="292">
        <v>106.00000000000004</v>
      </c>
      <c r="R65" s="292">
        <v>702.29999999999984</v>
      </c>
      <c r="S65" s="292">
        <v>604.1999999999997</v>
      </c>
      <c r="T65" s="186"/>
    </row>
    <row r="66" spans="2:20">
      <c r="B66" s="289" t="s">
        <v>260</v>
      </c>
      <c r="C66" s="292">
        <v>2431.4500000000007</v>
      </c>
      <c r="D66" s="292">
        <v>99.5</v>
      </c>
      <c r="E66" s="292">
        <v>146.24999999999994</v>
      </c>
      <c r="F66" s="292">
        <v>0</v>
      </c>
      <c r="G66" s="292">
        <v>0</v>
      </c>
      <c r="H66" s="292">
        <v>502.65000000000015</v>
      </c>
      <c r="I66" s="292">
        <v>479.95</v>
      </c>
      <c r="J66" s="292">
        <v>92.499999999999972</v>
      </c>
      <c r="K66" s="292">
        <v>500.80000000000041</v>
      </c>
      <c r="L66" s="292">
        <v>22.999999999999996</v>
      </c>
      <c r="M66" s="292">
        <v>14.799999999999999</v>
      </c>
      <c r="N66" s="292">
        <v>35</v>
      </c>
      <c r="O66" s="292">
        <v>186.7</v>
      </c>
      <c r="P66" s="292">
        <v>47.499999999999993</v>
      </c>
      <c r="Q66" s="292">
        <v>194.20000000000016</v>
      </c>
      <c r="R66" s="292">
        <v>70.400000000000006</v>
      </c>
      <c r="S66" s="292">
        <v>38.200000000000003</v>
      </c>
      <c r="T66" s="186"/>
    </row>
    <row r="67" spans="2:20">
      <c r="B67" s="287" t="s">
        <v>50</v>
      </c>
      <c r="C67" s="293">
        <v>2121.5500000000011</v>
      </c>
      <c r="D67" s="293">
        <v>180.29999999999995</v>
      </c>
      <c r="E67" s="293">
        <v>96.199999999999989</v>
      </c>
      <c r="F67" s="293">
        <v>1.0000000000000002</v>
      </c>
      <c r="G67" s="293">
        <v>131.39999999999992</v>
      </c>
      <c r="H67" s="293">
        <v>204.39999999999998</v>
      </c>
      <c r="I67" s="293">
        <v>184.55000000000004</v>
      </c>
      <c r="J67" s="293">
        <v>31.999999999999993</v>
      </c>
      <c r="K67" s="293">
        <v>417.40000000000009</v>
      </c>
      <c r="L67" s="293">
        <v>24.799999999999997</v>
      </c>
      <c r="M67" s="293">
        <v>39.800000000000004</v>
      </c>
      <c r="N67" s="293">
        <v>100.2</v>
      </c>
      <c r="O67" s="293">
        <v>230.24999999999997</v>
      </c>
      <c r="P67" s="293">
        <v>82.699999999999989</v>
      </c>
      <c r="Q67" s="293">
        <v>58.000000000000007</v>
      </c>
      <c r="R67" s="293">
        <v>166.15000000000003</v>
      </c>
      <c r="S67" s="293">
        <v>172.39999999999998</v>
      </c>
      <c r="T67" s="186"/>
    </row>
    <row r="68" spans="2:20">
      <c r="B68" s="289" t="s">
        <v>259</v>
      </c>
      <c r="C68" s="292">
        <v>1476.3999999999999</v>
      </c>
      <c r="D68" s="292">
        <v>143.30000000000001</v>
      </c>
      <c r="E68" s="292">
        <v>61.999999999999993</v>
      </c>
      <c r="F68" s="292">
        <v>0.99999999999999989</v>
      </c>
      <c r="G68" s="292">
        <v>131.40000000000003</v>
      </c>
      <c r="H68" s="292">
        <v>67.399999999999991</v>
      </c>
      <c r="I68" s="292">
        <v>72.400000000000006</v>
      </c>
      <c r="J68" s="292">
        <v>14</v>
      </c>
      <c r="K68" s="292">
        <v>270.39999999999998</v>
      </c>
      <c r="L68" s="292">
        <v>21.4</v>
      </c>
      <c r="M68" s="292">
        <v>38</v>
      </c>
      <c r="N68" s="292">
        <v>92.200000000000017</v>
      </c>
      <c r="O68" s="292">
        <v>166.25000000000003</v>
      </c>
      <c r="P68" s="292">
        <v>72.7</v>
      </c>
      <c r="Q68" s="292">
        <v>11.999999999999996</v>
      </c>
      <c r="R68" s="292">
        <v>147.75</v>
      </c>
      <c r="S68" s="292">
        <v>164.20000000000002</v>
      </c>
      <c r="T68" s="186"/>
    </row>
    <row r="69" spans="2:20">
      <c r="B69" s="289" t="s">
        <v>260</v>
      </c>
      <c r="C69" s="292">
        <v>645.1500000000002</v>
      </c>
      <c r="D69" s="292">
        <v>36.999999999999993</v>
      </c>
      <c r="E69" s="292">
        <v>34.199999999999989</v>
      </c>
      <c r="F69" s="292">
        <v>0</v>
      </c>
      <c r="G69" s="292">
        <v>0</v>
      </c>
      <c r="H69" s="292">
        <v>137</v>
      </c>
      <c r="I69" s="292">
        <v>112.15</v>
      </c>
      <c r="J69" s="292">
        <v>18.000000000000007</v>
      </c>
      <c r="K69" s="292">
        <v>147.00000000000006</v>
      </c>
      <c r="L69" s="292">
        <v>3.4000000000000004</v>
      </c>
      <c r="M69" s="292">
        <v>1.8</v>
      </c>
      <c r="N69" s="292">
        <v>8</v>
      </c>
      <c r="O69" s="292">
        <v>64.000000000000014</v>
      </c>
      <c r="P69" s="292">
        <v>10</v>
      </c>
      <c r="Q69" s="292">
        <v>46.000000000000007</v>
      </c>
      <c r="R69" s="292">
        <v>18.399999999999999</v>
      </c>
      <c r="S69" s="292">
        <v>8.1999999999999993</v>
      </c>
      <c r="T69" s="186"/>
    </row>
    <row r="70" spans="2:20">
      <c r="B70" s="287" t="s">
        <v>51</v>
      </c>
      <c r="C70" s="293">
        <v>1600.5000000000009</v>
      </c>
      <c r="D70" s="293">
        <v>147</v>
      </c>
      <c r="E70" s="293">
        <v>151.24999999999994</v>
      </c>
      <c r="F70" s="293">
        <v>10.999999999999998</v>
      </c>
      <c r="G70" s="293">
        <v>26</v>
      </c>
      <c r="H70" s="293">
        <v>71.75</v>
      </c>
      <c r="I70" s="293">
        <v>96.700000000000031</v>
      </c>
      <c r="J70" s="293">
        <v>46.95</v>
      </c>
      <c r="K70" s="293">
        <v>312.35000000000002</v>
      </c>
      <c r="L70" s="293">
        <v>23</v>
      </c>
      <c r="M70" s="293">
        <v>49.599999999999994</v>
      </c>
      <c r="N70" s="293">
        <v>114.89999999999999</v>
      </c>
      <c r="O70" s="293">
        <v>145</v>
      </c>
      <c r="P70" s="293">
        <v>71</v>
      </c>
      <c r="Q70" s="293">
        <v>68.999999999999986</v>
      </c>
      <c r="R70" s="293">
        <v>167.79999999999995</v>
      </c>
      <c r="S70" s="293">
        <v>97.2</v>
      </c>
      <c r="T70" s="186"/>
    </row>
    <row r="71" spans="2:20">
      <c r="B71" s="289" t="s">
        <v>259</v>
      </c>
      <c r="C71" s="292">
        <v>1305.0999999999997</v>
      </c>
      <c r="D71" s="292">
        <v>137.00000000000003</v>
      </c>
      <c r="E71" s="292">
        <v>134.25</v>
      </c>
      <c r="F71" s="292">
        <v>11</v>
      </c>
      <c r="G71" s="292">
        <v>26.000000000000004</v>
      </c>
      <c r="H71" s="292">
        <v>26.999999999999996</v>
      </c>
      <c r="I71" s="292">
        <v>43.749999999999993</v>
      </c>
      <c r="J71" s="292">
        <v>25.199999999999996</v>
      </c>
      <c r="K71" s="292">
        <v>264.60000000000002</v>
      </c>
      <c r="L71" s="292">
        <v>21.799999999999997</v>
      </c>
      <c r="M71" s="292">
        <v>49.600000000000009</v>
      </c>
      <c r="N71" s="292">
        <v>111.90000000000003</v>
      </c>
      <c r="O71" s="292">
        <v>127.00000000000001</v>
      </c>
      <c r="P71" s="292">
        <v>54.000000000000014</v>
      </c>
      <c r="Q71" s="292">
        <v>31.000000000000004</v>
      </c>
      <c r="R71" s="292">
        <v>148.80000000000001</v>
      </c>
      <c r="S71" s="292">
        <v>92.199999999999989</v>
      </c>
      <c r="T71" s="186"/>
    </row>
    <row r="72" spans="2:20">
      <c r="B72" s="289" t="s">
        <v>260</v>
      </c>
      <c r="C72" s="292">
        <v>295.40000000000003</v>
      </c>
      <c r="D72" s="292">
        <v>10.000000000000007</v>
      </c>
      <c r="E72" s="292">
        <v>17</v>
      </c>
      <c r="F72" s="292">
        <v>0</v>
      </c>
      <c r="G72" s="292">
        <v>0</v>
      </c>
      <c r="H72" s="292">
        <v>44.750000000000007</v>
      </c>
      <c r="I72" s="292">
        <v>52.949999999999996</v>
      </c>
      <c r="J72" s="292">
        <v>21.749999999999993</v>
      </c>
      <c r="K72" s="292">
        <v>47.75</v>
      </c>
      <c r="L72" s="292">
        <v>1.2000000000000002</v>
      </c>
      <c r="M72" s="292">
        <v>0</v>
      </c>
      <c r="N72" s="292">
        <v>3.0000000000000004</v>
      </c>
      <c r="O72" s="292">
        <v>18</v>
      </c>
      <c r="P72" s="292">
        <v>17</v>
      </c>
      <c r="Q72" s="292">
        <v>38.000000000000014</v>
      </c>
      <c r="R72" s="292">
        <v>19</v>
      </c>
      <c r="S72" s="292">
        <v>5</v>
      </c>
      <c r="T72" s="186"/>
    </row>
    <row r="73" spans="2:20">
      <c r="B73" s="287" t="s">
        <v>52</v>
      </c>
      <c r="C73" s="293">
        <v>1477.1000000000004</v>
      </c>
      <c r="D73" s="293">
        <v>109.05</v>
      </c>
      <c r="E73" s="293">
        <v>70.749999999999986</v>
      </c>
      <c r="F73" s="293">
        <v>1</v>
      </c>
      <c r="G73" s="293">
        <v>89.000000000000014</v>
      </c>
      <c r="H73" s="293">
        <v>157.30000000000001</v>
      </c>
      <c r="I73" s="293">
        <v>140.89999999999998</v>
      </c>
      <c r="J73" s="293">
        <v>35.200000000000017</v>
      </c>
      <c r="K73" s="293">
        <v>324.2000000000001</v>
      </c>
      <c r="L73" s="293">
        <v>31.200000000000006</v>
      </c>
      <c r="M73" s="293">
        <v>26.900000000000009</v>
      </c>
      <c r="N73" s="293">
        <v>93.1</v>
      </c>
      <c r="O73" s="293">
        <v>126.45</v>
      </c>
      <c r="P73" s="293">
        <v>43.500000000000007</v>
      </c>
      <c r="Q73" s="293">
        <v>46.199999999999996</v>
      </c>
      <c r="R73" s="293">
        <v>111.94999999999999</v>
      </c>
      <c r="S73" s="293">
        <v>70.399999999999991</v>
      </c>
      <c r="T73" s="186"/>
    </row>
    <row r="74" spans="2:20">
      <c r="B74" s="289" t="s">
        <v>259</v>
      </c>
      <c r="C74" s="292">
        <v>1053.2</v>
      </c>
      <c r="D74" s="292">
        <v>95.55000000000004</v>
      </c>
      <c r="E74" s="292">
        <v>48.6</v>
      </c>
      <c r="F74" s="292">
        <v>1</v>
      </c>
      <c r="G74" s="292">
        <v>88.999999999999986</v>
      </c>
      <c r="H74" s="292">
        <v>53.8</v>
      </c>
      <c r="I74" s="292">
        <v>52.6</v>
      </c>
      <c r="J74" s="292">
        <v>14.4</v>
      </c>
      <c r="K74" s="292">
        <v>241.24999999999997</v>
      </c>
      <c r="L74" s="292">
        <v>24.2</v>
      </c>
      <c r="M74" s="292">
        <v>21.900000000000006</v>
      </c>
      <c r="N74" s="292">
        <v>83.100000000000009</v>
      </c>
      <c r="O74" s="292">
        <v>104.7</v>
      </c>
      <c r="P74" s="292">
        <v>39.75</v>
      </c>
      <c r="Q74" s="292">
        <v>9.0000000000000018</v>
      </c>
      <c r="R74" s="292">
        <v>111.94999999999997</v>
      </c>
      <c r="S74" s="292">
        <v>62.400000000000006</v>
      </c>
      <c r="T74" s="186"/>
    </row>
    <row r="75" spans="2:20">
      <c r="B75" s="289" t="s">
        <v>260</v>
      </c>
      <c r="C75" s="292">
        <v>423.90000000000009</v>
      </c>
      <c r="D75" s="292">
        <v>13.499999999999998</v>
      </c>
      <c r="E75" s="292">
        <v>22.150000000000002</v>
      </c>
      <c r="F75" s="292">
        <v>0</v>
      </c>
      <c r="G75" s="292">
        <v>0</v>
      </c>
      <c r="H75" s="292">
        <v>103.50000000000001</v>
      </c>
      <c r="I75" s="292">
        <v>88.30000000000004</v>
      </c>
      <c r="J75" s="292">
        <v>20.800000000000011</v>
      </c>
      <c r="K75" s="292">
        <v>82.949999999999989</v>
      </c>
      <c r="L75" s="292">
        <v>7</v>
      </c>
      <c r="M75" s="292">
        <v>5</v>
      </c>
      <c r="N75" s="292">
        <v>10.000000000000002</v>
      </c>
      <c r="O75" s="292">
        <v>21.75</v>
      </c>
      <c r="P75" s="292">
        <v>3.7499999999999996</v>
      </c>
      <c r="Q75" s="292">
        <v>37.20000000000001</v>
      </c>
      <c r="R75" s="292">
        <v>0</v>
      </c>
      <c r="S75" s="292">
        <v>8</v>
      </c>
      <c r="T75" s="186"/>
    </row>
    <row r="76" spans="2:20">
      <c r="B76" s="287" t="s">
        <v>53</v>
      </c>
      <c r="C76" s="293">
        <v>1262.0499999999997</v>
      </c>
      <c r="D76" s="293">
        <v>113.8</v>
      </c>
      <c r="E76" s="293">
        <v>135.75</v>
      </c>
      <c r="F76" s="293">
        <v>0</v>
      </c>
      <c r="G76" s="293">
        <v>6.0000000000000009</v>
      </c>
      <c r="H76" s="293">
        <v>87</v>
      </c>
      <c r="I76" s="293">
        <v>114.00000000000004</v>
      </c>
      <c r="J76" s="293">
        <v>19.999999999999996</v>
      </c>
      <c r="K76" s="293">
        <v>230.00000000000006</v>
      </c>
      <c r="L76" s="293">
        <v>32.699999999999996</v>
      </c>
      <c r="M76" s="293">
        <v>26.000000000000007</v>
      </c>
      <c r="N76" s="293">
        <v>71.2</v>
      </c>
      <c r="O76" s="293">
        <v>113.00000000000001</v>
      </c>
      <c r="P76" s="293">
        <v>37.999999999999986</v>
      </c>
      <c r="Q76" s="293">
        <v>35</v>
      </c>
      <c r="R76" s="293">
        <v>97.2</v>
      </c>
      <c r="S76" s="293">
        <v>142.4</v>
      </c>
      <c r="T76" s="186"/>
    </row>
    <row r="77" spans="2:20">
      <c r="B77" s="289" t="s">
        <v>259</v>
      </c>
      <c r="C77" s="292">
        <v>956.05</v>
      </c>
      <c r="D77" s="292">
        <v>97.800000000000011</v>
      </c>
      <c r="E77" s="292">
        <v>108.74999999999999</v>
      </c>
      <c r="F77" s="292">
        <v>0</v>
      </c>
      <c r="G77" s="292">
        <v>6.0000000000000009</v>
      </c>
      <c r="H77" s="292">
        <v>29.999999999999989</v>
      </c>
      <c r="I77" s="292">
        <v>46.999999999999993</v>
      </c>
      <c r="J77" s="292">
        <v>14.999999999999995</v>
      </c>
      <c r="K77" s="292">
        <v>163.00000000000009</v>
      </c>
      <c r="L77" s="292">
        <v>26.699999999999992</v>
      </c>
      <c r="M77" s="292">
        <v>24.000000000000007</v>
      </c>
      <c r="N77" s="292">
        <v>65.199999999999989</v>
      </c>
      <c r="O77" s="292">
        <v>89</v>
      </c>
      <c r="P77" s="292">
        <v>34.000000000000014</v>
      </c>
      <c r="Q77" s="292">
        <v>19.000000000000007</v>
      </c>
      <c r="R77" s="292">
        <v>92.200000000000045</v>
      </c>
      <c r="S77" s="292">
        <v>138.4</v>
      </c>
      <c r="T77" s="186"/>
    </row>
    <row r="78" spans="2:20">
      <c r="B78" s="289" t="s">
        <v>260</v>
      </c>
      <c r="C78" s="292">
        <v>306.00000000000011</v>
      </c>
      <c r="D78" s="292">
        <v>16</v>
      </c>
      <c r="E78" s="292">
        <v>26.999999999999996</v>
      </c>
      <c r="F78" s="292">
        <v>0</v>
      </c>
      <c r="G78" s="292">
        <v>0</v>
      </c>
      <c r="H78" s="292">
        <v>56.999999999999979</v>
      </c>
      <c r="I78" s="292">
        <v>67</v>
      </c>
      <c r="J78" s="292">
        <v>5.0000000000000009</v>
      </c>
      <c r="K78" s="292">
        <v>67</v>
      </c>
      <c r="L78" s="292">
        <v>6.0000000000000009</v>
      </c>
      <c r="M78" s="292">
        <v>2.0000000000000009</v>
      </c>
      <c r="N78" s="292">
        <v>6.0000000000000009</v>
      </c>
      <c r="O78" s="292">
        <v>24.000000000000004</v>
      </c>
      <c r="P78" s="292">
        <v>4.0000000000000009</v>
      </c>
      <c r="Q78" s="292">
        <v>15.999999999999993</v>
      </c>
      <c r="R78" s="292">
        <v>5.0000000000000009</v>
      </c>
      <c r="S78" s="292">
        <v>4.0000000000000018</v>
      </c>
      <c r="T78" s="186"/>
    </row>
    <row r="79" spans="2:20">
      <c r="B79" s="287" t="s">
        <v>54</v>
      </c>
      <c r="C79" s="293">
        <v>1575.8000000000002</v>
      </c>
      <c r="D79" s="293">
        <v>149.14999999999995</v>
      </c>
      <c r="E79" s="293">
        <v>196.45000000000005</v>
      </c>
      <c r="F79" s="293">
        <v>0</v>
      </c>
      <c r="G79" s="293">
        <v>0</v>
      </c>
      <c r="H79" s="293">
        <v>140.99999999999997</v>
      </c>
      <c r="I79" s="293">
        <v>119.50000000000001</v>
      </c>
      <c r="J79" s="293">
        <v>33.20000000000001</v>
      </c>
      <c r="K79" s="293">
        <v>325.75</v>
      </c>
      <c r="L79" s="293">
        <v>20.70000000000001</v>
      </c>
      <c r="M79" s="293">
        <v>15.9</v>
      </c>
      <c r="N79" s="293">
        <v>94.249999999999957</v>
      </c>
      <c r="O79" s="293">
        <v>124.19999999999995</v>
      </c>
      <c r="P79" s="293">
        <v>73.2</v>
      </c>
      <c r="Q79" s="293">
        <v>31.999999999999986</v>
      </c>
      <c r="R79" s="293">
        <v>150.70000000000005</v>
      </c>
      <c r="S79" s="293">
        <v>99.799999999999983</v>
      </c>
      <c r="T79" s="186"/>
    </row>
    <row r="80" spans="2:20">
      <c r="B80" s="289" t="s">
        <v>259</v>
      </c>
      <c r="C80" s="292">
        <v>1245.9999999999998</v>
      </c>
      <c r="D80" s="292">
        <v>138.15</v>
      </c>
      <c r="E80" s="292">
        <v>182.54999999999995</v>
      </c>
      <c r="F80" s="292">
        <v>0</v>
      </c>
      <c r="G80" s="292">
        <v>0</v>
      </c>
      <c r="H80" s="292">
        <v>67.000000000000014</v>
      </c>
      <c r="I80" s="292">
        <v>53.600000000000016</v>
      </c>
      <c r="J80" s="292">
        <v>21.2</v>
      </c>
      <c r="K80" s="292">
        <v>256.75</v>
      </c>
      <c r="L80" s="292">
        <v>16.700000000000006</v>
      </c>
      <c r="M80" s="292">
        <v>15.899999999999999</v>
      </c>
      <c r="N80" s="292">
        <v>86.25</v>
      </c>
      <c r="O80" s="292">
        <v>95.200000000000017</v>
      </c>
      <c r="P80" s="292">
        <v>63.20000000000001</v>
      </c>
      <c r="Q80" s="292">
        <v>24.000000000000004</v>
      </c>
      <c r="R80" s="292">
        <v>131.69999999999996</v>
      </c>
      <c r="S80" s="292">
        <v>93.799999999999983</v>
      </c>
      <c r="T80" s="186"/>
    </row>
    <row r="81" spans="2:20">
      <c r="B81" s="289" t="s">
        <v>260</v>
      </c>
      <c r="C81" s="292">
        <v>329.80000000000013</v>
      </c>
      <c r="D81" s="292">
        <v>10.999999999999996</v>
      </c>
      <c r="E81" s="292">
        <v>13.900000000000002</v>
      </c>
      <c r="F81" s="292">
        <v>0</v>
      </c>
      <c r="G81" s="292">
        <v>0</v>
      </c>
      <c r="H81" s="292">
        <v>74</v>
      </c>
      <c r="I81" s="292">
        <v>65.900000000000006</v>
      </c>
      <c r="J81" s="292">
        <v>12</v>
      </c>
      <c r="K81" s="292">
        <v>69.000000000000028</v>
      </c>
      <c r="L81" s="292">
        <v>4.0000000000000009</v>
      </c>
      <c r="M81" s="292">
        <v>0</v>
      </c>
      <c r="N81" s="292">
        <v>8</v>
      </c>
      <c r="O81" s="292">
        <v>28.999999999999996</v>
      </c>
      <c r="P81" s="292">
        <v>10.000000000000002</v>
      </c>
      <c r="Q81" s="292">
        <v>8.0000000000000036</v>
      </c>
      <c r="R81" s="292">
        <v>19.000000000000004</v>
      </c>
      <c r="S81" s="292">
        <v>6.0000000000000018</v>
      </c>
      <c r="T81" s="186"/>
    </row>
    <row r="82" spans="2:20">
      <c r="B82" s="287" t="s">
        <v>55</v>
      </c>
      <c r="C82" s="293">
        <v>1253.5000000000002</v>
      </c>
      <c r="D82" s="293">
        <v>92.09999999999998</v>
      </c>
      <c r="E82" s="293">
        <v>91.85</v>
      </c>
      <c r="F82" s="293">
        <v>0</v>
      </c>
      <c r="G82" s="293">
        <v>53.999999999999986</v>
      </c>
      <c r="H82" s="293">
        <v>135.40000000000009</v>
      </c>
      <c r="I82" s="293">
        <v>133.55000000000004</v>
      </c>
      <c r="J82" s="293">
        <v>53.34999999999998</v>
      </c>
      <c r="K82" s="293">
        <v>224.44999999999996</v>
      </c>
      <c r="L82" s="293">
        <v>21.350000000000005</v>
      </c>
      <c r="M82" s="293">
        <v>29.749999999999989</v>
      </c>
      <c r="N82" s="293">
        <v>79.8</v>
      </c>
      <c r="O82" s="293">
        <v>115.94999999999999</v>
      </c>
      <c r="P82" s="293">
        <v>22.849999999999998</v>
      </c>
      <c r="Q82" s="293">
        <v>60.000000000000028</v>
      </c>
      <c r="R82" s="293">
        <v>78.900000000000048</v>
      </c>
      <c r="S82" s="293">
        <v>60.2</v>
      </c>
      <c r="T82" s="186"/>
    </row>
    <row r="83" spans="2:20">
      <c r="B83" s="289" t="s">
        <v>259</v>
      </c>
      <c r="C83" s="292">
        <v>822.29999999999984</v>
      </c>
      <c r="D83" s="292">
        <v>80.100000000000009</v>
      </c>
      <c r="E83" s="292">
        <v>59.85</v>
      </c>
      <c r="F83" s="292">
        <v>0</v>
      </c>
      <c r="G83" s="292">
        <v>54</v>
      </c>
      <c r="H83" s="292">
        <v>49.000000000000007</v>
      </c>
      <c r="I83" s="292">
        <v>39.9</v>
      </c>
      <c r="J83" s="292">
        <v>38.399999999999991</v>
      </c>
      <c r="K83" s="292">
        <v>137.35</v>
      </c>
      <c r="L83" s="292">
        <v>19.950000000000006</v>
      </c>
      <c r="M83" s="292">
        <v>23.750000000000004</v>
      </c>
      <c r="N83" s="292">
        <v>79.8</v>
      </c>
      <c r="O83" s="292">
        <v>86</v>
      </c>
      <c r="P83" s="292">
        <v>20.099999999999998</v>
      </c>
      <c r="Q83" s="292">
        <v>11</v>
      </c>
      <c r="R83" s="292">
        <v>69.900000000000006</v>
      </c>
      <c r="S83" s="292">
        <v>53.2</v>
      </c>
      <c r="T83" s="186"/>
    </row>
    <row r="84" spans="2:20">
      <c r="B84" s="289" t="s">
        <v>260</v>
      </c>
      <c r="C84" s="292">
        <v>431.20000000000005</v>
      </c>
      <c r="D84" s="292">
        <v>11.999999999999996</v>
      </c>
      <c r="E84" s="292">
        <v>31.999999999999996</v>
      </c>
      <c r="F84" s="292">
        <v>0</v>
      </c>
      <c r="G84" s="292">
        <v>0</v>
      </c>
      <c r="H84" s="292">
        <v>86.4</v>
      </c>
      <c r="I84" s="292">
        <v>93.649999999999977</v>
      </c>
      <c r="J84" s="292">
        <v>14.950000000000005</v>
      </c>
      <c r="K84" s="292">
        <v>87.100000000000023</v>
      </c>
      <c r="L84" s="292">
        <v>1.4</v>
      </c>
      <c r="M84" s="292">
        <v>6.0000000000000009</v>
      </c>
      <c r="N84" s="292">
        <v>0</v>
      </c>
      <c r="O84" s="292">
        <v>29.949999999999996</v>
      </c>
      <c r="P84" s="292">
        <v>2.7499999999999996</v>
      </c>
      <c r="Q84" s="292">
        <v>48.999999999999993</v>
      </c>
      <c r="R84" s="292">
        <v>9</v>
      </c>
      <c r="S84" s="292">
        <v>7.0000000000000027</v>
      </c>
      <c r="T84" s="186"/>
    </row>
    <row r="85" spans="2:20" ht="15" customHeight="1">
      <c r="B85" s="287" t="s">
        <v>263</v>
      </c>
      <c r="C85" s="293">
        <v>338.99999999999994</v>
      </c>
      <c r="D85" s="293">
        <v>39</v>
      </c>
      <c r="E85" s="293">
        <v>30</v>
      </c>
      <c r="F85" s="293">
        <v>0</v>
      </c>
      <c r="G85" s="293">
        <v>0</v>
      </c>
      <c r="H85" s="293">
        <v>22</v>
      </c>
      <c r="I85" s="293">
        <v>22</v>
      </c>
      <c r="J85" s="293">
        <v>3</v>
      </c>
      <c r="K85" s="293">
        <v>54.75</v>
      </c>
      <c r="L85" s="293">
        <v>4.0000000000000009</v>
      </c>
      <c r="M85" s="293">
        <v>4.0000000000000009</v>
      </c>
      <c r="N85" s="293">
        <v>23</v>
      </c>
      <c r="O85" s="293">
        <v>19</v>
      </c>
      <c r="P85" s="293">
        <v>21.25</v>
      </c>
      <c r="Q85" s="293">
        <v>4.9999999999999991</v>
      </c>
      <c r="R85" s="293">
        <v>63</v>
      </c>
      <c r="S85" s="293">
        <v>28.999999999999989</v>
      </c>
      <c r="T85" s="186"/>
    </row>
    <row r="86" spans="2:20">
      <c r="B86" s="289" t="s">
        <v>259</v>
      </c>
      <c r="C86" s="292">
        <v>302</v>
      </c>
      <c r="D86" s="292">
        <v>38</v>
      </c>
      <c r="E86" s="292">
        <v>28.999999999999996</v>
      </c>
      <c r="F86" s="292">
        <v>0</v>
      </c>
      <c r="G86" s="292">
        <v>0</v>
      </c>
      <c r="H86" s="292">
        <v>12</v>
      </c>
      <c r="I86" s="292">
        <v>13.999999999999998</v>
      </c>
      <c r="J86" s="292">
        <v>3</v>
      </c>
      <c r="K86" s="292">
        <v>46.749999999999993</v>
      </c>
      <c r="L86" s="292">
        <v>4.0000000000000009</v>
      </c>
      <c r="M86" s="292">
        <v>4.0000000000000009</v>
      </c>
      <c r="N86" s="292">
        <v>23</v>
      </c>
      <c r="O86" s="292">
        <v>13.999999999999998</v>
      </c>
      <c r="P86" s="292">
        <v>20.25</v>
      </c>
      <c r="Q86" s="292">
        <v>5</v>
      </c>
      <c r="R86" s="292">
        <v>61.999999999999993</v>
      </c>
      <c r="S86" s="292">
        <v>26.999999999999996</v>
      </c>
      <c r="T86" s="186"/>
    </row>
    <row r="87" spans="2:20">
      <c r="B87" s="289" t="s">
        <v>260</v>
      </c>
      <c r="C87" s="292">
        <v>37</v>
      </c>
      <c r="D87" s="292">
        <v>1.0000000000000002</v>
      </c>
      <c r="E87" s="292">
        <v>1</v>
      </c>
      <c r="F87" s="292">
        <v>0</v>
      </c>
      <c r="G87" s="292">
        <v>0</v>
      </c>
      <c r="H87" s="292">
        <v>10</v>
      </c>
      <c r="I87" s="292">
        <v>8</v>
      </c>
      <c r="J87" s="292">
        <v>0</v>
      </c>
      <c r="K87" s="292">
        <v>8</v>
      </c>
      <c r="L87" s="292">
        <v>0</v>
      </c>
      <c r="M87" s="292">
        <v>0</v>
      </c>
      <c r="N87" s="292">
        <v>0</v>
      </c>
      <c r="O87" s="292">
        <v>5</v>
      </c>
      <c r="P87" s="292">
        <v>1.0000000000000002</v>
      </c>
      <c r="Q87" s="292">
        <v>0</v>
      </c>
      <c r="R87" s="292">
        <v>1.0000000000000002</v>
      </c>
      <c r="S87" s="292">
        <v>2.0000000000000004</v>
      </c>
      <c r="T87" s="186"/>
    </row>
    <row r="88" spans="2:20">
      <c r="B88" s="287" t="s">
        <v>57</v>
      </c>
      <c r="C88" s="293">
        <v>338.99999999999994</v>
      </c>
      <c r="D88" s="293">
        <v>39</v>
      </c>
      <c r="E88" s="293">
        <v>30</v>
      </c>
      <c r="F88" s="293">
        <v>0</v>
      </c>
      <c r="G88" s="293">
        <v>0</v>
      </c>
      <c r="H88" s="293">
        <v>22</v>
      </c>
      <c r="I88" s="293">
        <v>22</v>
      </c>
      <c r="J88" s="293">
        <v>3</v>
      </c>
      <c r="K88" s="293">
        <v>54.75</v>
      </c>
      <c r="L88" s="293">
        <v>4.0000000000000009</v>
      </c>
      <c r="M88" s="293">
        <v>4.0000000000000009</v>
      </c>
      <c r="N88" s="293">
        <v>23</v>
      </c>
      <c r="O88" s="293">
        <v>19</v>
      </c>
      <c r="P88" s="293">
        <v>21.25</v>
      </c>
      <c r="Q88" s="293">
        <v>4.9999999999999991</v>
      </c>
      <c r="R88" s="293">
        <v>63</v>
      </c>
      <c r="S88" s="293">
        <v>28.999999999999989</v>
      </c>
      <c r="T88" s="186"/>
    </row>
    <row r="89" spans="2:20">
      <c r="B89" s="289" t="s">
        <v>259</v>
      </c>
      <c r="C89" s="292">
        <v>302</v>
      </c>
      <c r="D89" s="292">
        <v>38</v>
      </c>
      <c r="E89" s="292">
        <v>28.999999999999996</v>
      </c>
      <c r="F89" s="292">
        <v>0</v>
      </c>
      <c r="G89" s="292">
        <v>0</v>
      </c>
      <c r="H89" s="292">
        <v>12</v>
      </c>
      <c r="I89" s="292">
        <v>13.999999999999998</v>
      </c>
      <c r="J89" s="292">
        <v>3</v>
      </c>
      <c r="K89" s="292">
        <v>46.749999999999993</v>
      </c>
      <c r="L89" s="292">
        <v>4.0000000000000009</v>
      </c>
      <c r="M89" s="292">
        <v>4.0000000000000009</v>
      </c>
      <c r="N89" s="292">
        <v>23</v>
      </c>
      <c r="O89" s="292">
        <v>13.999999999999998</v>
      </c>
      <c r="P89" s="292">
        <v>20.25</v>
      </c>
      <c r="Q89" s="292">
        <v>5</v>
      </c>
      <c r="R89" s="292">
        <v>61.999999999999993</v>
      </c>
      <c r="S89" s="292">
        <v>26.999999999999996</v>
      </c>
      <c r="T89" s="186"/>
    </row>
    <row r="90" spans="2:20">
      <c r="B90" s="289" t="s">
        <v>260</v>
      </c>
      <c r="C90" s="292">
        <v>37</v>
      </c>
      <c r="D90" s="292">
        <v>1.0000000000000002</v>
      </c>
      <c r="E90" s="292">
        <v>1</v>
      </c>
      <c r="F90" s="292">
        <v>0</v>
      </c>
      <c r="G90" s="292">
        <v>0</v>
      </c>
      <c r="H90" s="292">
        <v>10</v>
      </c>
      <c r="I90" s="292">
        <v>8</v>
      </c>
      <c r="J90" s="292">
        <v>0</v>
      </c>
      <c r="K90" s="292">
        <v>8</v>
      </c>
      <c r="L90" s="292">
        <v>0</v>
      </c>
      <c r="M90" s="292">
        <v>0</v>
      </c>
      <c r="N90" s="292">
        <v>0</v>
      </c>
      <c r="O90" s="292">
        <v>5</v>
      </c>
      <c r="P90" s="292">
        <v>1.0000000000000002</v>
      </c>
      <c r="Q90" s="292">
        <v>0</v>
      </c>
      <c r="R90" s="292">
        <v>1.0000000000000002</v>
      </c>
      <c r="S90" s="292">
        <v>2.0000000000000004</v>
      </c>
      <c r="T90" s="186"/>
    </row>
    <row r="92" spans="2:20">
      <c r="B92" s="370" t="s">
        <v>1062</v>
      </c>
      <c r="C92" s="370"/>
      <c r="D92" s="370"/>
      <c r="E92" s="370"/>
      <c r="F92" s="370"/>
    </row>
  </sheetData>
  <mergeCells count="2">
    <mergeCell ref="B2:S2"/>
    <mergeCell ref="B92:F92"/>
  </mergeCells>
  <hyperlinks>
    <hyperlink ref="U3" location="INDICE!A31" display="INICIO"/>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B1:O36"/>
  <sheetViews>
    <sheetView showGridLines="0" topLeftCell="H1" workbookViewId="0">
      <selection activeCell="O4" sqref="O4"/>
    </sheetView>
  </sheetViews>
  <sheetFormatPr baseColWidth="10" defaultRowHeight="15"/>
  <cols>
    <col min="1" max="1" width="11.140625" style="174" customWidth="1"/>
    <col min="2" max="2" width="31" style="174" customWidth="1"/>
    <col min="3" max="4" width="11.42578125" style="174"/>
    <col min="5" max="5" width="15.42578125" style="174" customWidth="1"/>
    <col min="6" max="6" width="15.85546875" style="174" customWidth="1"/>
    <col min="7" max="7" width="15" style="174" customWidth="1"/>
    <col min="8" max="8" width="24.42578125" style="174" customWidth="1"/>
    <col min="9" max="9" width="12.85546875" style="174" customWidth="1"/>
    <col min="10" max="10" width="15.5703125" style="174" customWidth="1"/>
    <col min="11" max="11" width="15.7109375" style="174" customWidth="1"/>
    <col min="12" max="12" width="15.28515625" style="174" customWidth="1"/>
    <col min="13" max="13" width="25.85546875" style="174" customWidth="1"/>
    <col min="14" max="16384" width="11.42578125" style="174"/>
  </cols>
  <sheetData>
    <row r="1" spans="2:15" ht="120" customHeight="1"/>
    <row r="2" spans="2:15" ht="68.25" customHeight="1">
      <c r="B2" s="372" t="s">
        <v>1102</v>
      </c>
      <c r="C2" s="372"/>
      <c r="D2" s="372"/>
      <c r="E2" s="372"/>
      <c r="F2" s="372"/>
      <c r="G2" s="372"/>
      <c r="H2" s="372"/>
      <c r="I2" s="372"/>
      <c r="J2" s="372"/>
      <c r="K2" s="372"/>
      <c r="L2" s="372"/>
      <c r="M2" s="372"/>
      <c r="N2" s="166"/>
    </row>
    <row r="3" spans="2:15" ht="24.75" customHeight="1">
      <c r="B3" s="346" t="s">
        <v>264</v>
      </c>
      <c r="C3" s="346" t="s">
        <v>980</v>
      </c>
      <c r="D3" s="346" t="s">
        <v>265</v>
      </c>
      <c r="E3" s="346"/>
      <c r="F3" s="346"/>
      <c r="G3" s="346"/>
      <c r="H3" s="346"/>
      <c r="I3" s="346" t="s">
        <v>943</v>
      </c>
      <c r="J3" s="346"/>
      <c r="K3" s="346"/>
      <c r="L3" s="346"/>
      <c r="M3" s="346"/>
      <c r="N3" s="166"/>
    </row>
    <row r="4" spans="2:15" ht="46.5" customHeight="1">
      <c r="B4" s="346"/>
      <c r="C4" s="346"/>
      <c r="D4" s="270" t="s">
        <v>1</v>
      </c>
      <c r="E4" s="270" t="s">
        <v>266</v>
      </c>
      <c r="F4" s="270" t="s">
        <v>267</v>
      </c>
      <c r="G4" s="270" t="s">
        <v>268</v>
      </c>
      <c r="H4" s="270" t="s">
        <v>941</v>
      </c>
      <c r="I4" s="270" t="s">
        <v>1</v>
      </c>
      <c r="J4" s="270" t="s">
        <v>266</v>
      </c>
      <c r="K4" s="270" t="s">
        <v>267</v>
      </c>
      <c r="L4" s="270" t="s">
        <v>268</v>
      </c>
      <c r="M4" s="270" t="s">
        <v>942</v>
      </c>
      <c r="N4" s="166"/>
      <c r="O4" s="225" t="s">
        <v>30</v>
      </c>
    </row>
    <row r="5" spans="2:15">
      <c r="B5" s="287" t="s">
        <v>222</v>
      </c>
      <c r="C5" s="293">
        <v>40230.250000000007</v>
      </c>
      <c r="D5" s="293">
        <v>30260.049999999963</v>
      </c>
      <c r="E5" s="293">
        <v>25734.000000000047</v>
      </c>
      <c r="F5" s="293">
        <v>935.25000000000023</v>
      </c>
      <c r="G5" s="293">
        <v>1162.9999999999995</v>
      </c>
      <c r="H5" s="293">
        <v>2427.8000000000002</v>
      </c>
      <c r="I5" s="293">
        <v>9970.2000000000062</v>
      </c>
      <c r="J5" s="293">
        <v>9779.99999999998</v>
      </c>
      <c r="K5" s="293">
        <v>43.500000000000085</v>
      </c>
      <c r="L5" s="293">
        <v>38.5</v>
      </c>
      <c r="M5" s="293">
        <v>108.20000000000014</v>
      </c>
      <c r="N5" s="229"/>
    </row>
    <row r="6" spans="2:15" ht="15" customHeight="1">
      <c r="B6" s="287" t="s">
        <v>251</v>
      </c>
      <c r="C6" s="293">
        <v>19451.70000000003</v>
      </c>
      <c r="D6" s="293">
        <v>15077.299999999994</v>
      </c>
      <c r="E6" s="293">
        <v>12755.999999999996</v>
      </c>
      <c r="F6" s="293">
        <v>392.99999999999994</v>
      </c>
      <c r="G6" s="293">
        <v>544.50000000000125</v>
      </c>
      <c r="H6" s="293">
        <v>1383.8000000000011</v>
      </c>
      <c r="I6" s="293">
        <v>4374.3999999999869</v>
      </c>
      <c r="J6" s="293">
        <v>4244.9999999999964</v>
      </c>
      <c r="K6" s="293">
        <v>35.999999999999993</v>
      </c>
      <c r="L6" s="293">
        <v>16.000000000000021</v>
      </c>
      <c r="M6" s="293">
        <v>77.400000000000048</v>
      </c>
      <c r="N6" s="187"/>
    </row>
    <row r="7" spans="2:15">
      <c r="B7" s="289" t="s">
        <v>32</v>
      </c>
      <c r="C7" s="292">
        <v>2570.0500000000002</v>
      </c>
      <c r="D7" s="292">
        <v>1853.5000000000002</v>
      </c>
      <c r="E7" s="292">
        <v>1481.0000000000002</v>
      </c>
      <c r="F7" s="292">
        <v>44.999999999999979</v>
      </c>
      <c r="G7" s="292">
        <v>96.500000000000014</v>
      </c>
      <c r="H7" s="292">
        <v>231.00000000000003</v>
      </c>
      <c r="I7" s="292">
        <v>716.54999999999984</v>
      </c>
      <c r="J7" s="292">
        <v>698.00000000000057</v>
      </c>
      <c r="K7" s="292">
        <v>11.249999999999996</v>
      </c>
      <c r="L7" s="292">
        <v>0.5</v>
      </c>
      <c r="M7" s="292">
        <v>6.8000000000000016</v>
      </c>
      <c r="N7" s="187"/>
    </row>
    <row r="8" spans="2:15">
      <c r="B8" s="289" t="s">
        <v>33</v>
      </c>
      <c r="C8" s="292">
        <v>405.75000000000011</v>
      </c>
      <c r="D8" s="292">
        <v>234.04999999999998</v>
      </c>
      <c r="E8" s="292">
        <v>218.99999999999997</v>
      </c>
      <c r="F8" s="292">
        <v>2.2500000000000004</v>
      </c>
      <c r="G8" s="292">
        <v>3</v>
      </c>
      <c r="H8" s="292">
        <v>9.7999999999999989</v>
      </c>
      <c r="I8" s="292">
        <v>171.7</v>
      </c>
      <c r="J8" s="292">
        <v>170</v>
      </c>
      <c r="K8" s="292">
        <v>0</v>
      </c>
      <c r="L8" s="292">
        <v>0.50000000000000011</v>
      </c>
      <c r="M8" s="292">
        <v>1.1999999999999995</v>
      </c>
      <c r="N8" s="187"/>
    </row>
    <row r="9" spans="2:15">
      <c r="B9" s="289" t="s">
        <v>34</v>
      </c>
      <c r="C9" s="292">
        <v>691.35000000000014</v>
      </c>
      <c r="D9" s="292">
        <v>525.75</v>
      </c>
      <c r="E9" s="292">
        <v>502.00000000000017</v>
      </c>
      <c r="F9" s="292">
        <v>0.75000000000000044</v>
      </c>
      <c r="G9" s="292">
        <v>4.9999999999999991</v>
      </c>
      <c r="H9" s="292">
        <v>18.000000000000007</v>
      </c>
      <c r="I9" s="292">
        <v>165.6</v>
      </c>
      <c r="J9" s="292">
        <v>165</v>
      </c>
      <c r="K9" s="292">
        <v>0</v>
      </c>
      <c r="L9" s="292">
        <v>0</v>
      </c>
      <c r="M9" s="292">
        <v>0.60000000000000009</v>
      </c>
      <c r="N9" s="187"/>
    </row>
    <row r="10" spans="2:15">
      <c r="B10" s="289" t="s">
        <v>35</v>
      </c>
      <c r="C10" s="292">
        <v>301.34999999999991</v>
      </c>
      <c r="D10" s="292">
        <v>197.35000000000005</v>
      </c>
      <c r="E10" s="292">
        <v>193</v>
      </c>
      <c r="F10" s="292">
        <v>0.75000000000000022</v>
      </c>
      <c r="G10" s="292">
        <v>1</v>
      </c>
      <c r="H10" s="292">
        <v>2.6</v>
      </c>
      <c r="I10" s="292">
        <v>104.00000000000003</v>
      </c>
      <c r="J10" s="292">
        <v>104.00000000000003</v>
      </c>
      <c r="K10" s="292">
        <v>0</v>
      </c>
      <c r="L10" s="292">
        <v>0</v>
      </c>
      <c r="M10" s="292">
        <v>0</v>
      </c>
      <c r="N10" s="187"/>
    </row>
    <row r="11" spans="2:15">
      <c r="B11" s="289" t="s">
        <v>36</v>
      </c>
      <c r="C11" s="292">
        <v>961.75</v>
      </c>
      <c r="D11" s="292">
        <v>684.90000000000043</v>
      </c>
      <c r="E11" s="292">
        <v>595.00000000000045</v>
      </c>
      <c r="F11" s="292">
        <v>15</v>
      </c>
      <c r="G11" s="292">
        <v>11.500000000000004</v>
      </c>
      <c r="H11" s="292">
        <v>63.4</v>
      </c>
      <c r="I11" s="292">
        <v>276.85000000000002</v>
      </c>
      <c r="J11" s="292">
        <v>268.99999999999994</v>
      </c>
      <c r="K11" s="292">
        <v>2.2500000000000018</v>
      </c>
      <c r="L11" s="292">
        <v>2.0000000000000004</v>
      </c>
      <c r="M11" s="292">
        <v>3.5999999999999996</v>
      </c>
      <c r="N11" s="187"/>
    </row>
    <row r="12" spans="2:15">
      <c r="B12" s="289" t="s">
        <v>37</v>
      </c>
      <c r="C12" s="292">
        <v>1128.4000000000001</v>
      </c>
      <c r="D12" s="292">
        <v>725.15000000000009</v>
      </c>
      <c r="E12" s="292">
        <v>604.00000000000011</v>
      </c>
      <c r="F12" s="292">
        <v>9.75</v>
      </c>
      <c r="G12" s="292">
        <v>50.000000000000007</v>
      </c>
      <c r="H12" s="292">
        <v>61.400000000000027</v>
      </c>
      <c r="I12" s="292">
        <v>403.24999999999989</v>
      </c>
      <c r="J12" s="292">
        <v>393.00000000000011</v>
      </c>
      <c r="K12" s="292">
        <v>0.75000000000000033</v>
      </c>
      <c r="L12" s="292">
        <v>6.4999999999999982</v>
      </c>
      <c r="M12" s="292">
        <v>3</v>
      </c>
      <c r="N12" s="187"/>
    </row>
    <row r="13" spans="2:15">
      <c r="B13" s="289" t="s">
        <v>38</v>
      </c>
      <c r="C13" s="292">
        <v>806.95000000000016</v>
      </c>
      <c r="D13" s="292">
        <v>618.75</v>
      </c>
      <c r="E13" s="292">
        <v>556.00000000000034</v>
      </c>
      <c r="F13" s="292">
        <v>23.250000000000004</v>
      </c>
      <c r="G13" s="292">
        <v>22.5</v>
      </c>
      <c r="H13" s="292">
        <v>17</v>
      </c>
      <c r="I13" s="292">
        <v>188.20000000000013</v>
      </c>
      <c r="J13" s="292">
        <v>185.00000000000009</v>
      </c>
      <c r="K13" s="292">
        <v>0</v>
      </c>
      <c r="L13" s="292">
        <v>2</v>
      </c>
      <c r="M13" s="292">
        <v>1.2</v>
      </c>
      <c r="N13" s="187"/>
    </row>
    <row r="14" spans="2:15">
      <c r="B14" s="289" t="s">
        <v>39</v>
      </c>
      <c r="C14" s="292">
        <v>1294.6499999999994</v>
      </c>
      <c r="D14" s="292">
        <v>987.25000000000011</v>
      </c>
      <c r="E14" s="292">
        <v>840</v>
      </c>
      <c r="F14" s="292">
        <v>18.750000000000007</v>
      </c>
      <c r="G14" s="292">
        <v>33.500000000000014</v>
      </c>
      <c r="H14" s="292">
        <v>94.999999999999986</v>
      </c>
      <c r="I14" s="292">
        <v>307.4000000000002</v>
      </c>
      <c r="J14" s="292">
        <v>305.99999999999989</v>
      </c>
      <c r="K14" s="292">
        <v>0</v>
      </c>
      <c r="L14" s="292">
        <v>0</v>
      </c>
      <c r="M14" s="292">
        <v>1.4000000000000008</v>
      </c>
      <c r="N14" s="187"/>
    </row>
    <row r="15" spans="2:15">
      <c r="B15" s="289" t="s">
        <v>40</v>
      </c>
      <c r="C15" s="292">
        <v>8813.3499999999985</v>
      </c>
      <c r="D15" s="292">
        <v>7443.7000000000007</v>
      </c>
      <c r="E15" s="292">
        <v>6353.9999999999927</v>
      </c>
      <c r="F15" s="292">
        <v>208.5</v>
      </c>
      <c r="G15" s="292">
        <v>231.00000000000011</v>
      </c>
      <c r="H15" s="292">
        <v>650.2000000000005</v>
      </c>
      <c r="I15" s="292">
        <v>1369.6500000000003</v>
      </c>
      <c r="J15" s="292">
        <v>1331.9999999999989</v>
      </c>
      <c r="K15" s="292">
        <v>18.749999999999989</v>
      </c>
      <c r="L15" s="292">
        <v>1.4999999999999984</v>
      </c>
      <c r="M15" s="292">
        <v>17.400000000000002</v>
      </c>
      <c r="N15" s="187"/>
    </row>
    <row r="16" spans="2:15">
      <c r="B16" s="289" t="s">
        <v>41</v>
      </c>
      <c r="C16" s="292">
        <v>1338.9</v>
      </c>
      <c r="D16" s="292">
        <v>804.44999999999993</v>
      </c>
      <c r="E16" s="292">
        <v>607</v>
      </c>
      <c r="F16" s="292">
        <v>20.25</v>
      </c>
      <c r="G16" s="292">
        <v>55.999999999999993</v>
      </c>
      <c r="H16" s="292">
        <v>121.20000000000003</v>
      </c>
      <c r="I16" s="292">
        <v>534.45000000000016</v>
      </c>
      <c r="J16" s="292">
        <v>526.00000000000011</v>
      </c>
      <c r="K16" s="292">
        <v>0.75</v>
      </c>
      <c r="L16" s="292">
        <v>2.5</v>
      </c>
      <c r="M16" s="292">
        <v>5.1999999999999993</v>
      </c>
      <c r="N16" s="187"/>
    </row>
    <row r="17" spans="2:14">
      <c r="B17" s="289" t="s">
        <v>79</v>
      </c>
      <c r="C17" s="292">
        <v>1139.2</v>
      </c>
      <c r="D17" s="292">
        <v>1002.4499999999998</v>
      </c>
      <c r="E17" s="292">
        <v>804.99999999999966</v>
      </c>
      <c r="F17" s="292">
        <v>48.750000000000007</v>
      </c>
      <c r="G17" s="292">
        <v>34.499999999999993</v>
      </c>
      <c r="H17" s="292">
        <v>114.19999999999999</v>
      </c>
      <c r="I17" s="292">
        <v>136.75</v>
      </c>
      <c r="J17" s="292">
        <v>97.000000000000043</v>
      </c>
      <c r="K17" s="292">
        <v>2.2499999999999996</v>
      </c>
      <c r="L17" s="292">
        <v>0.50000000000000056</v>
      </c>
      <c r="M17" s="292">
        <v>37.000000000000007</v>
      </c>
      <c r="N17" s="187"/>
    </row>
    <row r="18" spans="2:14" ht="15" customHeight="1">
      <c r="B18" s="287" t="s">
        <v>252</v>
      </c>
      <c r="C18" s="293">
        <v>18037.64999999998</v>
      </c>
      <c r="D18" s="293">
        <v>13580.100000000008</v>
      </c>
      <c r="E18" s="293">
        <v>11449.000000000035</v>
      </c>
      <c r="F18" s="293">
        <v>528.00000000000023</v>
      </c>
      <c r="G18" s="293">
        <v>612.50000000000023</v>
      </c>
      <c r="H18" s="293">
        <v>990.60000000000161</v>
      </c>
      <c r="I18" s="293">
        <v>4457.5500000000056</v>
      </c>
      <c r="J18" s="293">
        <v>4417.9999999999955</v>
      </c>
      <c r="K18" s="293">
        <v>5.2500000000000062</v>
      </c>
      <c r="L18" s="293">
        <v>22.499999999999979</v>
      </c>
      <c r="M18" s="293">
        <v>11.800000000000004</v>
      </c>
      <c r="N18" s="187"/>
    </row>
    <row r="19" spans="2:14">
      <c r="B19" s="289" t="s">
        <v>43</v>
      </c>
      <c r="C19" s="292">
        <v>1556.5000000000016</v>
      </c>
      <c r="D19" s="292">
        <v>1136.9500000000003</v>
      </c>
      <c r="E19" s="292">
        <v>974.00000000000045</v>
      </c>
      <c r="F19" s="292">
        <v>11.250000000000005</v>
      </c>
      <c r="G19" s="295">
        <v>41.5</v>
      </c>
      <c r="H19" s="292">
        <v>110.20000000000005</v>
      </c>
      <c r="I19" s="292">
        <v>419.55000000000041</v>
      </c>
      <c r="J19" s="292">
        <v>418.00000000000017</v>
      </c>
      <c r="K19" s="292">
        <v>0.750000000000001</v>
      </c>
      <c r="L19" s="292">
        <v>0</v>
      </c>
      <c r="M19" s="292">
        <v>0.8</v>
      </c>
      <c r="N19" s="187"/>
    </row>
    <row r="20" spans="2:14">
      <c r="B20" s="289" t="s">
        <v>44</v>
      </c>
      <c r="C20" s="292">
        <v>979.85000000000036</v>
      </c>
      <c r="D20" s="292">
        <v>704.34999999999991</v>
      </c>
      <c r="E20" s="292">
        <v>658.99999999999977</v>
      </c>
      <c r="F20" s="292">
        <v>5.2499999999999991</v>
      </c>
      <c r="G20" s="295">
        <v>21.5</v>
      </c>
      <c r="H20" s="292">
        <v>18.600000000000005</v>
      </c>
      <c r="I20" s="292">
        <v>275.50000000000006</v>
      </c>
      <c r="J20" s="292">
        <v>274.99999999999994</v>
      </c>
      <c r="K20" s="292">
        <v>0</v>
      </c>
      <c r="L20" s="292">
        <v>0.50000000000000011</v>
      </c>
      <c r="M20" s="292">
        <v>0</v>
      </c>
      <c r="N20" s="187"/>
    </row>
    <row r="21" spans="2:14">
      <c r="B21" s="289" t="s">
        <v>45</v>
      </c>
      <c r="C21" s="292">
        <v>9986.3500000000131</v>
      </c>
      <c r="D21" s="292">
        <v>7918.7500000000036</v>
      </c>
      <c r="E21" s="292">
        <v>6518.0000000000055</v>
      </c>
      <c r="F21" s="292">
        <v>396.75000000000006</v>
      </c>
      <c r="G21" s="295">
        <v>450.99999999999937</v>
      </c>
      <c r="H21" s="292">
        <v>553</v>
      </c>
      <c r="I21" s="292">
        <v>2067.5999999999981</v>
      </c>
      <c r="J21" s="292">
        <v>2037.9999999999959</v>
      </c>
      <c r="K21" s="292">
        <v>1.4999999999999991</v>
      </c>
      <c r="L21" s="292">
        <v>21.500000000000011</v>
      </c>
      <c r="M21" s="292">
        <v>6.6000000000000103</v>
      </c>
      <c r="N21" s="187"/>
    </row>
    <row r="22" spans="2:14">
      <c r="B22" s="289" t="s">
        <v>46</v>
      </c>
      <c r="C22" s="292">
        <v>1389.2000000000003</v>
      </c>
      <c r="D22" s="292">
        <v>1064.3999999999999</v>
      </c>
      <c r="E22" s="292">
        <v>877.99999999999966</v>
      </c>
      <c r="F22" s="292">
        <v>78</v>
      </c>
      <c r="G22" s="295">
        <v>21</v>
      </c>
      <c r="H22" s="292">
        <v>87.399999999999991</v>
      </c>
      <c r="I22" s="292">
        <v>324.79999999999984</v>
      </c>
      <c r="J22" s="292">
        <v>320.99999999999966</v>
      </c>
      <c r="K22" s="292">
        <v>3.0000000000000013</v>
      </c>
      <c r="L22" s="292">
        <v>0</v>
      </c>
      <c r="M22" s="292">
        <v>0.79999999999999993</v>
      </c>
      <c r="N22" s="187"/>
    </row>
    <row r="23" spans="2:14">
      <c r="B23" s="289" t="s">
        <v>47</v>
      </c>
      <c r="C23" s="292">
        <v>3506.5499999999993</v>
      </c>
      <c r="D23" s="292">
        <v>2220.8500000000013</v>
      </c>
      <c r="E23" s="292">
        <v>1966</v>
      </c>
      <c r="F23" s="292">
        <v>33.750000000000014</v>
      </c>
      <c r="G23" s="295">
        <v>60.499999999999993</v>
      </c>
      <c r="H23" s="292">
        <v>160.59999999999997</v>
      </c>
      <c r="I23" s="292">
        <v>1285.6999999999996</v>
      </c>
      <c r="J23" s="292">
        <v>1282.0000000000002</v>
      </c>
      <c r="K23" s="292">
        <v>0</v>
      </c>
      <c r="L23" s="292">
        <v>0.50000000000000011</v>
      </c>
      <c r="M23" s="292">
        <v>3.1999999999999997</v>
      </c>
      <c r="N23" s="187"/>
    </row>
    <row r="24" spans="2:14">
      <c r="B24" s="289" t="s">
        <v>48</v>
      </c>
      <c r="C24" s="292">
        <v>619.20000000000005</v>
      </c>
      <c r="D24" s="292">
        <v>534.80000000000007</v>
      </c>
      <c r="E24" s="292">
        <v>454</v>
      </c>
      <c r="F24" s="292">
        <v>3</v>
      </c>
      <c r="G24" s="295">
        <v>16.999999999999996</v>
      </c>
      <c r="H24" s="292">
        <v>60.800000000000011</v>
      </c>
      <c r="I24" s="292">
        <v>84.400000000000048</v>
      </c>
      <c r="J24" s="292">
        <v>84.000000000000071</v>
      </c>
      <c r="K24" s="292">
        <v>0</v>
      </c>
      <c r="L24" s="292">
        <v>0</v>
      </c>
      <c r="M24" s="292">
        <v>0.40000000000000008</v>
      </c>
      <c r="N24" s="187"/>
    </row>
    <row r="25" spans="2:14" ht="15" customHeight="1">
      <c r="B25" s="287" t="s">
        <v>253</v>
      </c>
      <c r="C25" s="293">
        <v>2649.9000000000015</v>
      </c>
      <c r="D25" s="293">
        <v>1533.6500000000008</v>
      </c>
      <c r="E25" s="293">
        <v>1459.9999999999993</v>
      </c>
      <c r="F25" s="293">
        <v>14.249999999999993</v>
      </c>
      <c r="G25" s="293">
        <v>6</v>
      </c>
      <c r="H25" s="293">
        <v>53.400000000000006</v>
      </c>
      <c r="I25" s="293">
        <v>1116.2499999999998</v>
      </c>
      <c r="J25" s="293">
        <v>1095.0000000000009</v>
      </c>
      <c r="K25" s="293">
        <v>2.2499999999999996</v>
      </c>
      <c r="L25" s="293">
        <v>0</v>
      </c>
      <c r="M25" s="293">
        <v>19.000000000000018</v>
      </c>
      <c r="N25" s="187"/>
    </row>
    <row r="26" spans="2:14">
      <c r="B26" s="289" t="s">
        <v>50</v>
      </c>
      <c r="C26" s="292">
        <v>613.29999999999961</v>
      </c>
      <c r="D26" s="292">
        <v>276.5</v>
      </c>
      <c r="E26" s="292">
        <v>268.99999999999994</v>
      </c>
      <c r="F26" s="292">
        <v>0</v>
      </c>
      <c r="G26" s="292">
        <v>1.5</v>
      </c>
      <c r="H26" s="292">
        <v>6.0000000000000018</v>
      </c>
      <c r="I26" s="292">
        <v>336.8</v>
      </c>
      <c r="J26" s="292">
        <v>334.99999999999983</v>
      </c>
      <c r="K26" s="292">
        <v>0</v>
      </c>
      <c r="L26" s="292">
        <v>0</v>
      </c>
      <c r="M26" s="292">
        <v>1.8</v>
      </c>
      <c r="N26" s="187"/>
    </row>
    <row r="27" spans="2:14">
      <c r="B27" s="289" t="s">
        <v>51</v>
      </c>
      <c r="C27" s="292">
        <v>406.99999999999989</v>
      </c>
      <c r="D27" s="292">
        <v>298.24999999999994</v>
      </c>
      <c r="E27" s="292">
        <v>290</v>
      </c>
      <c r="F27" s="292">
        <v>0.75</v>
      </c>
      <c r="G27" s="292">
        <v>0.50000000000000011</v>
      </c>
      <c r="H27" s="292">
        <v>7.0000000000000036</v>
      </c>
      <c r="I27" s="292">
        <v>108.75000000000007</v>
      </c>
      <c r="J27" s="292">
        <v>108</v>
      </c>
      <c r="K27" s="292">
        <v>0.75000000000000011</v>
      </c>
      <c r="L27" s="292">
        <v>0</v>
      </c>
      <c r="M27" s="292">
        <v>0</v>
      </c>
      <c r="N27" s="187"/>
    </row>
    <row r="28" spans="2:14">
      <c r="B28" s="289" t="s">
        <v>52</v>
      </c>
      <c r="C28" s="292">
        <v>427.10000000000014</v>
      </c>
      <c r="D28" s="292">
        <v>179.79999999999998</v>
      </c>
      <c r="E28" s="292">
        <v>149.99999999999994</v>
      </c>
      <c r="F28" s="292">
        <v>6</v>
      </c>
      <c r="G28" s="292">
        <v>0</v>
      </c>
      <c r="H28" s="292">
        <v>23.799999999999997</v>
      </c>
      <c r="I28" s="292">
        <v>247.3000000000001</v>
      </c>
      <c r="J28" s="292">
        <v>228.99999999999997</v>
      </c>
      <c r="K28" s="292">
        <v>1.5000000000000007</v>
      </c>
      <c r="L28" s="292">
        <v>0</v>
      </c>
      <c r="M28" s="292">
        <v>16.800000000000008</v>
      </c>
      <c r="N28" s="187"/>
    </row>
    <row r="29" spans="2:14">
      <c r="B29" s="289" t="s">
        <v>53</v>
      </c>
      <c r="C29" s="292">
        <v>342.55000000000007</v>
      </c>
      <c r="D29" s="292">
        <v>249.54999999999987</v>
      </c>
      <c r="E29" s="292">
        <v>245.00000000000006</v>
      </c>
      <c r="F29" s="292">
        <v>3.7500000000000009</v>
      </c>
      <c r="G29" s="292">
        <v>0</v>
      </c>
      <c r="H29" s="292">
        <v>0.8</v>
      </c>
      <c r="I29" s="292">
        <v>93.000000000000043</v>
      </c>
      <c r="J29" s="292">
        <v>93.000000000000043</v>
      </c>
      <c r="K29" s="292">
        <v>0</v>
      </c>
      <c r="L29" s="292">
        <v>0</v>
      </c>
      <c r="M29" s="292">
        <v>0</v>
      </c>
      <c r="N29" s="187"/>
    </row>
    <row r="30" spans="2:14">
      <c r="B30" s="289" t="s">
        <v>54</v>
      </c>
      <c r="C30" s="292">
        <v>486.60000000000008</v>
      </c>
      <c r="D30" s="292">
        <v>345.60000000000014</v>
      </c>
      <c r="E30" s="292">
        <v>331</v>
      </c>
      <c r="F30" s="292">
        <v>1.5000000000000002</v>
      </c>
      <c r="G30" s="292">
        <v>3.5</v>
      </c>
      <c r="H30" s="292">
        <v>9.6000000000000014</v>
      </c>
      <c r="I30" s="292">
        <v>140.99999999999997</v>
      </c>
      <c r="J30" s="292">
        <v>140.99999999999997</v>
      </c>
      <c r="K30" s="292">
        <v>0</v>
      </c>
      <c r="L30" s="292">
        <v>0</v>
      </c>
      <c r="M30" s="292">
        <v>0</v>
      </c>
      <c r="N30" s="187"/>
    </row>
    <row r="31" spans="2:14">
      <c r="B31" s="289" t="s">
        <v>55</v>
      </c>
      <c r="C31" s="292">
        <v>373.35</v>
      </c>
      <c r="D31" s="292">
        <v>183.94999999999996</v>
      </c>
      <c r="E31" s="292">
        <v>174.99999999999994</v>
      </c>
      <c r="F31" s="292">
        <v>2.2500000000000009</v>
      </c>
      <c r="G31" s="292">
        <v>0.5</v>
      </c>
      <c r="H31" s="292">
        <v>6.2</v>
      </c>
      <c r="I31" s="292">
        <v>189.40000000000006</v>
      </c>
      <c r="J31" s="292">
        <v>189.00000000000009</v>
      </c>
      <c r="K31" s="292">
        <v>0</v>
      </c>
      <c r="L31" s="292">
        <v>0</v>
      </c>
      <c r="M31" s="292">
        <v>0.39999999999999997</v>
      </c>
      <c r="N31" s="187"/>
    </row>
    <row r="32" spans="2:14" ht="15" customHeight="1">
      <c r="B32" s="287" t="s">
        <v>254</v>
      </c>
      <c r="C32" s="293">
        <v>91</v>
      </c>
      <c r="D32" s="293">
        <v>68.999999999999986</v>
      </c>
      <c r="E32" s="293">
        <v>68.999999999999986</v>
      </c>
      <c r="F32" s="293">
        <v>0</v>
      </c>
      <c r="G32" s="293">
        <v>0</v>
      </c>
      <c r="H32" s="293">
        <v>0</v>
      </c>
      <c r="I32" s="293">
        <v>22</v>
      </c>
      <c r="J32" s="293">
        <v>22</v>
      </c>
      <c r="K32" s="293">
        <v>0</v>
      </c>
      <c r="L32" s="293">
        <v>0</v>
      </c>
      <c r="M32" s="293">
        <v>0</v>
      </c>
      <c r="N32" s="187"/>
    </row>
    <row r="33" spans="2:14">
      <c r="B33" s="289" t="s">
        <v>57</v>
      </c>
      <c r="C33" s="292">
        <v>91</v>
      </c>
      <c r="D33" s="292">
        <v>68.999999999999986</v>
      </c>
      <c r="E33" s="292">
        <v>68.999999999999986</v>
      </c>
      <c r="F33" s="292">
        <v>0</v>
      </c>
      <c r="G33" s="292">
        <v>0</v>
      </c>
      <c r="H33" s="292">
        <v>0</v>
      </c>
      <c r="I33" s="292">
        <v>22</v>
      </c>
      <c r="J33" s="292">
        <v>22</v>
      </c>
      <c r="K33" s="292">
        <v>0</v>
      </c>
      <c r="L33" s="292">
        <v>0</v>
      </c>
      <c r="M33" s="292">
        <v>0</v>
      </c>
      <c r="N33" s="187"/>
    </row>
    <row r="34" spans="2:14">
      <c r="B34" s="220"/>
      <c r="C34" s="181"/>
      <c r="D34" s="181"/>
      <c r="E34" s="181"/>
      <c r="F34" s="181"/>
      <c r="G34" s="181"/>
      <c r="H34" s="181"/>
      <c r="I34" s="181"/>
      <c r="J34" s="181"/>
      <c r="K34" s="181"/>
      <c r="L34" s="181"/>
      <c r="M34" s="181"/>
      <c r="N34" s="187"/>
    </row>
    <row r="35" spans="2:14" ht="41.25" customHeight="1">
      <c r="B35" s="370" t="s">
        <v>981</v>
      </c>
      <c r="C35" s="370"/>
      <c r="D35" s="370"/>
      <c r="E35" s="370"/>
      <c r="F35" s="370"/>
      <c r="N35" s="187"/>
    </row>
    <row r="36" spans="2:14">
      <c r="B36" s="370" t="s">
        <v>1062</v>
      </c>
      <c r="C36" s="370"/>
      <c r="D36" s="370"/>
      <c r="E36" s="370"/>
      <c r="F36" s="370"/>
    </row>
  </sheetData>
  <mergeCells count="7">
    <mergeCell ref="B36:F36"/>
    <mergeCell ref="B2:M2"/>
    <mergeCell ref="B3:B4"/>
    <mergeCell ref="C3:C4"/>
    <mergeCell ref="D3:H3"/>
    <mergeCell ref="I3:M3"/>
    <mergeCell ref="B35:F35"/>
  </mergeCells>
  <hyperlinks>
    <hyperlink ref="O4" location="INDICE!A32" display="INICIO"/>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B1:I35"/>
  <sheetViews>
    <sheetView showGridLines="0" zoomScale="87" zoomScaleNormal="87" workbookViewId="0">
      <selection activeCell="I4" sqref="I4"/>
    </sheetView>
  </sheetViews>
  <sheetFormatPr baseColWidth="10" defaultRowHeight="15"/>
  <cols>
    <col min="1" max="1" width="6.140625" style="174" customWidth="1"/>
    <col min="2" max="2" width="36" style="174" customWidth="1"/>
    <col min="3" max="3" width="11.42578125" style="174"/>
    <col min="4" max="4" width="17.28515625" style="174" customWidth="1"/>
    <col min="5" max="5" width="16.7109375" style="174" customWidth="1"/>
    <col min="6" max="6" width="15.140625" style="174" customWidth="1"/>
    <col min="7" max="7" width="23" style="174" customWidth="1"/>
    <col min="8" max="16384" width="11.42578125" style="174"/>
  </cols>
  <sheetData>
    <row r="1" spans="2:9" ht="136.5" customHeight="1"/>
    <row r="2" spans="2:9" ht="73.5" customHeight="1">
      <c r="B2" s="372" t="s">
        <v>1103</v>
      </c>
      <c r="C2" s="372"/>
      <c r="D2" s="372"/>
      <c r="E2" s="372"/>
      <c r="F2" s="372"/>
      <c r="G2" s="372"/>
      <c r="H2" s="164"/>
    </row>
    <row r="3" spans="2:9" ht="35.25" customHeight="1">
      <c r="B3" s="346" t="s">
        <v>565</v>
      </c>
      <c r="C3" s="346" t="s">
        <v>1</v>
      </c>
      <c r="D3" s="346" t="s">
        <v>272</v>
      </c>
      <c r="E3" s="346"/>
      <c r="F3" s="346"/>
      <c r="G3" s="346"/>
      <c r="H3" s="164"/>
    </row>
    <row r="4" spans="2:9" ht="39" customHeight="1">
      <c r="B4" s="346"/>
      <c r="C4" s="346"/>
      <c r="D4" s="270" t="s">
        <v>266</v>
      </c>
      <c r="E4" s="270" t="s">
        <v>267</v>
      </c>
      <c r="F4" s="270" t="s">
        <v>268</v>
      </c>
      <c r="G4" s="270" t="s">
        <v>941</v>
      </c>
      <c r="H4" s="164"/>
      <c r="I4" s="225" t="s">
        <v>30</v>
      </c>
    </row>
    <row r="5" spans="2:9">
      <c r="B5" s="287" t="s">
        <v>222</v>
      </c>
      <c r="C5" s="293">
        <v>5596.7000000000107</v>
      </c>
      <c r="D5" s="293">
        <v>5292.9999999999909</v>
      </c>
      <c r="E5" s="293">
        <v>105.00000000000003</v>
      </c>
      <c r="F5" s="293">
        <v>109.50000000000004</v>
      </c>
      <c r="G5" s="293">
        <v>89.200000000000088</v>
      </c>
      <c r="H5" s="164"/>
    </row>
    <row r="6" spans="2:9" ht="15" customHeight="1">
      <c r="B6" s="287" t="s">
        <v>251</v>
      </c>
      <c r="C6" s="293">
        <v>2680.9999999999991</v>
      </c>
      <c r="D6" s="293">
        <v>2534.9999999999936</v>
      </c>
      <c r="E6" s="293">
        <v>39.000000000000007</v>
      </c>
      <c r="F6" s="293">
        <v>56.000000000000036</v>
      </c>
      <c r="G6" s="293">
        <v>51.000000000000071</v>
      </c>
      <c r="H6" s="164"/>
    </row>
    <row r="7" spans="2:9">
      <c r="B7" s="289" t="s">
        <v>32</v>
      </c>
      <c r="C7" s="292">
        <v>335.74999999999989</v>
      </c>
      <c r="D7" s="292">
        <v>312</v>
      </c>
      <c r="E7" s="292">
        <v>9.7500000000000018</v>
      </c>
      <c r="F7" s="292">
        <v>10.000000000000002</v>
      </c>
      <c r="G7" s="292">
        <v>3.9999999999999991</v>
      </c>
      <c r="H7" s="164"/>
    </row>
    <row r="8" spans="2:9">
      <c r="B8" s="289" t="s">
        <v>33</v>
      </c>
      <c r="C8" s="292">
        <v>137.50000000000003</v>
      </c>
      <c r="D8" s="292">
        <v>137.00000000000003</v>
      </c>
      <c r="E8" s="292">
        <v>0</v>
      </c>
      <c r="F8" s="292">
        <v>0.50000000000000011</v>
      </c>
      <c r="G8" s="292">
        <v>0</v>
      </c>
      <c r="H8" s="164"/>
    </row>
    <row r="9" spans="2:9">
      <c r="B9" s="289" t="s">
        <v>34</v>
      </c>
      <c r="C9" s="292">
        <v>174.75</v>
      </c>
      <c r="D9" s="292">
        <v>173.00000000000011</v>
      </c>
      <c r="E9" s="292">
        <v>0.75000000000000044</v>
      </c>
      <c r="F9" s="292">
        <v>0</v>
      </c>
      <c r="G9" s="292">
        <v>1.0000000000000002</v>
      </c>
      <c r="H9" s="164"/>
    </row>
    <row r="10" spans="2:9">
      <c r="B10" s="289" t="s">
        <v>35</v>
      </c>
      <c r="C10" s="292">
        <v>94.400000000000077</v>
      </c>
      <c r="D10" s="292">
        <v>91.000000000000028</v>
      </c>
      <c r="E10" s="292">
        <v>0</v>
      </c>
      <c r="F10" s="292">
        <v>1.9999999999999998</v>
      </c>
      <c r="G10" s="292">
        <v>1.4</v>
      </c>
      <c r="H10" s="164"/>
    </row>
    <row r="11" spans="2:9">
      <c r="B11" s="289" t="s">
        <v>36</v>
      </c>
      <c r="C11" s="292">
        <v>179.99999999999997</v>
      </c>
      <c r="D11" s="292">
        <v>172.00000000000006</v>
      </c>
      <c r="E11" s="292">
        <v>1.5000000000000009</v>
      </c>
      <c r="F11" s="292">
        <v>2.5</v>
      </c>
      <c r="G11" s="292">
        <v>4</v>
      </c>
      <c r="H11" s="164"/>
    </row>
    <row r="12" spans="2:9">
      <c r="B12" s="289" t="s">
        <v>37</v>
      </c>
      <c r="C12" s="292">
        <v>255.99999999999997</v>
      </c>
      <c r="D12" s="292">
        <v>252</v>
      </c>
      <c r="E12" s="292">
        <v>0</v>
      </c>
      <c r="F12" s="292">
        <v>3</v>
      </c>
      <c r="G12" s="292">
        <v>1.0000000000000002</v>
      </c>
      <c r="H12" s="164"/>
    </row>
    <row r="13" spans="2:9">
      <c r="B13" s="289" t="s">
        <v>38</v>
      </c>
      <c r="C13" s="292">
        <v>130.65000000000003</v>
      </c>
      <c r="D13" s="292">
        <v>121</v>
      </c>
      <c r="E13" s="292">
        <v>2.2500000000000004</v>
      </c>
      <c r="F13" s="292">
        <v>4.9999999999999982</v>
      </c>
      <c r="G13" s="292">
        <v>2.3999999999999995</v>
      </c>
      <c r="H13" s="164"/>
    </row>
    <row r="14" spans="2:9">
      <c r="B14" s="289" t="s">
        <v>39</v>
      </c>
      <c r="C14" s="292">
        <v>300.65000000000009</v>
      </c>
      <c r="D14" s="292">
        <v>292</v>
      </c>
      <c r="E14" s="292">
        <v>0.74999999999999989</v>
      </c>
      <c r="F14" s="292">
        <v>1.5</v>
      </c>
      <c r="G14" s="292">
        <v>6.4000000000000012</v>
      </c>
      <c r="H14" s="164"/>
    </row>
    <row r="15" spans="2:9">
      <c r="B15" s="289" t="s">
        <v>40</v>
      </c>
      <c r="C15" s="292">
        <v>754.54999999999984</v>
      </c>
      <c r="D15" s="292">
        <v>696.00000000000023</v>
      </c>
      <c r="E15" s="292">
        <v>18.75</v>
      </c>
      <c r="F15" s="292">
        <v>25.000000000000021</v>
      </c>
      <c r="G15" s="292">
        <v>14.80000000000001</v>
      </c>
      <c r="H15" s="164"/>
    </row>
    <row r="16" spans="2:9">
      <c r="B16" s="289" t="s">
        <v>41</v>
      </c>
      <c r="C16" s="292">
        <v>199.44999999999993</v>
      </c>
      <c r="D16" s="292">
        <v>187.00000000000003</v>
      </c>
      <c r="E16" s="292">
        <v>5.2499999999999982</v>
      </c>
      <c r="F16" s="292">
        <v>4.0000000000000018</v>
      </c>
      <c r="G16" s="292">
        <v>3.2</v>
      </c>
      <c r="H16" s="164"/>
    </row>
    <row r="17" spans="2:8">
      <c r="B17" s="289" t="s">
        <v>79</v>
      </c>
      <c r="C17" s="292">
        <v>117.3</v>
      </c>
      <c r="D17" s="292">
        <v>102</v>
      </c>
      <c r="E17" s="292">
        <v>0</v>
      </c>
      <c r="F17" s="292">
        <v>2.5</v>
      </c>
      <c r="G17" s="292">
        <v>12.800000000000006</v>
      </c>
      <c r="H17" s="164"/>
    </row>
    <row r="18" spans="2:8" ht="15" customHeight="1">
      <c r="B18" s="287" t="s">
        <v>252</v>
      </c>
      <c r="C18" s="293">
        <v>2104.4999999999982</v>
      </c>
      <c r="D18" s="293">
        <v>1973.000000000002</v>
      </c>
      <c r="E18" s="293">
        <v>58.499999999999972</v>
      </c>
      <c r="F18" s="293">
        <v>52</v>
      </c>
      <c r="G18" s="293">
        <v>21.000000000000018</v>
      </c>
      <c r="H18" s="164"/>
    </row>
    <row r="19" spans="2:8">
      <c r="B19" s="289" t="s">
        <v>43</v>
      </c>
      <c r="C19" s="292">
        <v>220.75000000000009</v>
      </c>
      <c r="D19" s="292">
        <v>218.00000000000006</v>
      </c>
      <c r="E19" s="292">
        <v>0.750000000000001</v>
      </c>
      <c r="F19" s="292">
        <v>1</v>
      </c>
      <c r="G19" s="292">
        <v>0.99999999999999978</v>
      </c>
      <c r="H19" s="164"/>
    </row>
    <row r="20" spans="2:8">
      <c r="B20" s="289" t="s">
        <v>44</v>
      </c>
      <c r="C20" s="292">
        <v>260.40000000000003</v>
      </c>
      <c r="D20" s="292">
        <v>247.99999999999994</v>
      </c>
      <c r="E20" s="292">
        <v>1.5000000000000002</v>
      </c>
      <c r="F20" s="292">
        <v>8.5</v>
      </c>
      <c r="G20" s="292">
        <v>2.3999999999999995</v>
      </c>
      <c r="H20" s="164"/>
    </row>
    <row r="21" spans="2:8">
      <c r="B21" s="289" t="s">
        <v>45</v>
      </c>
      <c r="C21" s="292">
        <v>784.59999999999957</v>
      </c>
      <c r="D21" s="292">
        <v>693.99999999999943</v>
      </c>
      <c r="E21" s="292">
        <v>43.500000000000007</v>
      </c>
      <c r="F21" s="292">
        <v>34.500000000000007</v>
      </c>
      <c r="G21" s="292">
        <v>12.600000000000012</v>
      </c>
      <c r="H21" s="164"/>
    </row>
    <row r="22" spans="2:8">
      <c r="B22" s="289" t="s">
        <v>46</v>
      </c>
      <c r="C22" s="292">
        <v>217.85</v>
      </c>
      <c r="D22" s="292">
        <v>207.00000000000023</v>
      </c>
      <c r="E22" s="292">
        <v>8.2500000000000036</v>
      </c>
      <c r="F22" s="292">
        <v>0.99999999999999978</v>
      </c>
      <c r="G22" s="292">
        <v>1.5999999999999999</v>
      </c>
      <c r="H22" s="164"/>
    </row>
    <row r="23" spans="2:8">
      <c r="B23" s="289" t="s">
        <v>47</v>
      </c>
      <c r="C23" s="292">
        <v>513.6500000000002</v>
      </c>
      <c r="D23" s="292">
        <v>505</v>
      </c>
      <c r="E23" s="292">
        <v>2.2499999999999991</v>
      </c>
      <c r="F23" s="292">
        <v>4</v>
      </c>
      <c r="G23" s="292">
        <v>2.3999999999999995</v>
      </c>
      <c r="H23" s="164"/>
    </row>
    <row r="24" spans="2:8">
      <c r="B24" s="289" t="s">
        <v>48</v>
      </c>
      <c r="C24" s="292">
        <v>107.24999999999999</v>
      </c>
      <c r="D24" s="292">
        <v>101</v>
      </c>
      <c r="E24" s="292">
        <v>2.2500000000000027</v>
      </c>
      <c r="F24" s="292">
        <v>3</v>
      </c>
      <c r="G24" s="292">
        <v>1</v>
      </c>
      <c r="H24" s="164"/>
    </row>
    <row r="25" spans="2:8" ht="15" customHeight="1">
      <c r="B25" s="287" t="s">
        <v>253</v>
      </c>
      <c r="C25" s="293">
        <v>789.19999999999959</v>
      </c>
      <c r="D25" s="293">
        <v>762.99999999999977</v>
      </c>
      <c r="E25" s="293">
        <v>7.5</v>
      </c>
      <c r="F25" s="293">
        <v>1.5000000000000002</v>
      </c>
      <c r="G25" s="293">
        <v>17.199999999999992</v>
      </c>
      <c r="H25" s="164"/>
    </row>
    <row r="26" spans="2:8">
      <c r="B26" s="289" t="s">
        <v>50</v>
      </c>
      <c r="C26" s="292">
        <v>184.55000000000004</v>
      </c>
      <c r="D26" s="292">
        <v>182.99999999999994</v>
      </c>
      <c r="E26" s="292">
        <v>0.75000000000000011</v>
      </c>
      <c r="F26" s="292">
        <v>0</v>
      </c>
      <c r="G26" s="292">
        <v>0.79999999999999993</v>
      </c>
      <c r="H26" s="164"/>
    </row>
    <row r="27" spans="2:8">
      <c r="B27" s="289" t="s">
        <v>51</v>
      </c>
      <c r="C27" s="292">
        <v>96.700000000000031</v>
      </c>
      <c r="D27" s="292">
        <v>95.000000000000014</v>
      </c>
      <c r="E27" s="292">
        <v>1.5000000000000002</v>
      </c>
      <c r="F27" s="292">
        <v>0</v>
      </c>
      <c r="G27" s="292">
        <v>0.19999999999999998</v>
      </c>
      <c r="H27" s="164"/>
    </row>
    <row r="28" spans="2:8">
      <c r="B28" s="289" t="s">
        <v>52</v>
      </c>
      <c r="C28" s="292">
        <v>140.89999999999998</v>
      </c>
      <c r="D28" s="292">
        <v>124.00000000000001</v>
      </c>
      <c r="E28" s="292">
        <v>1.5000000000000004</v>
      </c>
      <c r="F28" s="292">
        <v>1</v>
      </c>
      <c r="G28" s="292">
        <v>14.399999999999997</v>
      </c>
      <c r="H28" s="164"/>
    </row>
    <row r="29" spans="2:8">
      <c r="B29" s="289" t="s">
        <v>53</v>
      </c>
      <c r="C29" s="292">
        <v>114.00000000000004</v>
      </c>
      <c r="D29" s="292">
        <v>114.00000000000004</v>
      </c>
      <c r="E29" s="292">
        <v>0</v>
      </c>
      <c r="F29" s="292">
        <v>0</v>
      </c>
      <c r="G29" s="292">
        <v>0</v>
      </c>
      <c r="H29" s="164"/>
    </row>
    <row r="30" spans="2:8">
      <c r="B30" s="289" t="s">
        <v>54</v>
      </c>
      <c r="C30" s="292">
        <v>119.50000000000001</v>
      </c>
      <c r="D30" s="292">
        <v>118.00000000000001</v>
      </c>
      <c r="E30" s="292">
        <v>0</v>
      </c>
      <c r="F30" s="292">
        <v>0.5</v>
      </c>
      <c r="G30" s="292">
        <v>1</v>
      </c>
      <c r="H30" s="164"/>
    </row>
    <row r="31" spans="2:8">
      <c r="B31" s="289" t="s">
        <v>55</v>
      </c>
      <c r="C31" s="292">
        <v>133.55000000000004</v>
      </c>
      <c r="D31" s="292">
        <v>129.00000000000006</v>
      </c>
      <c r="E31" s="292">
        <v>3.7500000000000004</v>
      </c>
      <c r="F31" s="292">
        <v>0</v>
      </c>
      <c r="G31" s="292">
        <v>0.8</v>
      </c>
      <c r="H31" s="164"/>
    </row>
    <row r="32" spans="2:8" ht="15" customHeight="1">
      <c r="B32" s="287" t="s">
        <v>254</v>
      </c>
      <c r="C32" s="293">
        <v>22</v>
      </c>
      <c r="D32" s="293">
        <v>22</v>
      </c>
      <c r="E32" s="293">
        <v>0</v>
      </c>
      <c r="F32" s="293">
        <v>0</v>
      </c>
      <c r="G32" s="293">
        <v>0</v>
      </c>
      <c r="H32" s="164"/>
    </row>
    <row r="33" spans="2:8">
      <c r="B33" s="289" t="s">
        <v>57</v>
      </c>
      <c r="C33" s="292">
        <v>22</v>
      </c>
      <c r="D33" s="292">
        <v>22</v>
      </c>
      <c r="E33" s="292">
        <v>0</v>
      </c>
      <c r="F33" s="292">
        <v>0</v>
      </c>
      <c r="G33" s="292">
        <v>0</v>
      </c>
      <c r="H33" s="164"/>
    </row>
    <row r="34" spans="2:8">
      <c r="H34" s="164"/>
    </row>
    <row r="35" spans="2:8">
      <c r="B35" s="370" t="s">
        <v>1062</v>
      </c>
      <c r="C35" s="370"/>
      <c r="D35" s="370"/>
      <c r="E35" s="370"/>
      <c r="F35" s="370"/>
    </row>
  </sheetData>
  <mergeCells count="5">
    <mergeCell ref="B35:F35"/>
    <mergeCell ref="B2:G2"/>
    <mergeCell ref="B3:B4"/>
    <mergeCell ref="C3:C4"/>
    <mergeCell ref="D3:G3"/>
  </mergeCells>
  <hyperlinks>
    <hyperlink ref="I4" location="INDICE!A33" display="INICIO"/>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I38"/>
  <sheetViews>
    <sheetView showGridLines="0" workbookViewId="0">
      <selection activeCell="I4" sqref="I4"/>
    </sheetView>
  </sheetViews>
  <sheetFormatPr baseColWidth="10" defaultRowHeight="15"/>
  <cols>
    <col min="1" max="1" width="11.140625" style="174" customWidth="1"/>
    <col min="2" max="2" width="32.5703125" style="174" customWidth="1"/>
    <col min="3" max="3" width="11.42578125" style="174"/>
    <col min="4" max="5" width="16.7109375" style="174" customWidth="1"/>
    <col min="6" max="6" width="17" style="174" customWidth="1"/>
    <col min="7" max="7" width="23" style="174" customWidth="1"/>
    <col min="8" max="16384" width="11.42578125" style="174"/>
  </cols>
  <sheetData>
    <row r="1" spans="2:9" ht="126" customHeight="1"/>
    <row r="2" spans="2:9" ht="66" customHeight="1">
      <c r="B2" s="372" t="s">
        <v>1104</v>
      </c>
      <c r="C2" s="372"/>
      <c r="D2" s="372"/>
      <c r="E2" s="372"/>
      <c r="F2" s="372"/>
      <c r="G2" s="372"/>
      <c r="H2" s="163"/>
    </row>
    <row r="3" spans="2:9" ht="24" customHeight="1">
      <c r="B3" s="346" t="s">
        <v>565</v>
      </c>
      <c r="C3" s="346" t="s">
        <v>944</v>
      </c>
      <c r="D3" s="346" t="s">
        <v>272</v>
      </c>
      <c r="E3" s="346"/>
      <c r="F3" s="346"/>
      <c r="G3" s="346"/>
      <c r="H3" s="163"/>
    </row>
    <row r="4" spans="2:9" ht="25.5">
      <c r="B4" s="346"/>
      <c r="C4" s="346"/>
      <c r="D4" s="270" t="s">
        <v>266</v>
      </c>
      <c r="E4" s="270" t="s">
        <v>267</v>
      </c>
      <c r="F4" s="270" t="s">
        <v>268</v>
      </c>
      <c r="G4" s="270" t="s">
        <v>941</v>
      </c>
      <c r="H4" s="163"/>
      <c r="I4" s="225" t="s">
        <v>30</v>
      </c>
    </row>
    <row r="5" spans="2:9">
      <c r="B5" s="287" t="s">
        <v>222</v>
      </c>
      <c r="C5" s="293">
        <v>33610.649999999878</v>
      </c>
      <c r="D5" s="293">
        <v>32337.000000000113</v>
      </c>
      <c r="E5" s="293">
        <v>795.75000000000193</v>
      </c>
      <c r="F5" s="293">
        <v>174.50000000000023</v>
      </c>
      <c r="G5" s="293">
        <v>303.40000000000009</v>
      </c>
      <c r="H5" s="163"/>
    </row>
    <row r="6" spans="2:9" ht="15" customHeight="1">
      <c r="B6" s="287" t="s">
        <v>251</v>
      </c>
      <c r="C6" s="293">
        <v>16576.549999999977</v>
      </c>
      <c r="D6" s="293">
        <v>15978.000000000015</v>
      </c>
      <c r="E6" s="293">
        <v>339.74999999999989</v>
      </c>
      <c r="F6" s="293">
        <v>83.000000000000028</v>
      </c>
      <c r="G6" s="293">
        <v>175.79999999999987</v>
      </c>
      <c r="H6" s="163"/>
    </row>
    <row r="7" spans="2:9">
      <c r="B7" s="289" t="s">
        <v>32</v>
      </c>
      <c r="C7" s="292">
        <v>1893.3499999999997</v>
      </c>
      <c r="D7" s="292">
        <v>1822.9999999999995</v>
      </c>
      <c r="E7" s="292">
        <v>30.750000000000007</v>
      </c>
      <c r="F7" s="292">
        <v>15.999999999999996</v>
      </c>
      <c r="G7" s="292">
        <v>23.6</v>
      </c>
      <c r="H7" s="163"/>
    </row>
    <row r="8" spans="2:9">
      <c r="B8" s="289" t="s">
        <v>33</v>
      </c>
      <c r="C8" s="292">
        <v>452.1</v>
      </c>
      <c r="D8" s="292">
        <v>449.00000000000006</v>
      </c>
      <c r="E8" s="292">
        <v>0</v>
      </c>
      <c r="F8" s="292">
        <v>1.5000000000000002</v>
      </c>
      <c r="G8" s="292">
        <v>1.5999999999999996</v>
      </c>
      <c r="H8" s="163"/>
    </row>
    <row r="9" spans="2:9">
      <c r="B9" s="289" t="s">
        <v>34</v>
      </c>
      <c r="C9" s="292">
        <v>569.04999999999984</v>
      </c>
      <c r="D9" s="292">
        <v>561</v>
      </c>
      <c r="E9" s="292">
        <v>3.7500000000000009</v>
      </c>
      <c r="F9" s="292">
        <v>1.5</v>
      </c>
      <c r="G9" s="292">
        <v>2.8000000000000003</v>
      </c>
      <c r="H9" s="163"/>
    </row>
    <row r="10" spans="2:9">
      <c r="B10" s="289" t="s">
        <v>35</v>
      </c>
      <c r="C10" s="292">
        <v>395.35</v>
      </c>
      <c r="D10" s="292">
        <v>389.00000000000017</v>
      </c>
      <c r="E10" s="292">
        <v>0.75000000000000022</v>
      </c>
      <c r="F10" s="292">
        <v>0</v>
      </c>
      <c r="G10" s="292">
        <v>5.5999999999999979</v>
      </c>
      <c r="H10" s="163"/>
    </row>
    <row r="11" spans="2:9">
      <c r="B11" s="289" t="s">
        <v>36</v>
      </c>
      <c r="C11" s="292">
        <v>861.55000000000018</v>
      </c>
      <c r="D11" s="292">
        <v>838.00000000000023</v>
      </c>
      <c r="E11" s="292">
        <v>9.7500000000000036</v>
      </c>
      <c r="F11" s="292">
        <v>3.0000000000000009</v>
      </c>
      <c r="G11" s="292">
        <v>10.8</v>
      </c>
      <c r="H11" s="163"/>
    </row>
    <row r="12" spans="2:9">
      <c r="B12" s="289" t="s">
        <v>37</v>
      </c>
      <c r="C12" s="292">
        <v>935.95000000000016</v>
      </c>
      <c r="D12" s="292">
        <v>894.00000000000023</v>
      </c>
      <c r="E12" s="292">
        <v>26.249999999999993</v>
      </c>
      <c r="F12" s="292">
        <v>6.5000000000000009</v>
      </c>
      <c r="G12" s="292">
        <v>9.2000000000000028</v>
      </c>
      <c r="H12" s="163"/>
    </row>
    <row r="13" spans="2:9">
      <c r="B13" s="289" t="s">
        <v>38</v>
      </c>
      <c r="C13" s="292">
        <v>817.89999999999941</v>
      </c>
      <c r="D13" s="292">
        <v>809</v>
      </c>
      <c r="E13" s="292">
        <v>3</v>
      </c>
      <c r="F13" s="292">
        <v>1.4999999999999998</v>
      </c>
      <c r="G13" s="292">
        <v>4.3999999999999995</v>
      </c>
      <c r="H13" s="163"/>
    </row>
    <row r="14" spans="2:9">
      <c r="B14" s="289" t="s">
        <v>39</v>
      </c>
      <c r="C14" s="292">
        <v>863.25000000000057</v>
      </c>
      <c r="D14" s="292">
        <v>841</v>
      </c>
      <c r="E14" s="292">
        <v>14.25</v>
      </c>
      <c r="F14" s="292">
        <v>1</v>
      </c>
      <c r="G14" s="292">
        <v>7</v>
      </c>
      <c r="H14" s="163"/>
    </row>
    <row r="15" spans="2:9">
      <c r="B15" s="289" t="s">
        <v>40</v>
      </c>
      <c r="C15" s="292">
        <v>7746.7000000000007</v>
      </c>
      <c r="D15" s="292">
        <v>7438.0000000000036</v>
      </c>
      <c r="E15" s="292">
        <v>226.49999999999986</v>
      </c>
      <c r="F15" s="292">
        <v>33.999999999999957</v>
      </c>
      <c r="G15" s="292">
        <v>48.200000000000045</v>
      </c>
      <c r="H15" s="163"/>
    </row>
    <row r="16" spans="2:9">
      <c r="B16" s="289" t="s">
        <v>41</v>
      </c>
      <c r="C16" s="292">
        <v>1148.05</v>
      </c>
      <c r="D16" s="292">
        <v>1122</v>
      </c>
      <c r="E16" s="292">
        <v>2.2500000000000004</v>
      </c>
      <c r="F16" s="292">
        <v>7.0000000000000027</v>
      </c>
      <c r="G16" s="292">
        <v>16.8</v>
      </c>
      <c r="H16" s="163"/>
    </row>
    <row r="17" spans="2:8">
      <c r="B17" s="289" t="s">
        <v>79</v>
      </c>
      <c r="C17" s="292">
        <v>893.30000000000007</v>
      </c>
      <c r="D17" s="292">
        <v>814.00000000000011</v>
      </c>
      <c r="E17" s="292">
        <v>22.500000000000004</v>
      </c>
      <c r="F17" s="292">
        <v>10.999999999999998</v>
      </c>
      <c r="G17" s="292">
        <v>45.800000000000004</v>
      </c>
      <c r="H17" s="163"/>
    </row>
    <row r="18" spans="2:8" ht="15" customHeight="1">
      <c r="B18" s="287" t="s">
        <v>252</v>
      </c>
      <c r="C18" s="293">
        <v>14571.799999999981</v>
      </c>
      <c r="D18" s="293">
        <v>13962.999999999995</v>
      </c>
      <c r="E18" s="293">
        <v>418.50000000000011</v>
      </c>
      <c r="F18" s="293">
        <v>88.499999999999929</v>
      </c>
      <c r="G18" s="293">
        <v>101.80000000000001</v>
      </c>
      <c r="H18" s="163"/>
    </row>
    <row r="19" spans="2:8">
      <c r="B19" s="289" t="s">
        <v>43</v>
      </c>
      <c r="C19" s="292">
        <v>1515.650000000001</v>
      </c>
      <c r="D19" s="292">
        <v>1476</v>
      </c>
      <c r="E19" s="292">
        <v>17.249999999999996</v>
      </c>
      <c r="F19" s="292">
        <v>7.0000000000000009</v>
      </c>
      <c r="G19" s="292">
        <v>15.400000000000002</v>
      </c>
      <c r="H19" s="323"/>
    </row>
    <row r="20" spans="2:8">
      <c r="B20" s="289" t="s">
        <v>44</v>
      </c>
      <c r="C20" s="292">
        <v>1196.3000000000004</v>
      </c>
      <c r="D20" s="292">
        <v>1182.0000000000005</v>
      </c>
      <c r="E20" s="292">
        <v>6</v>
      </c>
      <c r="F20" s="292">
        <v>1.5</v>
      </c>
      <c r="G20" s="292">
        <v>6.7999999999999989</v>
      </c>
      <c r="H20" s="163"/>
    </row>
    <row r="21" spans="2:8">
      <c r="B21" s="289" t="s">
        <v>45</v>
      </c>
      <c r="C21" s="292">
        <v>7107.5</v>
      </c>
      <c r="D21" s="292">
        <v>6673.9999999999936</v>
      </c>
      <c r="E21" s="292">
        <v>331.50000000000051</v>
      </c>
      <c r="F21" s="292">
        <v>58.000000000000057</v>
      </c>
      <c r="G21" s="292">
        <v>44.000000000000014</v>
      </c>
      <c r="H21" s="163"/>
    </row>
    <row r="22" spans="2:8">
      <c r="B22" s="289" t="s">
        <v>46</v>
      </c>
      <c r="C22" s="292">
        <v>1272.9500000000005</v>
      </c>
      <c r="D22" s="292">
        <v>1245</v>
      </c>
      <c r="E22" s="292">
        <v>9.75</v>
      </c>
      <c r="F22" s="292">
        <v>6.9999999999999991</v>
      </c>
      <c r="G22" s="292">
        <v>11.200000000000001</v>
      </c>
      <c r="H22" s="163"/>
    </row>
    <row r="23" spans="2:8">
      <c r="B23" s="289" t="s">
        <v>47</v>
      </c>
      <c r="C23" s="292">
        <v>3015.0499999999975</v>
      </c>
      <c r="D23" s="292">
        <v>2935.9999999999986</v>
      </c>
      <c r="E23" s="292">
        <v>51.749999999999993</v>
      </c>
      <c r="F23" s="292">
        <v>8.5000000000000018</v>
      </c>
      <c r="G23" s="292">
        <v>18.799999999999994</v>
      </c>
      <c r="H23" s="163"/>
    </row>
    <row r="24" spans="2:8">
      <c r="B24" s="289" t="s">
        <v>48</v>
      </c>
      <c r="C24" s="292">
        <v>464.34999999999997</v>
      </c>
      <c r="D24" s="292">
        <v>450</v>
      </c>
      <c r="E24" s="292">
        <v>2.2500000000000004</v>
      </c>
      <c r="F24" s="292">
        <v>6.4999999999999973</v>
      </c>
      <c r="G24" s="292">
        <v>5.6000000000000014</v>
      </c>
      <c r="H24" s="163"/>
    </row>
    <row r="25" spans="2:8" ht="15" customHeight="1">
      <c r="B25" s="287" t="s">
        <v>253</v>
      </c>
      <c r="C25" s="293">
        <v>2396.5500000000011</v>
      </c>
      <c r="D25" s="293">
        <v>2331</v>
      </c>
      <c r="E25" s="293">
        <v>36.749999999999972</v>
      </c>
      <c r="F25" s="293">
        <v>3</v>
      </c>
      <c r="G25" s="293">
        <v>25.800000000000004</v>
      </c>
      <c r="H25" s="163"/>
    </row>
    <row r="26" spans="2:8">
      <c r="B26" s="289" t="s">
        <v>50</v>
      </c>
      <c r="C26" s="292">
        <v>514.00000000000011</v>
      </c>
      <c r="D26" s="292">
        <v>507.99999999999983</v>
      </c>
      <c r="E26" s="292">
        <v>0</v>
      </c>
      <c r="F26" s="292">
        <v>0</v>
      </c>
      <c r="G26" s="292">
        <v>6.0000000000000036</v>
      </c>
      <c r="H26" s="163"/>
    </row>
    <row r="27" spans="2:8">
      <c r="B27" s="289" t="s">
        <v>51</v>
      </c>
      <c r="C27" s="292">
        <v>431.90000000000003</v>
      </c>
      <c r="D27" s="292">
        <v>403.99999999999989</v>
      </c>
      <c r="E27" s="292">
        <v>25.5</v>
      </c>
      <c r="F27" s="292">
        <v>0</v>
      </c>
      <c r="G27" s="292">
        <v>2.4000000000000004</v>
      </c>
      <c r="H27" s="163"/>
    </row>
    <row r="28" spans="2:8">
      <c r="B28" s="289" t="s">
        <v>52</v>
      </c>
      <c r="C28" s="292">
        <v>417.50000000000011</v>
      </c>
      <c r="D28" s="292">
        <v>399</v>
      </c>
      <c r="E28" s="292">
        <v>6.0000000000000018</v>
      </c>
      <c r="F28" s="292">
        <v>1.5000000000000002</v>
      </c>
      <c r="G28" s="292">
        <v>11.000000000000005</v>
      </c>
      <c r="H28" s="163"/>
    </row>
    <row r="29" spans="2:8">
      <c r="B29" s="289" t="s">
        <v>53</v>
      </c>
      <c r="C29" s="292">
        <v>308.7000000000001</v>
      </c>
      <c r="D29" s="292">
        <v>308</v>
      </c>
      <c r="E29" s="292">
        <v>0</v>
      </c>
      <c r="F29" s="292">
        <v>0.5</v>
      </c>
      <c r="G29" s="292">
        <v>0.2</v>
      </c>
      <c r="H29" s="163"/>
    </row>
    <row r="30" spans="2:8">
      <c r="B30" s="289" t="s">
        <v>54</v>
      </c>
      <c r="C30" s="292">
        <v>395.54999999999995</v>
      </c>
      <c r="D30" s="292">
        <v>391</v>
      </c>
      <c r="E30" s="292">
        <v>0.75000000000000011</v>
      </c>
      <c r="F30" s="292">
        <v>1</v>
      </c>
      <c r="G30" s="292">
        <v>2.8000000000000003</v>
      </c>
      <c r="H30" s="163"/>
    </row>
    <row r="31" spans="2:8">
      <c r="B31" s="289" t="s">
        <v>55</v>
      </c>
      <c r="C31" s="292">
        <v>328.89999999999992</v>
      </c>
      <c r="D31" s="292">
        <v>321.00000000000011</v>
      </c>
      <c r="E31" s="292">
        <v>4.5</v>
      </c>
      <c r="F31" s="292">
        <v>0</v>
      </c>
      <c r="G31" s="292">
        <v>3.4000000000000004</v>
      </c>
      <c r="H31" s="163"/>
    </row>
    <row r="32" spans="2:8" ht="15" customHeight="1">
      <c r="B32" s="287" t="s">
        <v>254</v>
      </c>
      <c r="C32" s="293">
        <v>65.750000000000028</v>
      </c>
      <c r="D32" s="293">
        <v>65</v>
      </c>
      <c r="E32" s="293">
        <v>0.75</v>
      </c>
      <c r="F32" s="293">
        <v>0</v>
      </c>
      <c r="G32" s="293">
        <v>0</v>
      </c>
      <c r="H32" s="163"/>
    </row>
    <row r="33" spans="1:8">
      <c r="B33" s="289" t="s">
        <v>57</v>
      </c>
      <c r="C33" s="290">
        <v>65.750000000000028</v>
      </c>
      <c r="D33" s="290">
        <v>65</v>
      </c>
      <c r="E33" s="290">
        <v>0.75</v>
      </c>
      <c r="F33" s="290">
        <v>0</v>
      </c>
      <c r="G33" s="290">
        <v>0</v>
      </c>
      <c r="H33" s="163"/>
    </row>
    <row r="34" spans="1:8">
      <c r="A34" s="291"/>
      <c r="B34" s="220"/>
      <c r="C34" s="181"/>
      <c r="D34" s="181"/>
      <c r="E34" s="181"/>
      <c r="F34" s="181"/>
      <c r="G34" s="181"/>
      <c r="H34" s="163"/>
    </row>
    <row r="35" spans="1:8">
      <c r="A35" s="291"/>
      <c r="B35" s="220"/>
      <c r="C35" s="181"/>
      <c r="D35" s="181"/>
      <c r="E35" s="181"/>
      <c r="F35" s="181"/>
      <c r="G35" s="181"/>
      <c r="H35" s="163"/>
    </row>
    <row r="36" spans="1:8" ht="30.75" customHeight="1">
      <c r="B36" s="374" t="s">
        <v>963</v>
      </c>
      <c r="C36" s="374"/>
      <c r="D36" s="374"/>
      <c r="E36" s="374"/>
      <c r="F36" s="374"/>
      <c r="G36" s="374"/>
      <c r="H36" s="163"/>
    </row>
    <row r="37" spans="1:8">
      <c r="B37" s="373" t="s">
        <v>1062</v>
      </c>
      <c r="C37" s="373"/>
      <c r="D37" s="373"/>
      <c r="E37" s="373"/>
      <c r="F37" s="373"/>
      <c r="G37" s="291"/>
    </row>
    <row r="38" spans="1:8">
      <c r="B38" s="291"/>
      <c r="C38" s="291"/>
      <c r="D38" s="291"/>
      <c r="E38" s="291"/>
      <c r="F38" s="291"/>
      <c r="G38" s="291"/>
    </row>
  </sheetData>
  <mergeCells count="6">
    <mergeCell ref="B37:F37"/>
    <mergeCell ref="B2:G2"/>
    <mergeCell ref="B3:B4"/>
    <mergeCell ref="C3:C4"/>
    <mergeCell ref="D3:G3"/>
    <mergeCell ref="B36:G36"/>
  </mergeCells>
  <hyperlinks>
    <hyperlink ref="I4" location="INDICE!A34" display="INICIO"/>
  </hyperlink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B1:BU36"/>
  <sheetViews>
    <sheetView showGridLines="0" topLeftCell="BI1" workbookViewId="0">
      <selection activeCell="BU4" sqref="BU4"/>
    </sheetView>
  </sheetViews>
  <sheetFormatPr baseColWidth="10" defaultRowHeight="15"/>
  <cols>
    <col min="1" max="1" width="11.140625" style="174" customWidth="1"/>
    <col min="2" max="2" width="34.7109375" style="174" customWidth="1"/>
    <col min="3" max="3" width="16.7109375" style="174" customWidth="1"/>
    <col min="4" max="4" width="12.5703125" style="174" customWidth="1"/>
    <col min="5" max="5" width="13.7109375" style="174" customWidth="1"/>
    <col min="6" max="6" width="16.7109375" style="174" customWidth="1"/>
    <col min="7" max="7" width="14" style="174" customWidth="1"/>
    <col min="8" max="8" width="17" style="174" customWidth="1"/>
    <col min="9" max="9" width="21.5703125" style="174" customWidth="1"/>
    <col min="10" max="10" width="16.85546875" style="174" customWidth="1"/>
    <col min="11" max="11" width="12.42578125" style="174" customWidth="1"/>
    <col min="12" max="12" width="11.42578125" style="174"/>
    <col min="13" max="15" width="16.28515625" style="174" customWidth="1"/>
    <col min="16" max="16" width="17.42578125" style="174" customWidth="1"/>
    <col min="17" max="17" width="14.140625" style="174" customWidth="1"/>
    <col min="18" max="18" width="13.140625" style="174" customWidth="1"/>
    <col min="19" max="19" width="14" style="174" customWidth="1"/>
    <col min="20" max="20" width="16" style="174" customWidth="1"/>
    <col min="21" max="21" width="24.85546875" style="174" customWidth="1"/>
    <col min="22" max="22" width="15.42578125" style="174" customWidth="1"/>
    <col min="23" max="23" width="15.5703125" style="174" customWidth="1"/>
    <col min="24" max="24" width="15.42578125" style="174" customWidth="1"/>
    <col min="25" max="25" width="15.7109375" style="174" customWidth="1"/>
    <col min="26" max="26" width="21" style="174" customWidth="1"/>
    <col min="27" max="27" width="15.28515625" style="174" customWidth="1"/>
    <col min="28" max="28" width="13" style="174" customWidth="1"/>
    <col min="29" max="29" width="11.42578125" style="174"/>
    <col min="30" max="30" width="17.5703125" style="174" customWidth="1"/>
    <col min="31" max="31" width="15" style="174" customWidth="1"/>
    <col min="32" max="32" width="18.42578125" style="174" customWidth="1"/>
    <col min="33" max="33" width="18" style="174" customWidth="1"/>
    <col min="34" max="34" width="16.7109375" style="174" customWidth="1"/>
    <col min="35" max="35" width="11.42578125" style="174"/>
    <col min="36" max="36" width="16.140625" style="174" customWidth="1"/>
    <col min="37" max="37" width="28.7109375" style="174" customWidth="1"/>
    <col min="38" max="38" width="18" style="174" customWidth="1"/>
    <col min="39" max="39" width="17.42578125" style="174" customWidth="1"/>
    <col min="40" max="40" width="19" style="174" customWidth="1"/>
    <col min="41" max="41" width="15" style="174" customWidth="1"/>
    <col min="42" max="43" width="11.42578125" style="174"/>
    <col min="44" max="44" width="18.140625" style="174" customWidth="1"/>
    <col min="45" max="45" width="17.85546875" style="174" customWidth="1"/>
    <col min="46" max="46" width="18" style="174" customWidth="1"/>
    <col min="47" max="47" width="11.42578125" style="174"/>
    <col min="48" max="48" width="16.42578125" style="174" customWidth="1"/>
    <col min="49" max="49" width="20.7109375" style="174" customWidth="1"/>
    <col min="50" max="50" width="16.140625" style="174" customWidth="1"/>
    <col min="51" max="51" width="16.42578125" style="174" customWidth="1"/>
    <col min="52" max="53" width="11.42578125" style="174"/>
    <col min="54" max="54" width="16.42578125" style="174" customWidth="1"/>
    <col min="55" max="55" width="17.140625" style="174" customWidth="1"/>
    <col min="56" max="56" width="16.42578125" style="174" customWidth="1"/>
    <col min="57" max="57" width="17.7109375" style="174" customWidth="1"/>
    <col min="58" max="58" width="15" style="174" customWidth="1"/>
    <col min="59" max="59" width="15.28515625" style="174" customWidth="1"/>
    <col min="60" max="60" width="14.42578125" style="174" customWidth="1"/>
    <col min="61" max="61" width="14.140625" style="174" customWidth="1"/>
    <col min="62" max="62" width="11.42578125" style="174"/>
    <col min="63" max="63" width="16.28515625" style="174" customWidth="1"/>
    <col min="64" max="64" width="19.85546875" style="174" customWidth="1"/>
    <col min="65" max="65" width="15.28515625" style="174" customWidth="1"/>
    <col min="66" max="66" width="13.28515625" style="174" customWidth="1"/>
    <col min="67" max="67" width="13.5703125" style="174" customWidth="1"/>
    <col min="68" max="68" width="18.5703125" style="174" customWidth="1"/>
    <col min="69" max="69" width="14.7109375" style="174" customWidth="1"/>
    <col min="70" max="70" width="15" style="174" customWidth="1"/>
    <col min="71" max="16384" width="11.42578125" style="174"/>
  </cols>
  <sheetData>
    <row r="1" spans="2:73" s="35" customFormat="1" ht="108" customHeight="1"/>
    <row r="2" spans="2:73" ht="62.25" customHeight="1">
      <c r="B2" s="372" t="s">
        <v>1106</v>
      </c>
      <c r="C2" s="359"/>
      <c r="D2" s="359"/>
      <c r="E2" s="359"/>
      <c r="F2" s="359"/>
      <c r="G2" s="359"/>
      <c r="H2" s="359"/>
      <c r="I2" s="359"/>
      <c r="J2" s="359"/>
      <c r="K2" s="359"/>
      <c r="L2" s="359"/>
      <c r="M2" s="359"/>
      <c r="N2" s="359"/>
      <c r="O2" s="359"/>
      <c r="P2" s="359"/>
      <c r="Q2" s="359"/>
      <c r="R2" s="359"/>
      <c r="S2" s="359"/>
      <c r="T2" s="359"/>
      <c r="U2" s="359"/>
      <c r="V2" s="359"/>
      <c r="W2" s="359"/>
      <c r="X2" s="359"/>
      <c r="Y2" s="359"/>
      <c r="Z2" s="359"/>
      <c r="AA2" s="359"/>
      <c r="AB2" s="359"/>
      <c r="AC2" s="359"/>
      <c r="AD2" s="359"/>
      <c r="AE2" s="359"/>
      <c r="AF2" s="359"/>
      <c r="AG2" s="359"/>
      <c r="AH2" s="359"/>
      <c r="AI2" s="359"/>
      <c r="AJ2" s="359"/>
      <c r="AK2" s="359"/>
      <c r="AL2" s="359"/>
      <c r="AM2" s="359"/>
      <c r="AN2" s="359"/>
      <c r="AO2" s="359"/>
      <c r="AP2" s="359"/>
      <c r="AQ2" s="359"/>
      <c r="AR2" s="359"/>
      <c r="AS2" s="359"/>
      <c r="AT2" s="359"/>
      <c r="AU2" s="359"/>
      <c r="AV2" s="359"/>
      <c r="AW2" s="359"/>
      <c r="AX2" s="359"/>
      <c r="AY2" s="359"/>
      <c r="AZ2" s="359"/>
      <c r="BA2" s="359"/>
      <c r="BB2" s="359"/>
      <c r="BC2" s="359"/>
      <c r="BD2" s="359"/>
      <c r="BE2" s="359"/>
      <c r="BF2" s="359"/>
      <c r="BG2" s="359"/>
      <c r="BH2" s="359"/>
      <c r="BI2" s="359"/>
      <c r="BJ2" s="359"/>
      <c r="BK2" s="359"/>
      <c r="BL2" s="359"/>
      <c r="BM2" s="359"/>
      <c r="BN2" s="359"/>
      <c r="BO2" s="359"/>
      <c r="BP2" s="359"/>
      <c r="BQ2" s="359"/>
      <c r="BR2" s="359"/>
      <c r="BS2" s="359"/>
    </row>
    <row r="3" spans="2:73" ht="18.75" customHeight="1">
      <c r="B3" s="346" t="s">
        <v>264</v>
      </c>
      <c r="C3" s="346" t="s">
        <v>968</v>
      </c>
      <c r="D3" s="346" t="s">
        <v>273</v>
      </c>
      <c r="E3" s="346"/>
      <c r="F3" s="346"/>
      <c r="G3" s="346"/>
      <c r="H3" s="346"/>
      <c r="I3" s="346"/>
      <c r="J3" s="346"/>
      <c r="K3" s="346"/>
      <c r="L3" s="346"/>
      <c r="M3" s="346"/>
      <c r="N3" s="346"/>
      <c r="O3" s="346"/>
      <c r="P3" s="346"/>
      <c r="Q3" s="346"/>
      <c r="R3" s="346"/>
      <c r="S3" s="346"/>
      <c r="T3" s="346"/>
      <c r="U3" s="346"/>
      <c r="V3" s="346"/>
      <c r="W3" s="346"/>
      <c r="X3" s="346"/>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row>
    <row r="4" spans="2:73" ht="45.75" customHeight="1">
      <c r="B4" s="346"/>
      <c r="C4" s="346"/>
      <c r="D4" s="270" t="s">
        <v>257</v>
      </c>
      <c r="E4" s="270" t="s">
        <v>295</v>
      </c>
      <c r="F4" s="270" t="s">
        <v>296</v>
      </c>
      <c r="G4" s="270" t="s">
        <v>297</v>
      </c>
      <c r="H4" s="270" t="s">
        <v>298</v>
      </c>
      <c r="I4" s="270" t="s">
        <v>299</v>
      </c>
      <c r="J4" s="270" t="s">
        <v>300</v>
      </c>
      <c r="K4" s="270" t="s">
        <v>301</v>
      </c>
      <c r="L4" s="270" t="s">
        <v>302</v>
      </c>
      <c r="M4" s="270" t="s">
        <v>303</v>
      </c>
      <c r="N4" s="270" t="s">
        <v>304</v>
      </c>
      <c r="O4" s="270" t="s">
        <v>305</v>
      </c>
      <c r="P4" s="270" t="s">
        <v>274</v>
      </c>
      <c r="Q4" s="270" t="s">
        <v>275</v>
      </c>
      <c r="R4" s="270" t="s">
        <v>276</v>
      </c>
      <c r="S4" s="270" t="s">
        <v>277</v>
      </c>
      <c r="T4" s="270" t="s">
        <v>278</v>
      </c>
      <c r="U4" s="270" t="s">
        <v>279</v>
      </c>
      <c r="V4" s="270" t="s">
        <v>280</v>
      </c>
      <c r="W4" s="270" t="s">
        <v>281</v>
      </c>
      <c r="X4" s="270" t="s">
        <v>282</v>
      </c>
      <c r="Y4" s="270" t="s">
        <v>283</v>
      </c>
      <c r="Z4" s="270" t="s">
        <v>284</v>
      </c>
      <c r="AA4" s="270" t="s">
        <v>306</v>
      </c>
      <c r="AB4" s="270" t="s">
        <v>285</v>
      </c>
      <c r="AC4" s="270" t="s">
        <v>286</v>
      </c>
      <c r="AD4" s="270" t="s">
        <v>287</v>
      </c>
      <c r="AE4" s="270" t="s">
        <v>288</v>
      </c>
      <c r="AF4" s="270" t="s">
        <v>289</v>
      </c>
      <c r="AG4" s="270" t="s">
        <v>290</v>
      </c>
      <c r="AH4" s="270" t="s">
        <v>291</v>
      </c>
      <c r="AI4" s="270" t="s">
        <v>292</v>
      </c>
      <c r="AJ4" s="270" t="s">
        <v>293</v>
      </c>
      <c r="AK4" s="270" t="s">
        <v>307</v>
      </c>
      <c r="AL4" s="270" t="s">
        <v>308</v>
      </c>
      <c r="AM4" s="270" t="s">
        <v>294</v>
      </c>
      <c r="AN4" s="270" t="s">
        <v>309</v>
      </c>
      <c r="AO4" s="270" t="s">
        <v>978</v>
      </c>
      <c r="AP4" s="270" t="s">
        <v>310</v>
      </c>
      <c r="AQ4" s="270" t="s">
        <v>311</v>
      </c>
      <c r="AR4" s="270" t="s">
        <v>312</v>
      </c>
      <c r="AS4" s="270" t="s">
        <v>313</v>
      </c>
      <c r="AT4" s="270" t="s">
        <v>314</v>
      </c>
      <c r="AU4" s="270" t="s">
        <v>315</v>
      </c>
      <c r="AV4" s="270" t="s">
        <v>316</v>
      </c>
      <c r="AW4" s="270" t="s">
        <v>317</v>
      </c>
      <c r="AX4" s="270" t="s">
        <v>318</v>
      </c>
      <c r="AY4" s="270" t="s">
        <v>319</v>
      </c>
      <c r="AZ4" s="270" t="s">
        <v>320</v>
      </c>
      <c r="BA4" s="270" t="s">
        <v>321</v>
      </c>
      <c r="BB4" s="270" t="s">
        <v>322</v>
      </c>
      <c r="BC4" s="270" t="s">
        <v>323</v>
      </c>
      <c r="BD4" s="270" t="s">
        <v>324</v>
      </c>
      <c r="BE4" s="270" t="s">
        <v>325</v>
      </c>
      <c r="BF4" s="270" t="s">
        <v>326</v>
      </c>
      <c r="BG4" s="270" t="s">
        <v>327</v>
      </c>
      <c r="BH4" s="270" t="s">
        <v>328</v>
      </c>
      <c r="BI4" s="270" t="s">
        <v>329</v>
      </c>
      <c r="BJ4" s="270" t="s">
        <v>330</v>
      </c>
      <c r="BK4" s="270" t="s">
        <v>331</v>
      </c>
      <c r="BL4" s="270" t="s">
        <v>332</v>
      </c>
      <c r="BM4" s="270" t="s">
        <v>333</v>
      </c>
      <c r="BN4" s="270" t="s">
        <v>334</v>
      </c>
      <c r="BO4" s="270" t="s">
        <v>335</v>
      </c>
      <c r="BP4" s="270" t="s">
        <v>336</v>
      </c>
      <c r="BQ4" s="270" t="s">
        <v>337</v>
      </c>
      <c r="BR4" s="270" t="s">
        <v>338</v>
      </c>
      <c r="BS4" s="270" t="s">
        <v>339</v>
      </c>
      <c r="BU4" s="225" t="s">
        <v>30</v>
      </c>
    </row>
    <row r="5" spans="2:73">
      <c r="B5" s="287" t="s">
        <v>222</v>
      </c>
      <c r="C5" s="293">
        <v>30260.049999999963</v>
      </c>
      <c r="D5" s="293">
        <v>10475.399999999981</v>
      </c>
      <c r="E5" s="293">
        <v>1322.4999999999968</v>
      </c>
      <c r="F5" s="293">
        <v>263.50000000000023</v>
      </c>
      <c r="G5" s="293">
        <v>24.300000000000008</v>
      </c>
      <c r="H5" s="293">
        <v>35.050000000000047</v>
      </c>
      <c r="I5" s="293">
        <v>47.10000000000003</v>
      </c>
      <c r="J5" s="293">
        <v>26.349999999999994</v>
      </c>
      <c r="K5" s="293">
        <v>168.3</v>
      </c>
      <c r="L5" s="293">
        <v>31.09999999999998</v>
      </c>
      <c r="M5" s="293">
        <v>165.7999999999999</v>
      </c>
      <c r="N5" s="293">
        <v>817.19999999999959</v>
      </c>
      <c r="O5" s="293">
        <v>1040.4500000000007</v>
      </c>
      <c r="P5" s="293">
        <v>1562.2499999999986</v>
      </c>
      <c r="Q5" s="293">
        <v>561.94999999999925</v>
      </c>
      <c r="R5" s="293">
        <v>235.49999999999991</v>
      </c>
      <c r="S5" s="293">
        <v>229.39999999999989</v>
      </c>
      <c r="T5" s="293">
        <v>353.35000000000014</v>
      </c>
      <c r="U5" s="293">
        <v>314.74999999999972</v>
      </c>
      <c r="V5" s="293">
        <v>99.449999999999918</v>
      </c>
      <c r="W5" s="293">
        <v>516.85000000000207</v>
      </c>
      <c r="X5" s="293">
        <v>317.7000000000005</v>
      </c>
      <c r="Y5" s="293">
        <v>162.20000000000019</v>
      </c>
      <c r="Z5" s="293">
        <v>383.29999999999916</v>
      </c>
      <c r="AA5" s="293">
        <v>82.40000000000002</v>
      </c>
      <c r="AB5" s="293">
        <v>184.05000000000047</v>
      </c>
      <c r="AC5" s="293">
        <v>339.24999999999989</v>
      </c>
      <c r="AD5" s="293">
        <v>286.10000000000036</v>
      </c>
      <c r="AE5" s="293">
        <v>77.950000000000202</v>
      </c>
      <c r="AF5" s="293">
        <v>186.85000000000039</v>
      </c>
      <c r="AG5" s="293">
        <v>54.899999999999963</v>
      </c>
      <c r="AH5" s="293">
        <v>35.200000000000074</v>
      </c>
      <c r="AI5" s="293">
        <v>2072.0500000000011</v>
      </c>
      <c r="AJ5" s="293">
        <v>284.04999999999995</v>
      </c>
      <c r="AK5" s="293">
        <v>2068.150000000001</v>
      </c>
      <c r="AL5" s="293">
        <v>26.400000000000009</v>
      </c>
      <c r="AM5" s="293">
        <v>62.999999999999986</v>
      </c>
      <c r="AN5" s="293">
        <v>1647.8500000000067</v>
      </c>
      <c r="AO5" s="293">
        <v>344.24999999999926</v>
      </c>
      <c r="AP5" s="293">
        <v>323.59999999999985</v>
      </c>
      <c r="AQ5" s="293">
        <v>75.500000000000071</v>
      </c>
      <c r="AR5" s="293">
        <v>82.400000000000148</v>
      </c>
      <c r="AS5" s="293">
        <v>14.700000000000005</v>
      </c>
      <c r="AT5" s="293">
        <v>188.09999999999997</v>
      </c>
      <c r="AU5" s="293">
        <v>198.45000000000007</v>
      </c>
      <c r="AV5" s="293">
        <v>18.500000000000036</v>
      </c>
      <c r="AW5" s="293">
        <v>122.00000000000026</v>
      </c>
      <c r="AX5" s="293">
        <v>28.650000000000031</v>
      </c>
      <c r="AY5" s="293">
        <v>7.6499999999999995</v>
      </c>
      <c r="AZ5" s="293">
        <v>13.949999999999989</v>
      </c>
      <c r="BA5" s="293">
        <v>12</v>
      </c>
      <c r="BB5" s="293">
        <v>7.0000000000000044</v>
      </c>
      <c r="BC5" s="293">
        <v>448.54999999999984</v>
      </c>
      <c r="BD5" s="293">
        <v>7.8000000000000149</v>
      </c>
      <c r="BE5" s="293">
        <v>1.2000000000000006</v>
      </c>
      <c r="BF5" s="293">
        <v>41.200000000000024</v>
      </c>
      <c r="BG5" s="293">
        <v>697.39999999999952</v>
      </c>
      <c r="BH5" s="293">
        <v>19.599999999999977</v>
      </c>
      <c r="BI5" s="293">
        <v>304.35000000000014</v>
      </c>
      <c r="BJ5" s="293">
        <v>20.400000000000031</v>
      </c>
      <c r="BK5" s="293">
        <v>6.1999999999999993</v>
      </c>
      <c r="BL5" s="293">
        <v>6.8500000000000068</v>
      </c>
      <c r="BM5" s="293">
        <v>1.3999999999999997</v>
      </c>
      <c r="BN5" s="293">
        <v>50.250000000000014</v>
      </c>
      <c r="BO5" s="293">
        <v>7.500000000000008</v>
      </c>
      <c r="BP5" s="293">
        <v>47.950000000000031</v>
      </c>
      <c r="BQ5" s="293">
        <v>4.9000000000000119</v>
      </c>
      <c r="BR5" s="293">
        <v>36.600000000000037</v>
      </c>
      <c r="BS5" s="293">
        <v>559.20000000000243</v>
      </c>
      <c r="BT5" s="189"/>
    </row>
    <row r="6" spans="2:73" ht="15" customHeight="1">
      <c r="B6" s="287" t="s">
        <v>251</v>
      </c>
      <c r="C6" s="293">
        <v>15077.299999999994</v>
      </c>
      <c r="D6" s="293">
        <v>4801.6500000000005</v>
      </c>
      <c r="E6" s="293">
        <v>565.00000000000091</v>
      </c>
      <c r="F6" s="293">
        <v>132.90000000000009</v>
      </c>
      <c r="G6" s="293">
        <v>19.100000000000019</v>
      </c>
      <c r="H6" s="293">
        <v>28.200000000000028</v>
      </c>
      <c r="I6" s="293">
        <v>19.600000000000012</v>
      </c>
      <c r="J6" s="293">
        <v>19.550000000000011</v>
      </c>
      <c r="K6" s="293">
        <v>93.20000000000006</v>
      </c>
      <c r="L6" s="293">
        <v>17.700000000000006</v>
      </c>
      <c r="M6" s="293">
        <v>97.5</v>
      </c>
      <c r="N6" s="293">
        <v>442.04999999999995</v>
      </c>
      <c r="O6" s="293">
        <v>501.54999999999978</v>
      </c>
      <c r="P6" s="293">
        <v>805.89999999999964</v>
      </c>
      <c r="Q6" s="293">
        <v>236.59999999999974</v>
      </c>
      <c r="R6" s="293">
        <v>125.94999999999992</v>
      </c>
      <c r="S6" s="293">
        <v>136.90000000000012</v>
      </c>
      <c r="T6" s="293">
        <v>189.05000000000018</v>
      </c>
      <c r="U6" s="293">
        <v>167.60000000000002</v>
      </c>
      <c r="V6" s="293">
        <v>51.25</v>
      </c>
      <c r="W6" s="293">
        <v>294.29999999999967</v>
      </c>
      <c r="X6" s="293">
        <v>153.7999999999999</v>
      </c>
      <c r="Y6" s="293">
        <v>79.500000000000142</v>
      </c>
      <c r="Z6" s="293">
        <v>202.69999999999987</v>
      </c>
      <c r="AA6" s="293">
        <v>56.449999999999996</v>
      </c>
      <c r="AB6" s="293">
        <v>119.44999999999996</v>
      </c>
      <c r="AC6" s="293">
        <v>191.65000000000015</v>
      </c>
      <c r="AD6" s="293">
        <v>134.95000000000022</v>
      </c>
      <c r="AE6" s="293">
        <v>29.800000000000022</v>
      </c>
      <c r="AF6" s="293">
        <v>89.650000000000105</v>
      </c>
      <c r="AG6" s="293">
        <v>22.799999999999986</v>
      </c>
      <c r="AH6" s="293">
        <v>16.099999999999998</v>
      </c>
      <c r="AI6" s="293">
        <v>1040.7499999999989</v>
      </c>
      <c r="AJ6" s="293">
        <v>116.5500000000001</v>
      </c>
      <c r="AK6" s="293">
        <v>1058.1000000000001</v>
      </c>
      <c r="AL6" s="293">
        <v>9.5999999999999961</v>
      </c>
      <c r="AM6" s="293">
        <v>30.6</v>
      </c>
      <c r="AN6" s="293">
        <v>920.45000000000107</v>
      </c>
      <c r="AO6" s="293">
        <v>175.35000000000014</v>
      </c>
      <c r="AP6" s="293">
        <v>177.95</v>
      </c>
      <c r="AQ6" s="293">
        <v>40.000000000000028</v>
      </c>
      <c r="AR6" s="293">
        <v>43.900000000000034</v>
      </c>
      <c r="AS6" s="293">
        <v>9.0000000000000018</v>
      </c>
      <c r="AT6" s="293">
        <v>106.55000000000007</v>
      </c>
      <c r="AU6" s="293">
        <v>109.99999999999989</v>
      </c>
      <c r="AV6" s="293">
        <v>16.5</v>
      </c>
      <c r="AW6" s="293">
        <v>61.399999999999899</v>
      </c>
      <c r="AX6" s="293">
        <v>14.850000000000017</v>
      </c>
      <c r="AY6" s="293">
        <v>2.4000000000000061</v>
      </c>
      <c r="AZ6" s="293">
        <v>9.0000000000000071</v>
      </c>
      <c r="BA6" s="293">
        <v>9.9999999999999947</v>
      </c>
      <c r="BB6" s="293">
        <v>3.2000000000000037</v>
      </c>
      <c r="BC6" s="293">
        <v>223.80000000000013</v>
      </c>
      <c r="BD6" s="293">
        <v>3.8000000000000078</v>
      </c>
      <c r="BE6" s="293">
        <v>0.99999999999999989</v>
      </c>
      <c r="BF6" s="293">
        <v>32.750000000000036</v>
      </c>
      <c r="BG6" s="293">
        <v>374.9500000000005</v>
      </c>
      <c r="BH6" s="293">
        <v>11.899999999999999</v>
      </c>
      <c r="BI6" s="293">
        <v>173.84999999999994</v>
      </c>
      <c r="BJ6" s="293">
        <v>11.450000000000019</v>
      </c>
      <c r="BK6" s="293">
        <v>2.2000000000000068</v>
      </c>
      <c r="BL6" s="293">
        <v>6.3499999999999961</v>
      </c>
      <c r="BM6" s="293">
        <v>0.19999999999999998</v>
      </c>
      <c r="BN6" s="293">
        <v>24.3</v>
      </c>
      <c r="BO6" s="293">
        <v>4.2999999999999972</v>
      </c>
      <c r="BP6" s="293">
        <v>35.249999999999943</v>
      </c>
      <c r="BQ6" s="293">
        <v>1.5000000000000022</v>
      </c>
      <c r="BR6" s="293">
        <v>12.449999999999992</v>
      </c>
      <c r="BS6" s="293">
        <v>358.6999999999997</v>
      </c>
      <c r="BT6" s="189"/>
    </row>
    <row r="7" spans="2:73">
      <c r="B7" s="289" t="s">
        <v>32</v>
      </c>
      <c r="C7" s="292">
        <v>1853.5000000000002</v>
      </c>
      <c r="D7" s="292">
        <v>487.20000000000005</v>
      </c>
      <c r="E7" s="292">
        <v>63.050000000000011</v>
      </c>
      <c r="F7" s="292">
        <v>17.250000000000011</v>
      </c>
      <c r="G7" s="292">
        <v>1.1999999999999997</v>
      </c>
      <c r="H7" s="292">
        <v>2.3999999999999995</v>
      </c>
      <c r="I7" s="292">
        <v>3.2999999999999989</v>
      </c>
      <c r="J7" s="292">
        <v>0.70000000000000029</v>
      </c>
      <c r="K7" s="292">
        <v>9.0999999999999979</v>
      </c>
      <c r="L7" s="292">
        <v>3.9999999999999982</v>
      </c>
      <c r="M7" s="292">
        <v>7.7000000000000028</v>
      </c>
      <c r="N7" s="292">
        <v>44.350000000000016</v>
      </c>
      <c r="O7" s="292">
        <v>66.149999999999991</v>
      </c>
      <c r="P7" s="292">
        <v>98.850000000000023</v>
      </c>
      <c r="Q7" s="292">
        <v>22.55</v>
      </c>
      <c r="R7" s="292">
        <v>12.899999999999999</v>
      </c>
      <c r="S7" s="292">
        <v>18.7</v>
      </c>
      <c r="T7" s="292">
        <v>18.000000000000007</v>
      </c>
      <c r="U7" s="292">
        <v>21.800000000000008</v>
      </c>
      <c r="V7" s="292">
        <v>9.1</v>
      </c>
      <c r="W7" s="292">
        <v>30.55</v>
      </c>
      <c r="X7" s="292">
        <v>15.29999999999999</v>
      </c>
      <c r="Y7" s="292">
        <v>9.4499999999999975</v>
      </c>
      <c r="Z7" s="292">
        <v>24.450000000000003</v>
      </c>
      <c r="AA7" s="292">
        <v>5.299999999999998</v>
      </c>
      <c r="AB7" s="292">
        <v>19.949999999999996</v>
      </c>
      <c r="AC7" s="292">
        <v>19.900000000000009</v>
      </c>
      <c r="AD7" s="292">
        <v>15.099999999999994</v>
      </c>
      <c r="AE7" s="292">
        <v>8.3499999999999979</v>
      </c>
      <c r="AF7" s="292">
        <v>12.1</v>
      </c>
      <c r="AG7" s="292">
        <v>4.700000000000002</v>
      </c>
      <c r="AH7" s="292">
        <v>3.0999999999999996</v>
      </c>
      <c r="AI7" s="292">
        <v>111.00000000000001</v>
      </c>
      <c r="AJ7" s="292">
        <v>19.250000000000007</v>
      </c>
      <c r="AK7" s="292">
        <v>121.85000000000007</v>
      </c>
      <c r="AL7" s="292">
        <v>1.0000000000000002</v>
      </c>
      <c r="AM7" s="292">
        <v>2.5</v>
      </c>
      <c r="AN7" s="292">
        <v>117.94999999999989</v>
      </c>
      <c r="AO7" s="292">
        <v>18.79999999999999</v>
      </c>
      <c r="AP7" s="292">
        <v>12.349999999999994</v>
      </c>
      <c r="AQ7" s="292">
        <v>8.3000000000000078</v>
      </c>
      <c r="AR7" s="292">
        <v>7.4999999999999964</v>
      </c>
      <c r="AS7" s="292">
        <v>1.9999999999999996</v>
      </c>
      <c r="AT7" s="292">
        <v>13.550000000000004</v>
      </c>
      <c r="AU7" s="292">
        <v>11.599999999999998</v>
      </c>
      <c r="AV7" s="292">
        <v>1.4000000000000001</v>
      </c>
      <c r="AW7" s="292">
        <v>0</v>
      </c>
      <c r="AX7" s="292">
        <v>4.4499999999999975</v>
      </c>
      <c r="AY7" s="292">
        <v>0.40000000000000008</v>
      </c>
      <c r="AZ7" s="292">
        <v>0</v>
      </c>
      <c r="BA7" s="292">
        <v>1.7999999999999989</v>
      </c>
      <c r="BB7" s="292">
        <v>0</v>
      </c>
      <c r="BC7" s="292">
        <v>30.699999999999996</v>
      </c>
      <c r="BD7" s="292">
        <v>0.2</v>
      </c>
      <c r="BE7" s="292">
        <v>0</v>
      </c>
      <c r="BF7" s="292">
        <v>4.4000000000000004</v>
      </c>
      <c r="BG7" s="292">
        <v>16.199999999999985</v>
      </c>
      <c r="BH7" s="292">
        <v>0</v>
      </c>
      <c r="BI7" s="292">
        <v>17.600000000000001</v>
      </c>
      <c r="BJ7" s="292">
        <v>0.99999999999999978</v>
      </c>
      <c r="BK7" s="292">
        <v>0</v>
      </c>
      <c r="BL7" s="292">
        <v>0.2</v>
      </c>
      <c r="BM7" s="292">
        <v>0</v>
      </c>
      <c r="BN7" s="292">
        <v>4.6000000000000005</v>
      </c>
      <c r="BO7" s="292">
        <v>1.9999999999999996</v>
      </c>
      <c r="BP7" s="292">
        <v>4</v>
      </c>
      <c r="BQ7" s="292">
        <v>0.40000000000000008</v>
      </c>
      <c r="BR7" s="292">
        <v>0.2</v>
      </c>
      <c r="BS7" s="292">
        <v>239.75</v>
      </c>
      <c r="BT7" s="189"/>
    </row>
    <row r="8" spans="2:73">
      <c r="B8" s="289" t="s">
        <v>33</v>
      </c>
      <c r="C8" s="292">
        <v>234.04999999999998</v>
      </c>
      <c r="D8" s="292">
        <v>118.05000000000001</v>
      </c>
      <c r="E8" s="292">
        <v>12.149999999999999</v>
      </c>
      <c r="F8" s="292">
        <v>0</v>
      </c>
      <c r="G8" s="292">
        <v>0</v>
      </c>
      <c r="H8" s="292">
        <v>0</v>
      </c>
      <c r="I8" s="292">
        <v>0</v>
      </c>
      <c r="J8" s="292">
        <v>0</v>
      </c>
      <c r="K8" s="292">
        <v>0</v>
      </c>
      <c r="L8" s="292">
        <v>0</v>
      </c>
      <c r="M8" s="292">
        <v>0</v>
      </c>
      <c r="N8" s="292">
        <v>7.1000000000000014</v>
      </c>
      <c r="O8" s="292">
        <v>2.3999999999999995</v>
      </c>
      <c r="P8" s="292">
        <v>9.2000000000000011</v>
      </c>
      <c r="Q8" s="292">
        <v>3.8</v>
      </c>
      <c r="R8" s="292">
        <v>0.2</v>
      </c>
      <c r="S8" s="292">
        <v>0.2</v>
      </c>
      <c r="T8" s="292">
        <v>2.3999999999999995</v>
      </c>
      <c r="U8" s="292">
        <v>2.2000000000000002</v>
      </c>
      <c r="V8" s="292">
        <v>0</v>
      </c>
      <c r="W8" s="292">
        <v>1.0000000000000002</v>
      </c>
      <c r="X8" s="292">
        <v>1.0000000000000002</v>
      </c>
      <c r="Y8" s="292">
        <v>0</v>
      </c>
      <c r="Z8" s="292">
        <v>3.2</v>
      </c>
      <c r="AA8" s="292">
        <v>1.0000000000000002</v>
      </c>
      <c r="AB8" s="292">
        <v>0.4</v>
      </c>
      <c r="AC8" s="292">
        <v>1.3999999999999995</v>
      </c>
      <c r="AD8" s="292">
        <v>1.0000000000000002</v>
      </c>
      <c r="AE8" s="292">
        <v>0</v>
      </c>
      <c r="AF8" s="292">
        <v>1.0000000000000002</v>
      </c>
      <c r="AG8" s="292">
        <v>0</v>
      </c>
      <c r="AH8" s="292">
        <v>0</v>
      </c>
      <c r="AI8" s="292">
        <v>7.6999999999999975</v>
      </c>
      <c r="AJ8" s="292">
        <v>0.59999999999999987</v>
      </c>
      <c r="AK8" s="292">
        <v>12.799999999999995</v>
      </c>
      <c r="AL8" s="292">
        <v>0</v>
      </c>
      <c r="AM8" s="292">
        <v>1.0000000000000002</v>
      </c>
      <c r="AN8" s="292">
        <v>27.650000000000013</v>
      </c>
      <c r="AO8" s="292">
        <v>1.0000000000000002</v>
      </c>
      <c r="AP8" s="292">
        <v>0</v>
      </c>
      <c r="AQ8" s="292">
        <v>0</v>
      </c>
      <c r="AR8" s="292">
        <v>0</v>
      </c>
      <c r="AS8" s="292">
        <v>0</v>
      </c>
      <c r="AT8" s="292">
        <v>0</v>
      </c>
      <c r="AU8" s="292">
        <v>3.0000000000000004</v>
      </c>
      <c r="AV8" s="292">
        <v>0</v>
      </c>
      <c r="AW8" s="292">
        <v>2.2000000000000002</v>
      </c>
      <c r="AX8" s="292">
        <v>0.2</v>
      </c>
      <c r="AY8" s="292">
        <v>0</v>
      </c>
      <c r="AZ8" s="292">
        <v>0</v>
      </c>
      <c r="BA8" s="292">
        <v>0</v>
      </c>
      <c r="BB8" s="292">
        <v>0</v>
      </c>
      <c r="BC8" s="292">
        <v>3.2</v>
      </c>
      <c r="BD8" s="292">
        <v>0</v>
      </c>
      <c r="BE8" s="292">
        <v>0</v>
      </c>
      <c r="BF8" s="292">
        <v>0</v>
      </c>
      <c r="BG8" s="292">
        <v>2.0000000000000004</v>
      </c>
      <c r="BH8" s="292">
        <v>0</v>
      </c>
      <c r="BI8" s="292">
        <v>2.0000000000000004</v>
      </c>
      <c r="BJ8" s="292">
        <v>0</v>
      </c>
      <c r="BK8" s="292">
        <v>0</v>
      </c>
      <c r="BL8" s="292">
        <v>0</v>
      </c>
      <c r="BM8" s="292">
        <v>0</v>
      </c>
      <c r="BN8" s="292">
        <v>0</v>
      </c>
      <c r="BO8" s="292">
        <v>0</v>
      </c>
      <c r="BP8" s="292">
        <v>0</v>
      </c>
      <c r="BQ8" s="292">
        <v>0</v>
      </c>
      <c r="BR8" s="292">
        <v>1.0000000000000002</v>
      </c>
      <c r="BS8" s="292">
        <v>2.0000000000000009</v>
      </c>
      <c r="BT8" s="189"/>
    </row>
    <row r="9" spans="2:73">
      <c r="B9" s="289" t="s">
        <v>34</v>
      </c>
      <c r="C9" s="292">
        <v>525.75</v>
      </c>
      <c r="D9" s="292">
        <v>272.60000000000002</v>
      </c>
      <c r="E9" s="292">
        <v>15.200000000000001</v>
      </c>
      <c r="F9" s="292">
        <v>1.6</v>
      </c>
      <c r="G9" s="292">
        <v>0</v>
      </c>
      <c r="H9" s="292">
        <v>0</v>
      </c>
      <c r="I9" s="292">
        <v>0</v>
      </c>
      <c r="J9" s="292">
        <v>0</v>
      </c>
      <c r="K9" s="292">
        <v>0</v>
      </c>
      <c r="L9" s="292">
        <v>0</v>
      </c>
      <c r="M9" s="292">
        <v>1.2000000000000002</v>
      </c>
      <c r="N9" s="292">
        <v>7.200000000000002</v>
      </c>
      <c r="O9" s="292">
        <v>18</v>
      </c>
      <c r="P9" s="292">
        <v>22.200000000000003</v>
      </c>
      <c r="Q9" s="292">
        <v>7.5</v>
      </c>
      <c r="R9" s="292">
        <v>3.600000000000001</v>
      </c>
      <c r="S9" s="292">
        <v>4.7000000000000011</v>
      </c>
      <c r="T9" s="292">
        <v>3.6</v>
      </c>
      <c r="U9" s="292">
        <v>3.8000000000000003</v>
      </c>
      <c r="V9" s="292">
        <v>1.0000000000000002</v>
      </c>
      <c r="W9" s="292">
        <v>4.6000000000000005</v>
      </c>
      <c r="X9" s="292">
        <v>1.0000000000000002</v>
      </c>
      <c r="Y9" s="292">
        <v>0</v>
      </c>
      <c r="Z9" s="292">
        <v>4.1000000000000005</v>
      </c>
      <c r="AA9" s="292">
        <v>2</v>
      </c>
      <c r="AB9" s="292">
        <v>0</v>
      </c>
      <c r="AC9" s="292">
        <v>4.5000000000000009</v>
      </c>
      <c r="AD9" s="292">
        <v>3.6999999999999997</v>
      </c>
      <c r="AE9" s="292">
        <v>0</v>
      </c>
      <c r="AF9" s="292">
        <v>2.4</v>
      </c>
      <c r="AG9" s="292">
        <v>0</v>
      </c>
      <c r="AH9" s="292">
        <v>0</v>
      </c>
      <c r="AI9" s="292">
        <v>28.700000000000003</v>
      </c>
      <c r="AJ9" s="292">
        <v>1.0000000000000002</v>
      </c>
      <c r="AK9" s="292">
        <v>35.099999999999994</v>
      </c>
      <c r="AL9" s="292">
        <v>0.2</v>
      </c>
      <c r="AM9" s="292">
        <v>1.0000000000000002</v>
      </c>
      <c r="AN9" s="292">
        <v>47.750000000000007</v>
      </c>
      <c r="AO9" s="292">
        <v>2.1999999999999997</v>
      </c>
      <c r="AP9" s="292">
        <v>7.200000000000002</v>
      </c>
      <c r="AQ9" s="292">
        <v>0</v>
      </c>
      <c r="AR9" s="292">
        <v>1.2000000000000002</v>
      </c>
      <c r="AS9" s="292">
        <v>1.0000000000000002</v>
      </c>
      <c r="AT9" s="292">
        <v>1.2000000000000002</v>
      </c>
      <c r="AU9" s="292">
        <v>2</v>
      </c>
      <c r="AV9" s="292">
        <v>0</v>
      </c>
      <c r="AW9" s="292">
        <v>0</v>
      </c>
      <c r="AX9" s="292">
        <v>0.2</v>
      </c>
      <c r="AY9" s="292">
        <v>0</v>
      </c>
      <c r="AZ9" s="292">
        <v>0</v>
      </c>
      <c r="BA9" s="292">
        <v>0</v>
      </c>
      <c r="BB9" s="292">
        <v>0</v>
      </c>
      <c r="BC9" s="292">
        <v>2.0000000000000004</v>
      </c>
      <c r="BD9" s="292">
        <v>0</v>
      </c>
      <c r="BE9" s="292">
        <v>0</v>
      </c>
      <c r="BF9" s="292">
        <v>0</v>
      </c>
      <c r="BG9" s="292">
        <v>1.0000000000000011</v>
      </c>
      <c r="BH9" s="292">
        <v>0.5</v>
      </c>
      <c r="BI9" s="292">
        <v>2.0000000000000004</v>
      </c>
      <c r="BJ9" s="292">
        <v>0</v>
      </c>
      <c r="BK9" s="292">
        <v>0</v>
      </c>
      <c r="BL9" s="292">
        <v>0</v>
      </c>
      <c r="BM9" s="292">
        <v>0</v>
      </c>
      <c r="BN9" s="292">
        <v>0</v>
      </c>
      <c r="BO9" s="292">
        <v>0</v>
      </c>
      <c r="BP9" s="292">
        <v>0</v>
      </c>
      <c r="BQ9" s="292">
        <v>0</v>
      </c>
      <c r="BR9" s="292">
        <v>0</v>
      </c>
      <c r="BS9" s="292">
        <v>6.9999999999999991</v>
      </c>
      <c r="BT9" s="189"/>
    </row>
    <row r="10" spans="2:73">
      <c r="B10" s="289" t="s">
        <v>35</v>
      </c>
      <c r="C10" s="292">
        <v>197.35000000000005</v>
      </c>
      <c r="D10" s="292">
        <v>105.7</v>
      </c>
      <c r="E10" s="292">
        <v>8.0000000000000018</v>
      </c>
      <c r="F10" s="292">
        <v>0</v>
      </c>
      <c r="G10" s="292">
        <v>0</v>
      </c>
      <c r="H10" s="292">
        <v>0</v>
      </c>
      <c r="I10" s="292">
        <v>0</v>
      </c>
      <c r="J10" s="292">
        <v>0</v>
      </c>
      <c r="K10" s="292">
        <v>0</v>
      </c>
      <c r="L10" s="292">
        <v>0</v>
      </c>
      <c r="M10" s="292">
        <v>0</v>
      </c>
      <c r="N10" s="292">
        <v>3</v>
      </c>
      <c r="O10" s="292">
        <v>4.0000000000000009</v>
      </c>
      <c r="P10" s="292">
        <v>9.0000000000000053</v>
      </c>
      <c r="Q10" s="292">
        <v>1.0000000000000002</v>
      </c>
      <c r="R10" s="292">
        <v>0</v>
      </c>
      <c r="S10" s="292">
        <v>1.0000000000000002</v>
      </c>
      <c r="T10" s="292">
        <v>2</v>
      </c>
      <c r="U10" s="292">
        <v>0</v>
      </c>
      <c r="V10" s="292">
        <v>0</v>
      </c>
      <c r="W10" s="292">
        <v>1.0000000000000002</v>
      </c>
      <c r="X10" s="292">
        <v>1.0000000000000002</v>
      </c>
      <c r="Y10" s="292">
        <v>0</v>
      </c>
      <c r="Z10" s="292">
        <v>1.0000000000000002</v>
      </c>
      <c r="AA10" s="292">
        <v>0</v>
      </c>
      <c r="AB10" s="292">
        <v>0</v>
      </c>
      <c r="AC10" s="292">
        <v>1.0000000000000002</v>
      </c>
      <c r="AD10" s="292">
        <v>1.0000000000000002</v>
      </c>
      <c r="AE10" s="292">
        <v>0</v>
      </c>
      <c r="AF10" s="292">
        <v>0</v>
      </c>
      <c r="AG10" s="292">
        <v>0</v>
      </c>
      <c r="AH10" s="292">
        <v>0</v>
      </c>
      <c r="AI10" s="292">
        <v>10.999999999999998</v>
      </c>
      <c r="AJ10" s="292">
        <v>0</v>
      </c>
      <c r="AK10" s="292">
        <v>12.200000000000005</v>
      </c>
      <c r="AL10" s="292">
        <v>0</v>
      </c>
      <c r="AM10" s="292">
        <v>0</v>
      </c>
      <c r="AN10" s="292">
        <v>28.950000000000021</v>
      </c>
      <c r="AO10" s="292">
        <v>0</v>
      </c>
      <c r="AP10" s="292">
        <v>0.5</v>
      </c>
      <c r="AQ10" s="292">
        <v>0</v>
      </c>
      <c r="AR10" s="292">
        <v>0</v>
      </c>
      <c r="AS10" s="292">
        <v>0</v>
      </c>
      <c r="AT10" s="292">
        <v>0</v>
      </c>
      <c r="AU10" s="292">
        <v>1.0000000000000002</v>
      </c>
      <c r="AV10" s="292">
        <v>0</v>
      </c>
      <c r="AW10" s="292">
        <v>0</v>
      </c>
      <c r="AX10" s="292">
        <v>0</v>
      </c>
      <c r="AY10" s="292">
        <v>0</v>
      </c>
      <c r="AZ10" s="292">
        <v>0</v>
      </c>
      <c r="BA10" s="292">
        <v>0</v>
      </c>
      <c r="BB10" s="292">
        <v>0</v>
      </c>
      <c r="BC10" s="292">
        <v>2.0000000000000004</v>
      </c>
      <c r="BD10" s="292">
        <v>0</v>
      </c>
      <c r="BE10" s="292">
        <v>0</v>
      </c>
      <c r="BF10" s="292">
        <v>0</v>
      </c>
      <c r="BG10" s="292">
        <v>1.0000000000000002</v>
      </c>
      <c r="BH10" s="292">
        <v>0</v>
      </c>
      <c r="BI10" s="292">
        <v>1</v>
      </c>
      <c r="BJ10" s="292">
        <v>0</v>
      </c>
      <c r="BK10" s="292">
        <v>0</v>
      </c>
      <c r="BL10" s="292">
        <v>0</v>
      </c>
      <c r="BM10" s="292">
        <v>0</v>
      </c>
      <c r="BN10" s="292">
        <v>0</v>
      </c>
      <c r="BO10" s="292">
        <v>0</v>
      </c>
      <c r="BP10" s="292">
        <v>0</v>
      </c>
      <c r="BQ10" s="292">
        <v>0</v>
      </c>
      <c r="BR10" s="292">
        <v>0</v>
      </c>
      <c r="BS10" s="292">
        <v>1.0000000000000002</v>
      </c>
      <c r="BT10" s="189"/>
    </row>
    <row r="11" spans="2:73">
      <c r="B11" s="289" t="s">
        <v>36</v>
      </c>
      <c r="C11" s="292">
        <v>684.90000000000043</v>
      </c>
      <c r="D11" s="292">
        <v>298.25000000000023</v>
      </c>
      <c r="E11" s="292">
        <v>27.949999999999992</v>
      </c>
      <c r="F11" s="292">
        <v>4.2</v>
      </c>
      <c r="G11" s="292">
        <v>0</v>
      </c>
      <c r="H11" s="292">
        <v>0.2</v>
      </c>
      <c r="I11" s="292">
        <v>0.2</v>
      </c>
      <c r="J11" s="292">
        <v>0.8</v>
      </c>
      <c r="K11" s="292">
        <v>1.8000000000000007</v>
      </c>
      <c r="L11" s="292">
        <v>0</v>
      </c>
      <c r="M11" s="292">
        <v>3.8000000000000003</v>
      </c>
      <c r="N11" s="292">
        <v>18.600000000000001</v>
      </c>
      <c r="O11" s="292">
        <v>20.449999999999992</v>
      </c>
      <c r="P11" s="292">
        <v>31.500000000000014</v>
      </c>
      <c r="Q11" s="292">
        <v>8.0000000000000036</v>
      </c>
      <c r="R11" s="292">
        <v>4.0000000000000009</v>
      </c>
      <c r="S11" s="292">
        <v>4.5999999999999996</v>
      </c>
      <c r="T11" s="292">
        <v>14.899999999999999</v>
      </c>
      <c r="U11" s="292">
        <v>4.2000000000000011</v>
      </c>
      <c r="V11" s="292">
        <v>1.4000000000000006</v>
      </c>
      <c r="W11" s="292">
        <v>7.3999999999999986</v>
      </c>
      <c r="X11" s="292">
        <v>2.0000000000000004</v>
      </c>
      <c r="Y11" s="292">
        <v>2.6000000000000005</v>
      </c>
      <c r="Z11" s="292">
        <v>4.3500000000000005</v>
      </c>
      <c r="AA11" s="292">
        <v>2.1999999999999997</v>
      </c>
      <c r="AB11" s="292">
        <v>1.4000000000000004</v>
      </c>
      <c r="AC11" s="292">
        <v>5.4000000000000021</v>
      </c>
      <c r="AD11" s="292">
        <v>5.0499999999999989</v>
      </c>
      <c r="AE11" s="292">
        <v>0</v>
      </c>
      <c r="AF11" s="292">
        <v>4.8000000000000016</v>
      </c>
      <c r="AG11" s="292">
        <v>0.2</v>
      </c>
      <c r="AH11" s="292">
        <v>0.2</v>
      </c>
      <c r="AI11" s="292">
        <v>32.900000000000013</v>
      </c>
      <c r="AJ11" s="292">
        <v>4.2</v>
      </c>
      <c r="AK11" s="292">
        <v>40.250000000000014</v>
      </c>
      <c r="AL11" s="292">
        <v>0</v>
      </c>
      <c r="AM11" s="292">
        <v>1.0000000000000004</v>
      </c>
      <c r="AN11" s="292">
        <v>61.599999999999902</v>
      </c>
      <c r="AO11" s="292">
        <v>5.3999999999999995</v>
      </c>
      <c r="AP11" s="292">
        <v>7.4000000000000012</v>
      </c>
      <c r="AQ11" s="292">
        <v>5.1000000000000014</v>
      </c>
      <c r="AR11" s="292">
        <v>2.3999999999999995</v>
      </c>
      <c r="AS11" s="292">
        <v>0</v>
      </c>
      <c r="AT11" s="292">
        <v>4.0000000000000018</v>
      </c>
      <c r="AU11" s="292">
        <v>2.6000000000000005</v>
      </c>
      <c r="AV11" s="292">
        <v>0.2</v>
      </c>
      <c r="AW11" s="292">
        <v>2.0000000000000009</v>
      </c>
      <c r="AX11" s="292">
        <v>2.0000000000000009</v>
      </c>
      <c r="AY11" s="292">
        <v>0</v>
      </c>
      <c r="AZ11" s="292">
        <v>0</v>
      </c>
      <c r="BA11" s="292">
        <v>0</v>
      </c>
      <c r="BB11" s="292">
        <v>0.2</v>
      </c>
      <c r="BC11" s="292">
        <v>5.8000000000000025</v>
      </c>
      <c r="BD11" s="292">
        <v>0</v>
      </c>
      <c r="BE11" s="292">
        <v>0</v>
      </c>
      <c r="BF11" s="292">
        <v>0</v>
      </c>
      <c r="BG11" s="292">
        <v>10.800000000000002</v>
      </c>
      <c r="BH11" s="292">
        <v>1.0000000000000002</v>
      </c>
      <c r="BI11" s="292">
        <v>7.7</v>
      </c>
      <c r="BJ11" s="292">
        <v>0</v>
      </c>
      <c r="BK11" s="292">
        <v>0</v>
      </c>
      <c r="BL11" s="292">
        <v>0</v>
      </c>
      <c r="BM11" s="292">
        <v>0</v>
      </c>
      <c r="BN11" s="292">
        <v>0.50000000000000022</v>
      </c>
      <c r="BO11" s="292">
        <v>0</v>
      </c>
      <c r="BP11" s="292">
        <v>5.0000000000000009</v>
      </c>
      <c r="BQ11" s="292">
        <v>0</v>
      </c>
      <c r="BR11" s="292">
        <v>0.2</v>
      </c>
      <c r="BS11" s="292">
        <v>2.1999999999999993</v>
      </c>
      <c r="BT11" s="189"/>
    </row>
    <row r="12" spans="2:73">
      <c r="B12" s="289" t="s">
        <v>37</v>
      </c>
      <c r="C12" s="292">
        <v>725.15000000000009</v>
      </c>
      <c r="D12" s="292">
        <v>240.34999999999997</v>
      </c>
      <c r="E12" s="292">
        <v>37.70000000000001</v>
      </c>
      <c r="F12" s="292">
        <v>3.9999999999999996</v>
      </c>
      <c r="G12" s="292">
        <v>0.20000000000000004</v>
      </c>
      <c r="H12" s="292">
        <v>1.1999999999999997</v>
      </c>
      <c r="I12" s="292">
        <v>0.20000000000000007</v>
      </c>
      <c r="J12" s="292">
        <v>2.399999999999999</v>
      </c>
      <c r="K12" s="292">
        <v>4.7000000000000011</v>
      </c>
      <c r="L12" s="292">
        <v>0.20000000000000004</v>
      </c>
      <c r="M12" s="292">
        <v>6.5</v>
      </c>
      <c r="N12" s="292">
        <v>19.550000000000004</v>
      </c>
      <c r="O12" s="292">
        <v>23.4</v>
      </c>
      <c r="P12" s="292">
        <v>45.1</v>
      </c>
      <c r="Q12" s="292">
        <v>7.9000000000000048</v>
      </c>
      <c r="R12" s="292">
        <v>4.1999999999999993</v>
      </c>
      <c r="S12" s="292">
        <v>6.4000000000000021</v>
      </c>
      <c r="T12" s="292">
        <v>4.4000000000000004</v>
      </c>
      <c r="U12" s="292">
        <v>6.7</v>
      </c>
      <c r="V12" s="292">
        <v>0.40000000000000008</v>
      </c>
      <c r="W12" s="292">
        <v>10.900000000000006</v>
      </c>
      <c r="X12" s="292">
        <v>5.6000000000000032</v>
      </c>
      <c r="Y12" s="292">
        <v>0.80000000000000027</v>
      </c>
      <c r="Z12" s="292">
        <v>6.6</v>
      </c>
      <c r="AA12" s="292">
        <v>3.2000000000000033</v>
      </c>
      <c r="AB12" s="292">
        <v>3.4499999999999997</v>
      </c>
      <c r="AC12" s="292">
        <v>11.300000000000002</v>
      </c>
      <c r="AD12" s="292">
        <v>2.8000000000000003</v>
      </c>
      <c r="AE12" s="292">
        <v>0</v>
      </c>
      <c r="AF12" s="292">
        <v>4.4000000000000004</v>
      </c>
      <c r="AG12" s="292">
        <v>0</v>
      </c>
      <c r="AH12" s="292">
        <v>1.1999999999999997</v>
      </c>
      <c r="AI12" s="292">
        <v>35.999999999999986</v>
      </c>
      <c r="AJ12" s="292">
        <v>10.1</v>
      </c>
      <c r="AK12" s="292">
        <v>48.450000000000031</v>
      </c>
      <c r="AL12" s="292">
        <v>0</v>
      </c>
      <c r="AM12" s="292">
        <v>3.0000000000000009</v>
      </c>
      <c r="AN12" s="292">
        <v>73.800000000000097</v>
      </c>
      <c r="AO12" s="292">
        <v>6.8</v>
      </c>
      <c r="AP12" s="292">
        <v>6.1000000000000014</v>
      </c>
      <c r="AQ12" s="292">
        <v>1.9000000000000001</v>
      </c>
      <c r="AR12" s="292">
        <v>1.6</v>
      </c>
      <c r="AS12" s="292">
        <v>0</v>
      </c>
      <c r="AT12" s="292">
        <v>4.9000000000000004</v>
      </c>
      <c r="AU12" s="292">
        <v>11.000000000000004</v>
      </c>
      <c r="AV12" s="292">
        <v>0</v>
      </c>
      <c r="AW12" s="292">
        <v>8.0000000000000018</v>
      </c>
      <c r="AX12" s="292">
        <v>3.0000000000000027</v>
      </c>
      <c r="AY12" s="292">
        <v>0</v>
      </c>
      <c r="AZ12" s="292">
        <v>0</v>
      </c>
      <c r="BA12" s="292">
        <v>0</v>
      </c>
      <c r="BB12" s="292">
        <v>0</v>
      </c>
      <c r="BC12" s="292">
        <v>7.400000000000003</v>
      </c>
      <c r="BD12" s="292">
        <v>0</v>
      </c>
      <c r="BE12" s="292">
        <v>0</v>
      </c>
      <c r="BF12" s="292">
        <v>0</v>
      </c>
      <c r="BG12" s="292">
        <v>13.150000000000002</v>
      </c>
      <c r="BH12" s="292">
        <v>0.2</v>
      </c>
      <c r="BI12" s="292">
        <v>14.999999999999996</v>
      </c>
      <c r="BJ12" s="292">
        <v>0</v>
      </c>
      <c r="BK12" s="292">
        <v>0</v>
      </c>
      <c r="BL12" s="292">
        <v>0</v>
      </c>
      <c r="BM12" s="292">
        <v>0</v>
      </c>
      <c r="BN12" s="292">
        <v>0.50000000000000011</v>
      </c>
      <c r="BO12" s="292">
        <v>0</v>
      </c>
      <c r="BP12" s="292">
        <v>0</v>
      </c>
      <c r="BQ12" s="292">
        <v>0</v>
      </c>
      <c r="BR12" s="292">
        <v>3</v>
      </c>
      <c r="BS12" s="292">
        <v>5.5000000000000018</v>
      </c>
      <c r="BT12" s="189"/>
    </row>
    <row r="13" spans="2:73">
      <c r="B13" s="289" t="s">
        <v>38</v>
      </c>
      <c r="C13" s="292">
        <v>618.75</v>
      </c>
      <c r="D13" s="292">
        <v>273.7000000000001</v>
      </c>
      <c r="E13" s="292">
        <v>23.749999999999996</v>
      </c>
      <c r="F13" s="292">
        <v>3.2000000000000006</v>
      </c>
      <c r="G13" s="292">
        <v>0</v>
      </c>
      <c r="H13" s="292">
        <v>0</v>
      </c>
      <c r="I13" s="292">
        <v>1.2</v>
      </c>
      <c r="J13" s="292">
        <v>1</v>
      </c>
      <c r="K13" s="292">
        <v>1</v>
      </c>
      <c r="L13" s="292">
        <v>0</v>
      </c>
      <c r="M13" s="292">
        <v>1.6</v>
      </c>
      <c r="N13" s="292">
        <v>15.10000000000001</v>
      </c>
      <c r="O13" s="292">
        <v>16.899999999999999</v>
      </c>
      <c r="P13" s="292">
        <v>31.200000000000014</v>
      </c>
      <c r="Q13" s="292">
        <v>6.45</v>
      </c>
      <c r="R13" s="292">
        <v>2.6999999999999997</v>
      </c>
      <c r="S13" s="292">
        <v>4.7500000000000018</v>
      </c>
      <c r="T13" s="292">
        <v>3.7000000000000006</v>
      </c>
      <c r="U13" s="292">
        <v>4.7</v>
      </c>
      <c r="V13" s="292">
        <v>0.2</v>
      </c>
      <c r="W13" s="292">
        <v>7.8999999999999995</v>
      </c>
      <c r="X13" s="292">
        <v>10.8</v>
      </c>
      <c r="Y13" s="292">
        <v>1.5</v>
      </c>
      <c r="Z13" s="292">
        <v>6.25</v>
      </c>
      <c r="AA13" s="292">
        <v>3.5000000000000009</v>
      </c>
      <c r="AB13" s="292">
        <v>1.6999999999999997</v>
      </c>
      <c r="AC13" s="292">
        <v>5.8999999999999995</v>
      </c>
      <c r="AD13" s="292">
        <v>2</v>
      </c>
      <c r="AE13" s="292">
        <v>0</v>
      </c>
      <c r="AF13" s="292">
        <v>3.6500000000000004</v>
      </c>
      <c r="AG13" s="292">
        <v>1.0000000000000002</v>
      </c>
      <c r="AH13" s="292">
        <v>0.5</v>
      </c>
      <c r="AI13" s="292">
        <v>29.65</v>
      </c>
      <c r="AJ13" s="292">
        <v>3.9000000000000008</v>
      </c>
      <c r="AK13" s="292">
        <v>39.449999999999974</v>
      </c>
      <c r="AL13" s="292">
        <v>2.0000000000000004</v>
      </c>
      <c r="AM13" s="292">
        <v>1.0000000000000002</v>
      </c>
      <c r="AN13" s="292">
        <v>32.70000000000001</v>
      </c>
      <c r="AO13" s="292">
        <v>2.8</v>
      </c>
      <c r="AP13" s="292">
        <v>5.4000000000000012</v>
      </c>
      <c r="AQ13" s="292">
        <v>0</v>
      </c>
      <c r="AR13" s="292">
        <v>1.2</v>
      </c>
      <c r="AS13" s="292">
        <v>0</v>
      </c>
      <c r="AT13" s="292">
        <v>2</v>
      </c>
      <c r="AU13" s="292">
        <v>5</v>
      </c>
      <c r="AV13" s="292">
        <v>0</v>
      </c>
      <c r="AW13" s="292">
        <v>35.000000000000007</v>
      </c>
      <c r="AX13" s="292">
        <v>0</v>
      </c>
      <c r="AY13" s="292">
        <v>0</v>
      </c>
      <c r="AZ13" s="292">
        <v>2.0000000000000004</v>
      </c>
      <c r="BA13" s="292">
        <v>1.0000000000000002</v>
      </c>
      <c r="BB13" s="292">
        <v>0</v>
      </c>
      <c r="BC13" s="292">
        <v>3.6</v>
      </c>
      <c r="BD13" s="292">
        <v>0</v>
      </c>
      <c r="BE13" s="292">
        <v>0</v>
      </c>
      <c r="BF13" s="292">
        <v>1.4000000000000001</v>
      </c>
      <c r="BG13" s="292">
        <v>5.9999999999999991</v>
      </c>
      <c r="BH13" s="292">
        <v>0</v>
      </c>
      <c r="BI13" s="292">
        <v>5.3999999999999995</v>
      </c>
      <c r="BJ13" s="292">
        <v>0</v>
      </c>
      <c r="BK13" s="292">
        <v>0</v>
      </c>
      <c r="BL13" s="292">
        <v>0</v>
      </c>
      <c r="BM13" s="292">
        <v>0</v>
      </c>
      <c r="BN13" s="292">
        <v>1.4000000000000001</v>
      </c>
      <c r="BO13" s="292">
        <v>0</v>
      </c>
      <c r="BP13" s="292">
        <v>0</v>
      </c>
      <c r="BQ13" s="292">
        <v>0</v>
      </c>
      <c r="BR13" s="292">
        <v>0</v>
      </c>
      <c r="BS13" s="292">
        <v>2.0000000000000004</v>
      </c>
      <c r="BT13" s="189"/>
    </row>
    <row r="14" spans="2:73">
      <c r="B14" s="289" t="s">
        <v>39</v>
      </c>
      <c r="C14" s="292">
        <v>987.25000000000011</v>
      </c>
      <c r="D14" s="292">
        <v>344.20000000000027</v>
      </c>
      <c r="E14" s="292">
        <v>48.850000000000016</v>
      </c>
      <c r="F14" s="292">
        <v>9.0000000000000018</v>
      </c>
      <c r="G14" s="292">
        <v>0</v>
      </c>
      <c r="H14" s="292">
        <v>0</v>
      </c>
      <c r="I14" s="292">
        <v>1.6000000000000005</v>
      </c>
      <c r="J14" s="292">
        <v>0.40000000000000008</v>
      </c>
      <c r="K14" s="292">
        <v>0.80000000000000016</v>
      </c>
      <c r="L14" s="292">
        <v>0.40000000000000008</v>
      </c>
      <c r="M14" s="292">
        <v>4.4000000000000004</v>
      </c>
      <c r="N14" s="292">
        <v>17.5</v>
      </c>
      <c r="O14" s="292">
        <v>50.8</v>
      </c>
      <c r="P14" s="292">
        <v>51.850000000000009</v>
      </c>
      <c r="Q14" s="292">
        <v>8.9000000000000021</v>
      </c>
      <c r="R14" s="292">
        <v>8.6999999999999993</v>
      </c>
      <c r="S14" s="292">
        <v>6.6000000000000005</v>
      </c>
      <c r="T14" s="292">
        <v>7.8000000000000016</v>
      </c>
      <c r="U14" s="292">
        <v>9.2000000000000011</v>
      </c>
      <c r="V14" s="292">
        <v>2.7500000000000013</v>
      </c>
      <c r="W14" s="292">
        <v>13.700000000000001</v>
      </c>
      <c r="X14" s="292">
        <v>7.900000000000003</v>
      </c>
      <c r="Y14" s="292">
        <v>4.8999999999999986</v>
      </c>
      <c r="Z14" s="292">
        <v>10.350000000000001</v>
      </c>
      <c r="AA14" s="292">
        <v>2.4000000000000004</v>
      </c>
      <c r="AB14" s="292">
        <v>9.2000000000000011</v>
      </c>
      <c r="AC14" s="292">
        <v>8.6000000000000014</v>
      </c>
      <c r="AD14" s="292">
        <v>9.9000000000000057</v>
      </c>
      <c r="AE14" s="292">
        <v>1.7999999999999998</v>
      </c>
      <c r="AF14" s="292">
        <v>5.2000000000000011</v>
      </c>
      <c r="AG14" s="292">
        <v>3.8000000000000003</v>
      </c>
      <c r="AH14" s="292">
        <v>0.20000000000000004</v>
      </c>
      <c r="AI14" s="292">
        <v>71.599999999999994</v>
      </c>
      <c r="AJ14" s="292">
        <v>6.9</v>
      </c>
      <c r="AK14" s="292">
        <v>63.750000000000014</v>
      </c>
      <c r="AL14" s="292">
        <v>1.7</v>
      </c>
      <c r="AM14" s="292">
        <v>2.9999999999999987</v>
      </c>
      <c r="AN14" s="292">
        <v>83.950000000000031</v>
      </c>
      <c r="AO14" s="292">
        <v>15.249999999999995</v>
      </c>
      <c r="AP14" s="292">
        <v>10.800000000000004</v>
      </c>
      <c r="AQ14" s="292">
        <v>0.80000000000000016</v>
      </c>
      <c r="AR14" s="292">
        <v>4.1999999999999993</v>
      </c>
      <c r="AS14" s="292">
        <v>0</v>
      </c>
      <c r="AT14" s="292">
        <v>6.0000000000000018</v>
      </c>
      <c r="AU14" s="292">
        <v>5.2000000000000011</v>
      </c>
      <c r="AV14" s="292">
        <v>1.9999999999999998</v>
      </c>
      <c r="AW14" s="292">
        <v>4.1999999999999993</v>
      </c>
      <c r="AX14" s="292">
        <v>0</v>
      </c>
      <c r="AY14" s="292">
        <v>0</v>
      </c>
      <c r="AZ14" s="292">
        <v>0</v>
      </c>
      <c r="BA14" s="292">
        <v>0</v>
      </c>
      <c r="BB14" s="292">
        <v>0</v>
      </c>
      <c r="BC14" s="292">
        <v>21.849999999999991</v>
      </c>
      <c r="BD14" s="292">
        <v>1.1999999999999997</v>
      </c>
      <c r="BE14" s="292">
        <v>0</v>
      </c>
      <c r="BF14" s="292">
        <v>0</v>
      </c>
      <c r="BG14" s="292">
        <v>16.000000000000004</v>
      </c>
      <c r="BH14" s="292">
        <v>0</v>
      </c>
      <c r="BI14" s="292">
        <v>4.45</v>
      </c>
      <c r="BJ14" s="292">
        <v>1.7500000000000007</v>
      </c>
      <c r="BK14" s="292">
        <v>0</v>
      </c>
      <c r="BL14" s="292">
        <v>0</v>
      </c>
      <c r="BM14" s="292">
        <v>0</v>
      </c>
      <c r="BN14" s="292">
        <v>0.40000000000000008</v>
      </c>
      <c r="BO14" s="292">
        <v>0.49999999999999994</v>
      </c>
      <c r="BP14" s="292">
        <v>2</v>
      </c>
      <c r="BQ14" s="292">
        <v>0.20000000000000004</v>
      </c>
      <c r="BR14" s="292">
        <v>0</v>
      </c>
      <c r="BS14" s="292">
        <v>7.849999999999997</v>
      </c>
      <c r="BT14" s="189"/>
    </row>
    <row r="15" spans="2:73">
      <c r="B15" s="289" t="s">
        <v>40</v>
      </c>
      <c r="C15" s="292">
        <v>7443.7000000000007</v>
      </c>
      <c r="D15" s="292">
        <v>1956.7500000000014</v>
      </c>
      <c r="E15" s="292">
        <v>241.20000000000002</v>
      </c>
      <c r="F15" s="292">
        <v>76.649999999999991</v>
      </c>
      <c r="G15" s="292">
        <v>16.100000000000005</v>
      </c>
      <c r="H15" s="292">
        <v>23</v>
      </c>
      <c r="I15" s="292">
        <v>8.6000000000000014</v>
      </c>
      <c r="J15" s="292">
        <v>11.450000000000003</v>
      </c>
      <c r="K15" s="292">
        <v>69.90000000000002</v>
      </c>
      <c r="L15" s="292">
        <v>12.300000000000004</v>
      </c>
      <c r="M15" s="292">
        <v>60.2</v>
      </c>
      <c r="N15" s="292">
        <v>255.7499999999998</v>
      </c>
      <c r="O15" s="292">
        <v>226.04999999999995</v>
      </c>
      <c r="P15" s="292">
        <v>405.54999999999995</v>
      </c>
      <c r="Q15" s="292">
        <v>142.44999999999999</v>
      </c>
      <c r="R15" s="292">
        <v>75</v>
      </c>
      <c r="S15" s="292">
        <v>82.600000000000037</v>
      </c>
      <c r="T15" s="292">
        <v>110.25</v>
      </c>
      <c r="U15" s="292">
        <v>98.750000000000043</v>
      </c>
      <c r="V15" s="292">
        <v>33.700000000000017</v>
      </c>
      <c r="W15" s="292">
        <v>182.60000000000008</v>
      </c>
      <c r="X15" s="292">
        <v>92.149999999999892</v>
      </c>
      <c r="Y15" s="292">
        <v>55.40000000000007</v>
      </c>
      <c r="Z15" s="292">
        <v>116.10000000000007</v>
      </c>
      <c r="AA15" s="292">
        <v>30.950000000000042</v>
      </c>
      <c r="AB15" s="292">
        <v>74.399999999999991</v>
      </c>
      <c r="AC15" s="292">
        <v>110.24999999999983</v>
      </c>
      <c r="AD15" s="292">
        <v>80.65000000000002</v>
      </c>
      <c r="AE15" s="292">
        <v>18.450000000000017</v>
      </c>
      <c r="AF15" s="292">
        <v>46.650000000000013</v>
      </c>
      <c r="AG15" s="292">
        <v>11.699999999999998</v>
      </c>
      <c r="AH15" s="292">
        <v>9.8999999999999986</v>
      </c>
      <c r="AI15" s="292">
        <v>630.10000000000036</v>
      </c>
      <c r="AJ15" s="292">
        <v>53.25</v>
      </c>
      <c r="AK15" s="292">
        <v>575.15000000000043</v>
      </c>
      <c r="AL15" s="292">
        <v>3.7000000000000015</v>
      </c>
      <c r="AM15" s="292">
        <v>13.900000000000015</v>
      </c>
      <c r="AN15" s="292">
        <v>323.89999999999981</v>
      </c>
      <c r="AO15" s="292">
        <v>105.25000000000004</v>
      </c>
      <c r="AP15" s="292">
        <v>100.0499999999999</v>
      </c>
      <c r="AQ15" s="292">
        <v>18.650000000000006</v>
      </c>
      <c r="AR15" s="292">
        <v>22.449999999999992</v>
      </c>
      <c r="AS15" s="292">
        <v>5.8000000000000016</v>
      </c>
      <c r="AT15" s="292">
        <v>59.549999999999962</v>
      </c>
      <c r="AU15" s="292">
        <v>57.200000000000067</v>
      </c>
      <c r="AV15" s="292">
        <v>12.900000000000011</v>
      </c>
      <c r="AW15" s="292">
        <v>7.0000000000000124</v>
      </c>
      <c r="AX15" s="292">
        <v>4.7999999999999972</v>
      </c>
      <c r="AY15" s="292">
        <v>2.0000000000000013</v>
      </c>
      <c r="AZ15" s="292">
        <v>7.0000000000000089</v>
      </c>
      <c r="BA15" s="292">
        <v>7.1999999999999966</v>
      </c>
      <c r="BB15" s="292">
        <v>2.8000000000000034</v>
      </c>
      <c r="BC15" s="292">
        <v>129.65000000000009</v>
      </c>
      <c r="BD15" s="292">
        <v>2.0000000000000022</v>
      </c>
      <c r="BE15" s="292">
        <v>1.0000000000000007</v>
      </c>
      <c r="BF15" s="292">
        <v>21.950000000000003</v>
      </c>
      <c r="BG15" s="292">
        <v>279.35000000000042</v>
      </c>
      <c r="BH15" s="292">
        <v>8.3000000000000043</v>
      </c>
      <c r="BI15" s="292">
        <v>107.44999999999995</v>
      </c>
      <c r="BJ15" s="292">
        <v>1.4999999999999984</v>
      </c>
      <c r="BK15" s="292">
        <v>1.1999999999999997</v>
      </c>
      <c r="BL15" s="292">
        <v>5.9499999999999966</v>
      </c>
      <c r="BM15" s="292">
        <v>0</v>
      </c>
      <c r="BN15" s="292">
        <v>14.350000000000009</v>
      </c>
      <c r="BO15" s="292">
        <v>1.1999999999999997</v>
      </c>
      <c r="BP15" s="292">
        <v>23.65</v>
      </c>
      <c r="BQ15" s="292">
        <v>0.19999999999999998</v>
      </c>
      <c r="BR15" s="292">
        <v>7.6499999999999968</v>
      </c>
      <c r="BS15" s="292">
        <v>90.199999999999918</v>
      </c>
      <c r="BT15" s="189"/>
    </row>
    <row r="16" spans="2:73">
      <c r="B16" s="289" t="s">
        <v>41</v>
      </c>
      <c r="C16" s="292">
        <v>804.44999999999982</v>
      </c>
      <c r="D16" s="292">
        <v>255.19999999999993</v>
      </c>
      <c r="E16" s="292">
        <v>42.600000000000009</v>
      </c>
      <c r="F16" s="292">
        <v>8.0000000000000036</v>
      </c>
      <c r="G16" s="292">
        <v>1.4</v>
      </c>
      <c r="H16" s="292">
        <v>0.8</v>
      </c>
      <c r="I16" s="292">
        <v>2.4000000000000008</v>
      </c>
      <c r="J16" s="292">
        <v>2.6000000000000005</v>
      </c>
      <c r="K16" s="292">
        <v>3.9</v>
      </c>
      <c r="L16" s="292">
        <v>0.60000000000000009</v>
      </c>
      <c r="M16" s="292">
        <v>5.7000000000000011</v>
      </c>
      <c r="N16" s="292">
        <v>27.000000000000004</v>
      </c>
      <c r="O16" s="292">
        <v>31.100000000000019</v>
      </c>
      <c r="P16" s="292">
        <v>54.25</v>
      </c>
      <c r="Q16" s="292">
        <v>11.9</v>
      </c>
      <c r="R16" s="292">
        <v>6.1000000000000005</v>
      </c>
      <c r="S16" s="292">
        <v>3.9</v>
      </c>
      <c r="T16" s="292">
        <v>12.20000000000001</v>
      </c>
      <c r="U16" s="292">
        <v>10.200000000000001</v>
      </c>
      <c r="V16" s="292">
        <v>2.5000000000000009</v>
      </c>
      <c r="W16" s="292">
        <v>17.450000000000003</v>
      </c>
      <c r="X16" s="292">
        <v>8.1000000000000014</v>
      </c>
      <c r="Y16" s="292">
        <v>2.5000000000000004</v>
      </c>
      <c r="Z16" s="292">
        <v>13.799999999999999</v>
      </c>
      <c r="AA16" s="292">
        <v>3.8000000000000003</v>
      </c>
      <c r="AB16" s="292">
        <v>5.65</v>
      </c>
      <c r="AC16" s="292">
        <v>10.000000000000002</v>
      </c>
      <c r="AD16" s="292">
        <v>5.9</v>
      </c>
      <c r="AE16" s="292">
        <v>0.2</v>
      </c>
      <c r="AF16" s="292">
        <v>3.4500000000000006</v>
      </c>
      <c r="AG16" s="292">
        <v>1.2000000000000002</v>
      </c>
      <c r="AH16" s="292">
        <v>0.8</v>
      </c>
      <c r="AI16" s="292">
        <v>43.9</v>
      </c>
      <c r="AJ16" s="292">
        <v>5.5000000000000018</v>
      </c>
      <c r="AK16" s="292">
        <v>50.150000000000006</v>
      </c>
      <c r="AL16" s="292">
        <v>0</v>
      </c>
      <c r="AM16" s="292">
        <v>1.2000000000000004</v>
      </c>
      <c r="AN16" s="292">
        <v>61.699999999999967</v>
      </c>
      <c r="AO16" s="292">
        <v>12.350000000000001</v>
      </c>
      <c r="AP16" s="292">
        <v>11.850000000000001</v>
      </c>
      <c r="AQ16" s="292">
        <v>1.1000000000000003</v>
      </c>
      <c r="AR16" s="292">
        <v>1.2000000000000002</v>
      </c>
      <c r="AS16" s="292">
        <v>0.2</v>
      </c>
      <c r="AT16" s="292">
        <v>8.2000000000000028</v>
      </c>
      <c r="AU16" s="292">
        <v>4.900000000000003</v>
      </c>
      <c r="AV16" s="292">
        <v>0</v>
      </c>
      <c r="AW16" s="292">
        <v>2.0000000000000013</v>
      </c>
      <c r="AX16" s="292">
        <v>0.2</v>
      </c>
      <c r="AY16" s="292">
        <v>0</v>
      </c>
      <c r="AZ16" s="292">
        <v>0</v>
      </c>
      <c r="BA16" s="292">
        <v>0</v>
      </c>
      <c r="BB16" s="292">
        <v>0.20000000000000004</v>
      </c>
      <c r="BC16" s="292">
        <v>6.8999999999999986</v>
      </c>
      <c r="BD16" s="292">
        <v>0.4</v>
      </c>
      <c r="BE16" s="292">
        <v>0</v>
      </c>
      <c r="BF16" s="292">
        <v>0</v>
      </c>
      <c r="BG16" s="292">
        <v>21.249999999999989</v>
      </c>
      <c r="BH16" s="292">
        <v>0.90000000000000013</v>
      </c>
      <c r="BI16" s="292">
        <v>5.9499999999999993</v>
      </c>
      <c r="BJ16" s="292">
        <v>7.2000000000000055</v>
      </c>
      <c r="BK16" s="292">
        <v>0</v>
      </c>
      <c r="BL16" s="292">
        <v>0.2</v>
      </c>
      <c r="BM16" s="292">
        <v>0.2</v>
      </c>
      <c r="BN16" s="292">
        <v>0.4</v>
      </c>
      <c r="BO16" s="292">
        <v>0.2</v>
      </c>
      <c r="BP16" s="292">
        <v>0.60000000000000009</v>
      </c>
      <c r="BQ16" s="292">
        <v>0.2</v>
      </c>
      <c r="BR16" s="292">
        <v>0.2</v>
      </c>
      <c r="BS16" s="292">
        <v>0</v>
      </c>
      <c r="BT16" s="189"/>
    </row>
    <row r="17" spans="2:72">
      <c r="B17" s="289" t="s">
        <v>79</v>
      </c>
      <c r="C17" s="292">
        <v>1002.4499999999998</v>
      </c>
      <c r="D17" s="292">
        <v>449.6500000000002</v>
      </c>
      <c r="E17" s="292">
        <v>44.54999999999999</v>
      </c>
      <c r="F17" s="292">
        <v>9</v>
      </c>
      <c r="G17" s="292">
        <v>0.2</v>
      </c>
      <c r="H17" s="292">
        <v>0.59999999999999987</v>
      </c>
      <c r="I17" s="292">
        <v>2.1000000000000005</v>
      </c>
      <c r="J17" s="292">
        <v>0.2</v>
      </c>
      <c r="K17" s="292">
        <v>1.9999999999999998</v>
      </c>
      <c r="L17" s="292">
        <v>0.2</v>
      </c>
      <c r="M17" s="292">
        <v>6.3999999999999986</v>
      </c>
      <c r="N17" s="292">
        <v>26.900000000000002</v>
      </c>
      <c r="O17" s="292">
        <v>42.29999999999999</v>
      </c>
      <c r="P17" s="292">
        <v>47.199999999999996</v>
      </c>
      <c r="Q17" s="292">
        <v>16.150000000000006</v>
      </c>
      <c r="R17" s="292">
        <v>8.5500000000000025</v>
      </c>
      <c r="S17" s="292">
        <v>3.4499999999999988</v>
      </c>
      <c r="T17" s="292">
        <v>9.8000000000000043</v>
      </c>
      <c r="U17" s="292">
        <v>6.049999999999998</v>
      </c>
      <c r="V17" s="292">
        <v>0.2</v>
      </c>
      <c r="W17" s="292">
        <v>17.2</v>
      </c>
      <c r="X17" s="292">
        <v>8.9500000000000011</v>
      </c>
      <c r="Y17" s="292">
        <v>2.350000000000001</v>
      </c>
      <c r="Z17" s="292">
        <v>12.500000000000004</v>
      </c>
      <c r="AA17" s="292">
        <v>2.1000000000000005</v>
      </c>
      <c r="AB17" s="292">
        <v>3.2999999999999989</v>
      </c>
      <c r="AC17" s="292">
        <v>13.399999999999999</v>
      </c>
      <c r="AD17" s="292">
        <v>7.8499999999999988</v>
      </c>
      <c r="AE17" s="292">
        <v>1.0000000000000002</v>
      </c>
      <c r="AF17" s="292">
        <v>6</v>
      </c>
      <c r="AG17" s="292">
        <v>0.2</v>
      </c>
      <c r="AH17" s="292">
        <v>0.2</v>
      </c>
      <c r="AI17" s="292">
        <v>38.200000000000017</v>
      </c>
      <c r="AJ17" s="292">
        <v>11.850000000000001</v>
      </c>
      <c r="AK17" s="292">
        <v>58.95000000000001</v>
      </c>
      <c r="AL17" s="292">
        <v>1</v>
      </c>
      <c r="AM17" s="292">
        <v>3</v>
      </c>
      <c r="AN17" s="292">
        <v>60.499999999999986</v>
      </c>
      <c r="AO17" s="292">
        <v>5.5000000000000009</v>
      </c>
      <c r="AP17" s="292">
        <v>16.29999999999999</v>
      </c>
      <c r="AQ17" s="292">
        <v>4.1499999999999995</v>
      </c>
      <c r="AR17" s="292">
        <v>2.1500000000000004</v>
      </c>
      <c r="AS17" s="292">
        <v>0</v>
      </c>
      <c r="AT17" s="292">
        <v>7.1499999999999977</v>
      </c>
      <c r="AU17" s="292">
        <v>6.5000000000000009</v>
      </c>
      <c r="AV17" s="292">
        <v>0</v>
      </c>
      <c r="AW17" s="292">
        <v>1</v>
      </c>
      <c r="AX17" s="292">
        <v>0</v>
      </c>
      <c r="AY17" s="292">
        <v>0</v>
      </c>
      <c r="AZ17" s="292">
        <v>0</v>
      </c>
      <c r="BA17" s="292">
        <v>0</v>
      </c>
      <c r="BB17" s="292">
        <v>0</v>
      </c>
      <c r="BC17" s="292">
        <v>10.699999999999996</v>
      </c>
      <c r="BD17" s="292">
        <v>0</v>
      </c>
      <c r="BE17" s="292">
        <v>0</v>
      </c>
      <c r="BF17" s="292">
        <v>4.9999999999999973</v>
      </c>
      <c r="BG17" s="292">
        <v>8.2000000000000011</v>
      </c>
      <c r="BH17" s="292">
        <v>1</v>
      </c>
      <c r="BI17" s="292">
        <v>5.3000000000000016</v>
      </c>
      <c r="BJ17" s="292">
        <v>0</v>
      </c>
      <c r="BK17" s="292">
        <v>1</v>
      </c>
      <c r="BL17" s="292">
        <v>0</v>
      </c>
      <c r="BM17" s="292">
        <v>0</v>
      </c>
      <c r="BN17" s="292">
        <v>2.1499999999999995</v>
      </c>
      <c r="BO17" s="292">
        <v>0.4</v>
      </c>
      <c r="BP17" s="292">
        <v>0</v>
      </c>
      <c r="BQ17" s="292">
        <v>0.49999999999999994</v>
      </c>
      <c r="BR17" s="292">
        <v>0.2</v>
      </c>
      <c r="BS17" s="292">
        <v>1.2</v>
      </c>
      <c r="BT17" s="189"/>
    </row>
    <row r="18" spans="2:72" ht="15" customHeight="1">
      <c r="B18" s="287" t="s">
        <v>252</v>
      </c>
      <c r="C18" s="293">
        <v>13580.100000000008</v>
      </c>
      <c r="D18" s="293">
        <v>4901.4999999999991</v>
      </c>
      <c r="E18" s="293">
        <v>689.99999999999989</v>
      </c>
      <c r="F18" s="293">
        <v>128.8000000000003</v>
      </c>
      <c r="G18" s="293">
        <v>5.2000000000000082</v>
      </c>
      <c r="H18" s="293">
        <v>6.8500000000000041</v>
      </c>
      <c r="I18" s="293">
        <v>26.700000000000081</v>
      </c>
      <c r="J18" s="293">
        <v>6.6000000000000041</v>
      </c>
      <c r="K18" s="293">
        <v>75.099999999999952</v>
      </c>
      <c r="L18" s="293">
        <v>13.399999999999995</v>
      </c>
      <c r="M18" s="293">
        <v>64.7</v>
      </c>
      <c r="N18" s="293">
        <v>335.95000000000033</v>
      </c>
      <c r="O18" s="293">
        <v>486.50000000000063</v>
      </c>
      <c r="P18" s="293">
        <v>687.75000000000034</v>
      </c>
      <c r="Q18" s="293">
        <v>313.75000000000017</v>
      </c>
      <c r="R18" s="293">
        <v>103.75000000000001</v>
      </c>
      <c r="S18" s="293">
        <v>87.499999999999943</v>
      </c>
      <c r="T18" s="293">
        <v>156.9000000000002</v>
      </c>
      <c r="U18" s="293">
        <v>137.9499999999997</v>
      </c>
      <c r="V18" s="293">
        <v>48.199999999999974</v>
      </c>
      <c r="W18" s="293">
        <v>214.54999999999973</v>
      </c>
      <c r="X18" s="293">
        <v>156.30000000000021</v>
      </c>
      <c r="Y18" s="293">
        <v>80.30000000000004</v>
      </c>
      <c r="Z18" s="293">
        <v>168.89999999999972</v>
      </c>
      <c r="AA18" s="293">
        <v>22.75</v>
      </c>
      <c r="AB18" s="293">
        <v>63.60000000000003</v>
      </c>
      <c r="AC18" s="293">
        <v>140.60000000000005</v>
      </c>
      <c r="AD18" s="293">
        <v>136.55000000000007</v>
      </c>
      <c r="AE18" s="293">
        <v>48.149999999999942</v>
      </c>
      <c r="AF18" s="293">
        <v>94.600000000000151</v>
      </c>
      <c r="AG18" s="293">
        <v>32.099999999999973</v>
      </c>
      <c r="AH18" s="293">
        <v>18.100000000000009</v>
      </c>
      <c r="AI18" s="293">
        <v>960.64999999999918</v>
      </c>
      <c r="AJ18" s="293">
        <v>162.3000000000001</v>
      </c>
      <c r="AK18" s="293">
        <v>918.20000000000039</v>
      </c>
      <c r="AL18" s="293">
        <v>15.799999999999985</v>
      </c>
      <c r="AM18" s="293">
        <v>28.399999999999952</v>
      </c>
      <c r="AN18" s="293">
        <v>544.70000000000039</v>
      </c>
      <c r="AO18" s="293">
        <v>167.90000000000026</v>
      </c>
      <c r="AP18" s="293">
        <v>134.04999999999995</v>
      </c>
      <c r="AQ18" s="293">
        <v>30.299999999999962</v>
      </c>
      <c r="AR18" s="293">
        <v>38.500000000000021</v>
      </c>
      <c r="AS18" s="293">
        <v>5.7000000000000011</v>
      </c>
      <c r="AT18" s="293">
        <v>79.05</v>
      </c>
      <c r="AU18" s="293">
        <v>80.449999999999832</v>
      </c>
      <c r="AV18" s="293">
        <v>1.8000000000000036</v>
      </c>
      <c r="AW18" s="293">
        <v>44.600000000000037</v>
      </c>
      <c r="AX18" s="293">
        <v>10.600000000000009</v>
      </c>
      <c r="AY18" s="293">
        <v>4.7500000000000044</v>
      </c>
      <c r="AZ18" s="293">
        <v>4.9500000000000064</v>
      </c>
      <c r="BA18" s="293">
        <v>2.0000000000000071</v>
      </c>
      <c r="BB18" s="293">
        <v>3.7999999999999976</v>
      </c>
      <c r="BC18" s="293">
        <v>202.75000000000006</v>
      </c>
      <c r="BD18" s="293">
        <v>4.0000000000000018</v>
      </c>
      <c r="BE18" s="293">
        <v>0.20000000000000012</v>
      </c>
      <c r="BF18" s="293">
        <v>7.45</v>
      </c>
      <c r="BG18" s="293">
        <v>284.44999999999931</v>
      </c>
      <c r="BH18" s="293">
        <v>7.5000000000000249</v>
      </c>
      <c r="BI18" s="293">
        <v>121.09999999999982</v>
      </c>
      <c r="BJ18" s="293">
        <v>8.9499999999999975</v>
      </c>
      <c r="BK18" s="293">
        <v>4.0000000000000027</v>
      </c>
      <c r="BL18" s="293">
        <v>0.5</v>
      </c>
      <c r="BM18" s="293">
        <v>1.2000000000000006</v>
      </c>
      <c r="BN18" s="293">
        <v>25.950000000000006</v>
      </c>
      <c r="BO18" s="293">
        <v>3.2000000000000042</v>
      </c>
      <c r="BP18" s="293">
        <v>12.700000000000006</v>
      </c>
      <c r="BQ18" s="293">
        <v>3.400000000000003</v>
      </c>
      <c r="BR18" s="293">
        <v>23.150000000000016</v>
      </c>
      <c r="BS18" s="293">
        <v>177.50000000000003</v>
      </c>
      <c r="BT18" s="189"/>
    </row>
    <row r="19" spans="2:72">
      <c r="B19" s="289" t="s">
        <v>43</v>
      </c>
      <c r="C19" s="292">
        <v>1136.9500000000003</v>
      </c>
      <c r="D19" s="292">
        <v>461.95000000000027</v>
      </c>
      <c r="E19" s="292">
        <v>62.85</v>
      </c>
      <c r="F19" s="292">
        <v>3.7999999999999994</v>
      </c>
      <c r="G19" s="292">
        <v>0</v>
      </c>
      <c r="H19" s="292">
        <v>0.20000000000000009</v>
      </c>
      <c r="I19" s="292">
        <v>3.4000000000000021</v>
      </c>
      <c r="J19" s="292">
        <v>0.20000000000000009</v>
      </c>
      <c r="K19" s="292">
        <v>2.8000000000000007</v>
      </c>
      <c r="L19" s="292">
        <v>0.20000000000000009</v>
      </c>
      <c r="M19" s="292">
        <v>10.1</v>
      </c>
      <c r="N19" s="292">
        <v>17.499999999999993</v>
      </c>
      <c r="O19" s="292">
        <v>49.100000000000009</v>
      </c>
      <c r="P19" s="292">
        <v>63.199999999999989</v>
      </c>
      <c r="Q19" s="292">
        <v>15.700000000000003</v>
      </c>
      <c r="R19" s="292">
        <v>5.1999999999999993</v>
      </c>
      <c r="S19" s="292">
        <v>3.9000000000000021</v>
      </c>
      <c r="T19" s="292">
        <v>5.3999999999999986</v>
      </c>
      <c r="U19" s="292">
        <v>7.4999999999999973</v>
      </c>
      <c r="V19" s="292">
        <v>0</v>
      </c>
      <c r="W19" s="292">
        <v>15.149999999999997</v>
      </c>
      <c r="X19" s="292">
        <v>16.599999999999994</v>
      </c>
      <c r="Y19" s="292">
        <v>5.0999999999999988</v>
      </c>
      <c r="Z19" s="292">
        <v>11.999999999999995</v>
      </c>
      <c r="AA19" s="292">
        <v>2.6999999999999993</v>
      </c>
      <c r="AB19" s="292">
        <v>4.0000000000000009</v>
      </c>
      <c r="AC19" s="292">
        <v>12.649999999999995</v>
      </c>
      <c r="AD19" s="292">
        <v>5.4999999999999991</v>
      </c>
      <c r="AE19" s="292">
        <v>3.0999999999999992</v>
      </c>
      <c r="AF19" s="292">
        <v>2.3000000000000003</v>
      </c>
      <c r="AG19" s="292">
        <v>3.1999999999999993</v>
      </c>
      <c r="AH19" s="292">
        <v>4.4000000000000021</v>
      </c>
      <c r="AI19" s="292">
        <v>73.949999999999989</v>
      </c>
      <c r="AJ19" s="292">
        <v>10.999999999999998</v>
      </c>
      <c r="AK19" s="292">
        <v>93.649999999999963</v>
      </c>
      <c r="AL19" s="292">
        <v>0</v>
      </c>
      <c r="AM19" s="292">
        <v>1</v>
      </c>
      <c r="AN19" s="292">
        <v>71.899999999999949</v>
      </c>
      <c r="AO19" s="292">
        <v>3.5999999999999992</v>
      </c>
      <c r="AP19" s="292">
        <v>5.9499999999999984</v>
      </c>
      <c r="AQ19" s="292">
        <v>1.2999999999999998</v>
      </c>
      <c r="AR19" s="292">
        <v>3.2</v>
      </c>
      <c r="AS19" s="292">
        <v>0</v>
      </c>
      <c r="AT19" s="292">
        <v>6.0000000000000027</v>
      </c>
      <c r="AU19" s="292">
        <v>6.2000000000000046</v>
      </c>
      <c r="AV19" s="292">
        <v>0</v>
      </c>
      <c r="AW19" s="292">
        <v>1</v>
      </c>
      <c r="AX19" s="292">
        <v>2</v>
      </c>
      <c r="AY19" s="292">
        <v>0</v>
      </c>
      <c r="AZ19" s="292">
        <v>0</v>
      </c>
      <c r="BA19" s="292">
        <v>0</v>
      </c>
      <c r="BB19" s="292">
        <v>0</v>
      </c>
      <c r="BC19" s="292">
        <v>12.099999999999996</v>
      </c>
      <c r="BD19" s="292">
        <v>0</v>
      </c>
      <c r="BE19" s="292">
        <v>0</v>
      </c>
      <c r="BF19" s="292">
        <v>0.75000000000000067</v>
      </c>
      <c r="BG19" s="292">
        <v>15.999999999999996</v>
      </c>
      <c r="BH19" s="292">
        <v>0</v>
      </c>
      <c r="BI19" s="292">
        <v>3.5999999999999988</v>
      </c>
      <c r="BJ19" s="292">
        <v>1.2</v>
      </c>
      <c r="BK19" s="292">
        <v>0</v>
      </c>
      <c r="BL19" s="292">
        <v>0</v>
      </c>
      <c r="BM19" s="292">
        <v>0</v>
      </c>
      <c r="BN19" s="292">
        <v>0.70000000000000007</v>
      </c>
      <c r="BO19" s="292">
        <v>0</v>
      </c>
      <c r="BP19" s="292">
        <v>3.9999999999999991</v>
      </c>
      <c r="BQ19" s="292">
        <v>0</v>
      </c>
      <c r="BR19" s="292">
        <v>1.1500000000000001</v>
      </c>
      <c r="BS19" s="292">
        <v>17</v>
      </c>
      <c r="BT19" s="189"/>
    </row>
    <row r="20" spans="2:72">
      <c r="B20" s="289" t="s">
        <v>44</v>
      </c>
      <c r="C20" s="292">
        <v>704.34999999999991</v>
      </c>
      <c r="D20" s="292">
        <v>419.85000000000014</v>
      </c>
      <c r="E20" s="292">
        <v>25.300000000000004</v>
      </c>
      <c r="F20" s="292">
        <v>0.59999999999999987</v>
      </c>
      <c r="G20" s="292">
        <v>0</v>
      </c>
      <c r="H20" s="292">
        <v>0</v>
      </c>
      <c r="I20" s="292">
        <v>0.4</v>
      </c>
      <c r="J20" s="292">
        <v>0</v>
      </c>
      <c r="K20" s="292">
        <v>1.5000000000000002</v>
      </c>
      <c r="L20" s="292">
        <v>0</v>
      </c>
      <c r="M20" s="292">
        <v>0.99999999999999989</v>
      </c>
      <c r="N20" s="292">
        <v>9.5999999999999979</v>
      </c>
      <c r="O20" s="292">
        <v>18.3</v>
      </c>
      <c r="P20" s="292">
        <v>19.000000000000004</v>
      </c>
      <c r="Q20" s="292">
        <v>6.3</v>
      </c>
      <c r="R20" s="292">
        <v>4.6000000000000014</v>
      </c>
      <c r="S20" s="292">
        <v>3.9000000000000012</v>
      </c>
      <c r="T20" s="292">
        <v>5.400000000000003</v>
      </c>
      <c r="U20" s="292">
        <v>4.6000000000000014</v>
      </c>
      <c r="V20" s="292">
        <v>1.0000000000000002</v>
      </c>
      <c r="W20" s="292">
        <v>2.1999999999999997</v>
      </c>
      <c r="X20" s="292">
        <v>3.0000000000000004</v>
      </c>
      <c r="Y20" s="292">
        <v>0</v>
      </c>
      <c r="Z20" s="292">
        <v>2.9000000000000004</v>
      </c>
      <c r="AA20" s="292">
        <v>1.0000000000000002</v>
      </c>
      <c r="AB20" s="292">
        <v>0</v>
      </c>
      <c r="AC20" s="292">
        <v>4.0000000000000018</v>
      </c>
      <c r="AD20" s="292">
        <v>3.4000000000000017</v>
      </c>
      <c r="AE20" s="292">
        <v>0</v>
      </c>
      <c r="AF20" s="292">
        <v>2.1999999999999997</v>
      </c>
      <c r="AG20" s="292">
        <v>0</v>
      </c>
      <c r="AH20" s="292">
        <v>0</v>
      </c>
      <c r="AI20" s="292">
        <v>15.900000000000002</v>
      </c>
      <c r="AJ20" s="292">
        <v>3.4999999999999996</v>
      </c>
      <c r="AK20" s="292">
        <v>34.25</v>
      </c>
      <c r="AL20" s="292">
        <v>2.0000000000000004</v>
      </c>
      <c r="AM20" s="292">
        <v>3.0000000000000018</v>
      </c>
      <c r="AN20" s="292">
        <v>55.999999999999993</v>
      </c>
      <c r="AO20" s="292">
        <v>0</v>
      </c>
      <c r="AP20" s="292">
        <v>2.4</v>
      </c>
      <c r="AQ20" s="292">
        <v>4.2000000000000011</v>
      </c>
      <c r="AR20" s="292">
        <v>0</v>
      </c>
      <c r="AS20" s="292">
        <v>0</v>
      </c>
      <c r="AT20" s="292">
        <v>0.40000000000000008</v>
      </c>
      <c r="AU20" s="292">
        <v>4.0000000000000009</v>
      </c>
      <c r="AV20" s="292">
        <v>0</v>
      </c>
      <c r="AW20" s="292">
        <v>16.999999999999993</v>
      </c>
      <c r="AX20" s="292">
        <v>0.20000000000000004</v>
      </c>
      <c r="AY20" s="292">
        <v>0</v>
      </c>
      <c r="AZ20" s="292">
        <v>0</v>
      </c>
      <c r="BA20" s="292">
        <v>0</v>
      </c>
      <c r="BB20" s="292">
        <v>0</v>
      </c>
      <c r="BC20" s="292">
        <v>3.9500000000000011</v>
      </c>
      <c r="BD20" s="292">
        <v>0</v>
      </c>
      <c r="BE20" s="292">
        <v>0</v>
      </c>
      <c r="BF20" s="292">
        <v>0</v>
      </c>
      <c r="BG20" s="292">
        <v>7.9999999999999947</v>
      </c>
      <c r="BH20" s="292">
        <v>0</v>
      </c>
      <c r="BI20" s="292">
        <v>6.6000000000000005</v>
      </c>
      <c r="BJ20" s="292">
        <v>0</v>
      </c>
      <c r="BK20" s="292">
        <v>0</v>
      </c>
      <c r="BL20" s="292">
        <v>0.5</v>
      </c>
      <c r="BM20" s="292">
        <v>0</v>
      </c>
      <c r="BN20" s="292">
        <v>0</v>
      </c>
      <c r="BO20" s="292">
        <v>0</v>
      </c>
      <c r="BP20" s="292">
        <v>0</v>
      </c>
      <c r="BQ20" s="292">
        <v>0</v>
      </c>
      <c r="BR20" s="292">
        <v>0.40000000000000008</v>
      </c>
      <c r="BS20" s="292">
        <v>2.0000000000000004</v>
      </c>
      <c r="BT20" s="189"/>
    </row>
    <row r="21" spans="2:72">
      <c r="B21" s="289" t="s">
        <v>45</v>
      </c>
      <c r="C21" s="292">
        <v>7918.7500000000036</v>
      </c>
      <c r="D21" s="292">
        <v>2524.7499999999986</v>
      </c>
      <c r="E21" s="292">
        <v>413.35000000000053</v>
      </c>
      <c r="F21" s="292">
        <v>102.70000000000006</v>
      </c>
      <c r="G21" s="292">
        <v>1.6000000000000008</v>
      </c>
      <c r="H21" s="292">
        <v>5.7499999999999982</v>
      </c>
      <c r="I21" s="292">
        <v>18.399999999999988</v>
      </c>
      <c r="J21" s="292">
        <v>3.4000000000000008</v>
      </c>
      <c r="K21" s="292">
        <v>38.999999999999922</v>
      </c>
      <c r="L21" s="292">
        <v>3.8000000000000016</v>
      </c>
      <c r="M21" s="292">
        <v>37.29999999999999</v>
      </c>
      <c r="N21" s="292">
        <v>230.89999999999986</v>
      </c>
      <c r="O21" s="292">
        <v>302.25000000000011</v>
      </c>
      <c r="P21" s="292">
        <v>428.24999999999983</v>
      </c>
      <c r="Q21" s="292">
        <v>194.40000000000009</v>
      </c>
      <c r="R21" s="292">
        <v>71.300000000000082</v>
      </c>
      <c r="S21" s="292">
        <v>64.199999999999989</v>
      </c>
      <c r="T21" s="292">
        <v>106.4999999999999</v>
      </c>
      <c r="U21" s="292">
        <v>91.999999999999957</v>
      </c>
      <c r="V21" s="292">
        <v>37.000000000000021</v>
      </c>
      <c r="W21" s="292">
        <v>131.24999999999997</v>
      </c>
      <c r="X21" s="292">
        <v>77.950000000000045</v>
      </c>
      <c r="Y21" s="292">
        <v>49.800000000000011</v>
      </c>
      <c r="Z21" s="292">
        <v>97.550000000000011</v>
      </c>
      <c r="AA21" s="292">
        <v>9.35</v>
      </c>
      <c r="AB21" s="292">
        <v>42.100000000000058</v>
      </c>
      <c r="AC21" s="292">
        <v>87.300000000000011</v>
      </c>
      <c r="AD21" s="292">
        <v>92.550000000000068</v>
      </c>
      <c r="AE21" s="292">
        <v>32.650000000000063</v>
      </c>
      <c r="AF21" s="292">
        <v>67.700000000000045</v>
      </c>
      <c r="AG21" s="292">
        <v>18.90000000000002</v>
      </c>
      <c r="AH21" s="292">
        <v>5.200000000000002</v>
      </c>
      <c r="AI21" s="292">
        <v>672.150000000001</v>
      </c>
      <c r="AJ21" s="292">
        <v>108.55000000000003</v>
      </c>
      <c r="AK21" s="292">
        <v>555.50000000000011</v>
      </c>
      <c r="AL21" s="292">
        <v>2.6000000000000005</v>
      </c>
      <c r="AM21" s="292">
        <v>16.300000000000011</v>
      </c>
      <c r="AN21" s="292">
        <v>153.54999999999984</v>
      </c>
      <c r="AO21" s="292">
        <v>135.85000000000005</v>
      </c>
      <c r="AP21" s="292">
        <v>94.950000000000017</v>
      </c>
      <c r="AQ21" s="292">
        <v>14.699999999999987</v>
      </c>
      <c r="AR21" s="292">
        <v>20.9</v>
      </c>
      <c r="AS21" s="292">
        <v>4.7999999999999954</v>
      </c>
      <c r="AT21" s="292">
        <v>51.15000000000002</v>
      </c>
      <c r="AU21" s="292">
        <v>50.749999999999986</v>
      </c>
      <c r="AV21" s="292">
        <v>1.2000000000000002</v>
      </c>
      <c r="AW21" s="292">
        <v>8.3999999999999932</v>
      </c>
      <c r="AX21" s="292">
        <v>7.2000000000000028</v>
      </c>
      <c r="AY21" s="292">
        <v>4.7499999999999964</v>
      </c>
      <c r="AZ21" s="292">
        <v>1.7500000000000004</v>
      </c>
      <c r="BA21" s="292">
        <v>2</v>
      </c>
      <c r="BB21" s="292">
        <v>2.5999999999999988</v>
      </c>
      <c r="BC21" s="292">
        <v>144.15000000000026</v>
      </c>
      <c r="BD21" s="292">
        <v>2.599999999999997</v>
      </c>
      <c r="BE21" s="292">
        <v>0.20000000000000009</v>
      </c>
      <c r="BF21" s="292">
        <v>6.5</v>
      </c>
      <c r="BG21" s="292">
        <v>198.95</v>
      </c>
      <c r="BH21" s="292">
        <v>2</v>
      </c>
      <c r="BI21" s="292">
        <v>87.150000000000048</v>
      </c>
      <c r="BJ21" s="292">
        <v>7.7499999999999973</v>
      </c>
      <c r="BK21" s="292">
        <v>0</v>
      </c>
      <c r="BL21" s="292">
        <v>0</v>
      </c>
      <c r="BM21" s="292">
        <v>1.1999999999999991</v>
      </c>
      <c r="BN21" s="292">
        <v>22.250000000000028</v>
      </c>
      <c r="BO21" s="292">
        <v>3.1999999999999997</v>
      </c>
      <c r="BP21" s="292">
        <v>6.6999999999999957</v>
      </c>
      <c r="BQ21" s="292">
        <v>1.4000000000000004</v>
      </c>
      <c r="BR21" s="292">
        <v>18.999999999999996</v>
      </c>
      <c r="BS21" s="292">
        <v>116.90000000000012</v>
      </c>
      <c r="BT21" s="189"/>
    </row>
    <row r="22" spans="2:72">
      <c r="B22" s="289" t="s">
        <v>46</v>
      </c>
      <c r="C22" s="292">
        <v>1064.3999999999999</v>
      </c>
      <c r="D22" s="292">
        <v>434.5500000000003</v>
      </c>
      <c r="E22" s="292">
        <v>78.8</v>
      </c>
      <c r="F22" s="292">
        <v>3.1999999999999997</v>
      </c>
      <c r="G22" s="292">
        <v>0</v>
      </c>
      <c r="H22" s="292">
        <v>0</v>
      </c>
      <c r="I22" s="292">
        <v>1.6000000000000003</v>
      </c>
      <c r="J22" s="292">
        <v>0</v>
      </c>
      <c r="K22" s="292">
        <v>9.6000000000000014</v>
      </c>
      <c r="L22" s="292">
        <v>0.99999999999999967</v>
      </c>
      <c r="M22" s="292">
        <v>2.6000000000000019</v>
      </c>
      <c r="N22" s="292">
        <v>25.149999999999988</v>
      </c>
      <c r="O22" s="292">
        <v>41.949999999999982</v>
      </c>
      <c r="P22" s="292">
        <v>57.749999999999979</v>
      </c>
      <c r="Q22" s="292">
        <v>26.749999999999996</v>
      </c>
      <c r="R22" s="292">
        <v>5.15</v>
      </c>
      <c r="S22" s="292">
        <v>1.8</v>
      </c>
      <c r="T22" s="292">
        <v>8.100000000000005</v>
      </c>
      <c r="U22" s="292">
        <v>7.3500000000000023</v>
      </c>
      <c r="V22" s="292">
        <v>0.20000000000000007</v>
      </c>
      <c r="W22" s="292">
        <v>12.20000000000001</v>
      </c>
      <c r="X22" s="292">
        <v>12.400000000000004</v>
      </c>
      <c r="Y22" s="292">
        <v>0.40000000000000013</v>
      </c>
      <c r="Z22" s="292">
        <v>9.3499999999999979</v>
      </c>
      <c r="AA22" s="292">
        <v>0.99999999999999978</v>
      </c>
      <c r="AB22" s="292">
        <v>4.3000000000000007</v>
      </c>
      <c r="AC22" s="292">
        <v>7.9999999999999973</v>
      </c>
      <c r="AD22" s="292">
        <v>8.5000000000000036</v>
      </c>
      <c r="AE22" s="292">
        <v>0</v>
      </c>
      <c r="AF22" s="292">
        <v>0.40000000000000008</v>
      </c>
      <c r="AG22" s="292">
        <v>1.2000000000000002</v>
      </c>
      <c r="AH22" s="292">
        <v>1.4000000000000001</v>
      </c>
      <c r="AI22" s="292">
        <v>67.049999999999983</v>
      </c>
      <c r="AJ22" s="292">
        <v>8.5500000000000007</v>
      </c>
      <c r="AK22" s="292">
        <v>91.749999999999972</v>
      </c>
      <c r="AL22" s="292">
        <v>9.9999999999999982</v>
      </c>
      <c r="AM22" s="292">
        <v>1.2</v>
      </c>
      <c r="AN22" s="292">
        <v>42.35000000000003</v>
      </c>
      <c r="AO22" s="292">
        <v>8.3499999999999979</v>
      </c>
      <c r="AP22" s="292">
        <v>9.4499999999999993</v>
      </c>
      <c r="AQ22" s="292">
        <v>4.200000000000002</v>
      </c>
      <c r="AR22" s="292">
        <v>0.40000000000000013</v>
      </c>
      <c r="AS22" s="292">
        <v>0.49999999999999983</v>
      </c>
      <c r="AT22" s="292">
        <v>1.9999999999999996</v>
      </c>
      <c r="AU22" s="292">
        <v>5.2000000000000028</v>
      </c>
      <c r="AV22" s="292">
        <v>0.20000000000000012</v>
      </c>
      <c r="AW22" s="292">
        <v>3.9999999999999991</v>
      </c>
      <c r="AX22" s="292">
        <v>0.99999999999999978</v>
      </c>
      <c r="AY22" s="292">
        <v>0</v>
      </c>
      <c r="AZ22" s="292">
        <v>0</v>
      </c>
      <c r="BA22" s="292">
        <v>0</v>
      </c>
      <c r="BB22" s="292">
        <v>0</v>
      </c>
      <c r="BC22" s="292">
        <v>10.4</v>
      </c>
      <c r="BD22" s="292">
        <v>0.99999999999999978</v>
      </c>
      <c r="BE22" s="292">
        <v>0</v>
      </c>
      <c r="BF22" s="292">
        <v>0</v>
      </c>
      <c r="BG22" s="292">
        <v>14.999999999999998</v>
      </c>
      <c r="BH22" s="292">
        <v>3.0000000000000027</v>
      </c>
      <c r="BI22" s="292">
        <v>7.7000000000000011</v>
      </c>
      <c r="BJ22" s="292">
        <v>0</v>
      </c>
      <c r="BK22" s="292">
        <v>0</v>
      </c>
      <c r="BL22" s="292">
        <v>0</v>
      </c>
      <c r="BM22" s="292">
        <v>0</v>
      </c>
      <c r="BN22" s="292">
        <v>0.20000000000000007</v>
      </c>
      <c r="BO22" s="292">
        <v>0</v>
      </c>
      <c r="BP22" s="292">
        <v>1.9999999999999996</v>
      </c>
      <c r="BQ22" s="292">
        <v>1.9999999999999996</v>
      </c>
      <c r="BR22" s="292">
        <v>0.99999999999999978</v>
      </c>
      <c r="BS22" s="292">
        <v>1.2000000000000002</v>
      </c>
      <c r="BT22" s="189"/>
    </row>
    <row r="23" spans="2:72">
      <c r="B23" s="289" t="s">
        <v>47</v>
      </c>
      <c r="C23" s="292">
        <v>2220.8500000000013</v>
      </c>
      <c r="D23" s="292">
        <v>827.69999999999936</v>
      </c>
      <c r="E23" s="292">
        <v>85.899999999999991</v>
      </c>
      <c r="F23" s="292">
        <v>16.70000000000001</v>
      </c>
      <c r="G23" s="292">
        <v>2.6</v>
      </c>
      <c r="H23" s="292">
        <v>0.90000000000000024</v>
      </c>
      <c r="I23" s="292">
        <v>2.6999999999999997</v>
      </c>
      <c r="J23" s="292">
        <v>2.8</v>
      </c>
      <c r="K23" s="292">
        <v>20.799999999999979</v>
      </c>
      <c r="L23" s="292">
        <v>8.4</v>
      </c>
      <c r="M23" s="292">
        <v>13.300000000000006</v>
      </c>
      <c r="N23" s="292">
        <v>43.199999999999996</v>
      </c>
      <c r="O23" s="292">
        <v>56.500000000000007</v>
      </c>
      <c r="P23" s="292">
        <v>96.15000000000002</v>
      </c>
      <c r="Q23" s="292">
        <v>57.55</v>
      </c>
      <c r="R23" s="292">
        <v>13.099999999999991</v>
      </c>
      <c r="S23" s="292">
        <v>9.6999999999999957</v>
      </c>
      <c r="T23" s="292">
        <v>19.7</v>
      </c>
      <c r="U23" s="292">
        <v>18.299999999999994</v>
      </c>
      <c r="V23" s="292">
        <v>8.3999999999999968</v>
      </c>
      <c r="W23" s="292">
        <v>48.550000000000004</v>
      </c>
      <c r="X23" s="292">
        <v>42.25</v>
      </c>
      <c r="Y23" s="292">
        <v>24.400000000000009</v>
      </c>
      <c r="Z23" s="292">
        <v>42.400000000000006</v>
      </c>
      <c r="AA23" s="292">
        <v>7.2999999999999963</v>
      </c>
      <c r="AB23" s="292">
        <v>13.200000000000003</v>
      </c>
      <c r="AC23" s="292">
        <v>23.650000000000002</v>
      </c>
      <c r="AD23" s="292">
        <v>20.099999999999994</v>
      </c>
      <c r="AE23" s="292">
        <v>12.399999999999995</v>
      </c>
      <c r="AF23" s="292">
        <v>18.100000000000001</v>
      </c>
      <c r="AG23" s="292">
        <v>7.7999999999999963</v>
      </c>
      <c r="AH23" s="292">
        <v>6.5000000000000018</v>
      </c>
      <c r="AI23" s="292">
        <v>109.05000000000001</v>
      </c>
      <c r="AJ23" s="292">
        <v>27.499999999999996</v>
      </c>
      <c r="AK23" s="292">
        <v>119.05</v>
      </c>
      <c r="AL23" s="292">
        <v>1.2</v>
      </c>
      <c r="AM23" s="292">
        <v>4.8999999999999995</v>
      </c>
      <c r="AN23" s="292">
        <v>191.49999999999997</v>
      </c>
      <c r="AO23" s="292">
        <v>17.100000000000005</v>
      </c>
      <c r="AP23" s="292">
        <v>17.899999999999995</v>
      </c>
      <c r="AQ23" s="292">
        <v>5.4999999999999973</v>
      </c>
      <c r="AR23" s="292">
        <v>13.599999999999991</v>
      </c>
      <c r="AS23" s="292">
        <v>0.20000000000000004</v>
      </c>
      <c r="AT23" s="292">
        <v>17.5</v>
      </c>
      <c r="AU23" s="292">
        <v>12.900000000000004</v>
      </c>
      <c r="AV23" s="292">
        <v>0.20000000000000004</v>
      </c>
      <c r="AW23" s="292">
        <v>14.200000000000024</v>
      </c>
      <c r="AX23" s="292">
        <v>0.20000000000000004</v>
      </c>
      <c r="AY23" s="292">
        <v>0</v>
      </c>
      <c r="AZ23" s="292">
        <v>3.1999999999999984</v>
      </c>
      <c r="BA23" s="292">
        <v>0</v>
      </c>
      <c r="BB23" s="292">
        <v>0.99999999999999922</v>
      </c>
      <c r="BC23" s="292">
        <v>26.550000000000008</v>
      </c>
      <c r="BD23" s="292">
        <v>0.39999999999999991</v>
      </c>
      <c r="BE23" s="292">
        <v>0</v>
      </c>
      <c r="BF23" s="292">
        <v>0.19999999999999996</v>
      </c>
      <c r="BG23" s="292">
        <v>41.500000000000014</v>
      </c>
      <c r="BH23" s="292">
        <v>1.4999999999999984</v>
      </c>
      <c r="BI23" s="292">
        <v>12.550000000000002</v>
      </c>
      <c r="BJ23" s="292">
        <v>0</v>
      </c>
      <c r="BK23" s="292">
        <v>0</v>
      </c>
      <c r="BL23" s="292">
        <v>0</v>
      </c>
      <c r="BM23" s="292">
        <v>0</v>
      </c>
      <c r="BN23" s="292">
        <v>2.5999999999999979</v>
      </c>
      <c r="BO23" s="292">
        <v>0</v>
      </c>
      <c r="BP23" s="292">
        <v>0</v>
      </c>
      <c r="BQ23" s="292">
        <v>0</v>
      </c>
      <c r="BR23" s="292">
        <v>1.4</v>
      </c>
      <c r="BS23" s="292">
        <v>6.3999999999999995</v>
      </c>
      <c r="BT23" s="189"/>
    </row>
    <row r="24" spans="2:72">
      <c r="B24" s="289" t="s">
        <v>48</v>
      </c>
      <c r="C24" s="292">
        <v>534.79999999999995</v>
      </c>
      <c r="D24" s="292">
        <v>232.69999999999996</v>
      </c>
      <c r="E24" s="292">
        <v>23.800000000000011</v>
      </c>
      <c r="F24" s="292">
        <v>1.8</v>
      </c>
      <c r="G24" s="292">
        <v>1</v>
      </c>
      <c r="H24" s="292">
        <v>0</v>
      </c>
      <c r="I24" s="292">
        <v>0.20000000000000004</v>
      </c>
      <c r="J24" s="292">
        <v>0.20000000000000004</v>
      </c>
      <c r="K24" s="292">
        <v>1.4</v>
      </c>
      <c r="L24" s="292">
        <v>0</v>
      </c>
      <c r="M24" s="292">
        <v>0.40000000000000008</v>
      </c>
      <c r="N24" s="292">
        <v>9.6000000000000014</v>
      </c>
      <c r="O24" s="292">
        <v>18.399999999999995</v>
      </c>
      <c r="P24" s="292">
        <v>23.4</v>
      </c>
      <c r="Q24" s="292">
        <v>13.049999999999999</v>
      </c>
      <c r="R24" s="292">
        <v>4.4000000000000012</v>
      </c>
      <c r="S24" s="292">
        <v>4</v>
      </c>
      <c r="T24" s="292">
        <v>11.799999999999999</v>
      </c>
      <c r="U24" s="292">
        <v>8.1999999999999993</v>
      </c>
      <c r="V24" s="292">
        <v>1.6</v>
      </c>
      <c r="W24" s="292">
        <v>5.2000000000000011</v>
      </c>
      <c r="X24" s="292">
        <v>4.0999999999999996</v>
      </c>
      <c r="Y24" s="292">
        <v>0.60000000000000009</v>
      </c>
      <c r="Z24" s="292">
        <v>4.7</v>
      </c>
      <c r="AA24" s="292">
        <v>1.4</v>
      </c>
      <c r="AB24" s="292">
        <v>0</v>
      </c>
      <c r="AC24" s="292">
        <v>5</v>
      </c>
      <c r="AD24" s="292">
        <v>6.5000000000000009</v>
      </c>
      <c r="AE24" s="292">
        <v>0</v>
      </c>
      <c r="AF24" s="292">
        <v>3.9000000000000004</v>
      </c>
      <c r="AG24" s="292">
        <v>1.0000000000000002</v>
      </c>
      <c r="AH24" s="292">
        <v>0.60000000000000009</v>
      </c>
      <c r="AI24" s="292">
        <v>22.549999999999997</v>
      </c>
      <c r="AJ24" s="292">
        <v>3.2000000000000006</v>
      </c>
      <c r="AK24" s="292">
        <v>24.000000000000014</v>
      </c>
      <c r="AL24" s="292">
        <v>0</v>
      </c>
      <c r="AM24" s="292">
        <v>2</v>
      </c>
      <c r="AN24" s="292">
        <v>29.40000000000002</v>
      </c>
      <c r="AO24" s="292">
        <v>3.0000000000000009</v>
      </c>
      <c r="AP24" s="292">
        <v>3.4000000000000004</v>
      </c>
      <c r="AQ24" s="292">
        <v>0.40000000000000008</v>
      </c>
      <c r="AR24" s="292">
        <v>0.40000000000000008</v>
      </c>
      <c r="AS24" s="292">
        <v>0.20000000000000004</v>
      </c>
      <c r="AT24" s="292">
        <v>2</v>
      </c>
      <c r="AU24" s="292">
        <v>1.4000000000000001</v>
      </c>
      <c r="AV24" s="292">
        <v>0.20000000000000004</v>
      </c>
      <c r="AW24" s="292">
        <v>0</v>
      </c>
      <c r="AX24" s="292">
        <v>0</v>
      </c>
      <c r="AY24" s="292">
        <v>0</v>
      </c>
      <c r="AZ24" s="292">
        <v>0</v>
      </c>
      <c r="BA24" s="292">
        <v>0</v>
      </c>
      <c r="BB24" s="292">
        <v>0.20000000000000004</v>
      </c>
      <c r="BC24" s="292">
        <v>5.6</v>
      </c>
      <c r="BD24" s="292">
        <v>0</v>
      </c>
      <c r="BE24" s="292">
        <v>0</v>
      </c>
      <c r="BF24" s="292">
        <v>0</v>
      </c>
      <c r="BG24" s="292">
        <v>4.9999999999999982</v>
      </c>
      <c r="BH24" s="292">
        <v>1</v>
      </c>
      <c r="BI24" s="292">
        <v>3.4999999999999996</v>
      </c>
      <c r="BJ24" s="292">
        <v>0</v>
      </c>
      <c r="BK24" s="292">
        <v>4</v>
      </c>
      <c r="BL24" s="292">
        <v>0</v>
      </c>
      <c r="BM24" s="292">
        <v>0</v>
      </c>
      <c r="BN24" s="292">
        <v>0.20000000000000004</v>
      </c>
      <c r="BO24" s="292">
        <v>0</v>
      </c>
      <c r="BP24" s="292">
        <v>0</v>
      </c>
      <c r="BQ24" s="292">
        <v>0</v>
      </c>
      <c r="BR24" s="292">
        <v>0.2</v>
      </c>
      <c r="BS24" s="292">
        <v>33.999999999999993</v>
      </c>
      <c r="BT24" s="189"/>
    </row>
    <row r="25" spans="2:72" ht="15" customHeight="1">
      <c r="B25" s="287" t="s">
        <v>253</v>
      </c>
      <c r="C25" s="293">
        <v>1533.6500000000008</v>
      </c>
      <c r="D25" s="293">
        <v>742.25000000000034</v>
      </c>
      <c r="E25" s="293">
        <v>63.499999999999986</v>
      </c>
      <c r="F25" s="293">
        <v>1.8000000000000005</v>
      </c>
      <c r="G25" s="293">
        <v>0</v>
      </c>
      <c r="H25" s="293">
        <v>0</v>
      </c>
      <c r="I25" s="293">
        <v>0.80000000000000016</v>
      </c>
      <c r="J25" s="293">
        <v>0.19999999999999998</v>
      </c>
      <c r="K25" s="293">
        <v>0</v>
      </c>
      <c r="L25" s="293">
        <v>0</v>
      </c>
      <c r="M25" s="293">
        <v>3.599999999999997</v>
      </c>
      <c r="N25" s="293">
        <v>37.199999999999996</v>
      </c>
      <c r="O25" s="293">
        <v>48.400000000000013</v>
      </c>
      <c r="P25" s="293">
        <v>65.599999999999937</v>
      </c>
      <c r="Q25" s="293">
        <v>11.600000000000007</v>
      </c>
      <c r="R25" s="293">
        <v>5.7999999999999972</v>
      </c>
      <c r="S25" s="293">
        <v>4.9999999999999991</v>
      </c>
      <c r="T25" s="293">
        <v>7.4</v>
      </c>
      <c r="U25" s="293">
        <v>9.1999999999999957</v>
      </c>
      <c r="V25" s="293">
        <v>0</v>
      </c>
      <c r="W25" s="293">
        <v>7.9999999999999991</v>
      </c>
      <c r="X25" s="293">
        <v>7.5999999999999961</v>
      </c>
      <c r="Y25" s="293">
        <v>2.4000000000000004</v>
      </c>
      <c r="Z25" s="293">
        <v>11.700000000000008</v>
      </c>
      <c r="AA25" s="293">
        <v>3.1999999999999962</v>
      </c>
      <c r="AB25" s="293">
        <v>0.99999999999999989</v>
      </c>
      <c r="AC25" s="293">
        <v>6.9999999999999991</v>
      </c>
      <c r="AD25" s="293">
        <v>12.600000000000007</v>
      </c>
      <c r="AE25" s="293">
        <v>0</v>
      </c>
      <c r="AF25" s="293">
        <v>2.6000000000000005</v>
      </c>
      <c r="AG25" s="293">
        <v>0</v>
      </c>
      <c r="AH25" s="293">
        <v>1</v>
      </c>
      <c r="AI25" s="293">
        <v>64.649999999999963</v>
      </c>
      <c r="AJ25" s="293">
        <v>4.1999999999999975</v>
      </c>
      <c r="AK25" s="293">
        <v>86.85</v>
      </c>
      <c r="AL25" s="293">
        <v>1</v>
      </c>
      <c r="AM25" s="293">
        <v>3.9999999999999996</v>
      </c>
      <c r="AN25" s="293">
        <v>176.70000000000005</v>
      </c>
      <c r="AO25" s="293">
        <v>0.99999999999999989</v>
      </c>
      <c r="AP25" s="293">
        <v>11.599999999999994</v>
      </c>
      <c r="AQ25" s="293">
        <v>5.2</v>
      </c>
      <c r="AR25" s="293">
        <v>0</v>
      </c>
      <c r="AS25" s="293">
        <v>0</v>
      </c>
      <c r="AT25" s="293">
        <v>2.4999999999999996</v>
      </c>
      <c r="AU25" s="293">
        <v>6.9999999999999991</v>
      </c>
      <c r="AV25" s="293">
        <v>0.2</v>
      </c>
      <c r="AW25" s="293">
        <v>16.000000000000007</v>
      </c>
      <c r="AX25" s="293">
        <v>2.1999999999999993</v>
      </c>
      <c r="AY25" s="293">
        <v>0.5</v>
      </c>
      <c r="AZ25" s="293">
        <v>0</v>
      </c>
      <c r="BA25" s="293">
        <v>0</v>
      </c>
      <c r="BB25" s="293">
        <v>0</v>
      </c>
      <c r="BC25" s="293">
        <v>20.999999999999982</v>
      </c>
      <c r="BD25" s="293">
        <v>0</v>
      </c>
      <c r="BE25" s="293">
        <v>0</v>
      </c>
      <c r="BF25" s="293">
        <v>1</v>
      </c>
      <c r="BG25" s="293">
        <v>36</v>
      </c>
      <c r="BH25" s="293">
        <v>0.2</v>
      </c>
      <c r="BI25" s="293">
        <v>9.4000000000000057</v>
      </c>
      <c r="BJ25" s="293">
        <v>0</v>
      </c>
      <c r="BK25" s="293">
        <v>0</v>
      </c>
      <c r="BL25" s="293">
        <v>0</v>
      </c>
      <c r="BM25" s="293">
        <v>0</v>
      </c>
      <c r="BN25" s="293">
        <v>0</v>
      </c>
      <c r="BO25" s="293">
        <v>0</v>
      </c>
      <c r="BP25" s="293">
        <v>0</v>
      </c>
      <c r="BQ25" s="293">
        <v>0</v>
      </c>
      <c r="BR25" s="293">
        <v>1</v>
      </c>
      <c r="BS25" s="293">
        <v>21.999999999999993</v>
      </c>
      <c r="BT25" s="189"/>
    </row>
    <row r="26" spans="2:72">
      <c r="B26" s="289" t="s">
        <v>50</v>
      </c>
      <c r="C26" s="292">
        <v>276.5</v>
      </c>
      <c r="D26" s="292">
        <v>96.199999999999989</v>
      </c>
      <c r="E26" s="292">
        <v>12.899999999999995</v>
      </c>
      <c r="F26" s="292">
        <v>1.2</v>
      </c>
      <c r="G26" s="292">
        <v>0</v>
      </c>
      <c r="H26" s="292">
        <v>0</v>
      </c>
      <c r="I26" s="292">
        <v>0.2</v>
      </c>
      <c r="J26" s="292">
        <v>0</v>
      </c>
      <c r="K26" s="292">
        <v>0</v>
      </c>
      <c r="L26" s="292">
        <v>0</v>
      </c>
      <c r="M26" s="292">
        <v>0.2</v>
      </c>
      <c r="N26" s="292">
        <v>4.6000000000000005</v>
      </c>
      <c r="O26" s="292">
        <v>13.499999999999996</v>
      </c>
      <c r="P26" s="292">
        <v>13.6</v>
      </c>
      <c r="Q26" s="292">
        <v>0.39999999999999997</v>
      </c>
      <c r="R26" s="292">
        <v>1.2</v>
      </c>
      <c r="S26" s="292">
        <v>0</v>
      </c>
      <c r="T26" s="292">
        <v>0.2</v>
      </c>
      <c r="U26" s="292">
        <v>1.2000000000000002</v>
      </c>
      <c r="V26" s="292">
        <v>0</v>
      </c>
      <c r="W26" s="292">
        <v>1</v>
      </c>
      <c r="X26" s="292">
        <v>2.1999999999999997</v>
      </c>
      <c r="Y26" s="292">
        <v>0</v>
      </c>
      <c r="Z26" s="292">
        <v>0.2</v>
      </c>
      <c r="AA26" s="292">
        <v>1.2000000000000002</v>
      </c>
      <c r="AB26" s="292">
        <v>0</v>
      </c>
      <c r="AC26" s="292">
        <v>0.2</v>
      </c>
      <c r="AD26" s="292">
        <v>2.1999999999999997</v>
      </c>
      <c r="AE26" s="292">
        <v>0</v>
      </c>
      <c r="AF26" s="292">
        <v>0.39999999999999997</v>
      </c>
      <c r="AG26" s="292">
        <v>0</v>
      </c>
      <c r="AH26" s="292">
        <v>0</v>
      </c>
      <c r="AI26" s="292">
        <v>14</v>
      </c>
      <c r="AJ26" s="292">
        <v>2</v>
      </c>
      <c r="AK26" s="292">
        <v>16.700000000000003</v>
      </c>
      <c r="AL26" s="292">
        <v>1</v>
      </c>
      <c r="AM26" s="292">
        <v>1</v>
      </c>
      <c r="AN26" s="292">
        <v>58.000000000000007</v>
      </c>
      <c r="AO26" s="292">
        <v>0</v>
      </c>
      <c r="AP26" s="292">
        <v>1</v>
      </c>
      <c r="AQ26" s="292">
        <v>0</v>
      </c>
      <c r="AR26" s="292">
        <v>0</v>
      </c>
      <c r="AS26" s="292">
        <v>0</v>
      </c>
      <c r="AT26" s="292">
        <v>0</v>
      </c>
      <c r="AU26" s="292">
        <v>1</v>
      </c>
      <c r="AV26" s="292">
        <v>0</v>
      </c>
      <c r="AW26" s="292">
        <v>0</v>
      </c>
      <c r="AX26" s="292">
        <v>0</v>
      </c>
      <c r="AY26" s="292">
        <v>0</v>
      </c>
      <c r="AZ26" s="292">
        <v>0</v>
      </c>
      <c r="BA26" s="292">
        <v>0</v>
      </c>
      <c r="BB26" s="292">
        <v>0</v>
      </c>
      <c r="BC26" s="292">
        <v>3</v>
      </c>
      <c r="BD26" s="292">
        <v>0</v>
      </c>
      <c r="BE26" s="292">
        <v>0</v>
      </c>
      <c r="BF26" s="292">
        <v>0</v>
      </c>
      <c r="BG26" s="292">
        <v>6.9999999999999982</v>
      </c>
      <c r="BH26" s="292">
        <v>0</v>
      </c>
      <c r="BI26" s="292">
        <v>2.0000000000000004</v>
      </c>
      <c r="BJ26" s="292">
        <v>0</v>
      </c>
      <c r="BK26" s="292">
        <v>0</v>
      </c>
      <c r="BL26" s="292">
        <v>0</v>
      </c>
      <c r="BM26" s="292">
        <v>0</v>
      </c>
      <c r="BN26" s="292">
        <v>0</v>
      </c>
      <c r="BO26" s="292">
        <v>0</v>
      </c>
      <c r="BP26" s="292">
        <v>0</v>
      </c>
      <c r="BQ26" s="292">
        <v>0</v>
      </c>
      <c r="BR26" s="292">
        <v>0</v>
      </c>
      <c r="BS26" s="292">
        <v>17</v>
      </c>
      <c r="BT26" s="189"/>
    </row>
    <row r="27" spans="2:72">
      <c r="B27" s="289" t="s">
        <v>51</v>
      </c>
      <c r="C27" s="292">
        <v>298.24999999999994</v>
      </c>
      <c r="D27" s="292">
        <v>151.24999999999994</v>
      </c>
      <c r="E27" s="292">
        <v>10.400000000000002</v>
      </c>
      <c r="F27" s="292">
        <v>0</v>
      </c>
      <c r="G27" s="292">
        <v>0</v>
      </c>
      <c r="H27" s="292">
        <v>0</v>
      </c>
      <c r="I27" s="292">
        <v>0.2</v>
      </c>
      <c r="J27" s="292">
        <v>0</v>
      </c>
      <c r="K27" s="292">
        <v>0</v>
      </c>
      <c r="L27" s="292">
        <v>0</v>
      </c>
      <c r="M27" s="292">
        <v>2</v>
      </c>
      <c r="N27" s="292">
        <v>7.6000000000000032</v>
      </c>
      <c r="O27" s="292">
        <v>11.8</v>
      </c>
      <c r="P27" s="292">
        <v>14.6</v>
      </c>
      <c r="Q27" s="292">
        <v>3</v>
      </c>
      <c r="R27" s="292">
        <v>0</v>
      </c>
      <c r="S27" s="292">
        <v>1.2</v>
      </c>
      <c r="T27" s="292">
        <v>1.2</v>
      </c>
      <c r="U27" s="292">
        <v>2.4</v>
      </c>
      <c r="V27" s="292">
        <v>0</v>
      </c>
      <c r="W27" s="292">
        <v>2.9999999999999996</v>
      </c>
      <c r="X27" s="292">
        <v>1.2000000000000002</v>
      </c>
      <c r="Y27" s="292">
        <v>0</v>
      </c>
      <c r="Z27" s="292">
        <v>2.2000000000000002</v>
      </c>
      <c r="AA27" s="292">
        <v>1</v>
      </c>
      <c r="AB27" s="292">
        <v>0</v>
      </c>
      <c r="AC27" s="292">
        <v>2.2000000000000002</v>
      </c>
      <c r="AD27" s="292">
        <v>2.4</v>
      </c>
      <c r="AE27" s="292">
        <v>0</v>
      </c>
      <c r="AF27" s="292">
        <v>0</v>
      </c>
      <c r="AG27" s="292">
        <v>0</v>
      </c>
      <c r="AH27" s="292">
        <v>0</v>
      </c>
      <c r="AI27" s="292">
        <v>20.400000000000006</v>
      </c>
      <c r="AJ27" s="292">
        <v>0</v>
      </c>
      <c r="AK27" s="292">
        <v>18.399999999999999</v>
      </c>
      <c r="AL27" s="292">
        <v>0</v>
      </c>
      <c r="AM27" s="292">
        <v>0</v>
      </c>
      <c r="AN27" s="292">
        <v>23.999999999999996</v>
      </c>
      <c r="AO27" s="292">
        <v>1</v>
      </c>
      <c r="AP27" s="292">
        <v>0.2</v>
      </c>
      <c r="AQ27" s="292">
        <v>1.2000000000000002</v>
      </c>
      <c r="AR27" s="292">
        <v>0</v>
      </c>
      <c r="AS27" s="292">
        <v>0</v>
      </c>
      <c r="AT27" s="292">
        <v>0</v>
      </c>
      <c r="AU27" s="292">
        <v>1</v>
      </c>
      <c r="AV27" s="292">
        <v>0.2</v>
      </c>
      <c r="AW27" s="292">
        <v>0</v>
      </c>
      <c r="AX27" s="292">
        <v>0.2</v>
      </c>
      <c r="AY27" s="292">
        <v>0</v>
      </c>
      <c r="AZ27" s="292">
        <v>0</v>
      </c>
      <c r="BA27" s="292">
        <v>0</v>
      </c>
      <c r="BB27" s="292">
        <v>0</v>
      </c>
      <c r="BC27" s="292">
        <v>2.4</v>
      </c>
      <c r="BD27" s="292">
        <v>0</v>
      </c>
      <c r="BE27" s="292">
        <v>0</v>
      </c>
      <c r="BF27" s="292">
        <v>0</v>
      </c>
      <c r="BG27" s="292">
        <v>9</v>
      </c>
      <c r="BH27" s="292">
        <v>0.2</v>
      </c>
      <c r="BI27" s="292">
        <v>1.4000000000000001</v>
      </c>
      <c r="BJ27" s="292">
        <v>0</v>
      </c>
      <c r="BK27" s="292">
        <v>0</v>
      </c>
      <c r="BL27" s="292">
        <v>0</v>
      </c>
      <c r="BM27" s="292">
        <v>0</v>
      </c>
      <c r="BN27" s="292">
        <v>0</v>
      </c>
      <c r="BO27" s="292">
        <v>0</v>
      </c>
      <c r="BP27" s="292">
        <v>0</v>
      </c>
      <c r="BQ27" s="292">
        <v>0</v>
      </c>
      <c r="BR27" s="292">
        <v>0</v>
      </c>
      <c r="BS27" s="292">
        <v>1.0000000000000002</v>
      </c>
      <c r="BT27" s="189"/>
    </row>
    <row r="28" spans="2:72">
      <c r="B28" s="289" t="s">
        <v>52</v>
      </c>
      <c r="C28" s="292">
        <v>179.79999999999998</v>
      </c>
      <c r="D28" s="292">
        <v>70.749999999999986</v>
      </c>
      <c r="E28" s="292">
        <v>7.2</v>
      </c>
      <c r="F28" s="292">
        <v>0.2</v>
      </c>
      <c r="G28" s="292">
        <v>0</v>
      </c>
      <c r="H28" s="292">
        <v>0</v>
      </c>
      <c r="I28" s="292">
        <v>0</v>
      </c>
      <c r="J28" s="292">
        <v>0.2</v>
      </c>
      <c r="K28" s="292">
        <v>0</v>
      </c>
      <c r="L28" s="292">
        <v>0</v>
      </c>
      <c r="M28" s="292">
        <v>0.2</v>
      </c>
      <c r="N28" s="292">
        <v>6.2000000000000011</v>
      </c>
      <c r="O28" s="292">
        <v>6.4</v>
      </c>
      <c r="P28" s="292">
        <v>9.4000000000000021</v>
      </c>
      <c r="Q28" s="292">
        <v>2.3999999999999995</v>
      </c>
      <c r="R28" s="292">
        <v>1.1999999999999997</v>
      </c>
      <c r="S28" s="292">
        <v>1.5999999999999999</v>
      </c>
      <c r="T28" s="292">
        <v>1.1999999999999997</v>
      </c>
      <c r="U28" s="292">
        <v>2.1999999999999997</v>
      </c>
      <c r="V28" s="292">
        <v>0</v>
      </c>
      <c r="W28" s="292">
        <v>1</v>
      </c>
      <c r="X28" s="292">
        <v>2.1999999999999997</v>
      </c>
      <c r="Y28" s="292">
        <v>0.2</v>
      </c>
      <c r="Z28" s="292">
        <v>4.3999999999999995</v>
      </c>
      <c r="AA28" s="292">
        <v>0</v>
      </c>
      <c r="AB28" s="292">
        <v>0</v>
      </c>
      <c r="AC28" s="292">
        <v>1.1999999999999997</v>
      </c>
      <c r="AD28" s="292">
        <v>2.3999999999999995</v>
      </c>
      <c r="AE28" s="292">
        <v>0</v>
      </c>
      <c r="AF28" s="292">
        <v>0.2</v>
      </c>
      <c r="AG28" s="292">
        <v>0</v>
      </c>
      <c r="AH28" s="292">
        <v>0</v>
      </c>
      <c r="AI28" s="292">
        <v>6.9499999999999984</v>
      </c>
      <c r="AJ28" s="292">
        <v>0.2</v>
      </c>
      <c r="AK28" s="292">
        <v>14</v>
      </c>
      <c r="AL28" s="292">
        <v>0</v>
      </c>
      <c r="AM28" s="292">
        <v>1</v>
      </c>
      <c r="AN28" s="292">
        <v>23.499999999999996</v>
      </c>
      <c r="AO28" s="292">
        <v>0</v>
      </c>
      <c r="AP28" s="292">
        <v>0</v>
      </c>
      <c r="AQ28" s="292">
        <v>0</v>
      </c>
      <c r="AR28" s="292">
        <v>0</v>
      </c>
      <c r="AS28" s="292">
        <v>0</v>
      </c>
      <c r="AT28" s="292">
        <v>0</v>
      </c>
      <c r="AU28" s="292">
        <v>0</v>
      </c>
      <c r="AV28" s="292">
        <v>0</v>
      </c>
      <c r="AW28" s="292">
        <v>0</v>
      </c>
      <c r="AX28" s="292">
        <v>1</v>
      </c>
      <c r="AY28" s="292">
        <v>0</v>
      </c>
      <c r="AZ28" s="292">
        <v>0</v>
      </c>
      <c r="BA28" s="292">
        <v>0</v>
      </c>
      <c r="BB28" s="292">
        <v>0</v>
      </c>
      <c r="BC28" s="292">
        <v>4.3999999999999995</v>
      </c>
      <c r="BD28" s="292">
        <v>0</v>
      </c>
      <c r="BE28" s="292">
        <v>0</v>
      </c>
      <c r="BF28" s="292">
        <v>0</v>
      </c>
      <c r="BG28" s="292">
        <v>6.0000000000000018</v>
      </c>
      <c r="BH28" s="292">
        <v>0</v>
      </c>
      <c r="BI28" s="292">
        <v>2</v>
      </c>
      <c r="BJ28" s="292">
        <v>0</v>
      </c>
      <c r="BK28" s="292">
        <v>0</v>
      </c>
      <c r="BL28" s="292">
        <v>0</v>
      </c>
      <c r="BM28" s="292">
        <v>0</v>
      </c>
      <c r="BN28" s="292">
        <v>0</v>
      </c>
      <c r="BO28" s="292">
        <v>0</v>
      </c>
      <c r="BP28" s="292">
        <v>0</v>
      </c>
      <c r="BQ28" s="292">
        <v>0</v>
      </c>
      <c r="BR28" s="292">
        <v>0</v>
      </c>
      <c r="BS28" s="292">
        <v>0</v>
      </c>
      <c r="BT28" s="189"/>
    </row>
    <row r="29" spans="2:72" ht="24" customHeight="1">
      <c r="B29" s="289" t="s">
        <v>53</v>
      </c>
      <c r="C29" s="292">
        <v>249.54999999999987</v>
      </c>
      <c r="D29" s="292">
        <v>135.75</v>
      </c>
      <c r="E29" s="292">
        <v>12.5</v>
      </c>
      <c r="F29" s="292">
        <v>0</v>
      </c>
      <c r="G29" s="292">
        <v>0</v>
      </c>
      <c r="H29" s="292">
        <v>0</v>
      </c>
      <c r="I29" s="292">
        <v>0</v>
      </c>
      <c r="J29" s="292">
        <v>0</v>
      </c>
      <c r="K29" s="292">
        <v>0</v>
      </c>
      <c r="L29" s="292">
        <v>0</v>
      </c>
      <c r="M29" s="292">
        <v>0</v>
      </c>
      <c r="N29" s="292">
        <v>6.9999999999999991</v>
      </c>
      <c r="O29" s="292">
        <v>6.9999999999999991</v>
      </c>
      <c r="P29" s="292">
        <v>11.000000000000004</v>
      </c>
      <c r="Q29" s="292">
        <v>0</v>
      </c>
      <c r="R29" s="292">
        <v>0</v>
      </c>
      <c r="S29" s="292">
        <v>0</v>
      </c>
      <c r="T29" s="292">
        <v>1.2000000000000002</v>
      </c>
      <c r="U29" s="292">
        <v>1.2000000000000002</v>
      </c>
      <c r="V29" s="292">
        <v>0</v>
      </c>
      <c r="W29" s="292">
        <v>0</v>
      </c>
      <c r="X29" s="292">
        <v>0</v>
      </c>
      <c r="Y29" s="292">
        <v>0</v>
      </c>
      <c r="Z29" s="292">
        <v>1.2000000000000002</v>
      </c>
      <c r="AA29" s="292">
        <v>0</v>
      </c>
      <c r="AB29" s="292">
        <v>0</v>
      </c>
      <c r="AC29" s="292">
        <v>0</v>
      </c>
      <c r="AD29" s="292">
        <v>2</v>
      </c>
      <c r="AE29" s="292">
        <v>0</v>
      </c>
      <c r="AF29" s="292">
        <v>1</v>
      </c>
      <c r="AG29" s="292">
        <v>0</v>
      </c>
      <c r="AH29" s="292">
        <v>0</v>
      </c>
      <c r="AI29" s="292">
        <v>10.750000000000002</v>
      </c>
      <c r="AJ29" s="292">
        <v>0</v>
      </c>
      <c r="AK29" s="292">
        <v>12.75</v>
      </c>
      <c r="AL29" s="292">
        <v>0</v>
      </c>
      <c r="AM29" s="292">
        <v>2</v>
      </c>
      <c r="AN29" s="292">
        <v>29</v>
      </c>
      <c r="AO29" s="292">
        <v>0</v>
      </c>
      <c r="AP29" s="292">
        <v>0</v>
      </c>
      <c r="AQ29" s="292">
        <v>0</v>
      </c>
      <c r="AR29" s="292">
        <v>0</v>
      </c>
      <c r="AS29" s="292">
        <v>0</v>
      </c>
      <c r="AT29" s="292">
        <v>0</v>
      </c>
      <c r="AU29" s="292">
        <v>1.0000000000000002</v>
      </c>
      <c r="AV29" s="292">
        <v>0</v>
      </c>
      <c r="AW29" s="292">
        <v>4</v>
      </c>
      <c r="AX29" s="292">
        <v>0</v>
      </c>
      <c r="AY29" s="292">
        <v>0</v>
      </c>
      <c r="AZ29" s="292">
        <v>0</v>
      </c>
      <c r="BA29" s="292">
        <v>0</v>
      </c>
      <c r="BB29" s="292">
        <v>0</v>
      </c>
      <c r="BC29" s="292">
        <v>3.2</v>
      </c>
      <c r="BD29" s="292">
        <v>0</v>
      </c>
      <c r="BE29" s="292">
        <v>0</v>
      </c>
      <c r="BF29" s="292">
        <v>0</v>
      </c>
      <c r="BG29" s="292">
        <v>1</v>
      </c>
      <c r="BH29" s="292">
        <v>0</v>
      </c>
      <c r="BI29" s="292">
        <v>2</v>
      </c>
      <c r="BJ29" s="292">
        <v>0</v>
      </c>
      <c r="BK29" s="292">
        <v>0</v>
      </c>
      <c r="BL29" s="292">
        <v>0</v>
      </c>
      <c r="BM29" s="292">
        <v>0</v>
      </c>
      <c r="BN29" s="292">
        <v>0</v>
      </c>
      <c r="BO29" s="292">
        <v>0</v>
      </c>
      <c r="BP29" s="292">
        <v>0</v>
      </c>
      <c r="BQ29" s="292">
        <v>0</v>
      </c>
      <c r="BR29" s="292">
        <v>0</v>
      </c>
      <c r="BS29" s="292">
        <v>4</v>
      </c>
      <c r="BT29" s="189"/>
    </row>
    <row r="30" spans="2:72">
      <c r="B30" s="289" t="s">
        <v>54</v>
      </c>
      <c r="C30" s="292">
        <v>345.60000000000014</v>
      </c>
      <c r="D30" s="292">
        <v>196.45000000000005</v>
      </c>
      <c r="E30" s="292">
        <v>14.499999999999998</v>
      </c>
      <c r="F30" s="292">
        <v>0.4</v>
      </c>
      <c r="G30" s="292">
        <v>0</v>
      </c>
      <c r="H30" s="292">
        <v>0</v>
      </c>
      <c r="I30" s="292">
        <v>0.2</v>
      </c>
      <c r="J30" s="292">
        <v>0</v>
      </c>
      <c r="K30" s="292">
        <v>0</v>
      </c>
      <c r="L30" s="292">
        <v>0</v>
      </c>
      <c r="M30" s="292">
        <v>1.2000000000000002</v>
      </c>
      <c r="N30" s="292">
        <v>7.4</v>
      </c>
      <c r="O30" s="292">
        <v>5.2</v>
      </c>
      <c r="P30" s="292">
        <v>12.4</v>
      </c>
      <c r="Q30" s="292">
        <v>3.6000000000000005</v>
      </c>
      <c r="R30" s="292">
        <v>2.1999999999999997</v>
      </c>
      <c r="S30" s="292">
        <v>1</v>
      </c>
      <c r="T30" s="292">
        <v>2.4000000000000004</v>
      </c>
      <c r="U30" s="292">
        <v>2.1999999999999993</v>
      </c>
      <c r="V30" s="292">
        <v>0</v>
      </c>
      <c r="W30" s="292">
        <v>3</v>
      </c>
      <c r="X30" s="292">
        <v>2</v>
      </c>
      <c r="Y30" s="292">
        <v>1.2000000000000004</v>
      </c>
      <c r="Z30" s="292">
        <v>3.7</v>
      </c>
      <c r="AA30" s="292">
        <v>1</v>
      </c>
      <c r="AB30" s="292">
        <v>1</v>
      </c>
      <c r="AC30" s="292">
        <v>2.1999999999999993</v>
      </c>
      <c r="AD30" s="292">
        <v>2</v>
      </c>
      <c r="AE30" s="292">
        <v>0</v>
      </c>
      <c r="AF30" s="292">
        <v>1</v>
      </c>
      <c r="AG30" s="292">
        <v>0</v>
      </c>
      <c r="AH30" s="292">
        <v>1</v>
      </c>
      <c r="AI30" s="292">
        <v>7.9499999999999993</v>
      </c>
      <c r="AJ30" s="292">
        <v>1</v>
      </c>
      <c r="AK30" s="292">
        <v>16.999999999999996</v>
      </c>
      <c r="AL30" s="292">
        <v>0</v>
      </c>
      <c r="AM30" s="292">
        <v>0</v>
      </c>
      <c r="AN30" s="292">
        <v>24.000000000000004</v>
      </c>
      <c r="AO30" s="292">
        <v>0</v>
      </c>
      <c r="AP30" s="292">
        <v>2.399999999999999</v>
      </c>
      <c r="AQ30" s="292">
        <v>0</v>
      </c>
      <c r="AR30" s="292">
        <v>0</v>
      </c>
      <c r="AS30" s="292">
        <v>0</v>
      </c>
      <c r="AT30" s="292">
        <v>1.5000000000000004</v>
      </c>
      <c r="AU30" s="292">
        <v>1</v>
      </c>
      <c r="AV30" s="292">
        <v>0</v>
      </c>
      <c r="AW30" s="292">
        <v>5.0000000000000018</v>
      </c>
      <c r="AX30" s="292">
        <v>0</v>
      </c>
      <c r="AY30" s="292">
        <v>0.5</v>
      </c>
      <c r="AZ30" s="292">
        <v>0</v>
      </c>
      <c r="BA30" s="292">
        <v>0</v>
      </c>
      <c r="BB30" s="292">
        <v>0</v>
      </c>
      <c r="BC30" s="292">
        <v>6.0000000000000009</v>
      </c>
      <c r="BD30" s="292">
        <v>0</v>
      </c>
      <c r="BE30" s="292">
        <v>0</v>
      </c>
      <c r="BF30" s="292">
        <v>0</v>
      </c>
      <c r="BG30" s="292">
        <v>10.000000000000004</v>
      </c>
      <c r="BH30" s="292">
        <v>0</v>
      </c>
      <c r="BI30" s="292">
        <v>1</v>
      </c>
      <c r="BJ30" s="292">
        <v>0</v>
      </c>
      <c r="BK30" s="292">
        <v>0</v>
      </c>
      <c r="BL30" s="292">
        <v>0</v>
      </c>
      <c r="BM30" s="292">
        <v>0</v>
      </c>
      <c r="BN30" s="292">
        <v>0</v>
      </c>
      <c r="BO30" s="292">
        <v>0</v>
      </c>
      <c r="BP30" s="292">
        <v>0</v>
      </c>
      <c r="BQ30" s="292">
        <v>0</v>
      </c>
      <c r="BR30" s="292">
        <v>1</v>
      </c>
      <c r="BS30" s="292">
        <v>0</v>
      </c>
      <c r="BT30" s="189"/>
    </row>
    <row r="31" spans="2:72">
      <c r="B31" s="289" t="s">
        <v>55</v>
      </c>
      <c r="C31" s="292">
        <v>183.94999999999996</v>
      </c>
      <c r="D31" s="292">
        <v>91.85</v>
      </c>
      <c r="E31" s="292">
        <v>6.0000000000000009</v>
      </c>
      <c r="F31" s="292">
        <v>0</v>
      </c>
      <c r="G31" s="292">
        <v>0</v>
      </c>
      <c r="H31" s="292">
        <v>0</v>
      </c>
      <c r="I31" s="292">
        <v>0.2</v>
      </c>
      <c r="J31" s="292">
        <v>0</v>
      </c>
      <c r="K31" s="292">
        <v>0</v>
      </c>
      <c r="L31" s="292">
        <v>0</v>
      </c>
      <c r="M31" s="292">
        <v>0</v>
      </c>
      <c r="N31" s="292">
        <v>4.4000000000000004</v>
      </c>
      <c r="O31" s="292">
        <v>4.5000000000000009</v>
      </c>
      <c r="P31" s="292">
        <v>4.5999999999999996</v>
      </c>
      <c r="Q31" s="292">
        <v>2.2000000000000002</v>
      </c>
      <c r="R31" s="292">
        <v>1.2000000000000004</v>
      </c>
      <c r="S31" s="292">
        <v>1.2000000000000004</v>
      </c>
      <c r="T31" s="292">
        <v>1.2000000000000004</v>
      </c>
      <c r="U31" s="292">
        <v>0</v>
      </c>
      <c r="V31" s="292">
        <v>0</v>
      </c>
      <c r="W31" s="292">
        <v>0</v>
      </c>
      <c r="X31" s="292">
        <v>0</v>
      </c>
      <c r="Y31" s="292">
        <v>1</v>
      </c>
      <c r="Z31" s="292">
        <v>0</v>
      </c>
      <c r="AA31" s="292">
        <v>0</v>
      </c>
      <c r="AB31" s="292">
        <v>0</v>
      </c>
      <c r="AC31" s="292">
        <v>1.2000000000000004</v>
      </c>
      <c r="AD31" s="292">
        <v>1.6000000000000003</v>
      </c>
      <c r="AE31" s="292">
        <v>0</v>
      </c>
      <c r="AF31" s="292">
        <v>0</v>
      </c>
      <c r="AG31" s="292">
        <v>0</v>
      </c>
      <c r="AH31" s="292">
        <v>0</v>
      </c>
      <c r="AI31" s="292">
        <v>4.6000000000000005</v>
      </c>
      <c r="AJ31" s="292">
        <v>1</v>
      </c>
      <c r="AK31" s="292">
        <v>8.0000000000000018</v>
      </c>
      <c r="AL31" s="292">
        <v>0</v>
      </c>
      <c r="AM31" s="292">
        <v>0</v>
      </c>
      <c r="AN31" s="292">
        <v>18.2</v>
      </c>
      <c r="AO31" s="292">
        <v>0</v>
      </c>
      <c r="AP31" s="292">
        <v>8</v>
      </c>
      <c r="AQ31" s="292">
        <v>4.0000000000000009</v>
      </c>
      <c r="AR31" s="292">
        <v>0</v>
      </c>
      <c r="AS31" s="292">
        <v>0</v>
      </c>
      <c r="AT31" s="292">
        <v>1.0000000000000002</v>
      </c>
      <c r="AU31" s="292">
        <v>3.0000000000000009</v>
      </c>
      <c r="AV31" s="292">
        <v>0</v>
      </c>
      <c r="AW31" s="292">
        <v>7.0000000000000009</v>
      </c>
      <c r="AX31" s="292">
        <v>1.0000000000000002</v>
      </c>
      <c r="AY31" s="292">
        <v>0</v>
      </c>
      <c r="AZ31" s="292">
        <v>0</v>
      </c>
      <c r="BA31" s="292">
        <v>0</v>
      </c>
      <c r="BB31" s="292">
        <v>0</v>
      </c>
      <c r="BC31" s="292">
        <v>2</v>
      </c>
      <c r="BD31" s="292">
        <v>0</v>
      </c>
      <c r="BE31" s="292">
        <v>0</v>
      </c>
      <c r="BF31" s="292">
        <v>1</v>
      </c>
      <c r="BG31" s="292">
        <v>3.0000000000000004</v>
      </c>
      <c r="BH31" s="292">
        <v>0</v>
      </c>
      <c r="BI31" s="292">
        <v>1.0000000000000002</v>
      </c>
      <c r="BJ31" s="292">
        <v>0</v>
      </c>
      <c r="BK31" s="292">
        <v>0</v>
      </c>
      <c r="BL31" s="292">
        <v>0</v>
      </c>
      <c r="BM31" s="292">
        <v>0</v>
      </c>
      <c r="BN31" s="292">
        <v>0</v>
      </c>
      <c r="BO31" s="292">
        <v>0</v>
      </c>
      <c r="BP31" s="292">
        <v>0</v>
      </c>
      <c r="BQ31" s="292">
        <v>0</v>
      </c>
      <c r="BR31" s="292">
        <v>0</v>
      </c>
      <c r="BS31" s="292">
        <v>0</v>
      </c>
      <c r="BT31" s="189"/>
    </row>
    <row r="32" spans="2:72" ht="15" customHeight="1">
      <c r="B32" s="287" t="s">
        <v>254</v>
      </c>
      <c r="C32" s="293">
        <v>68.999999999999986</v>
      </c>
      <c r="D32" s="293">
        <v>30</v>
      </c>
      <c r="E32" s="293">
        <v>4.0000000000000009</v>
      </c>
      <c r="F32" s="293">
        <v>0</v>
      </c>
      <c r="G32" s="293">
        <v>0</v>
      </c>
      <c r="H32" s="293">
        <v>0</v>
      </c>
      <c r="I32" s="293">
        <v>0</v>
      </c>
      <c r="J32" s="293">
        <v>0</v>
      </c>
      <c r="K32" s="293">
        <v>0</v>
      </c>
      <c r="L32" s="293">
        <v>0</v>
      </c>
      <c r="M32" s="293">
        <v>0</v>
      </c>
      <c r="N32" s="293">
        <v>2.0000000000000004</v>
      </c>
      <c r="O32" s="293">
        <v>4.0000000000000009</v>
      </c>
      <c r="P32" s="293">
        <v>3</v>
      </c>
      <c r="Q32" s="293">
        <v>0</v>
      </c>
      <c r="R32" s="293">
        <v>0</v>
      </c>
      <c r="S32" s="293">
        <v>0</v>
      </c>
      <c r="T32" s="293">
        <v>0</v>
      </c>
      <c r="U32" s="293">
        <v>0</v>
      </c>
      <c r="V32" s="293">
        <v>0</v>
      </c>
      <c r="W32" s="293">
        <v>0</v>
      </c>
      <c r="X32" s="293">
        <v>0</v>
      </c>
      <c r="Y32" s="293">
        <v>0</v>
      </c>
      <c r="Z32" s="293">
        <v>0</v>
      </c>
      <c r="AA32" s="293">
        <v>0</v>
      </c>
      <c r="AB32" s="293">
        <v>0</v>
      </c>
      <c r="AC32" s="293">
        <v>0</v>
      </c>
      <c r="AD32" s="293">
        <v>2.0000000000000004</v>
      </c>
      <c r="AE32" s="293">
        <v>0</v>
      </c>
      <c r="AF32" s="293">
        <v>0</v>
      </c>
      <c r="AG32" s="293">
        <v>0</v>
      </c>
      <c r="AH32" s="293">
        <v>0</v>
      </c>
      <c r="AI32" s="293">
        <v>6</v>
      </c>
      <c r="AJ32" s="293">
        <v>1.0000000000000002</v>
      </c>
      <c r="AK32" s="293">
        <v>4.9999999999999991</v>
      </c>
      <c r="AL32" s="293">
        <v>0</v>
      </c>
      <c r="AM32" s="293">
        <v>0</v>
      </c>
      <c r="AN32" s="293">
        <v>6</v>
      </c>
      <c r="AO32" s="293">
        <v>0</v>
      </c>
      <c r="AP32" s="293">
        <v>0</v>
      </c>
      <c r="AQ32" s="293">
        <v>0</v>
      </c>
      <c r="AR32" s="293">
        <v>0</v>
      </c>
      <c r="AS32" s="293">
        <v>0</v>
      </c>
      <c r="AT32" s="293">
        <v>0</v>
      </c>
      <c r="AU32" s="293">
        <v>1.0000000000000002</v>
      </c>
      <c r="AV32" s="293">
        <v>0</v>
      </c>
      <c r="AW32" s="293">
        <v>0</v>
      </c>
      <c r="AX32" s="293">
        <v>1.0000000000000002</v>
      </c>
      <c r="AY32" s="293">
        <v>0</v>
      </c>
      <c r="AZ32" s="293">
        <v>0</v>
      </c>
      <c r="BA32" s="293">
        <v>0</v>
      </c>
      <c r="BB32" s="293">
        <v>0</v>
      </c>
      <c r="BC32" s="293">
        <v>1.0000000000000002</v>
      </c>
      <c r="BD32" s="293">
        <v>0</v>
      </c>
      <c r="BE32" s="293">
        <v>0</v>
      </c>
      <c r="BF32" s="293">
        <v>0</v>
      </c>
      <c r="BG32" s="293">
        <v>2.0000000000000004</v>
      </c>
      <c r="BH32" s="293">
        <v>0</v>
      </c>
      <c r="BI32" s="293">
        <v>0</v>
      </c>
      <c r="BJ32" s="293">
        <v>0</v>
      </c>
      <c r="BK32" s="293">
        <v>0</v>
      </c>
      <c r="BL32" s="293">
        <v>0</v>
      </c>
      <c r="BM32" s="293">
        <v>0</v>
      </c>
      <c r="BN32" s="293">
        <v>0</v>
      </c>
      <c r="BO32" s="293">
        <v>0</v>
      </c>
      <c r="BP32" s="293">
        <v>0</v>
      </c>
      <c r="BQ32" s="293">
        <v>0</v>
      </c>
      <c r="BR32" s="293">
        <v>0</v>
      </c>
      <c r="BS32" s="293">
        <v>1</v>
      </c>
      <c r="BT32" s="189"/>
    </row>
    <row r="33" spans="2:72">
      <c r="B33" s="289" t="s">
        <v>57</v>
      </c>
      <c r="C33" s="292">
        <v>68.999999999999986</v>
      </c>
      <c r="D33" s="292">
        <v>30</v>
      </c>
      <c r="E33" s="292">
        <v>4.0000000000000009</v>
      </c>
      <c r="F33" s="292">
        <v>0</v>
      </c>
      <c r="G33" s="292">
        <v>0</v>
      </c>
      <c r="H33" s="292">
        <v>0</v>
      </c>
      <c r="I33" s="292">
        <v>0</v>
      </c>
      <c r="J33" s="292">
        <v>0</v>
      </c>
      <c r="K33" s="292">
        <v>0</v>
      </c>
      <c r="L33" s="292">
        <v>0</v>
      </c>
      <c r="M33" s="292">
        <v>0</v>
      </c>
      <c r="N33" s="292">
        <v>2.0000000000000004</v>
      </c>
      <c r="O33" s="292">
        <v>4.0000000000000009</v>
      </c>
      <c r="P33" s="292">
        <v>3</v>
      </c>
      <c r="Q33" s="292">
        <v>0</v>
      </c>
      <c r="R33" s="292">
        <v>0</v>
      </c>
      <c r="S33" s="292">
        <v>0</v>
      </c>
      <c r="T33" s="292">
        <v>0</v>
      </c>
      <c r="U33" s="292">
        <v>0</v>
      </c>
      <c r="V33" s="292">
        <v>0</v>
      </c>
      <c r="W33" s="292">
        <v>0</v>
      </c>
      <c r="X33" s="292">
        <v>0</v>
      </c>
      <c r="Y33" s="292">
        <v>0</v>
      </c>
      <c r="Z33" s="292">
        <v>0</v>
      </c>
      <c r="AA33" s="292">
        <v>0</v>
      </c>
      <c r="AB33" s="292">
        <v>0</v>
      </c>
      <c r="AC33" s="292">
        <v>0</v>
      </c>
      <c r="AD33" s="292">
        <v>2.0000000000000004</v>
      </c>
      <c r="AE33" s="292">
        <v>0</v>
      </c>
      <c r="AF33" s="292">
        <v>0</v>
      </c>
      <c r="AG33" s="292">
        <v>0</v>
      </c>
      <c r="AH33" s="292">
        <v>0</v>
      </c>
      <c r="AI33" s="292">
        <v>6</v>
      </c>
      <c r="AJ33" s="292">
        <v>1.0000000000000002</v>
      </c>
      <c r="AK33" s="292">
        <v>4.9999999999999991</v>
      </c>
      <c r="AL33" s="292">
        <v>0</v>
      </c>
      <c r="AM33" s="292">
        <v>0</v>
      </c>
      <c r="AN33" s="292">
        <v>6</v>
      </c>
      <c r="AO33" s="292">
        <v>0</v>
      </c>
      <c r="AP33" s="292">
        <v>0</v>
      </c>
      <c r="AQ33" s="292">
        <v>0</v>
      </c>
      <c r="AR33" s="292">
        <v>0</v>
      </c>
      <c r="AS33" s="292">
        <v>0</v>
      </c>
      <c r="AT33" s="292">
        <v>0</v>
      </c>
      <c r="AU33" s="292">
        <v>1.0000000000000002</v>
      </c>
      <c r="AV33" s="292">
        <v>0</v>
      </c>
      <c r="AW33" s="292">
        <v>0</v>
      </c>
      <c r="AX33" s="292">
        <v>1.0000000000000002</v>
      </c>
      <c r="AY33" s="292">
        <v>0</v>
      </c>
      <c r="AZ33" s="292">
        <v>0</v>
      </c>
      <c r="BA33" s="292">
        <v>0</v>
      </c>
      <c r="BB33" s="292">
        <v>0</v>
      </c>
      <c r="BC33" s="292">
        <v>1.0000000000000002</v>
      </c>
      <c r="BD33" s="292">
        <v>0</v>
      </c>
      <c r="BE33" s="292">
        <v>0</v>
      </c>
      <c r="BF33" s="292">
        <v>0</v>
      </c>
      <c r="BG33" s="292">
        <v>2.0000000000000004</v>
      </c>
      <c r="BH33" s="292">
        <v>0</v>
      </c>
      <c r="BI33" s="292">
        <v>0</v>
      </c>
      <c r="BJ33" s="292">
        <v>0</v>
      </c>
      <c r="BK33" s="292">
        <v>0</v>
      </c>
      <c r="BL33" s="292">
        <v>0</v>
      </c>
      <c r="BM33" s="292">
        <v>0</v>
      </c>
      <c r="BN33" s="292">
        <v>0</v>
      </c>
      <c r="BO33" s="292">
        <v>0</v>
      </c>
      <c r="BP33" s="292">
        <v>0</v>
      </c>
      <c r="BQ33" s="292">
        <v>0</v>
      </c>
      <c r="BR33" s="292">
        <v>0</v>
      </c>
      <c r="BS33" s="292">
        <v>1</v>
      </c>
      <c r="BT33" s="189"/>
    </row>
    <row r="34" spans="2:72">
      <c r="B34" s="220"/>
      <c r="C34" s="181"/>
      <c r="D34" s="181"/>
      <c r="E34" s="181"/>
      <c r="F34" s="181"/>
      <c r="G34" s="181"/>
      <c r="H34" s="181"/>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c r="AL34" s="181"/>
      <c r="AM34" s="181"/>
      <c r="AN34" s="181"/>
      <c r="AO34" s="181"/>
      <c r="AP34" s="181"/>
      <c r="AQ34" s="181"/>
      <c r="AR34" s="181"/>
      <c r="AS34" s="181"/>
      <c r="AT34" s="181"/>
      <c r="AU34" s="181"/>
      <c r="AV34" s="181"/>
      <c r="AW34" s="181"/>
      <c r="AX34" s="181"/>
      <c r="AY34" s="181"/>
      <c r="AZ34" s="181"/>
      <c r="BA34" s="181"/>
      <c r="BB34" s="181"/>
      <c r="BC34" s="181"/>
      <c r="BD34" s="181"/>
      <c r="BE34" s="181"/>
      <c r="BF34" s="181"/>
      <c r="BG34" s="181"/>
      <c r="BH34" s="181"/>
      <c r="BI34" s="181"/>
      <c r="BJ34" s="181"/>
      <c r="BK34" s="181"/>
      <c r="BL34" s="181"/>
      <c r="BM34" s="181"/>
      <c r="BN34" s="181"/>
      <c r="BO34" s="181"/>
      <c r="BP34" s="181"/>
      <c r="BQ34" s="181"/>
      <c r="BR34" s="181"/>
      <c r="BS34" s="181"/>
      <c r="BT34" s="189"/>
    </row>
    <row r="35" spans="2:72" ht="28.5" customHeight="1">
      <c r="B35" s="370" t="s">
        <v>1105</v>
      </c>
      <c r="C35" s="370"/>
      <c r="D35" s="370"/>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c r="AS35" s="370"/>
      <c r="AT35" s="370"/>
      <c r="AU35" s="370"/>
      <c r="AV35" s="370"/>
      <c r="AW35" s="370"/>
      <c r="AX35" s="370"/>
      <c r="AY35" s="370"/>
      <c r="AZ35" s="370"/>
      <c r="BA35" s="370"/>
      <c r="BB35" s="370"/>
      <c r="BC35" s="370"/>
      <c r="BD35" s="370"/>
      <c r="BE35" s="370"/>
      <c r="BF35" s="370"/>
      <c r="BG35" s="370"/>
      <c r="BH35" s="370"/>
      <c r="BI35" s="370"/>
      <c r="BJ35" s="370"/>
      <c r="BK35" s="370"/>
      <c r="BL35" s="370"/>
      <c r="BM35" s="370"/>
      <c r="BN35" s="370"/>
      <c r="BO35" s="370"/>
      <c r="BP35" s="370"/>
      <c r="BQ35" s="370"/>
      <c r="BR35" s="370"/>
      <c r="BS35" s="370"/>
      <c r="BT35" s="189"/>
    </row>
    <row r="36" spans="2:72">
      <c r="B36" s="370" t="s">
        <v>1062</v>
      </c>
      <c r="C36" s="370"/>
      <c r="D36" s="370"/>
      <c r="E36" s="370"/>
      <c r="F36" s="370"/>
    </row>
  </sheetData>
  <mergeCells count="19">
    <mergeCell ref="BJ35:BN35"/>
    <mergeCell ref="BO35:BS35"/>
    <mergeCell ref="B36:F36"/>
    <mergeCell ref="B2:BS2"/>
    <mergeCell ref="B3:B4"/>
    <mergeCell ref="C3:C4"/>
    <mergeCell ref="D3:BS3"/>
    <mergeCell ref="B35:F35"/>
    <mergeCell ref="G35:K35"/>
    <mergeCell ref="L35:P35"/>
    <mergeCell ref="Q35:U35"/>
    <mergeCell ref="V35:Z35"/>
    <mergeCell ref="AA35:AE35"/>
    <mergeCell ref="AF35:AJ35"/>
    <mergeCell ref="AK35:AO35"/>
    <mergeCell ref="AP35:AT35"/>
    <mergeCell ref="AU35:AY35"/>
    <mergeCell ref="AZ35:BD35"/>
    <mergeCell ref="BE35:BI35"/>
  </mergeCells>
  <hyperlinks>
    <hyperlink ref="BU4" location="INDICE!A35" display="INICIO"/>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B1:P35"/>
  <sheetViews>
    <sheetView showGridLines="0" zoomScaleNormal="100" workbookViewId="0">
      <selection activeCell="P4" sqref="P4"/>
    </sheetView>
  </sheetViews>
  <sheetFormatPr baseColWidth="10" defaultRowHeight="15"/>
  <cols>
    <col min="1" max="1" width="11.7109375" style="174" customWidth="1"/>
    <col min="2" max="2" width="28.42578125" style="174" customWidth="1"/>
    <col min="3" max="3" width="16.5703125" style="174" customWidth="1"/>
    <col min="4" max="4" width="15.140625" style="174" customWidth="1"/>
    <col min="5" max="5" width="17.85546875" style="174" customWidth="1"/>
    <col min="6" max="6" width="16" style="174" customWidth="1"/>
    <col min="7" max="7" width="19" style="174" customWidth="1"/>
    <col min="8" max="8" width="17" style="174" customWidth="1"/>
    <col min="9" max="9" width="18.140625" style="174" customWidth="1"/>
    <col min="10" max="10" width="14.28515625" style="174" customWidth="1"/>
    <col min="11" max="11" width="15.42578125" style="174" customWidth="1"/>
    <col min="12" max="12" width="15.140625" style="174" customWidth="1"/>
    <col min="13" max="13" width="11.42578125" style="174"/>
    <col min="14" max="14" width="15.7109375" style="174" customWidth="1"/>
    <col min="15" max="16384" width="11.42578125" style="174"/>
  </cols>
  <sheetData>
    <row r="1" spans="2:16" ht="113.25" customHeight="1"/>
    <row r="2" spans="2:16" ht="73.5" customHeight="1">
      <c r="B2" s="372" t="s">
        <v>1107</v>
      </c>
      <c r="C2" s="372"/>
      <c r="D2" s="372"/>
      <c r="E2" s="372"/>
      <c r="F2" s="372"/>
      <c r="G2" s="372"/>
      <c r="H2" s="372"/>
      <c r="I2" s="372"/>
      <c r="J2" s="372"/>
      <c r="K2" s="372"/>
      <c r="L2" s="372"/>
      <c r="M2" s="372"/>
      <c r="N2" s="372"/>
      <c r="O2" s="190"/>
    </row>
    <row r="3" spans="2:16" ht="21" customHeight="1">
      <c r="B3" s="346" t="s">
        <v>264</v>
      </c>
      <c r="C3" s="346" t="s">
        <v>669</v>
      </c>
      <c r="D3" s="346" t="s">
        <v>340</v>
      </c>
      <c r="E3" s="346"/>
      <c r="F3" s="346"/>
      <c r="G3" s="346"/>
      <c r="H3" s="346"/>
      <c r="I3" s="346"/>
      <c r="J3" s="346"/>
      <c r="K3" s="346"/>
      <c r="L3" s="346"/>
      <c r="M3" s="346"/>
      <c r="N3" s="346" t="s">
        <v>341</v>
      </c>
      <c r="O3" s="162"/>
    </row>
    <row r="4" spans="2:16" ht="36.75" customHeight="1">
      <c r="B4" s="346"/>
      <c r="C4" s="346"/>
      <c r="D4" s="270" t="s">
        <v>342</v>
      </c>
      <c r="E4" s="270" t="s">
        <v>343</v>
      </c>
      <c r="F4" s="270" t="s">
        <v>344</v>
      </c>
      <c r="G4" s="270" t="s">
        <v>345</v>
      </c>
      <c r="H4" s="270" t="s">
        <v>346</v>
      </c>
      <c r="I4" s="270" t="s">
        <v>347</v>
      </c>
      <c r="J4" s="270" t="s">
        <v>348</v>
      </c>
      <c r="K4" s="270" t="s">
        <v>349</v>
      </c>
      <c r="L4" s="270" t="s">
        <v>350</v>
      </c>
      <c r="M4" s="270" t="s">
        <v>339</v>
      </c>
      <c r="N4" s="346"/>
      <c r="O4" s="162"/>
      <c r="P4" s="225" t="s">
        <v>30</v>
      </c>
    </row>
    <row r="5" spans="2:16">
      <c r="B5" s="287" t="s">
        <v>222</v>
      </c>
      <c r="C5" s="293">
        <v>5596.7000000000107</v>
      </c>
      <c r="D5" s="293">
        <v>3357.0000000000005</v>
      </c>
      <c r="E5" s="293">
        <v>71.800000000000068</v>
      </c>
      <c r="F5" s="293">
        <v>4.9000000000000012</v>
      </c>
      <c r="G5" s="293">
        <v>58.200000000000081</v>
      </c>
      <c r="H5" s="293">
        <v>72.700000000000117</v>
      </c>
      <c r="I5" s="293">
        <v>20.900000000000009</v>
      </c>
      <c r="J5" s="293">
        <v>34.200000000000031</v>
      </c>
      <c r="K5" s="293">
        <v>24.899999999999984</v>
      </c>
      <c r="L5" s="293">
        <v>2.3999999999999995</v>
      </c>
      <c r="M5" s="293">
        <v>100.9999999999998</v>
      </c>
      <c r="N5" s="293">
        <v>1848.700000000001</v>
      </c>
      <c r="O5" s="190"/>
    </row>
    <row r="6" spans="2:16" ht="15" customHeight="1">
      <c r="B6" s="287" t="s">
        <v>251</v>
      </c>
      <c r="C6" s="293">
        <v>2680.9999999999991</v>
      </c>
      <c r="D6" s="293">
        <v>1544.7000000000007</v>
      </c>
      <c r="E6" s="293">
        <v>46.849999999999994</v>
      </c>
      <c r="F6" s="293">
        <v>4.5000000000000009</v>
      </c>
      <c r="G6" s="293">
        <v>42.250000000000043</v>
      </c>
      <c r="H6" s="293">
        <v>43.599999999999987</v>
      </c>
      <c r="I6" s="293">
        <v>11.500000000000005</v>
      </c>
      <c r="J6" s="293">
        <v>17.999999999999993</v>
      </c>
      <c r="K6" s="293">
        <v>16.400000000000002</v>
      </c>
      <c r="L6" s="293">
        <v>1.4</v>
      </c>
      <c r="M6" s="293">
        <v>98.999999999999815</v>
      </c>
      <c r="N6" s="293">
        <v>852.79999999999961</v>
      </c>
      <c r="O6" s="190"/>
    </row>
    <row r="7" spans="2:16">
      <c r="B7" s="289" t="s">
        <v>32</v>
      </c>
      <c r="C7" s="292">
        <v>335.74999999999989</v>
      </c>
      <c r="D7" s="292">
        <v>189.29999999999993</v>
      </c>
      <c r="E7" s="292">
        <v>4.3</v>
      </c>
      <c r="F7" s="292">
        <v>0.20000000000000004</v>
      </c>
      <c r="G7" s="292">
        <v>2.4500000000000006</v>
      </c>
      <c r="H7" s="292">
        <v>7.8999999999999995</v>
      </c>
      <c r="I7" s="292">
        <v>0.70000000000000018</v>
      </c>
      <c r="J7" s="292">
        <v>2.3999999999999995</v>
      </c>
      <c r="K7" s="292">
        <v>1.0000000000000002</v>
      </c>
      <c r="L7" s="292">
        <v>1.0000000000000002</v>
      </c>
      <c r="M7" s="292">
        <v>1</v>
      </c>
      <c r="N7" s="292">
        <v>125.49999999999999</v>
      </c>
      <c r="O7" s="190"/>
    </row>
    <row r="8" spans="2:16">
      <c r="B8" s="289" t="s">
        <v>33</v>
      </c>
      <c r="C8" s="292">
        <v>137.50000000000003</v>
      </c>
      <c r="D8" s="292">
        <v>83.5</v>
      </c>
      <c r="E8" s="292">
        <v>0</v>
      </c>
      <c r="F8" s="292">
        <v>0</v>
      </c>
      <c r="G8" s="292">
        <v>0</v>
      </c>
      <c r="H8" s="292">
        <v>0</v>
      </c>
      <c r="I8" s="292">
        <v>0</v>
      </c>
      <c r="J8" s="292">
        <v>0</v>
      </c>
      <c r="K8" s="292">
        <v>0</v>
      </c>
      <c r="L8" s="292">
        <v>0</v>
      </c>
      <c r="M8" s="292">
        <v>2.0000000000000004</v>
      </c>
      <c r="N8" s="292">
        <v>51.999999999999986</v>
      </c>
      <c r="O8" s="190"/>
    </row>
    <row r="9" spans="2:16">
      <c r="B9" s="289" t="s">
        <v>34</v>
      </c>
      <c r="C9" s="292">
        <v>174.75</v>
      </c>
      <c r="D9" s="292">
        <v>96.75</v>
      </c>
      <c r="E9" s="292">
        <v>0</v>
      </c>
      <c r="F9" s="292">
        <v>0</v>
      </c>
      <c r="G9" s="292">
        <v>8.9999999999999982</v>
      </c>
      <c r="H9" s="292">
        <v>5.9999999999999982</v>
      </c>
      <c r="I9" s="292">
        <v>0</v>
      </c>
      <c r="J9" s="292">
        <v>0</v>
      </c>
      <c r="K9" s="292">
        <v>0</v>
      </c>
      <c r="L9" s="292">
        <v>0</v>
      </c>
      <c r="M9" s="292">
        <v>0</v>
      </c>
      <c r="N9" s="292">
        <v>63.000000000000036</v>
      </c>
      <c r="O9" s="190"/>
    </row>
    <row r="10" spans="2:16">
      <c r="B10" s="289" t="s">
        <v>35</v>
      </c>
      <c r="C10" s="292">
        <v>94.400000000000077</v>
      </c>
      <c r="D10" s="292">
        <v>48.000000000000014</v>
      </c>
      <c r="E10" s="292">
        <v>0</v>
      </c>
      <c r="F10" s="292">
        <v>0</v>
      </c>
      <c r="G10" s="292">
        <v>0</v>
      </c>
      <c r="H10" s="292">
        <v>0</v>
      </c>
      <c r="I10" s="292">
        <v>0</v>
      </c>
      <c r="J10" s="292">
        <v>0</v>
      </c>
      <c r="K10" s="292">
        <v>0</v>
      </c>
      <c r="L10" s="292">
        <v>0</v>
      </c>
      <c r="M10" s="292">
        <v>1</v>
      </c>
      <c r="N10" s="292">
        <v>45.399999999999977</v>
      </c>
      <c r="O10" s="190"/>
    </row>
    <row r="11" spans="2:16">
      <c r="B11" s="289" t="s">
        <v>36</v>
      </c>
      <c r="C11" s="292">
        <v>179.99999999999997</v>
      </c>
      <c r="D11" s="292">
        <v>95.649999999999977</v>
      </c>
      <c r="E11" s="292">
        <v>2.1999999999999997</v>
      </c>
      <c r="F11" s="292">
        <v>0</v>
      </c>
      <c r="G11" s="292">
        <v>2.0000000000000009</v>
      </c>
      <c r="H11" s="292">
        <v>0</v>
      </c>
      <c r="I11" s="292">
        <v>0</v>
      </c>
      <c r="J11" s="292">
        <v>0</v>
      </c>
      <c r="K11" s="292">
        <v>0</v>
      </c>
      <c r="L11" s="292">
        <v>0</v>
      </c>
      <c r="M11" s="292">
        <v>0</v>
      </c>
      <c r="N11" s="292">
        <v>80.150000000000048</v>
      </c>
      <c r="O11" s="190"/>
    </row>
    <row r="12" spans="2:16">
      <c r="B12" s="289" t="s">
        <v>37</v>
      </c>
      <c r="C12" s="292">
        <v>255.99999999999997</v>
      </c>
      <c r="D12" s="292">
        <v>131.39999999999995</v>
      </c>
      <c r="E12" s="292">
        <v>1.0000000000000002</v>
      </c>
      <c r="F12" s="292">
        <v>1.5000000000000004</v>
      </c>
      <c r="G12" s="292">
        <v>3.0000000000000013</v>
      </c>
      <c r="H12" s="292">
        <v>2.5</v>
      </c>
      <c r="I12" s="292">
        <v>1.9999999999999998</v>
      </c>
      <c r="J12" s="292">
        <v>0.50000000000000011</v>
      </c>
      <c r="K12" s="292">
        <v>0.50000000000000011</v>
      </c>
      <c r="L12" s="292">
        <v>0</v>
      </c>
      <c r="M12" s="292">
        <v>2.0000000000000004</v>
      </c>
      <c r="N12" s="292">
        <v>111.60000000000009</v>
      </c>
      <c r="O12" s="190"/>
    </row>
    <row r="13" spans="2:16">
      <c r="B13" s="289" t="s">
        <v>38</v>
      </c>
      <c r="C13" s="292">
        <v>130.65000000000003</v>
      </c>
      <c r="D13" s="292">
        <v>88.7</v>
      </c>
      <c r="E13" s="292">
        <v>0</v>
      </c>
      <c r="F13" s="292">
        <v>0</v>
      </c>
      <c r="G13" s="292">
        <v>0</v>
      </c>
      <c r="H13" s="292">
        <v>0</v>
      </c>
      <c r="I13" s="292">
        <v>0</v>
      </c>
      <c r="J13" s="292">
        <v>0.95000000000000007</v>
      </c>
      <c r="K13" s="292">
        <v>0</v>
      </c>
      <c r="L13" s="292">
        <v>0</v>
      </c>
      <c r="M13" s="292">
        <v>0</v>
      </c>
      <c r="N13" s="292">
        <v>40.999999999999986</v>
      </c>
      <c r="O13" s="190"/>
    </row>
    <row r="14" spans="2:16">
      <c r="B14" s="289" t="s">
        <v>39</v>
      </c>
      <c r="C14" s="292">
        <v>300.65000000000009</v>
      </c>
      <c r="D14" s="292">
        <v>154.65000000000003</v>
      </c>
      <c r="E14" s="292">
        <v>1.9999999999999993</v>
      </c>
      <c r="F14" s="292">
        <v>1.0000000000000002</v>
      </c>
      <c r="G14" s="292">
        <v>3.2000000000000011</v>
      </c>
      <c r="H14" s="292">
        <v>2.2000000000000002</v>
      </c>
      <c r="I14" s="292">
        <v>2</v>
      </c>
      <c r="J14" s="292">
        <v>0.40000000000000013</v>
      </c>
      <c r="K14" s="292">
        <v>3.0000000000000018</v>
      </c>
      <c r="L14" s="292">
        <v>0</v>
      </c>
      <c r="M14" s="292">
        <v>0</v>
      </c>
      <c r="N14" s="292">
        <v>132.19999999999996</v>
      </c>
      <c r="O14" s="190"/>
    </row>
    <row r="15" spans="2:16">
      <c r="B15" s="289" t="s">
        <v>40</v>
      </c>
      <c r="C15" s="292">
        <v>754.54999999999984</v>
      </c>
      <c r="D15" s="292">
        <v>485.30000000000064</v>
      </c>
      <c r="E15" s="292">
        <v>31.149999999999984</v>
      </c>
      <c r="F15" s="292">
        <v>1.4000000000000008</v>
      </c>
      <c r="G15" s="292">
        <v>18.599999999999969</v>
      </c>
      <c r="H15" s="292">
        <v>20.600000000000009</v>
      </c>
      <c r="I15" s="292">
        <v>6.6000000000000041</v>
      </c>
      <c r="J15" s="292">
        <v>11.550000000000008</v>
      </c>
      <c r="K15" s="292">
        <v>11.499999999999993</v>
      </c>
      <c r="L15" s="292">
        <v>0.19999999999999993</v>
      </c>
      <c r="M15" s="292">
        <v>91.999999999999901</v>
      </c>
      <c r="N15" s="292">
        <v>75.649999999999935</v>
      </c>
      <c r="O15" s="190"/>
    </row>
    <row r="16" spans="2:16">
      <c r="B16" s="289" t="s">
        <v>41</v>
      </c>
      <c r="C16" s="292">
        <v>199.44999999999993</v>
      </c>
      <c r="D16" s="292">
        <v>107.34999999999997</v>
      </c>
      <c r="E16" s="292">
        <v>3.8000000000000003</v>
      </c>
      <c r="F16" s="292">
        <v>0.4</v>
      </c>
      <c r="G16" s="292">
        <v>3</v>
      </c>
      <c r="H16" s="292">
        <v>3.4</v>
      </c>
      <c r="I16" s="292">
        <v>0.2</v>
      </c>
      <c r="J16" s="292">
        <v>0.2</v>
      </c>
      <c r="K16" s="292">
        <v>0.4</v>
      </c>
      <c r="L16" s="292">
        <v>0.2</v>
      </c>
      <c r="M16" s="292">
        <v>0</v>
      </c>
      <c r="N16" s="292">
        <v>80.5</v>
      </c>
      <c r="O16" s="190"/>
    </row>
    <row r="17" spans="2:15">
      <c r="B17" s="289" t="s">
        <v>79</v>
      </c>
      <c r="C17" s="292">
        <v>117.3</v>
      </c>
      <c r="D17" s="292">
        <v>64.099999999999994</v>
      </c>
      <c r="E17" s="292">
        <v>2.3999999999999995</v>
      </c>
      <c r="F17" s="292">
        <v>0</v>
      </c>
      <c r="G17" s="292">
        <v>0.99999999999999989</v>
      </c>
      <c r="H17" s="292">
        <v>1</v>
      </c>
      <c r="I17" s="292">
        <v>0</v>
      </c>
      <c r="J17" s="292">
        <v>1.9999999999999998</v>
      </c>
      <c r="K17" s="292">
        <v>0</v>
      </c>
      <c r="L17" s="292">
        <v>0</v>
      </c>
      <c r="M17" s="292">
        <v>1</v>
      </c>
      <c r="N17" s="292">
        <v>45.800000000000011</v>
      </c>
      <c r="O17" s="190"/>
    </row>
    <row r="18" spans="2:15" ht="15" customHeight="1">
      <c r="B18" s="287" t="s">
        <v>252</v>
      </c>
      <c r="C18" s="293">
        <v>2104.4999999999982</v>
      </c>
      <c r="D18" s="293">
        <v>1443.050000000002</v>
      </c>
      <c r="E18" s="293">
        <v>22.350000000000019</v>
      </c>
      <c r="F18" s="293">
        <v>0.19999999999999998</v>
      </c>
      <c r="G18" s="293">
        <v>11.749999999999966</v>
      </c>
      <c r="H18" s="293">
        <v>21.70000000000001</v>
      </c>
      <c r="I18" s="293">
        <v>8.4000000000000039</v>
      </c>
      <c r="J18" s="293">
        <v>14.049999999999994</v>
      </c>
      <c r="K18" s="293">
        <v>6.2999999999999989</v>
      </c>
      <c r="L18" s="293">
        <v>1.0000000000000011</v>
      </c>
      <c r="M18" s="293">
        <v>2.0000000000000062</v>
      </c>
      <c r="N18" s="293">
        <v>573.7000000000005</v>
      </c>
      <c r="O18" s="190"/>
    </row>
    <row r="19" spans="2:15">
      <c r="B19" s="289" t="s">
        <v>43</v>
      </c>
      <c r="C19" s="292">
        <v>220.75000000000009</v>
      </c>
      <c r="D19" s="292">
        <v>144.89999999999998</v>
      </c>
      <c r="E19" s="292">
        <v>1.6000000000000003</v>
      </c>
      <c r="F19" s="292">
        <v>0</v>
      </c>
      <c r="G19" s="292">
        <v>0</v>
      </c>
      <c r="H19" s="292">
        <v>2</v>
      </c>
      <c r="I19" s="292">
        <v>0</v>
      </c>
      <c r="J19" s="292">
        <v>0.99999999999999978</v>
      </c>
      <c r="K19" s="292">
        <v>0</v>
      </c>
      <c r="L19" s="292">
        <v>0</v>
      </c>
      <c r="M19" s="292">
        <v>0</v>
      </c>
      <c r="N19" s="292">
        <v>71.249999999999915</v>
      </c>
      <c r="O19" s="190"/>
    </row>
    <row r="20" spans="2:15">
      <c r="B20" s="289" t="s">
        <v>44</v>
      </c>
      <c r="C20" s="292">
        <v>260.40000000000003</v>
      </c>
      <c r="D20" s="292">
        <v>185.39999999999984</v>
      </c>
      <c r="E20" s="292">
        <v>1.0000000000000002</v>
      </c>
      <c r="F20" s="292">
        <v>0</v>
      </c>
      <c r="G20" s="292">
        <v>0</v>
      </c>
      <c r="H20" s="292">
        <v>0</v>
      </c>
      <c r="I20" s="292">
        <v>0</v>
      </c>
      <c r="J20" s="292">
        <v>0</v>
      </c>
      <c r="K20" s="292">
        <v>0</v>
      </c>
      <c r="L20" s="292">
        <v>0</v>
      </c>
      <c r="M20" s="292">
        <v>0</v>
      </c>
      <c r="N20" s="292">
        <v>74.000000000000014</v>
      </c>
      <c r="O20" s="190"/>
    </row>
    <row r="21" spans="2:15">
      <c r="B21" s="289" t="s">
        <v>45</v>
      </c>
      <c r="C21" s="292">
        <v>784.59999999999957</v>
      </c>
      <c r="D21" s="292">
        <v>590.84999999999957</v>
      </c>
      <c r="E21" s="292">
        <v>9.5499999999999972</v>
      </c>
      <c r="F21" s="292">
        <v>0.20000000000000009</v>
      </c>
      <c r="G21" s="292">
        <v>6.7499999999999885</v>
      </c>
      <c r="H21" s="292">
        <v>14.699999999999987</v>
      </c>
      <c r="I21" s="292">
        <v>8.3999999999999968</v>
      </c>
      <c r="J21" s="292">
        <v>11.849999999999998</v>
      </c>
      <c r="K21" s="292">
        <v>6.3000000000000034</v>
      </c>
      <c r="L21" s="292">
        <v>0.99999999999999956</v>
      </c>
      <c r="M21" s="292">
        <v>1</v>
      </c>
      <c r="N21" s="292">
        <v>133.9999999999998</v>
      </c>
      <c r="O21" s="190"/>
    </row>
    <row r="22" spans="2:15">
      <c r="B22" s="289" t="s">
        <v>46</v>
      </c>
      <c r="C22" s="292">
        <v>217.85</v>
      </c>
      <c r="D22" s="292">
        <v>128.45000000000005</v>
      </c>
      <c r="E22" s="292">
        <v>1.2</v>
      </c>
      <c r="F22" s="292">
        <v>0</v>
      </c>
      <c r="G22" s="292">
        <v>1.9999999999999996</v>
      </c>
      <c r="H22" s="292">
        <v>0.99999999999999978</v>
      </c>
      <c r="I22" s="292">
        <v>0</v>
      </c>
      <c r="J22" s="292">
        <v>1.2000000000000004</v>
      </c>
      <c r="K22" s="292">
        <v>0</v>
      </c>
      <c r="L22" s="292">
        <v>0</v>
      </c>
      <c r="M22" s="292">
        <v>0</v>
      </c>
      <c r="N22" s="292">
        <v>84.000000000000028</v>
      </c>
      <c r="O22" s="190"/>
    </row>
    <row r="23" spans="2:15">
      <c r="B23" s="289" t="s">
        <v>47</v>
      </c>
      <c r="C23" s="292">
        <v>513.6500000000002</v>
      </c>
      <c r="D23" s="292">
        <v>313.65000000000003</v>
      </c>
      <c r="E23" s="292">
        <v>8.8000000000000007</v>
      </c>
      <c r="F23" s="292">
        <v>0</v>
      </c>
      <c r="G23" s="292">
        <v>1.9999999999999996</v>
      </c>
      <c r="H23" s="292">
        <v>0.99999999999999956</v>
      </c>
      <c r="I23" s="292">
        <v>0</v>
      </c>
      <c r="J23" s="292">
        <v>0</v>
      </c>
      <c r="K23" s="292">
        <v>0</v>
      </c>
      <c r="L23" s="292">
        <v>0</v>
      </c>
      <c r="M23" s="292">
        <v>0</v>
      </c>
      <c r="N23" s="292">
        <v>188.2000000000003</v>
      </c>
      <c r="O23" s="190"/>
    </row>
    <row r="24" spans="2:15">
      <c r="B24" s="289" t="s">
        <v>48</v>
      </c>
      <c r="C24" s="292">
        <v>107.24999999999999</v>
      </c>
      <c r="D24" s="292">
        <v>79.800000000000011</v>
      </c>
      <c r="E24" s="292">
        <v>0.20000000000000004</v>
      </c>
      <c r="F24" s="292">
        <v>0</v>
      </c>
      <c r="G24" s="292">
        <v>1</v>
      </c>
      <c r="H24" s="292">
        <v>3</v>
      </c>
      <c r="I24" s="292">
        <v>0</v>
      </c>
      <c r="J24" s="292">
        <v>0</v>
      </c>
      <c r="K24" s="292">
        <v>0</v>
      </c>
      <c r="L24" s="292">
        <v>0</v>
      </c>
      <c r="M24" s="292">
        <v>1</v>
      </c>
      <c r="N24" s="292">
        <v>22.249999999999993</v>
      </c>
      <c r="O24" s="190"/>
    </row>
    <row r="25" spans="2:15" ht="15" customHeight="1">
      <c r="B25" s="287" t="s">
        <v>253</v>
      </c>
      <c r="C25" s="293">
        <v>789.19999999999959</v>
      </c>
      <c r="D25" s="293">
        <v>357.25000000000017</v>
      </c>
      <c r="E25" s="293">
        <v>2.5999999999999992</v>
      </c>
      <c r="F25" s="293">
        <v>0.19999999999999998</v>
      </c>
      <c r="G25" s="293">
        <v>3.1999999999999993</v>
      </c>
      <c r="H25" s="293">
        <v>7.4000000000000021</v>
      </c>
      <c r="I25" s="293">
        <v>1.0000000000000002</v>
      </c>
      <c r="J25" s="293">
        <v>2.15</v>
      </c>
      <c r="K25" s="293">
        <v>2.1999999999999993</v>
      </c>
      <c r="L25" s="293">
        <v>0</v>
      </c>
      <c r="M25" s="293">
        <v>0</v>
      </c>
      <c r="N25" s="293">
        <v>413.19999999999953</v>
      </c>
      <c r="O25" s="190"/>
    </row>
    <row r="26" spans="2:15">
      <c r="B26" s="289" t="s">
        <v>50</v>
      </c>
      <c r="C26" s="292">
        <v>184.55000000000004</v>
      </c>
      <c r="D26" s="292">
        <v>79.94999999999996</v>
      </c>
      <c r="E26" s="292">
        <v>1</v>
      </c>
      <c r="F26" s="292">
        <v>0</v>
      </c>
      <c r="G26" s="292">
        <v>0</v>
      </c>
      <c r="H26" s="292">
        <v>3</v>
      </c>
      <c r="I26" s="292">
        <v>0</v>
      </c>
      <c r="J26" s="292">
        <v>1</v>
      </c>
      <c r="K26" s="292">
        <v>2</v>
      </c>
      <c r="L26" s="292">
        <v>0</v>
      </c>
      <c r="M26" s="292">
        <v>0</v>
      </c>
      <c r="N26" s="292">
        <v>97.600000000000009</v>
      </c>
      <c r="O26" s="190"/>
    </row>
    <row r="27" spans="2:15">
      <c r="B27" s="289" t="s">
        <v>51</v>
      </c>
      <c r="C27" s="292">
        <v>96.700000000000031</v>
      </c>
      <c r="D27" s="292">
        <v>60.949999999999989</v>
      </c>
      <c r="E27" s="292">
        <v>0</v>
      </c>
      <c r="F27" s="292">
        <v>0</v>
      </c>
      <c r="G27" s="292">
        <v>0</v>
      </c>
      <c r="H27" s="292">
        <v>0</v>
      </c>
      <c r="I27" s="292">
        <v>0</v>
      </c>
      <c r="J27" s="292">
        <v>0</v>
      </c>
      <c r="K27" s="292">
        <v>0</v>
      </c>
      <c r="L27" s="292">
        <v>0</v>
      </c>
      <c r="M27" s="292">
        <v>0</v>
      </c>
      <c r="N27" s="292">
        <v>35.749999999999993</v>
      </c>
      <c r="O27" s="190"/>
    </row>
    <row r="28" spans="2:15">
      <c r="B28" s="289" t="s">
        <v>52</v>
      </c>
      <c r="C28" s="292">
        <v>140.89999999999998</v>
      </c>
      <c r="D28" s="292">
        <v>47.350000000000009</v>
      </c>
      <c r="E28" s="292">
        <v>0.2</v>
      </c>
      <c r="F28" s="292">
        <v>0.2</v>
      </c>
      <c r="G28" s="292">
        <v>1</v>
      </c>
      <c r="H28" s="292">
        <v>3.4000000000000004</v>
      </c>
      <c r="I28" s="292">
        <v>1</v>
      </c>
      <c r="J28" s="292">
        <v>0.4</v>
      </c>
      <c r="K28" s="292">
        <v>0.2</v>
      </c>
      <c r="L28" s="292">
        <v>0</v>
      </c>
      <c r="M28" s="292">
        <v>0</v>
      </c>
      <c r="N28" s="292">
        <v>87.149999999999977</v>
      </c>
      <c r="O28" s="190"/>
    </row>
    <row r="29" spans="2:15">
      <c r="B29" s="289" t="s">
        <v>53</v>
      </c>
      <c r="C29" s="292">
        <v>114.00000000000004</v>
      </c>
      <c r="D29" s="292">
        <v>55.999999999999986</v>
      </c>
      <c r="E29" s="292">
        <v>0</v>
      </c>
      <c r="F29" s="292">
        <v>0</v>
      </c>
      <c r="G29" s="292">
        <v>2</v>
      </c>
      <c r="H29" s="292">
        <v>1.0000000000000002</v>
      </c>
      <c r="I29" s="292">
        <v>0</v>
      </c>
      <c r="J29" s="292">
        <v>0</v>
      </c>
      <c r="K29" s="292">
        <v>0</v>
      </c>
      <c r="L29" s="292">
        <v>0</v>
      </c>
      <c r="M29" s="292">
        <v>0</v>
      </c>
      <c r="N29" s="292">
        <v>55</v>
      </c>
      <c r="O29" s="190"/>
    </row>
    <row r="30" spans="2:15">
      <c r="B30" s="289" t="s">
        <v>54</v>
      </c>
      <c r="C30" s="292">
        <v>119.50000000000001</v>
      </c>
      <c r="D30" s="292">
        <v>56.099999999999994</v>
      </c>
      <c r="E30" s="292">
        <v>1.4000000000000004</v>
      </c>
      <c r="F30" s="292">
        <v>0</v>
      </c>
      <c r="G30" s="292">
        <v>0</v>
      </c>
      <c r="H30" s="292">
        <v>0</v>
      </c>
      <c r="I30" s="292">
        <v>0</v>
      </c>
      <c r="J30" s="292">
        <v>0</v>
      </c>
      <c r="K30" s="292">
        <v>0</v>
      </c>
      <c r="L30" s="292">
        <v>0</v>
      </c>
      <c r="M30" s="292">
        <v>0</v>
      </c>
      <c r="N30" s="292">
        <v>61.999999999999979</v>
      </c>
      <c r="O30" s="190"/>
    </row>
    <row r="31" spans="2:15">
      <c r="B31" s="289" t="s">
        <v>55</v>
      </c>
      <c r="C31" s="292">
        <v>133.55000000000004</v>
      </c>
      <c r="D31" s="292">
        <v>56.9</v>
      </c>
      <c r="E31" s="292">
        <v>0</v>
      </c>
      <c r="F31" s="292">
        <v>0</v>
      </c>
      <c r="G31" s="292">
        <v>0.2</v>
      </c>
      <c r="H31" s="292">
        <v>0</v>
      </c>
      <c r="I31" s="292">
        <v>0</v>
      </c>
      <c r="J31" s="292">
        <v>0.75</v>
      </c>
      <c r="K31" s="292">
        <v>0</v>
      </c>
      <c r="L31" s="292">
        <v>0</v>
      </c>
      <c r="M31" s="292">
        <v>0</v>
      </c>
      <c r="N31" s="292">
        <v>75.700000000000045</v>
      </c>
      <c r="O31" s="190"/>
    </row>
    <row r="32" spans="2:15" ht="15" customHeight="1">
      <c r="B32" s="287" t="s">
        <v>254</v>
      </c>
      <c r="C32" s="293">
        <v>22</v>
      </c>
      <c r="D32" s="293">
        <v>12</v>
      </c>
      <c r="E32" s="293">
        <v>0</v>
      </c>
      <c r="F32" s="293">
        <v>0</v>
      </c>
      <c r="G32" s="293">
        <v>1.0000000000000002</v>
      </c>
      <c r="H32" s="293">
        <v>0</v>
      </c>
      <c r="I32" s="293">
        <v>0</v>
      </c>
      <c r="J32" s="293">
        <v>0</v>
      </c>
      <c r="K32" s="293">
        <v>0</v>
      </c>
      <c r="L32" s="293">
        <v>0</v>
      </c>
      <c r="M32" s="293">
        <v>0</v>
      </c>
      <c r="N32" s="293">
        <v>9</v>
      </c>
      <c r="O32" s="190"/>
    </row>
    <row r="33" spans="2:15">
      <c r="B33" s="289" t="s">
        <v>57</v>
      </c>
      <c r="C33" s="292">
        <v>22</v>
      </c>
      <c r="D33" s="292">
        <v>12</v>
      </c>
      <c r="E33" s="292">
        <v>0</v>
      </c>
      <c r="F33" s="292">
        <v>0</v>
      </c>
      <c r="G33" s="292">
        <v>1.0000000000000002</v>
      </c>
      <c r="H33" s="292">
        <v>0</v>
      </c>
      <c r="I33" s="292">
        <v>0</v>
      </c>
      <c r="J33" s="292">
        <v>0</v>
      </c>
      <c r="K33" s="292">
        <v>0</v>
      </c>
      <c r="L33" s="292">
        <v>0</v>
      </c>
      <c r="M33" s="292">
        <v>0</v>
      </c>
      <c r="N33" s="292">
        <v>9</v>
      </c>
      <c r="O33" s="190"/>
    </row>
    <row r="34" spans="2:15">
      <c r="O34" s="190"/>
    </row>
    <row r="35" spans="2:15">
      <c r="B35" s="370" t="s">
        <v>1062</v>
      </c>
      <c r="C35" s="370"/>
      <c r="D35" s="370"/>
      <c r="E35" s="370"/>
      <c r="F35" s="370"/>
    </row>
  </sheetData>
  <mergeCells count="6">
    <mergeCell ref="B35:F35"/>
    <mergeCell ref="B2:N2"/>
    <mergeCell ref="B3:B4"/>
    <mergeCell ref="C3:C4"/>
    <mergeCell ref="D3:M3"/>
    <mergeCell ref="N3:N4"/>
  </mergeCells>
  <hyperlinks>
    <hyperlink ref="P4" location="INDICE!A36" display="INICIO"/>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B1:P35"/>
  <sheetViews>
    <sheetView showGridLines="0" topLeftCell="G1" workbookViewId="0">
      <selection activeCell="P4" sqref="P4"/>
    </sheetView>
  </sheetViews>
  <sheetFormatPr baseColWidth="10" defaultRowHeight="15"/>
  <cols>
    <col min="1" max="1" width="11.7109375" style="174" customWidth="1"/>
    <col min="2" max="2" width="28.7109375" style="174" customWidth="1"/>
    <col min="3" max="3" width="14" style="174" customWidth="1"/>
    <col min="4" max="4" width="18" style="174" customWidth="1"/>
    <col min="5" max="5" width="16.5703125" style="174" customWidth="1"/>
    <col min="6" max="7" width="14" style="174" customWidth="1"/>
    <col min="8" max="8" width="14.42578125" style="174" customWidth="1"/>
    <col min="9" max="9" width="20.5703125" style="174" customWidth="1"/>
    <col min="10" max="10" width="15.28515625" style="174" customWidth="1"/>
    <col min="11" max="11" width="14.7109375" style="174" customWidth="1"/>
    <col min="12" max="12" width="14.28515625" style="174" customWidth="1"/>
    <col min="13" max="13" width="15.140625" style="174" customWidth="1"/>
    <col min="14" max="14" width="16.7109375" style="174" customWidth="1"/>
    <col min="15" max="16384" width="11.42578125" style="174"/>
  </cols>
  <sheetData>
    <row r="1" spans="2:16" ht="116.25" customHeight="1"/>
    <row r="2" spans="2:16" ht="51.75" customHeight="1">
      <c r="B2" s="372" t="s">
        <v>1108</v>
      </c>
      <c r="C2" s="372"/>
      <c r="D2" s="372"/>
      <c r="E2" s="372"/>
      <c r="F2" s="372"/>
      <c r="G2" s="372"/>
      <c r="H2" s="372"/>
      <c r="I2" s="372"/>
      <c r="J2" s="372"/>
      <c r="K2" s="372"/>
      <c r="L2" s="372"/>
      <c r="M2" s="372"/>
      <c r="N2" s="372"/>
      <c r="O2" s="191"/>
    </row>
    <row r="3" spans="2:16" ht="15" customHeight="1">
      <c r="B3" s="346" t="s">
        <v>264</v>
      </c>
      <c r="C3" s="346" t="s">
        <v>667</v>
      </c>
      <c r="D3" s="346" t="s">
        <v>340</v>
      </c>
      <c r="E3" s="346"/>
      <c r="F3" s="346"/>
      <c r="G3" s="346"/>
      <c r="H3" s="346"/>
      <c r="I3" s="346"/>
      <c r="J3" s="346"/>
      <c r="K3" s="346"/>
      <c r="L3" s="346"/>
      <c r="M3" s="346"/>
      <c r="N3" s="346"/>
      <c r="O3" s="161"/>
    </row>
    <row r="4" spans="2:16" ht="40.5" customHeight="1">
      <c r="B4" s="346"/>
      <c r="C4" s="346"/>
      <c r="D4" s="270" t="s">
        <v>351</v>
      </c>
      <c r="E4" s="270" t="s">
        <v>357</v>
      </c>
      <c r="F4" s="270" t="s">
        <v>203</v>
      </c>
      <c r="G4" s="270" t="s">
        <v>202</v>
      </c>
      <c r="H4" s="270" t="s">
        <v>352</v>
      </c>
      <c r="I4" s="270" t="s">
        <v>668</v>
      </c>
      <c r="J4" s="270" t="s">
        <v>353</v>
      </c>
      <c r="K4" s="270" t="s">
        <v>354</v>
      </c>
      <c r="L4" s="270" t="s">
        <v>355</v>
      </c>
      <c r="M4" s="270" t="s">
        <v>356</v>
      </c>
      <c r="N4" s="270" t="s">
        <v>675</v>
      </c>
      <c r="O4" s="161"/>
      <c r="P4" s="225" t="s">
        <v>30</v>
      </c>
    </row>
    <row r="5" spans="2:16">
      <c r="B5" s="287" t="s">
        <v>222</v>
      </c>
      <c r="C5" s="293">
        <v>34478.499999999971</v>
      </c>
      <c r="D5" s="293">
        <v>1808.9999999999998</v>
      </c>
      <c r="E5" s="293">
        <v>19.750000000000014</v>
      </c>
      <c r="F5" s="293">
        <v>2326.9500000000012</v>
      </c>
      <c r="G5" s="293">
        <v>25899.650000000049</v>
      </c>
      <c r="H5" s="293">
        <v>652.80000000000155</v>
      </c>
      <c r="I5" s="293">
        <v>2509.6500000000024</v>
      </c>
      <c r="J5" s="293">
        <v>38.999999999999943</v>
      </c>
      <c r="K5" s="293">
        <v>916.45000000000027</v>
      </c>
      <c r="L5" s="293">
        <v>18.400000000000013</v>
      </c>
      <c r="M5" s="293">
        <v>47.099999999999945</v>
      </c>
      <c r="N5" s="293">
        <v>239.74999999999997</v>
      </c>
      <c r="O5" s="191"/>
    </row>
    <row r="6" spans="2:16" ht="15" customHeight="1">
      <c r="B6" s="287" t="s">
        <v>251</v>
      </c>
      <c r="C6" s="293">
        <v>17029.600000000017</v>
      </c>
      <c r="D6" s="293">
        <v>938.90000000000032</v>
      </c>
      <c r="E6" s="293">
        <v>11.650000000000025</v>
      </c>
      <c r="F6" s="293">
        <v>791.79999999999859</v>
      </c>
      <c r="G6" s="293">
        <v>13051.950000000003</v>
      </c>
      <c r="H6" s="293">
        <v>350.59999999999928</v>
      </c>
      <c r="I6" s="293">
        <v>1290.4000000000028</v>
      </c>
      <c r="J6" s="293">
        <v>17.000000000000036</v>
      </c>
      <c r="K6" s="293">
        <v>450.05000000000007</v>
      </c>
      <c r="L6" s="293">
        <v>11.000000000000016</v>
      </c>
      <c r="M6" s="293">
        <v>27.749999999999986</v>
      </c>
      <c r="N6" s="293">
        <v>88.499999999999901</v>
      </c>
      <c r="O6" s="191"/>
    </row>
    <row r="7" spans="2:16">
      <c r="B7" s="289" t="s">
        <v>32</v>
      </c>
      <c r="C7" s="292">
        <v>1935.3500000000013</v>
      </c>
      <c r="D7" s="292">
        <v>167.59999999999991</v>
      </c>
      <c r="E7" s="292">
        <v>1.9500000000000011</v>
      </c>
      <c r="F7" s="292">
        <v>20.900000000000006</v>
      </c>
      <c r="G7" s="292">
        <v>1476.9999999999998</v>
      </c>
      <c r="H7" s="292">
        <v>40.09999999999998</v>
      </c>
      <c r="I7" s="292">
        <v>160.79999999999993</v>
      </c>
      <c r="J7" s="292">
        <v>0</v>
      </c>
      <c r="K7" s="292">
        <v>55.500000000000021</v>
      </c>
      <c r="L7" s="292">
        <v>0</v>
      </c>
      <c r="M7" s="292">
        <v>0.4</v>
      </c>
      <c r="N7" s="292">
        <v>11.100000000000003</v>
      </c>
      <c r="O7" s="191"/>
    </row>
    <row r="8" spans="2:16">
      <c r="B8" s="289" t="s">
        <v>33</v>
      </c>
      <c r="C8" s="292">
        <v>467.1</v>
      </c>
      <c r="D8" s="292">
        <v>13.900000000000002</v>
      </c>
      <c r="E8" s="292">
        <v>0</v>
      </c>
      <c r="F8" s="292">
        <v>33.700000000000017</v>
      </c>
      <c r="G8" s="292">
        <v>366.09999999999997</v>
      </c>
      <c r="H8" s="292">
        <v>6.9999999999999982</v>
      </c>
      <c r="I8" s="292">
        <v>38.400000000000006</v>
      </c>
      <c r="J8" s="292">
        <v>0</v>
      </c>
      <c r="K8" s="292">
        <v>6.0000000000000009</v>
      </c>
      <c r="L8" s="292">
        <v>0</v>
      </c>
      <c r="M8" s="292">
        <v>0</v>
      </c>
      <c r="N8" s="292">
        <v>2.0000000000000004</v>
      </c>
      <c r="O8" s="191"/>
    </row>
    <row r="9" spans="2:16">
      <c r="B9" s="289" t="s">
        <v>34</v>
      </c>
      <c r="C9" s="292">
        <v>588.04999999999995</v>
      </c>
      <c r="D9" s="292">
        <v>29.699999999999992</v>
      </c>
      <c r="E9" s="292">
        <v>1.0000000000000002</v>
      </c>
      <c r="F9" s="292">
        <v>20.000000000000004</v>
      </c>
      <c r="G9" s="292">
        <v>465.75000000000017</v>
      </c>
      <c r="H9" s="292">
        <v>5.4999999999999991</v>
      </c>
      <c r="I9" s="292">
        <v>55.1</v>
      </c>
      <c r="J9" s="292">
        <v>0</v>
      </c>
      <c r="K9" s="292">
        <v>10.999999999999998</v>
      </c>
      <c r="L9" s="292">
        <v>0</v>
      </c>
      <c r="M9" s="292">
        <v>0</v>
      </c>
      <c r="N9" s="292">
        <v>0</v>
      </c>
      <c r="O9" s="191"/>
    </row>
    <row r="10" spans="2:16">
      <c r="B10" s="289" t="s">
        <v>35</v>
      </c>
      <c r="C10" s="292">
        <v>411.35000000000014</v>
      </c>
      <c r="D10" s="292">
        <v>10.999999999999996</v>
      </c>
      <c r="E10" s="292">
        <v>0</v>
      </c>
      <c r="F10" s="292">
        <v>37.800000000000004</v>
      </c>
      <c r="G10" s="292">
        <v>309.74999999999994</v>
      </c>
      <c r="H10" s="292">
        <v>5.9999999999999982</v>
      </c>
      <c r="I10" s="292">
        <v>38.79999999999999</v>
      </c>
      <c r="J10" s="292">
        <v>1</v>
      </c>
      <c r="K10" s="292">
        <v>4</v>
      </c>
      <c r="L10" s="292">
        <v>0</v>
      </c>
      <c r="M10" s="292">
        <v>0</v>
      </c>
      <c r="N10" s="292">
        <v>3</v>
      </c>
      <c r="O10" s="191"/>
    </row>
    <row r="11" spans="2:16">
      <c r="B11" s="289" t="s">
        <v>36</v>
      </c>
      <c r="C11" s="292">
        <v>885.35000000000014</v>
      </c>
      <c r="D11" s="292">
        <v>54.300000000000011</v>
      </c>
      <c r="E11" s="292">
        <v>1.0000000000000002</v>
      </c>
      <c r="F11" s="292">
        <v>84.000000000000028</v>
      </c>
      <c r="G11" s="292">
        <v>631.40000000000032</v>
      </c>
      <c r="H11" s="292">
        <v>18.650000000000006</v>
      </c>
      <c r="I11" s="292">
        <v>69.800000000000011</v>
      </c>
      <c r="J11" s="292">
        <v>1.0000000000000002</v>
      </c>
      <c r="K11" s="292">
        <v>18.000000000000007</v>
      </c>
      <c r="L11" s="292">
        <v>2.0000000000000009</v>
      </c>
      <c r="M11" s="292">
        <v>1.1999999999999995</v>
      </c>
      <c r="N11" s="292">
        <v>4</v>
      </c>
      <c r="O11" s="191"/>
    </row>
    <row r="12" spans="2:16">
      <c r="B12" s="289" t="s">
        <v>37</v>
      </c>
      <c r="C12" s="292">
        <v>961.20000000000027</v>
      </c>
      <c r="D12" s="292">
        <v>60.950000000000017</v>
      </c>
      <c r="E12" s="292">
        <v>0.75000000000000022</v>
      </c>
      <c r="F12" s="292">
        <v>52.799999999999976</v>
      </c>
      <c r="G12" s="292">
        <v>714.04999999999984</v>
      </c>
      <c r="H12" s="292">
        <v>26.85</v>
      </c>
      <c r="I12" s="292">
        <v>71.450000000000017</v>
      </c>
      <c r="J12" s="292">
        <v>3.0000000000000009</v>
      </c>
      <c r="K12" s="292">
        <v>21.949999999999996</v>
      </c>
      <c r="L12" s="292">
        <v>0</v>
      </c>
      <c r="M12" s="292">
        <v>1.4</v>
      </c>
      <c r="N12" s="292">
        <v>8.0000000000000018</v>
      </c>
      <c r="O12" s="191"/>
    </row>
    <row r="13" spans="2:16">
      <c r="B13" s="289" t="s">
        <v>38</v>
      </c>
      <c r="C13" s="292">
        <v>847.89999999999964</v>
      </c>
      <c r="D13" s="292">
        <v>27.150000000000006</v>
      </c>
      <c r="E13" s="292">
        <v>0</v>
      </c>
      <c r="F13" s="292">
        <v>47.700000000000024</v>
      </c>
      <c r="G13" s="292">
        <v>668.75</v>
      </c>
      <c r="H13" s="292">
        <v>17.900000000000006</v>
      </c>
      <c r="I13" s="292">
        <v>68.400000000000006</v>
      </c>
      <c r="J13" s="292">
        <v>0</v>
      </c>
      <c r="K13" s="292">
        <v>12.999999999999998</v>
      </c>
      <c r="L13" s="292">
        <v>1.0000000000000002</v>
      </c>
      <c r="M13" s="292">
        <v>2.0000000000000004</v>
      </c>
      <c r="N13" s="292">
        <v>2</v>
      </c>
      <c r="O13" s="191"/>
    </row>
    <row r="14" spans="2:16">
      <c r="B14" s="289" t="s">
        <v>39</v>
      </c>
      <c r="C14" s="292">
        <v>878.25000000000011</v>
      </c>
      <c r="D14" s="292">
        <v>65.849999999999994</v>
      </c>
      <c r="E14" s="292">
        <v>0.20000000000000004</v>
      </c>
      <c r="F14" s="292">
        <v>22.999999999999975</v>
      </c>
      <c r="G14" s="292">
        <v>683.90000000000032</v>
      </c>
      <c r="H14" s="292">
        <v>12.9</v>
      </c>
      <c r="I14" s="292">
        <v>55.199999999999982</v>
      </c>
      <c r="J14" s="292">
        <v>0</v>
      </c>
      <c r="K14" s="292">
        <v>26.999999999999993</v>
      </c>
      <c r="L14" s="292">
        <v>0.99999999999999989</v>
      </c>
      <c r="M14" s="292">
        <v>0.20000000000000004</v>
      </c>
      <c r="N14" s="292">
        <v>9.0000000000000036</v>
      </c>
      <c r="O14" s="191"/>
    </row>
    <row r="15" spans="2:16">
      <c r="B15" s="289" t="s">
        <v>40</v>
      </c>
      <c r="C15" s="292">
        <v>7950.1000000000013</v>
      </c>
      <c r="D15" s="292">
        <v>391.04999999999967</v>
      </c>
      <c r="E15" s="292">
        <v>5.7500000000000044</v>
      </c>
      <c r="F15" s="292">
        <v>326.64999999999992</v>
      </c>
      <c r="G15" s="292">
        <v>6175.2499999999973</v>
      </c>
      <c r="H15" s="292">
        <v>169.70000000000005</v>
      </c>
      <c r="I15" s="292">
        <v>561.75000000000045</v>
      </c>
      <c r="J15" s="292">
        <v>11.000000000000004</v>
      </c>
      <c r="K15" s="292">
        <v>245.60000000000016</v>
      </c>
      <c r="L15" s="292">
        <v>4.0000000000000018</v>
      </c>
      <c r="M15" s="292">
        <v>16.949999999999992</v>
      </c>
      <c r="N15" s="292">
        <v>42.399999999999991</v>
      </c>
      <c r="O15" s="191"/>
    </row>
    <row r="16" spans="2:16">
      <c r="B16" s="289" t="s">
        <v>41</v>
      </c>
      <c r="C16" s="292">
        <v>1179.6499999999996</v>
      </c>
      <c r="D16" s="292">
        <v>72.15000000000002</v>
      </c>
      <c r="E16" s="292">
        <v>0</v>
      </c>
      <c r="F16" s="292">
        <v>76.899999999999991</v>
      </c>
      <c r="G16" s="292">
        <v>880.19999999999982</v>
      </c>
      <c r="H16" s="292">
        <v>23</v>
      </c>
      <c r="I16" s="292">
        <v>92.399999999999977</v>
      </c>
      <c r="J16" s="292">
        <v>1</v>
      </c>
      <c r="K16" s="292">
        <v>24</v>
      </c>
      <c r="L16" s="292">
        <v>0</v>
      </c>
      <c r="M16" s="292">
        <v>3.0000000000000004</v>
      </c>
      <c r="N16" s="292">
        <v>6.9999999999999991</v>
      </c>
      <c r="O16" s="191"/>
    </row>
    <row r="17" spans="2:15">
      <c r="B17" s="289" t="s">
        <v>79</v>
      </c>
      <c r="C17" s="292">
        <v>925.29999999999961</v>
      </c>
      <c r="D17" s="292">
        <v>45.249999999999979</v>
      </c>
      <c r="E17" s="292">
        <v>1</v>
      </c>
      <c r="F17" s="292">
        <v>68.350000000000023</v>
      </c>
      <c r="G17" s="292">
        <v>679.80000000000018</v>
      </c>
      <c r="H17" s="292">
        <v>22.999999999999996</v>
      </c>
      <c r="I17" s="292">
        <v>78.300000000000026</v>
      </c>
      <c r="J17" s="292">
        <v>0</v>
      </c>
      <c r="K17" s="292">
        <v>24.000000000000007</v>
      </c>
      <c r="L17" s="292">
        <v>3.0000000000000018</v>
      </c>
      <c r="M17" s="292">
        <v>2.5999999999999996</v>
      </c>
      <c r="N17" s="292">
        <v>0</v>
      </c>
      <c r="O17" s="191"/>
    </row>
    <row r="18" spans="2:15" ht="15" customHeight="1">
      <c r="B18" s="287" t="s">
        <v>252</v>
      </c>
      <c r="C18" s="293">
        <v>14912.6</v>
      </c>
      <c r="D18" s="293">
        <v>770.49999999999909</v>
      </c>
      <c r="E18" s="293">
        <v>8.1000000000000121</v>
      </c>
      <c r="F18" s="293">
        <v>1311.4499999999991</v>
      </c>
      <c r="G18" s="293">
        <v>10958.800000000005</v>
      </c>
      <c r="H18" s="293">
        <v>270.45000000000033</v>
      </c>
      <c r="I18" s="293">
        <v>987.50000000000057</v>
      </c>
      <c r="J18" s="293">
        <v>22.000000000000004</v>
      </c>
      <c r="K18" s="293">
        <v>419.19999999999993</v>
      </c>
      <c r="L18" s="293">
        <v>7.0000000000000124</v>
      </c>
      <c r="M18" s="293">
        <v>12.349999999999996</v>
      </c>
      <c r="N18" s="293">
        <v>145.25000000000023</v>
      </c>
      <c r="O18" s="191"/>
    </row>
    <row r="19" spans="2:15">
      <c r="B19" s="289" t="s">
        <v>43</v>
      </c>
      <c r="C19" s="292">
        <v>1569.65</v>
      </c>
      <c r="D19" s="292">
        <v>152.6</v>
      </c>
      <c r="E19" s="292">
        <v>0.99999999999999978</v>
      </c>
      <c r="F19" s="292">
        <v>112.50000000000003</v>
      </c>
      <c r="G19" s="292">
        <v>1102.7000000000003</v>
      </c>
      <c r="H19" s="292">
        <v>25.799999999999994</v>
      </c>
      <c r="I19" s="292">
        <v>132.05000000000004</v>
      </c>
      <c r="J19" s="292">
        <v>0</v>
      </c>
      <c r="K19" s="292">
        <v>33.999999999999993</v>
      </c>
      <c r="L19" s="292">
        <v>0</v>
      </c>
      <c r="M19" s="292">
        <v>0</v>
      </c>
      <c r="N19" s="292">
        <v>8.9999999999999947</v>
      </c>
      <c r="O19" s="191"/>
    </row>
    <row r="20" spans="2:15">
      <c r="B20" s="289" t="s">
        <v>44</v>
      </c>
      <c r="C20" s="292">
        <v>1215.2999999999997</v>
      </c>
      <c r="D20" s="292">
        <v>20.900000000000002</v>
      </c>
      <c r="E20" s="292">
        <v>0</v>
      </c>
      <c r="F20" s="292">
        <v>189.70000000000005</v>
      </c>
      <c r="G20" s="292">
        <v>875.39999999999986</v>
      </c>
      <c r="H20" s="292">
        <v>13.699999999999992</v>
      </c>
      <c r="I20" s="292">
        <v>66.599999999999994</v>
      </c>
      <c r="J20" s="292">
        <v>1.0000000000000002</v>
      </c>
      <c r="K20" s="292">
        <v>31.999999999999996</v>
      </c>
      <c r="L20" s="292">
        <v>1.0000000000000002</v>
      </c>
      <c r="M20" s="292">
        <v>0</v>
      </c>
      <c r="N20" s="292">
        <v>14.999999999999998</v>
      </c>
      <c r="O20" s="191"/>
    </row>
    <row r="21" spans="2:15">
      <c r="B21" s="289" t="s">
        <v>45</v>
      </c>
      <c r="C21" s="292">
        <v>7269.300000000002</v>
      </c>
      <c r="D21" s="292">
        <v>429.09999999999957</v>
      </c>
      <c r="E21" s="292">
        <v>4.4999999999999982</v>
      </c>
      <c r="F21" s="292">
        <v>588.15000000000032</v>
      </c>
      <c r="G21" s="292">
        <v>5263.2500000000027</v>
      </c>
      <c r="H21" s="292">
        <v>124.79999999999993</v>
      </c>
      <c r="I21" s="292">
        <v>483.99999999999937</v>
      </c>
      <c r="J21" s="292">
        <v>16</v>
      </c>
      <c r="K21" s="292">
        <v>233.69999999999987</v>
      </c>
      <c r="L21" s="292">
        <v>4</v>
      </c>
      <c r="M21" s="292">
        <v>10.950000000000008</v>
      </c>
      <c r="N21" s="292">
        <v>110.85</v>
      </c>
      <c r="O21" s="191"/>
    </row>
    <row r="22" spans="2:15">
      <c r="B22" s="289" t="s">
        <v>46</v>
      </c>
      <c r="C22" s="292">
        <v>1306.9499999999998</v>
      </c>
      <c r="D22" s="292">
        <v>40.54999999999999</v>
      </c>
      <c r="E22" s="292">
        <v>0.40000000000000024</v>
      </c>
      <c r="F22" s="292">
        <v>187.59999999999997</v>
      </c>
      <c r="G22" s="292">
        <v>927.30000000000007</v>
      </c>
      <c r="H22" s="292">
        <v>24.599999999999991</v>
      </c>
      <c r="I22" s="292">
        <v>89.899999999999977</v>
      </c>
      <c r="J22" s="292">
        <v>3.9999999999999987</v>
      </c>
      <c r="K22" s="292">
        <v>24.000000000000004</v>
      </c>
      <c r="L22" s="292">
        <v>0</v>
      </c>
      <c r="M22" s="292">
        <v>1.2</v>
      </c>
      <c r="N22" s="292">
        <v>7.4000000000000021</v>
      </c>
      <c r="O22" s="191"/>
    </row>
    <row r="23" spans="2:15">
      <c r="B23" s="289" t="s">
        <v>47</v>
      </c>
      <c r="C23" s="292">
        <v>3081.05</v>
      </c>
      <c r="D23" s="292">
        <v>96.249999999999872</v>
      </c>
      <c r="E23" s="292">
        <v>1.9999999999999998</v>
      </c>
      <c r="F23" s="292">
        <v>147.00000000000009</v>
      </c>
      <c r="G23" s="292">
        <v>2486.0500000000011</v>
      </c>
      <c r="H23" s="292">
        <v>73.450000000000031</v>
      </c>
      <c r="I23" s="292">
        <v>180.59999999999997</v>
      </c>
      <c r="J23" s="292">
        <v>1.0000000000000002</v>
      </c>
      <c r="K23" s="292">
        <v>89.5</v>
      </c>
      <c r="L23" s="292">
        <v>1.9999999999999998</v>
      </c>
      <c r="M23" s="292">
        <v>0.19999999999999996</v>
      </c>
      <c r="N23" s="292">
        <v>2.9999999999999996</v>
      </c>
      <c r="O23" s="191"/>
    </row>
    <row r="24" spans="2:15">
      <c r="B24" s="289" t="s">
        <v>48</v>
      </c>
      <c r="C24" s="292">
        <v>470.35</v>
      </c>
      <c r="D24" s="292">
        <v>31.099999999999998</v>
      </c>
      <c r="E24" s="292">
        <v>0.20000000000000004</v>
      </c>
      <c r="F24" s="292">
        <v>86.500000000000043</v>
      </c>
      <c r="G24" s="292">
        <v>304.09999999999991</v>
      </c>
      <c r="H24" s="292">
        <v>8.1</v>
      </c>
      <c r="I24" s="292">
        <v>34.35</v>
      </c>
      <c r="J24" s="292">
        <v>0</v>
      </c>
      <c r="K24" s="292">
        <v>6</v>
      </c>
      <c r="L24" s="292">
        <v>0</v>
      </c>
      <c r="M24" s="292">
        <v>0</v>
      </c>
      <c r="N24" s="292">
        <v>0</v>
      </c>
      <c r="O24" s="191"/>
    </row>
    <row r="25" spans="2:15" ht="15" customHeight="1">
      <c r="B25" s="287" t="s">
        <v>253</v>
      </c>
      <c r="C25" s="293">
        <v>2467.5500000000011</v>
      </c>
      <c r="D25" s="293">
        <v>95.6</v>
      </c>
      <c r="E25" s="293">
        <v>0</v>
      </c>
      <c r="F25" s="293">
        <v>220.70000000000027</v>
      </c>
      <c r="G25" s="293">
        <v>1834.1499999999996</v>
      </c>
      <c r="H25" s="293">
        <v>31.749999999999979</v>
      </c>
      <c r="I25" s="293">
        <v>224.74999999999997</v>
      </c>
      <c r="J25" s="293">
        <v>0</v>
      </c>
      <c r="K25" s="293">
        <v>47.199999999999982</v>
      </c>
      <c r="L25" s="293">
        <v>0.4</v>
      </c>
      <c r="M25" s="293">
        <v>7</v>
      </c>
      <c r="N25" s="293">
        <v>5.9999999999999947</v>
      </c>
      <c r="O25" s="191"/>
    </row>
    <row r="26" spans="2:15">
      <c r="B26" s="289" t="s">
        <v>50</v>
      </c>
      <c r="C26" s="292">
        <v>532.00000000000011</v>
      </c>
      <c r="D26" s="292">
        <v>20.200000000000003</v>
      </c>
      <c r="E26" s="292">
        <v>0</v>
      </c>
      <c r="F26" s="292">
        <v>31.999999999999993</v>
      </c>
      <c r="G26" s="292">
        <v>417.40000000000009</v>
      </c>
      <c r="H26" s="292">
        <v>10.199999999999998</v>
      </c>
      <c r="I26" s="292">
        <v>42.79999999999999</v>
      </c>
      <c r="J26" s="292">
        <v>0</v>
      </c>
      <c r="K26" s="292">
        <v>8.1999999999999993</v>
      </c>
      <c r="L26" s="292">
        <v>0.2</v>
      </c>
      <c r="M26" s="292">
        <v>0</v>
      </c>
      <c r="N26" s="292">
        <v>1.0000000000000002</v>
      </c>
      <c r="O26" s="191"/>
    </row>
    <row r="27" spans="2:15">
      <c r="B27" s="289" t="s">
        <v>51</v>
      </c>
      <c r="C27" s="292">
        <v>438.89999999999981</v>
      </c>
      <c r="D27" s="292">
        <v>23.399999999999988</v>
      </c>
      <c r="E27" s="292">
        <v>0</v>
      </c>
      <c r="F27" s="292">
        <v>46.95</v>
      </c>
      <c r="G27" s="292">
        <v>312.35000000000002</v>
      </c>
      <c r="H27" s="292">
        <v>6.2000000000000011</v>
      </c>
      <c r="I27" s="292">
        <v>30.000000000000004</v>
      </c>
      <c r="J27" s="292">
        <v>0</v>
      </c>
      <c r="K27" s="292">
        <v>13</v>
      </c>
      <c r="L27" s="292">
        <v>0</v>
      </c>
      <c r="M27" s="292">
        <v>7.0000000000000009</v>
      </c>
      <c r="N27" s="292">
        <v>0</v>
      </c>
      <c r="O27" s="191"/>
    </row>
    <row r="28" spans="2:15">
      <c r="B28" s="289" t="s">
        <v>52</v>
      </c>
      <c r="C28" s="292">
        <v>443.49999999999994</v>
      </c>
      <c r="D28" s="292">
        <v>11.7</v>
      </c>
      <c r="E28" s="292">
        <v>0</v>
      </c>
      <c r="F28" s="292">
        <v>35.200000000000017</v>
      </c>
      <c r="G28" s="292">
        <v>324.2000000000001</v>
      </c>
      <c r="H28" s="292">
        <v>4.2</v>
      </c>
      <c r="I28" s="292">
        <v>57.20000000000001</v>
      </c>
      <c r="J28" s="292">
        <v>0</v>
      </c>
      <c r="K28" s="292">
        <v>10.000000000000004</v>
      </c>
      <c r="L28" s="292">
        <v>0</v>
      </c>
      <c r="M28" s="292">
        <v>0</v>
      </c>
      <c r="N28" s="292">
        <v>1</v>
      </c>
      <c r="O28" s="191"/>
    </row>
    <row r="29" spans="2:15">
      <c r="B29" s="289" t="s">
        <v>53</v>
      </c>
      <c r="C29" s="292">
        <v>310.7</v>
      </c>
      <c r="D29" s="292">
        <v>15</v>
      </c>
      <c r="E29" s="292">
        <v>0</v>
      </c>
      <c r="F29" s="292">
        <v>19.999999999999996</v>
      </c>
      <c r="G29" s="292">
        <v>230.00000000000006</v>
      </c>
      <c r="H29" s="292">
        <v>4.0000000000000018</v>
      </c>
      <c r="I29" s="292">
        <v>34.700000000000003</v>
      </c>
      <c r="J29" s="292">
        <v>0</v>
      </c>
      <c r="K29" s="292">
        <v>7.0000000000000009</v>
      </c>
      <c r="L29" s="292">
        <v>0</v>
      </c>
      <c r="M29" s="292">
        <v>0</v>
      </c>
      <c r="N29" s="292">
        <v>0</v>
      </c>
      <c r="O29" s="191"/>
    </row>
    <row r="30" spans="2:15">
      <c r="B30" s="289" t="s">
        <v>54</v>
      </c>
      <c r="C30" s="292">
        <v>406.54999999999995</v>
      </c>
      <c r="D30" s="292">
        <v>10.700000000000001</v>
      </c>
      <c r="E30" s="292">
        <v>0</v>
      </c>
      <c r="F30" s="292">
        <v>33.20000000000001</v>
      </c>
      <c r="G30" s="292">
        <v>325.75</v>
      </c>
      <c r="H30" s="292">
        <v>2.1999999999999997</v>
      </c>
      <c r="I30" s="292">
        <v>31.699999999999989</v>
      </c>
      <c r="J30" s="292">
        <v>0</v>
      </c>
      <c r="K30" s="292">
        <v>3.0000000000000009</v>
      </c>
      <c r="L30" s="292">
        <v>0</v>
      </c>
      <c r="M30" s="292">
        <v>0</v>
      </c>
      <c r="N30" s="292">
        <v>0</v>
      </c>
      <c r="O30" s="191"/>
    </row>
    <row r="31" spans="2:15">
      <c r="B31" s="289" t="s">
        <v>55</v>
      </c>
      <c r="C31" s="292">
        <v>335.90000000000003</v>
      </c>
      <c r="D31" s="292">
        <v>14.600000000000001</v>
      </c>
      <c r="E31" s="292">
        <v>0</v>
      </c>
      <c r="F31" s="292">
        <v>53.34999999999998</v>
      </c>
      <c r="G31" s="292">
        <v>224.44999999999996</v>
      </c>
      <c r="H31" s="292">
        <v>4.9500000000000011</v>
      </c>
      <c r="I31" s="292">
        <v>28.350000000000009</v>
      </c>
      <c r="J31" s="292">
        <v>0</v>
      </c>
      <c r="K31" s="292">
        <v>6.0000000000000018</v>
      </c>
      <c r="L31" s="292">
        <v>0.2</v>
      </c>
      <c r="M31" s="292">
        <v>0</v>
      </c>
      <c r="N31" s="292">
        <v>4.0000000000000009</v>
      </c>
      <c r="O31" s="191"/>
    </row>
    <row r="32" spans="2:15" ht="15" customHeight="1">
      <c r="B32" s="287" t="s">
        <v>254</v>
      </c>
      <c r="C32" s="293">
        <v>68.75</v>
      </c>
      <c r="D32" s="293">
        <v>4.0000000000000009</v>
      </c>
      <c r="E32" s="293">
        <v>0</v>
      </c>
      <c r="F32" s="293">
        <v>3</v>
      </c>
      <c r="G32" s="293">
        <v>54.75</v>
      </c>
      <c r="H32" s="293">
        <v>0</v>
      </c>
      <c r="I32" s="293">
        <v>7.0000000000000018</v>
      </c>
      <c r="J32" s="293">
        <v>0</v>
      </c>
      <c r="K32" s="293">
        <v>0</v>
      </c>
      <c r="L32" s="293">
        <v>0</v>
      </c>
      <c r="M32" s="293">
        <v>0</v>
      </c>
      <c r="N32" s="293">
        <v>0</v>
      </c>
      <c r="O32" s="191"/>
    </row>
    <row r="33" spans="2:15">
      <c r="B33" s="289" t="s">
        <v>57</v>
      </c>
      <c r="C33" s="292">
        <v>68.75</v>
      </c>
      <c r="D33" s="292">
        <v>4.0000000000000009</v>
      </c>
      <c r="E33" s="292">
        <v>0</v>
      </c>
      <c r="F33" s="292">
        <v>3</v>
      </c>
      <c r="G33" s="292">
        <v>54.75</v>
      </c>
      <c r="H33" s="292">
        <v>0</v>
      </c>
      <c r="I33" s="292">
        <v>7.0000000000000018</v>
      </c>
      <c r="J33" s="292">
        <v>0</v>
      </c>
      <c r="K33" s="292">
        <v>0</v>
      </c>
      <c r="L33" s="292">
        <v>0</v>
      </c>
      <c r="M33" s="292">
        <v>0</v>
      </c>
      <c r="N33" s="292">
        <v>0</v>
      </c>
      <c r="O33" s="191"/>
    </row>
    <row r="34" spans="2:15">
      <c r="O34" s="191"/>
    </row>
    <row r="35" spans="2:15">
      <c r="B35" s="370" t="s">
        <v>1062</v>
      </c>
      <c r="C35" s="370"/>
      <c r="D35" s="370"/>
      <c r="E35" s="370"/>
      <c r="F35" s="370"/>
    </row>
  </sheetData>
  <mergeCells count="5">
    <mergeCell ref="B35:F35"/>
    <mergeCell ref="B2:N2"/>
    <mergeCell ref="B3:B4"/>
    <mergeCell ref="C3:C4"/>
    <mergeCell ref="D3:N3"/>
  </mergeCells>
  <hyperlinks>
    <hyperlink ref="P4" location="INDICE!A37" display="INICIO"/>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dimension ref="B1:O34"/>
  <sheetViews>
    <sheetView showGridLines="0" topLeftCell="D1" workbookViewId="0">
      <selection activeCell="O3" sqref="O3"/>
    </sheetView>
  </sheetViews>
  <sheetFormatPr baseColWidth="10" defaultRowHeight="15"/>
  <cols>
    <col min="1" max="1" width="12" style="174" customWidth="1"/>
    <col min="2" max="2" width="31.42578125" style="174" customWidth="1"/>
    <col min="3" max="3" width="12" style="174" customWidth="1"/>
    <col min="4" max="4" width="13.28515625" style="174" customWidth="1"/>
    <col min="5" max="5" width="17" style="174" customWidth="1"/>
    <col min="6" max="6" width="14.7109375" style="174" customWidth="1"/>
    <col min="7" max="7" width="15.7109375" style="174" customWidth="1"/>
    <col min="8" max="8" width="12.28515625" style="174" customWidth="1"/>
    <col min="9" max="9" width="16" style="174" customWidth="1"/>
    <col min="10" max="10" width="11.42578125" style="174" customWidth="1"/>
    <col min="11" max="12" width="13.42578125" style="174" customWidth="1"/>
    <col min="13" max="16384" width="11.42578125" style="174"/>
  </cols>
  <sheetData>
    <row r="1" spans="2:15" ht="131.25" customHeight="1"/>
    <row r="2" spans="2:15" ht="57.75" customHeight="1">
      <c r="B2" s="372" t="s">
        <v>1109</v>
      </c>
      <c r="C2" s="372"/>
      <c r="D2" s="372"/>
      <c r="E2" s="372"/>
      <c r="F2" s="372"/>
      <c r="G2" s="372"/>
      <c r="H2" s="372"/>
      <c r="I2" s="372"/>
      <c r="J2" s="372"/>
      <c r="K2" s="372"/>
      <c r="L2" s="372"/>
      <c r="M2" s="372"/>
      <c r="N2" s="160"/>
    </row>
    <row r="3" spans="2:15" ht="42.75" customHeight="1">
      <c r="B3" s="270" t="s">
        <v>565</v>
      </c>
      <c r="C3" s="270" t="s">
        <v>256</v>
      </c>
      <c r="D3" s="270" t="s">
        <v>358</v>
      </c>
      <c r="E3" s="270" t="s">
        <v>359</v>
      </c>
      <c r="F3" s="270" t="s">
        <v>360</v>
      </c>
      <c r="G3" s="270" t="s">
        <v>666</v>
      </c>
      <c r="H3" s="270" t="s">
        <v>361</v>
      </c>
      <c r="I3" s="270" t="s">
        <v>362</v>
      </c>
      <c r="J3" s="270" t="s">
        <v>363</v>
      </c>
      <c r="K3" s="270" t="s">
        <v>364</v>
      </c>
      <c r="L3" s="270" t="s">
        <v>1110</v>
      </c>
      <c r="M3" s="270" t="s">
        <v>339</v>
      </c>
      <c r="N3" s="160"/>
      <c r="O3" s="225" t="s">
        <v>30</v>
      </c>
    </row>
    <row r="4" spans="2:15">
      <c r="B4" s="287" t="s">
        <v>222</v>
      </c>
      <c r="C4" s="293">
        <v>9350.7499999999964</v>
      </c>
      <c r="D4" s="293">
        <v>1889.5499999999975</v>
      </c>
      <c r="E4" s="293">
        <v>103.65000000000011</v>
      </c>
      <c r="F4" s="293">
        <v>3775.7500000000005</v>
      </c>
      <c r="G4" s="293">
        <v>141.94999999999996</v>
      </c>
      <c r="H4" s="293">
        <v>1533.5</v>
      </c>
      <c r="I4" s="293">
        <v>20.55</v>
      </c>
      <c r="J4" s="293">
        <v>26.549999999999986</v>
      </c>
      <c r="K4" s="293">
        <v>6.6</v>
      </c>
      <c r="L4" s="293">
        <v>897.3500000000023</v>
      </c>
      <c r="M4" s="293">
        <v>955.29999999999905</v>
      </c>
      <c r="N4" s="192"/>
    </row>
    <row r="5" spans="2:15" ht="15" customHeight="1">
      <c r="B5" s="287" t="s">
        <v>251</v>
      </c>
      <c r="C5" s="293">
        <v>4864.7500000000009</v>
      </c>
      <c r="D5" s="293">
        <v>1087.2500000000018</v>
      </c>
      <c r="E5" s="293">
        <v>8.8000000000000167</v>
      </c>
      <c r="F5" s="293">
        <v>1931.7499999999984</v>
      </c>
      <c r="G5" s="293">
        <v>67.599999999999994</v>
      </c>
      <c r="H5" s="293">
        <v>778.74999999999966</v>
      </c>
      <c r="I5" s="293">
        <v>14.199999999999996</v>
      </c>
      <c r="J5" s="293">
        <v>15.79999999999999</v>
      </c>
      <c r="K5" s="293">
        <v>4.8000000000000034</v>
      </c>
      <c r="L5" s="293">
        <v>501.8</v>
      </c>
      <c r="M5" s="293">
        <v>454.00000000000011</v>
      </c>
      <c r="N5" s="192"/>
    </row>
    <row r="6" spans="2:15">
      <c r="B6" s="289" t="s">
        <v>32</v>
      </c>
      <c r="C6" s="292">
        <v>466.14999999999981</v>
      </c>
      <c r="D6" s="292">
        <v>98.250000000000028</v>
      </c>
      <c r="E6" s="292">
        <v>0</v>
      </c>
      <c r="F6" s="292">
        <v>205.09999999999991</v>
      </c>
      <c r="G6" s="292">
        <v>9.0000000000000018</v>
      </c>
      <c r="H6" s="292">
        <v>93.600000000000065</v>
      </c>
      <c r="I6" s="292">
        <v>0</v>
      </c>
      <c r="J6" s="292">
        <v>0</v>
      </c>
      <c r="K6" s="292">
        <v>0</v>
      </c>
      <c r="L6" s="292">
        <v>56.000000000000043</v>
      </c>
      <c r="M6" s="292">
        <v>4.1999999999999993</v>
      </c>
      <c r="N6" s="192"/>
    </row>
    <row r="7" spans="2:15">
      <c r="B7" s="289" t="s">
        <v>33</v>
      </c>
      <c r="C7" s="292">
        <v>82.950000000000017</v>
      </c>
      <c r="D7" s="292">
        <v>12.999999999999998</v>
      </c>
      <c r="E7" s="292">
        <v>0</v>
      </c>
      <c r="F7" s="292">
        <v>44.2</v>
      </c>
      <c r="G7" s="292">
        <v>0.75</v>
      </c>
      <c r="H7" s="292">
        <v>9.9999999999999982</v>
      </c>
      <c r="I7" s="292">
        <v>0</v>
      </c>
      <c r="J7" s="292">
        <v>0</v>
      </c>
      <c r="K7" s="292">
        <v>0</v>
      </c>
      <c r="L7" s="292">
        <v>12</v>
      </c>
      <c r="M7" s="292">
        <v>2.9999999999999991</v>
      </c>
      <c r="N7" s="192"/>
    </row>
    <row r="8" spans="2:15">
      <c r="B8" s="289" t="s">
        <v>34</v>
      </c>
      <c r="C8" s="292">
        <v>117.60000000000001</v>
      </c>
      <c r="D8" s="292">
        <v>35.199999999999996</v>
      </c>
      <c r="E8" s="292">
        <v>0</v>
      </c>
      <c r="F8" s="292">
        <v>39.199999999999996</v>
      </c>
      <c r="G8" s="292">
        <v>0</v>
      </c>
      <c r="H8" s="292">
        <v>17.199999999999996</v>
      </c>
      <c r="I8" s="292">
        <v>0</v>
      </c>
      <c r="J8" s="292">
        <v>0</v>
      </c>
      <c r="K8" s="292">
        <v>0</v>
      </c>
      <c r="L8" s="292">
        <v>22</v>
      </c>
      <c r="M8" s="292">
        <v>4</v>
      </c>
      <c r="N8" s="192"/>
    </row>
    <row r="9" spans="2:15">
      <c r="B9" s="289" t="s">
        <v>35</v>
      </c>
      <c r="C9" s="292">
        <v>75.900000000000006</v>
      </c>
      <c r="D9" s="292">
        <v>20.399999999999999</v>
      </c>
      <c r="E9" s="292">
        <v>0</v>
      </c>
      <c r="F9" s="292">
        <v>30.500000000000004</v>
      </c>
      <c r="G9" s="292">
        <v>0</v>
      </c>
      <c r="H9" s="292">
        <v>4</v>
      </c>
      <c r="I9" s="292">
        <v>0</v>
      </c>
      <c r="J9" s="292">
        <v>0</v>
      </c>
      <c r="K9" s="292">
        <v>0</v>
      </c>
      <c r="L9" s="292">
        <v>7</v>
      </c>
      <c r="M9" s="292">
        <v>14.000000000000005</v>
      </c>
      <c r="N9" s="192"/>
    </row>
    <row r="10" spans="2:15">
      <c r="B10" s="289" t="s">
        <v>36</v>
      </c>
      <c r="C10" s="292">
        <v>233.25</v>
      </c>
      <c r="D10" s="292">
        <v>65.600000000000009</v>
      </c>
      <c r="E10" s="292">
        <v>0</v>
      </c>
      <c r="F10" s="292">
        <v>110.25</v>
      </c>
      <c r="G10" s="292">
        <v>0.2</v>
      </c>
      <c r="H10" s="292">
        <v>30.40000000000002</v>
      </c>
      <c r="I10" s="292">
        <v>0</v>
      </c>
      <c r="J10" s="292">
        <v>2.0000000000000009</v>
      </c>
      <c r="K10" s="292">
        <v>0</v>
      </c>
      <c r="L10" s="292">
        <v>10.6</v>
      </c>
      <c r="M10" s="292">
        <v>14.200000000000003</v>
      </c>
      <c r="N10" s="192"/>
    </row>
    <row r="11" spans="2:15">
      <c r="B11" s="289" t="s">
        <v>37</v>
      </c>
      <c r="C11" s="292">
        <v>248.1</v>
      </c>
      <c r="D11" s="292">
        <v>61.699999999999996</v>
      </c>
      <c r="E11" s="292">
        <v>0.5</v>
      </c>
      <c r="F11" s="292">
        <v>105.85</v>
      </c>
      <c r="G11" s="292">
        <v>2.0000000000000004</v>
      </c>
      <c r="H11" s="292">
        <v>38.850000000000016</v>
      </c>
      <c r="I11" s="292">
        <v>0</v>
      </c>
      <c r="J11" s="292">
        <v>1.0000000000000002</v>
      </c>
      <c r="K11" s="292">
        <v>0</v>
      </c>
      <c r="L11" s="292">
        <v>29.200000000000006</v>
      </c>
      <c r="M11" s="292">
        <v>8.9999999999999964</v>
      </c>
      <c r="N11" s="192"/>
    </row>
    <row r="12" spans="2:15">
      <c r="B12" s="289" t="s">
        <v>38</v>
      </c>
      <c r="C12" s="292">
        <v>214.25000000000006</v>
      </c>
      <c r="D12" s="292">
        <v>31.45</v>
      </c>
      <c r="E12" s="292">
        <v>0</v>
      </c>
      <c r="F12" s="292">
        <v>79.499999999999986</v>
      </c>
      <c r="G12" s="292">
        <v>0.20000000000000004</v>
      </c>
      <c r="H12" s="292">
        <v>19.600000000000009</v>
      </c>
      <c r="I12" s="292">
        <v>0</v>
      </c>
      <c r="J12" s="292">
        <v>4.5</v>
      </c>
      <c r="K12" s="292">
        <v>0</v>
      </c>
      <c r="L12" s="292">
        <v>53.000000000000036</v>
      </c>
      <c r="M12" s="292">
        <v>26.000000000000004</v>
      </c>
      <c r="N12" s="192"/>
    </row>
    <row r="13" spans="2:15">
      <c r="B13" s="289" t="s">
        <v>39</v>
      </c>
      <c r="C13" s="292">
        <v>285.5999999999998</v>
      </c>
      <c r="D13" s="292">
        <v>21.950000000000006</v>
      </c>
      <c r="E13" s="292">
        <v>2</v>
      </c>
      <c r="F13" s="292">
        <v>155.50000000000003</v>
      </c>
      <c r="G13" s="292">
        <v>3.4000000000000004</v>
      </c>
      <c r="H13" s="292">
        <v>45.550000000000011</v>
      </c>
      <c r="I13" s="292">
        <v>1.0000000000000002</v>
      </c>
      <c r="J13" s="292">
        <v>0.20000000000000004</v>
      </c>
      <c r="K13" s="292">
        <v>0</v>
      </c>
      <c r="L13" s="292">
        <v>30.999999999999986</v>
      </c>
      <c r="M13" s="292">
        <v>24.999999999999996</v>
      </c>
      <c r="N13" s="192"/>
    </row>
    <row r="14" spans="2:15">
      <c r="B14" s="289" t="s">
        <v>40</v>
      </c>
      <c r="C14" s="292">
        <v>2617.9999999999995</v>
      </c>
      <c r="D14" s="292">
        <v>639.20000000000005</v>
      </c>
      <c r="E14" s="292">
        <v>2.6000000000000005</v>
      </c>
      <c r="F14" s="292">
        <v>911.5499999999995</v>
      </c>
      <c r="G14" s="292">
        <v>43.250000000000021</v>
      </c>
      <c r="H14" s="292">
        <v>431.70000000000033</v>
      </c>
      <c r="I14" s="292">
        <v>13.199999999999996</v>
      </c>
      <c r="J14" s="292">
        <v>7.7000000000000117</v>
      </c>
      <c r="K14" s="292">
        <v>4.2</v>
      </c>
      <c r="L14" s="292">
        <v>233.00000000000011</v>
      </c>
      <c r="M14" s="292">
        <v>331.60000000000031</v>
      </c>
      <c r="N14" s="192"/>
    </row>
    <row r="15" spans="2:15">
      <c r="B15" s="289" t="s">
        <v>41</v>
      </c>
      <c r="C15" s="292">
        <v>321.90000000000003</v>
      </c>
      <c r="D15" s="292">
        <v>65.100000000000037</v>
      </c>
      <c r="E15" s="292">
        <v>3.2</v>
      </c>
      <c r="F15" s="292">
        <v>139.84999999999997</v>
      </c>
      <c r="G15" s="292">
        <v>8.4</v>
      </c>
      <c r="H15" s="292">
        <v>52.349999999999987</v>
      </c>
      <c r="I15" s="292">
        <v>0</v>
      </c>
      <c r="J15" s="292">
        <v>0.4</v>
      </c>
      <c r="K15" s="292">
        <v>0.6</v>
      </c>
      <c r="L15" s="292">
        <v>32.999999999999993</v>
      </c>
      <c r="M15" s="292">
        <v>19.000000000000025</v>
      </c>
      <c r="N15" s="192"/>
    </row>
    <row r="16" spans="2:15">
      <c r="B16" s="289" t="s">
        <v>79</v>
      </c>
      <c r="C16" s="292">
        <v>201.04999999999998</v>
      </c>
      <c r="D16" s="292">
        <v>35.40000000000002</v>
      </c>
      <c r="E16" s="292">
        <v>0.49999999999999994</v>
      </c>
      <c r="F16" s="292">
        <v>110.25000000000003</v>
      </c>
      <c r="G16" s="292">
        <v>0.4</v>
      </c>
      <c r="H16" s="292">
        <v>35.499999999999993</v>
      </c>
      <c r="I16" s="292">
        <v>0</v>
      </c>
      <c r="J16" s="292">
        <v>0</v>
      </c>
      <c r="K16" s="292">
        <v>0</v>
      </c>
      <c r="L16" s="292">
        <v>15</v>
      </c>
      <c r="M16" s="292">
        <v>4.0000000000000009</v>
      </c>
      <c r="N16" s="192"/>
    </row>
    <row r="17" spans="2:14" ht="15" customHeight="1">
      <c r="B17" s="287" t="s">
        <v>252</v>
      </c>
      <c r="C17" s="293">
        <v>3909.5500000000025</v>
      </c>
      <c r="D17" s="293">
        <v>708.95000000000073</v>
      </c>
      <c r="E17" s="293">
        <v>91.850000000000051</v>
      </c>
      <c r="F17" s="293">
        <v>1549.4499999999971</v>
      </c>
      <c r="G17" s="293">
        <v>71.750000000000028</v>
      </c>
      <c r="H17" s="293">
        <v>678.75000000000011</v>
      </c>
      <c r="I17" s="293">
        <v>6.3500000000000068</v>
      </c>
      <c r="J17" s="293">
        <v>10.750000000000014</v>
      </c>
      <c r="K17" s="293">
        <v>1.8000000000000036</v>
      </c>
      <c r="L17" s="293">
        <v>307.80000000000013</v>
      </c>
      <c r="M17" s="293">
        <v>482.09999999999951</v>
      </c>
      <c r="N17" s="192"/>
    </row>
    <row r="18" spans="2:14">
      <c r="B18" s="289" t="s">
        <v>43</v>
      </c>
      <c r="C18" s="292">
        <v>315.80000000000007</v>
      </c>
      <c r="D18" s="292">
        <v>61.599999999999994</v>
      </c>
      <c r="E18" s="292">
        <v>6.3500000000000005</v>
      </c>
      <c r="F18" s="292">
        <v>117.00000000000001</v>
      </c>
      <c r="G18" s="292">
        <v>0.99999999999999978</v>
      </c>
      <c r="H18" s="292">
        <v>45.250000000000014</v>
      </c>
      <c r="I18" s="292">
        <v>0</v>
      </c>
      <c r="J18" s="292">
        <v>1</v>
      </c>
      <c r="K18" s="292">
        <v>0</v>
      </c>
      <c r="L18" s="292">
        <v>28.999999999999982</v>
      </c>
      <c r="M18" s="292">
        <v>54.599999999999987</v>
      </c>
      <c r="N18" s="192"/>
    </row>
    <row r="19" spans="2:14">
      <c r="B19" s="289" t="s">
        <v>44</v>
      </c>
      <c r="C19" s="292">
        <v>199.49999999999997</v>
      </c>
      <c r="D19" s="292">
        <v>30.199999999999992</v>
      </c>
      <c r="E19" s="292">
        <v>4.2</v>
      </c>
      <c r="F19" s="292">
        <v>127.7</v>
      </c>
      <c r="G19" s="292">
        <v>1.1999999999999997</v>
      </c>
      <c r="H19" s="292">
        <v>18.199999999999996</v>
      </c>
      <c r="I19" s="292">
        <v>0</v>
      </c>
      <c r="J19" s="292">
        <v>0</v>
      </c>
      <c r="K19" s="292">
        <v>0</v>
      </c>
      <c r="L19" s="292">
        <v>17.999999999999993</v>
      </c>
      <c r="M19" s="292">
        <v>0</v>
      </c>
      <c r="N19" s="192"/>
    </row>
    <row r="20" spans="2:14">
      <c r="B20" s="289" t="s">
        <v>45</v>
      </c>
      <c r="C20" s="292">
        <v>2161.7500000000005</v>
      </c>
      <c r="D20" s="292">
        <v>390.34999999999934</v>
      </c>
      <c r="E20" s="292">
        <v>62.80000000000004</v>
      </c>
      <c r="F20" s="292">
        <v>776.99999999999966</v>
      </c>
      <c r="G20" s="292">
        <v>51.249999999999929</v>
      </c>
      <c r="H20" s="292">
        <v>434.30000000000013</v>
      </c>
      <c r="I20" s="292">
        <v>5.9500000000000055</v>
      </c>
      <c r="J20" s="292">
        <v>8.7500000000000071</v>
      </c>
      <c r="K20" s="292">
        <v>1.8000000000000014</v>
      </c>
      <c r="L20" s="292">
        <v>93.999999999999972</v>
      </c>
      <c r="M20" s="292">
        <v>335.54999999999995</v>
      </c>
      <c r="N20" s="192"/>
    </row>
    <row r="21" spans="2:14">
      <c r="B21" s="289" t="s">
        <v>46</v>
      </c>
      <c r="C21" s="292">
        <v>343.34999999999991</v>
      </c>
      <c r="D21" s="292">
        <v>80.099999999999966</v>
      </c>
      <c r="E21" s="292">
        <v>12.7</v>
      </c>
      <c r="F21" s="292">
        <v>152.65</v>
      </c>
      <c r="G21" s="292">
        <v>5.2000000000000028</v>
      </c>
      <c r="H21" s="292">
        <v>24.949999999999985</v>
      </c>
      <c r="I21" s="292">
        <v>0.20000000000000004</v>
      </c>
      <c r="J21" s="292">
        <v>0</v>
      </c>
      <c r="K21" s="292">
        <v>0</v>
      </c>
      <c r="L21" s="292">
        <v>15.6</v>
      </c>
      <c r="M21" s="292">
        <v>51.950000000000045</v>
      </c>
      <c r="N21" s="192"/>
    </row>
    <row r="22" spans="2:14">
      <c r="B22" s="289" t="s">
        <v>47</v>
      </c>
      <c r="C22" s="292">
        <v>775.95000000000016</v>
      </c>
      <c r="D22" s="292">
        <v>134.10000000000005</v>
      </c>
      <c r="E22" s="292">
        <v>2.3999999999999968</v>
      </c>
      <c r="F22" s="292">
        <v>323.14999999999992</v>
      </c>
      <c r="G22" s="292">
        <v>12.899999999999997</v>
      </c>
      <c r="H22" s="292">
        <v>130.00000000000006</v>
      </c>
      <c r="I22" s="292">
        <v>0.19999999999999996</v>
      </c>
      <c r="J22" s="292">
        <v>1.0000000000000002</v>
      </c>
      <c r="K22" s="292">
        <v>0</v>
      </c>
      <c r="L22" s="292">
        <v>139.1999999999999</v>
      </c>
      <c r="M22" s="292">
        <v>33.000000000000014</v>
      </c>
      <c r="N22" s="192"/>
    </row>
    <row r="23" spans="2:14">
      <c r="B23" s="289" t="s">
        <v>48</v>
      </c>
      <c r="C23" s="292">
        <v>113.19999999999995</v>
      </c>
      <c r="D23" s="292">
        <v>12.600000000000001</v>
      </c>
      <c r="E23" s="292">
        <v>3.3999999999999995</v>
      </c>
      <c r="F23" s="292">
        <v>51.95</v>
      </c>
      <c r="G23" s="292">
        <v>0.20000000000000004</v>
      </c>
      <c r="H23" s="292">
        <v>26.050000000000004</v>
      </c>
      <c r="I23" s="292">
        <v>0</v>
      </c>
      <c r="J23" s="292">
        <v>0</v>
      </c>
      <c r="K23" s="292">
        <v>0</v>
      </c>
      <c r="L23" s="292">
        <v>12</v>
      </c>
      <c r="M23" s="292">
        <v>6.9999999999999991</v>
      </c>
      <c r="N23" s="192"/>
    </row>
    <row r="24" spans="2:14" ht="15" customHeight="1">
      <c r="B24" s="287" t="s">
        <v>253</v>
      </c>
      <c r="C24" s="293">
        <v>553.45000000000027</v>
      </c>
      <c r="D24" s="293">
        <v>89.350000000000009</v>
      </c>
      <c r="E24" s="293">
        <v>1.0000000000000002</v>
      </c>
      <c r="F24" s="293">
        <v>283.54999999999995</v>
      </c>
      <c r="G24" s="293">
        <v>2.5999999999999996</v>
      </c>
      <c r="H24" s="293">
        <v>70.999999999999915</v>
      </c>
      <c r="I24" s="293">
        <v>0</v>
      </c>
      <c r="J24" s="293">
        <v>0</v>
      </c>
      <c r="K24" s="293">
        <v>0</v>
      </c>
      <c r="L24" s="293">
        <v>87.749999999999972</v>
      </c>
      <c r="M24" s="293">
        <v>18.200000000000017</v>
      </c>
      <c r="N24" s="192"/>
    </row>
    <row r="25" spans="2:14">
      <c r="B25" s="289" t="s">
        <v>50</v>
      </c>
      <c r="C25" s="292">
        <v>100.2</v>
      </c>
      <c r="D25" s="292">
        <v>6</v>
      </c>
      <c r="E25" s="292">
        <v>0</v>
      </c>
      <c r="F25" s="292">
        <v>54.999999999999993</v>
      </c>
      <c r="G25" s="292">
        <v>0</v>
      </c>
      <c r="H25" s="292">
        <v>11.2</v>
      </c>
      <c r="I25" s="292">
        <v>0</v>
      </c>
      <c r="J25" s="292">
        <v>0</v>
      </c>
      <c r="K25" s="292">
        <v>0</v>
      </c>
      <c r="L25" s="292">
        <v>28.000000000000004</v>
      </c>
      <c r="M25" s="292">
        <v>0</v>
      </c>
      <c r="N25" s="192"/>
    </row>
    <row r="26" spans="2:14">
      <c r="B26" s="289" t="s">
        <v>51</v>
      </c>
      <c r="C26" s="292">
        <v>114.89999999999999</v>
      </c>
      <c r="D26" s="292">
        <v>18.500000000000004</v>
      </c>
      <c r="E26" s="292">
        <v>1</v>
      </c>
      <c r="F26" s="292">
        <v>58.20000000000001</v>
      </c>
      <c r="G26" s="292">
        <v>0.2</v>
      </c>
      <c r="H26" s="292">
        <v>17</v>
      </c>
      <c r="I26" s="292">
        <v>0</v>
      </c>
      <c r="J26" s="292">
        <v>0</v>
      </c>
      <c r="K26" s="292">
        <v>0</v>
      </c>
      <c r="L26" s="292">
        <v>14.000000000000005</v>
      </c>
      <c r="M26" s="292">
        <v>5.9999999999999991</v>
      </c>
      <c r="N26" s="192"/>
    </row>
    <row r="27" spans="2:14">
      <c r="B27" s="289" t="s">
        <v>52</v>
      </c>
      <c r="C27" s="292">
        <v>93.1</v>
      </c>
      <c r="D27" s="292">
        <v>25.4</v>
      </c>
      <c r="E27" s="292">
        <v>0</v>
      </c>
      <c r="F27" s="292">
        <v>31.750000000000004</v>
      </c>
      <c r="G27" s="292">
        <v>0</v>
      </c>
      <c r="H27" s="292">
        <v>15.200000000000001</v>
      </c>
      <c r="I27" s="292">
        <v>0</v>
      </c>
      <c r="J27" s="292">
        <v>0</v>
      </c>
      <c r="K27" s="292">
        <v>0</v>
      </c>
      <c r="L27" s="292">
        <v>20.749999999999996</v>
      </c>
      <c r="M27" s="292">
        <v>0</v>
      </c>
      <c r="N27" s="192"/>
    </row>
    <row r="28" spans="2:14">
      <c r="B28" s="289" t="s">
        <v>53</v>
      </c>
      <c r="C28" s="292">
        <v>71.2</v>
      </c>
      <c r="D28" s="292">
        <v>4.9999999999999991</v>
      </c>
      <c r="E28" s="292">
        <v>0</v>
      </c>
      <c r="F28" s="292">
        <v>43</v>
      </c>
      <c r="G28" s="292">
        <v>0</v>
      </c>
      <c r="H28" s="292">
        <v>10</v>
      </c>
      <c r="I28" s="292">
        <v>0</v>
      </c>
      <c r="J28" s="292">
        <v>0</v>
      </c>
      <c r="K28" s="292">
        <v>0</v>
      </c>
      <c r="L28" s="292">
        <v>9.0000000000000018</v>
      </c>
      <c r="M28" s="292">
        <v>4.2</v>
      </c>
      <c r="N28" s="192"/>
    </row>
    <row r="29" spans="2:14">
      <c r="B29" s="289" t="s">
        <v>54</v>
      </c>
      <c r="C29" s="292">
        <v>94.249999999999957</v>
      </c>
      <c r="D29" s="292">
        <v>20.25</v>
      </c>
      <c r="E29" s="292">
        <v>0</v>
      </c>
      <c r="F29" s="292">
        <v>52.400000000000006</v>
      </c>
      <c r="G29" s="292">
        <v>0.2</v>
      </c>
      <c r="H29" s="292">
        <v>11.400000000000002</v>
      </c>
      <c r="I29" s="292">
        <v>0</v>
      </c>
      <c r="J29" s="292">
        <v>0</v>
      </c>
      <c r="K29" s="292">
        <v>0</v>
      </c>
      <c r="L29" s="292">
        <v>2</v>
      </c>
      <c r="M29" s="292">
        <v>8</v>
      </c>
      <c r="N29" s="192"/>
    </row>
    <row r="30" spans="2:14">
      <c r="B30" s="289" t="s">
        <v>55</v>
      </c>
      <c r="C30" s="292">
        <v>79.8</v>
      </c>
      <c r="D30" s="292">
        <v>14.200000000000001</v>
      </c>
      <c r="E30" s="292">
        <v>0</v>
      </c>
      <c r="F30" s="292">
        <v>43.2</v>
      </c>
      <c r="G30" s="292">
        <v>2.2000000000000002</v>
      </c>
      <c r="H30" s="292">
        <v>6.2000000000000011</v>
      </c>
      <c r="I30" s="292">
        <v>0</v>
      </c>
      <c r="J30" s="292">
        <v>0</v>
      </c>
      <c r="K30" s="292">
        <v>0</v>
      </c>
      <c r="L30" s="292">
        <v>14</v>
      </c>
      <c r="M30" s="292">
        <v>0</v>
      </c>
      <c r="N30" s="192"/>
    </row>
    <row r="31" spans="2:14" ht="15" customHeight="1">
      <c r="B31" s="287" t="s">
        <v>254</v>
      </c>
      <c r="C31" s="293">
        <v>23</v>
      </c>
      <c r="D31" s="293">
        <v>4</v>
      </c>
      <c r="E31" s="293">
        <v>2.0000000000000004</v>
      </c>
      <c r="F31" s="293">
        <v>11.000000000000002</v>
      </c>
      <c r="G31" s="293">
        <v>0</v>
      </c>
      <c r="H31" s="293">
        <v>4.9999999999999991</v>
      </c>
      <c r="I31" s="293">
        <v>0</v>
      </c>
      <c r="J31" s="293">
        <v>0</v>
      </c>
      <c r="K31" s="293">
        <v>0</v>
      </c>
      <c r="L31" s="293">
        <v>0</v>
      </c>
      <c r="M31" s="293">
        <v>1.0000000000000002</v>
      </c>
      <c r="N31" s="192"/>
    </row>
    <row r="32" spans="2:14">
      <c r="B32" s="289" t="s">
        <v>57</v>
      </c>
      <c r="C32" s="292">
        <v>23</v>
      </c>
      <c r="D32" s="292">
        <v>4</v>
      </c>
      <c r="E32" s="292">
        <v>2.0000000000000004</v>
      </c>
      <c r="F32" s="292">
        <v>11.000000000000002</v>
      </c>
      <c r="G32" s="292">
        <v>0</v>
      </c>
      <c r="H32" s="292">
        <v>4.9999999999999991</v>
      </c>
      <c r="I32" s="292">
        <v>0</v>
      </c>
      <c r="J32" s="292">
        <v>0</v>
      </c>
      <c r="K32" s="292">
        <v>0</v>
      </c>
      <c r="L32" s="292">
        <v>0</v>
      </c>
      <c r="M32" s="292">
        <v>1.0000000000000002</v>
      </c>
      <c r="N32" s="192"/>
    </row>
    <row r="33" spans="2:14">
      <c r="B33" s="375"/>
      <c r="C33" s="375"/>
      <c r="D33" s="375"/>
      <c r="E33" s="375"/>
      <c r="F33" s="375"/>
      <c r="G33" s="375"/>
      <c r="H33" s="375"/>
      <c r="I33" s="375"/>
      <c r="J33" s="375"/>
      <c r="K33" s="375"/>
      <c r="L33" s="375"/>
      <c r="M33" s="375"/>
      <c r="N33" s="192"/>
    </row>
    <row r="34" spans="2:14">
      <c r="B34" s="370" t="s">
        <v>1062</v>
      </c>
      <c r="C34" s="370"/>
      <c r="D34" s="370"/>
      <c r="E34" s="370"/>
      <c r="F34" s="370"/>
    </row>
  </sheetData>
  <mergeCells count="3">
    <mergeCell ref="B2:M2"/>
    <mergeCell ref="B33:M33"/>
    <mergeCell ref="B34:F34"/>
  </mergeCells>
  <hyperlinks>
    <hyperlink ref="O3" location="INDICE!A38" display="INICIO"/>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B1:W36"/>
  <sheetViews>
    <sheetView showGridLines="0" topLeftCell="M1" workbookViewId="0">
      <selection activeCell="W5" sqref="W5"/>
    </sheetView>
  </sheetViews>
  <sheetFormatPr baseColWidth="10" defaultRowHeight="15"/>
  <cols>
    <col min="1" max="1" width="12.42578125" style="174" customWidth="1"/>
    <col min="2" max="2" width="30.42578125" style="174" customWidth="1"/>
    <col min="3" max="3" width="11.42578125" style="174"/>
    <col min="4" max="4" width="17.7109375" style="174" customWidth="1"/>
    <col min="5" max="5" width="12.85546875" style="174" customWidth="1"/>
    <col min="6" max="6" width="14.42578125" style="174" customWidth="1"/>
    <col min="7" max="8" width="11.42578125" style="174"/>
    <col min="9" max="9" width="14.140625" style="174" customWidth="1"/>
    <col min="10" max="10" width="14.85546875" style="174" customWidth="1"/>
    <col min="11" max="11" width="14.140625" style="174" customWidth="1"/>
    <col min="12" max="12" width="15.7109375" style="174" customWidth="1"/>
    <col min="13" max="13" width="11.42578125" style="174"/>
    <col min="14" max="14" width="13.42578125" style="174" customWidth="1"/>
    <col min="15" max="15" width="11.42578125" style="174"/>
    <col min="16" max="16" width="14" style="174" customWidth="1"/>
    <col min="17" max="17" width="14.7109375" style="174" customWidth="1"/>
    <col min="18" max="18" width="21.28515625" style="174" customWidth="1"/>
    <col min="19" max="19" width="11.42578125" style="174"/>
    <col min="20" max="20" width="16.5703125" style="174" customWidth="1"/>
    <col min="21" max="21" width="14.140625" style="174" customWidth="1"/>
    <col min="22" max="16384" width="11.42578125" style="174"/>
  </cols>
  <sheetData>
    <row r="1" spans="2:23" ht="104.25" customHeight="1"/>
    <row r="2" spans="2:23" ht="23.25" customHeight="1"/>
    <row r="3" spans="2:23" ht="66.75" customHeight="1">
      <c r="B3" s="372" t="s">
        <v>1111</v>
      </c>
      <c r="C3" s="372"/>
      <c r="D3" s="372"/>
      <c r="E3" s="372"/>
      <c r="F3" s="372"/>
      <c r="G3" s="372"/>
      <c r="H3" s="372"/>
      <c r="I3" s="372"/>
      <c r="J3" s="372"/>
      <c r="K3" s="372"/>
      <c r="L3" s="372"/>
      <c r="M3" s="372"/>
      <c r="N3" s="372"/>
      <c r="O3" s="372"/>
      <c r="P3" s="372"/>
      <c r="Q3" s="372"/>
      <c r="R3" s="372"/>
      <c r="S3" s="372"/>
      <c r="T3" s="372"/>
      <c r="U3" s="372"/>
      <c r="V3" s="159"/>
    </row>
    <row r="4" spans="2:23" ht="42.75" customHeight="1">
      <c r="B4" s="346" t="s">
        <v>565</v>
      </c>
      <c r="C4" s="346" t="s">
        <v>256</v>
      </c>
      <c r="D4" s="346" t="s">
        <v>204</v>
      </c>
      <c r="E4" s="346"/>
      <c r="F4" s="346"/>
      <c r="G4" s="346" t="s">
        <v>365</v>
      </c>
      <c r="H4" s="346"/>
      <c r="I4" s="346"/>
      <c r="J4" s="346"/>
      <c r="K4" s="346"/>
      <c r="L4" s="346"/>
      <c r="M4" s="346"/>
      <c r="N4" s="346"/>
      <c r="O4" s="346" t="s">
        <v>366</v>
      </c>
      <c r="P4" s="346"/>
      <c r="Q4" s="346"/>
      <c r="R4" s="346"/>
      <c r="S4" s="346"/>
      <c r="T4" s="346"/>
      <c r="U4" s="346" t="s">
        <v>367</v>
      </c>
      <c r="V4" s="159"/>
    </row>
    <row r="5" spans="2:23" ht="38.25" customHeight="1">
      <c r="B5" s="346"/>
      <c r="C5" s="346"/>
      <c r="D5" s="270" t="s">
        <v>659</v>
      </c>
      <c r="E5" s="270" t="s">
        <v>368</v>
      </c>
      <c r="F5" s="270" t="s">
        <v>369</v>
      </c>
      <c r="G5" s="270" t="s">
        <v>660</v>
      </c>
      <c r="H5" s="270" t="s">
        <v>661</v>
      </c>
      <c r="I5" s="270" t="s">
        <v>662</v>
      </c>
      <c r="J5" s="270" t="s">
        <v>663</v>
      </c>
      <c r="K5" s="270" t="s">
        <v>664</v>
      </c>
      <c r="L5" s="270" t="s">
        <v>373</v>
      </c>
      <c r="M5" s="270" t="s">
        <v>374</v>
      </c>
      <c r="N5" s="270" t="s">
        <v>945</v>
      </c>
      <c r="O5" s="270" t="s">
        <v>375</v>
      </c>
      <c r="P5" s="270" t="s">
        <v>376</v>
      </c>
      <c r="Q5" s="270" t="s">
        <v>377</v>
      </c>
      <c r="R5" s="270" t="s">
        <v>378</v>
      </c>
      <c r="S5" s="270" t="s">
        <v>339</v>
      </c>
      <c r="T5" s="270" t="s">
        <v>665</v>
      </c>
      <c r="U5" s="346"/>
      <c r="V5" s="159"/>
      <c r="W5" s="225" t="s">
        <v>30</v>
      </c>
    </row>
    <row r="6" spans="2:23">
      <c r="B6" s="287" t="s">
        <v>222</v>
      </c>
      <c r="C6" s="293">
        <v>25082.84999999998</v>
      </c>
      <c r="D6" s="293">
        <v>17505.499999999982</v>
      </c>
      <c r="E6" s="293">
        <v>16299.999999999987</v>
      </c>
      <c r="F6" s="293">
        <v>1205.5</v>
      </c>
      <c r="G6" s="293">
        <v>5397.3000000000011</v>
      </c>
      <c r="H6" s="293">
        <v>2821.7999999999975</v>
      </c>
      <c r="I6" s="293">
        <v>921.39999999999793</v>
      </c>
      <c r="J6" s="293">
        <v>228.24999999999989</v>
      </c>
      <c r="K6" s="293">
        <v>133.54999999999998</v>
      </c>
      <c r="L6" s="293">
        <v>602.50000000000125</v>
      </c>
      <c r="M6" s="293">
        <v>15.200000000000019</v>
      </c>
      <c r="N6" s="293">
        <v>674.59999999999945</v>
      </c>
      <c r="O6" s="293">
        <v>2014.3499999999908</v>
      </c>
      <c r="P6" s="293">
        <v>15.949999999999992</v>
      </c>
      <c r="Q6" s="293">
        <v>78.2</v>
      </c>
      <c r="R6" s="293">
        <v>1831.949999999996</v>
      </c>
      <c r="S6" s="293">
        <v>66.750000000000171</v>
      </c>
      <c r="T6" s="293">
        <v>21.499999999999986</v>
      </c>
      <c r="U6" s="293">
        <v>165.70000000000061</v>
      </c>
      <c r="V6" s="193"/>
    </row>
    <row r="7" spans="2:23" ht="15" customHeight="1">
      <c r="B7" s="287" t="s">
        <v>251</v>
      </c>
      <c r="C7" s="293">
        <v>11545.999999999984</v>
      </c>
      <c r="D7" s="293">
        <v>8051.5999999999976</v>
      </c>
      <c r="E7" s="293">
        <v>7554.9999999999955</v>
      </c>
      <c r="F7" s="293">
        <v>496.59999999999934</v>
      </c>
      <c r="G7" s="293">
        <v>2398.8499999999958</v>
      </c>
      <c r="H7" s="293">
        <v>1151.8499999999997</v>
      </c>
      <c r="I7" s="293">
        <v>323.50000000000034</v>
      </c>
      <c r="J7" s="293">
        <v>92.750000000000284</v>
      </c>
      <c r="K7" s="293">
        <v>63.250000000000057</v>
      </c>
      <c r="L7" s="293">
        <v>370.99999999999989</v>
      </c>
      <c r="M7" s="293">
        <v>15.000000000000007</v>
      </c>
      <c r="N7" s="293">
        <v>381.50000000000051</v>
      </c>
      <c r="O7" s="293">
        <v>1029.0499999999981</v>
      </c>
      <c r="P7" s="293">
        <v>8.1999999999999993</v>
      </c>
      <c r="Q7" s="293">
        <v>6.5000000000000044</v>
      </c>
      <c r="R7" s="293">
        <v>1001.3500000000008</v>
      </c>
      <c r="S7" s="293">
        <v>3.0000000000000036</v>
      </c>
      <c r="T7" s="293">
        <v>9.9999999999999929</v>
      </c>
      <c r="U7" s="293">
        <v>66.499999999999858</v>
      </c>
      <c r="V7" s="193"/>
    </row>
    <row r="8" spans="2:23">
      <c r="B8" s="289" t="s">
        <v>32</v>
      </c>
      <c r="C8" s="292">
        <v>993.70000000000039</v>
      </c>
      <c r="D8" s="292">
        <v>758.25000000000034</v>
      </c>
      <c r="E8" s="292">
        <v>724.24999999999977</v>
      </c>
      <c r="F8" s="292">
        <v>33.999999999999986</v>
      </c>
      <c r="G8" s="292">
        <v>195.4499999999999</v>
      </c>
      <c r="H8" s="292">
        <v>108.14999999999991</v>
      </c>
      <c r="I8" s="292">
        <v>17.75</v>
      </c>
      <c r="J8" s="292">
        <v>11.150000000000009</v>
      </c>
      <c r="K8" s="292">
        <v>8.3999999999999986</v>
      </c>
      <c r="L8" s="292">
        <v>26.500000000000004</v>
      </c>
      <c r="M8" s="292">
        <v>1.0000000000000002</v>
      </c>
      <c r="N8" s="292">
        <v>22.5</v>
      </c>
      <c r="O8" s="292">
        <v>26.000000000000007</v>
      </c>
      <c r="P8" s="292">
        <v>0</v>
      </c>
      <c r="Q8" s="292">
        <v>0</v>
      </c>
      <c r="R8" s="292">
        <v>24.000000000000028</v>
      </c>
      <c r="S8" s="292">
        <v>0</v>
      </c>
      <c r="T8" s="292">
        <v>1.9999999999999996</v>
      </c>
      <c r="U8" s="292">
        <v>14.000000000000011</v>
      </c>
      <c r="V8" s="193"/>
    </row>
    <row r="9" spans="2:23">
      <c r="B9" s="289" t="s">
        <v>33</v>
      </c>
      <c r="C9" s="292">
        <v>279.44999999999982</v>
      </c>
      <c r="D9" s="292">
        <v>147.45000000000005</v>
      </c>
      <c r="E9" s="292">
        <v>143.94999999999999</v>
      </c>
      <c r="F9" s="292">
        <v>3.5</v>
      </c>
      <c r="G9" s="292">
        <v>50.250000000000021</v>
      </c>
      <c r="H9" s="292">
        <v>25.499999999999989</v>
      </c>
      <c r="I9" s="292">
        <v>8.9999999999999982</v>
      </c>
      <c r="J9" s="292">
        <v>3.7500000000000013</v>
      </c>
      <c r="K9" s="292">
        <v>0</v>
      </c>
      <c r="L9" s="292">
        <v>10</v>
      </c>
      <c r="M9" s="292">
        <v>0</v>
      </c>
      <c r="N9" s="292">
        <v>2.0000000000000004</v>
      </c>
      <c r="O9" s="292">
        <v>76.750000000000014</v>
      </c>
      <c r="P9" s="292">
        <v>0</v>
      </c>
      <c r="Q9" s="292">
        <v>0</v>
      </c>
      <c r="R9" s="292">
        <v>76.750000000000014</v>
      </c>
      <c r="S9" s="292">
        <v>0</v>
      </c>
      <c r="T9" s="292">
        <v>0</v>
      </c>
      <c r="U9" s="292">
        <v>5.0000000000000009</v>
      </c>
      <c r="V9" s="193"/>
    </row>
    <row r="10" spans="2:23">
      <c r="B10" s="289" t="s">
        <v>34</v>
      </c>
      <c r="C10" s="292">
        <v>424.44999999999993</v>
      </c>
      <c r="D10" s="292">
        <v>255.4499999999999</v>
      </c>
      <c r="E10" s="292">
        <v>225.45</v>
      </c>
      <c r="F10" s="292">
        <v>30</v>
      </c>
      <c r="G10" s="292">
        <v>101</v>
      </c>
      <c r="H10" s="292">
        <v>69.999999999999972</v>
      </c>
      <c r="I10" s="292">
        <v>13.500000000000002</v>
      </c>
      <c r="J10" s="292">
        <v>5.5000000000000009</v>
      </c>
      <c r="K10" s="292">
        <v>1.0000000000000002</v>
      </c>
      <c r="L10" s="292">
        <v>6</v>
      </c>
      <c r="M10" s="292">
        <v>0</v>
      </c>
      <c r="N10" s="292">
        <v>5</v>
      </c>
      <c r="O10" s="292">
        <v>68.000000000000014</v>
      </c>
      <c r="P10" s="292">
        <v>3.0000000000000018</v>
      </c>
      <c r="Q10" s="292">
        <v>0</v>
      </c>
      <c r="R10" s="292">
        <v>65.000000000000014</v>
      </c>
      <c r="S10" s="292">
        <v>0</v>
      </c>
      <c r="T10" s="292">
        <v>0</v>
      </c>
      <c r="U10" s="292">
        <v>0</v>
      </c>
      <c r="V10" s="193"/>
    </row>
    <row r="11" spans="2:23">
      <c r="B11" s="289" t="s">
        <v>35</v>
      </c>
      <c r="C11" s="292">
        <v>186.4</v>
      </c>
      <c r="D11" s="292">
        <v>98.19999999999996</v>
      </c>
      <c r="E11" s="292">
        <v>98.19999999999996</v>
      </c>
      <c r="F11" s="292">
        <v>0</v>
      </c>
      <c r="G11" s="292">
        <v>68.999999999999972</v>
      </c>
      <c r="H11" s="292">
        <v>21.999999999999996</v>
      </c>
      <c r="I11" s="292">
        <v>6</v>
      </c>
      <c r="J11" s="292">
        <v>2</v>
      </c>
      <c r="K11" s="292">
        <v>3</v>
      </c>
      <c r="L11" s="292">
        <v>6.0000000000000009</v>
      </c>
      <c r="M11" s="292">
        <v>0</v>
      </c>
      <c r="N11" s="292">
        <v>30.000000000000007</v>
      </c>
      <c r="O11" s="292">
        <v>18.200000000000003</v>
      </c>
      <c r="P11" s="292">
        <v>0</v>
      </c>
      <c r="Q11" s="292">
        <v>0</v>
      </c>
      <c r="R11" s="292">
        <v>17.200000000000003</v>
      </c>
      <c r="S11" s="292">
        <v>0</v>
      </c>
      <c r="T11" s="292">
        <v>1</v>
      </c>
      <c r="U11" s="292">
        <v>1.0000000000000004</v>
      </c>
      <c r="V11" s="193"/>
    </row>
    <row r="12" spans="2:23">
      <c r="B12" s="289" t="s">
        <v>36</v>
      </c>
      <c r="C12" s="292">
        <v>611.15</v>
      </c>
      <c r="D12" s="292">
        <v>323.29999999999995</v>
      </c>
      <c r="E12" s="292">
        <v>319.40000000000003</v>
      </c>
      <c r="F12" s="292">
        <v>3.8999999999999995</v>
      </c>
      <c r="G12" s="292">
        <v>129.65000000000006</v>
      </c>
      <c r="H12" s="292">
        <v>77.399999999999991</v>
      </c>
      <c r="I12" s="292">
        <v>15.250000000000011</v>
      </c>
      <c r="J12" s="292">
        <v>4.9999999999999991</v>
      </c>
      <c r="K12" s="292">
        <v>8</v>
      </c>
      <c r="L12" s="292">
        <v>24.000000000000018</v>
      </c>
      <c r="M12" s="292">
        <v>0</v>
      </c>
      <c r="N12" s="292">
        <v>0</v>
      </c>
      <c r="O12" s="292">
        <v>158.19999999999996</v>
      </c>
      <c r="P12" s="292">
        <v>0.2</v>
      </c>
      <c r="Q12" s="292">
        <v>1.0000000000000002</v>
      </c>
      <c r="R12" s="292">
        <v>156.00000000000011</v>
      </c>
      <c r="S12" s="292">
        <v>0</v>
      </c>
      <c r="T12" s="292">
        <v>1.0000000000000002</v>
      </c>
      <c r="U12" s="292">
        <v>0</v>
      </c>
      <c r="V12" s="193"/>
    </row>
    <row r="13" spans="2:23">
      <c r="B13" s="289" t="s">
        <v>37</v>
      </c>
      <c r="C13" s="292">
        <v>714.20000000000016</v>
      </c>
      <c r="D13" s="292">
        <v>401.3499999999998</v>
      </c>
      <c r="E13" s="292">
        <v>377.6</v>
      </c>
      <c r="F13" s="292">
        <v>23.749999999999996</v>
      </c>
      <c r="G13" s="292">
        <v>175.85000000000005</v>
      </c>
      <c r="H13" s="292">
        <v>61.2</v>
      </c>
      <c r="I13" s="292">
        <v>22.000000000000007</v>
      </c>
      <c r="J13" s="292">
        <v>8.4000000000000021</v>
      </c>
      <c r="K13" s="292">
        <v>6.5000000000000009</v>
      </c>
      <c r="L13" s="292">
        <v>24.750000000000004</v>
      </c>
      <c r="M13" s="292">
        <v>0</v>
      </c>
      <c r="N13" s="292">
        <v>53.000000000000007</v>
      </c>
      <c r="O13" s="292">
        <v>125.99999999999994</v>
      </c>
      <c r="P13" s="292">
        <v>0</v>
      </c>
      <c r="Q13" s="292">
        <v>2.0000000000000004</v>
      </c>
      <c r="R13" s="292">
        <v>124.00000000000007</v>
      </c>
      <c r="S13" s="292">
        <v>0</v>
      </c>
      <c r="T13" s="292">
        <v>0</v>
      </c>
      <c r="U13" s="292">
        <v>11.000000000000007</v>
      </c>
      <c r="V13" s="193"/>
    </row>
    <row r="14" spans="2:23">
      <c r="B14" s="289" t="s">
        <v>38</v>
      </c>
      <c r="C14" s="292">
        <v>627.49999999999989</v>
      </c>
      <c r="D14" s="292">
        <v>354.50000000000006</v>
      </c>
      <c r="E14" s="292">
        <v>338.50000000000006</v>
      </c>
      <c r="F14" s="292">
        <v>16.000000000000004</v>
      </c>
      <c r="G14" s="292">
        <v>96.999999999999986</v>
      </c>
      <c r="H14" s="292">
        <v>31.000000000000004</v>
      </c>
      <c r="I14" s="292">
        <v>18</v>
      </c>
      <c r="J14" s="292">
        <v>5.9999999999999991</v>
      </c>
      <c r="K14" s="292">
        <v>5</v>
      </c>
      <c r="L14" s="292">
        <v>20.000000000000018</v>
      </c>
      <c r="M14" s="292">
        <v>0</v>
      </c>
      <c r="N14" s="292">
        <v>16.999999999999993</v>
      </c>
      <c r="O14" s="292">
        <v>171.00000000000009</v>
      </c>
      <c r="P14" s="292">
        <v>2.0000000000000022</v>
      </c>
      <c r="Q14" s="292">
        <v>2.0000000000000004</v>
      </c>
      <c r="R14" s="292">
        <v>167</v>
      </c>
      <c r="S14" s="292">
        <v>0</v>
      </c>
      <c r="T14" s="292">
        <v>0</v>
      </c>
      <c r="U14" s="292">
        <v>5.0000000000000027</v>
      </c>
      <c r="V14" s="193"/>
    </row>
    <row r="15" spans="2:23">
      <c r="B15" s="289" t="s">
        <v>39</v>
      </c>
      <c r="C15" s="292">
        <v>797.80000000000007</v>
      </c>
      <c r="D15" s="292">
        <v>556.1999999999997</v>
      </c>
      <c r="E15" s="292">
        <v>535.20000000000005</v>
      </c>
      <c r="F15" s="292">
        <v>21.000000000000007</v>
      </c>
      <c r="G15" s="292">
        <v>150.59999999999991</v>
      </c>
      <c r="H15" s="292">
        <v>69.199999999999918</v>
      </c>
      <c r="I15" s="292">
        <v>29.599999999999994</v>
      </c>
      <c r="J15" s="292">
        <v>2.8000000000000012</v>
      </c>
      <c r="K15" s="292">
        <v>3</v>
      </c>
      <c r="L15" s="292">
        <v>25.999999999999996</v>
      </c>
      <c r="M15" s="292">
        <v>0</v>
      </c>
      <c r="N15" s="292">
        <v>20.000000000000007</v>
      </c>
      <c r="O15" s="292">
        <v>76.000000000000057</v>
      </c>
      <c r="P15" s="292">
        <v>0</v>
      </c>
      <c r="Q15" s="292">
        <v>0</v>
      </c>
      <c r="R15" s="292">
        <v>75.000000000000085</v>
      </c>
      <c r="S15" s="292">
        <v>0</v>
      </c>
      <c r="T15" s="292">
        <v>1.0000000000000004</v>
      </c>
      <c r="U15" s="292">
        <v>15.000000000000009</v>
      </c>
      <c r="V15" s="193"/>
    </row>
    <row r="16" spans="2:23">
      <c r="B16" s="289" t="s">
        <v>40</v>
      </c>
      <c r="C16" s="292">
        <v>5511.0999999999976</v>
      </c>
      <c r="D16" s="292">
        <v>4204.8499999999976</v>
      </c>
      <c r="E16" s="292">
        <v>3887.9499999999971</v>
      </c>
      <c r="F16" s="292">
        <v>316.89999999999958</v>
      </c>
      <c r="G16" s="292">
        <v>1148.7499999999998</v>
      </c>
      <c r="H16" s="292">
        <v>564.29999999999973</v>
      </c>
      <c r="I16" s="292">
        <v>137.40000000000003</v>
      </c>
      <c r="J16" s="292">
        <v>40.40000000000002</v>
      </c>
      <c r="K16" s="292">
        <v>21.899999999999995</v>
      </c>
      <c r="L16" s="292">
        <v>195.75000000000006</v>
      </c>
      <c r="M16" s="292">
        <v>14.000000000000011</v>
      </c>
      <c r="N16" s="292">
        <v>174.99999999999991</v>
      </c>
      <c r="O16" s="292">
        <v>143.99999999999983</v>
      </c>
      <c r="P16" s="292">
        <v>2.0000000000000022</v>
      </c>
      <c r="Q16" s="292">
        <v>1.000000000000002</v>
      </c>
      <c r="R16" s="292">
        <v>133.99999999999989</v>
      </c>
      <c r="S16" s="292">
        <v>2.9999999999999969</v>
      </c>
      <c r="T16" s="292">
        <v>4.0000000000000036</v>
      </c>
      <c r="U16" s="292">
        <v>13.499999999999998</v>
      </c>
      <c r="V16" s="193"/>
    </row>
    <row r="17" spans="2:22">
      <c r="B17" s="289" t="s">
        <v>41</v>
      </c>
      <c r="C17" s="292">
        <v>781.45000000000016</v>
      </c>
      <c r="D17" s="292">
        <v>503.29999999999995</v>
      </c>
      <c r="E17" s="292">
        <v>492.9</v>
      </c>
      <c r="F17" s="292">
        <v>10.399999999999997</v>
      </c>
      <c r="G17" s="292">
        <v>152.15000000000003</v>
      </c>
      <c r="H17" s="292">
        <v>59.9</v>
      </c>
      <c r="I17" s="292">
        <v>20</v>
      </c>
      <c r="J17" s="292">
        <v>2.7500000000000004</v>
      </c>
      <c r="K17" s="292">
        <v>2.4999999999999996</v>
      </c>
      <c r="L17" s="292">
        <v>27.999999999999996</v>
      </c>
      <c r="M17" s="292">
        <v>0</v>
      </c>
      <c r="N17" s="292">
        <v>39.000000000000007</v>
      </c>
      <c r="O17" s="292">
        <v>125</v>
      </c>
      <c r="P17" s="292">
        <v>1.0000000000000004</v>
      </c>
      <c r="Q17" s="292">
        <v>0</v>
      </c>
      <c r="R17" s="292">
        <v>122.99999999999999</v>
      </c>
      <c r="S17" s="292">
        <v>0</v>
      </c>
      <c r="T17" s="292">
        <v>1.0000000000000002</v>
      </c>
      <c r="U17" s="292">
        <v>1.0000000000000004</v>
      </c>
      <c r="V17" s="193"/>
    </row>
    <row r="18" spans="2:22">
      <c r="B18" s="289" t="s">
        <v>79</v>
      </c>
      <c r="C18" s="292">
        <v>618.80000000000007</v>
      </c>
      <c r="D18" s="292">
        <v>448.74999999999994</v>
      </c>
      <c r="E18" s="292">
        <v>411.60000000000008</v>
      </c>
      <c r="F18" s="292">
        <v>37.150000000000006</v>
      </c>
      <c r="G18" s="292">
        <v>129.15</v>
      </c>
      <c r="H18" s="292">
        <v>63.200000000000017</v>
      </c>
      <c r="I18" s="292">
        <v>34.999999999999993</v>
      </c>
      <c r="J18" s="292">
        <v>4.9999999999999991</v>
      </c>
      <c r="K18" s="292">
        <v>3.95</v>
      </c>
      <c r="L18" s="292">
        <v>3.9999999999999996</v>
      </c>
      <c r="M18" s="292">
        <v>0</v>
      </c>
      <c r="N18" s="292">
        <v>18</v>
      </c>
      <c r="O18" s="292">
        <v>39.899999999999991</v>
      </c>
      <c r="P18" s="292">
        <v>0</v>
      </c>
      <c r="Q18" s="292">
        <v>0.5</v>
      </c>
      <c r="R18" s="292">
        <v>39.40000000000002</v>
      </c>
      <c r="S18" s="292">
        <v>0</v>
      </c>
      <c r="T18" s="292">
        <v>0</v>
      </c>
      <c r="U18" s="292">
        <v>1</v>
      </c>
      <c r="V18" s="193"/>
    </row>
    <row r="19" spans="2:22" ht="15" customHeight="1">
      <c r="B19" s="287" t="s">
        <v>252</v>
      </c>
      <c r="C19" s="293">
        <v>12005.299999999997</v>
      </c>
      <c r="D19" s="293">
        <v>8580.0499999999975</v>
      </c>
      <c r="E19" s="293">
        <v>8020.7500000000218</v>
      </c>
      <c r="F19" s="293">
        <v>559.30000000000018</v>
      </c>
      <c r="G19" s="293">
        <v>2645.950000000003</v>
      </c>
      <c r="H19" s="293">
        <v>1475.8000000000034</v>
      </c>
      <c r="I19" s="293">
        <v>525.89999999999952</v>
      </c>
      <c r="J19" s="293">
        <v>120.35000000000005</v>
      </c>
      <c r="K19" s="293">
        <v>59.099999999999945</v>
      </c>
      <c r="L19" s="293">
        <v>184.4999999999998</v>
      </c>
      <c r="M19" s="293">
        <v>0.20000000000000004</v>
      </c>
      <c r="N19" s="293">
        <v>280.10000000000036</v>
      </c>
      <c r="O19" s="293">
        <v>702.1</v>
      </c>
      <c r="P19" s="293">
        <v>3.7500000000000115</v>
      </c>
      <c r="Q19" s="293">
        <v>63.699999999999797</v>
      </c>
      <c r="R19" s="293">
        <v>566.40000000000077</v>
      </c>
      <c r="S19" s="293">
        <v>60.750000000000078</v>
      </c>
      <c r="T19" s="293">
        <v>7.5000000000000071</v>
      </c>
      <c r="U19" s="293">
        <v>77.20000000000006</v>
      </c>
      <c r="V19" s="193"/>
    </row>
    <row r="20" spans="2:22">
      <c r="B20" s="289" t="s">
        <v>43</v>
      </c>
      <c r="C20" s="292">
        <v>833.25000000000045</v>
      </c>
      <c r="D20" s="292">
        <v>583.19999999999993</v>
      </c>
      <c r="E20" s="292">
        <v>544.70000000000005</v>
      </c>
      <c r="F20" s="292">
        <v>38.5</v>
      </c>
      <c r="G20" s="292">
        <v>176.04999999999998</v>
      </c>
      <c r="H20" s="292">
        <v>101.19999999999996</v>
      </c>
      <c r="I20" s="292">
        <v>34</v>
      </c>
      <c r="J20" s="292">
        <v>7.0999999999999979</v>
      </c>
      <c r="K20" s="292">
        <v>4.0000000000000009</v>
      </c>
      <c r="L20" s="292">
        <v>23.75</v>
      </c>
      <c r="M20" s="292">
        <v>0</v>
      </c>
      <c r="N20" s="292">
        <v>6.0000000000000009</v>
      </c>
      <c r="O20" s="292">
        <v>74.000000000000071</v>
      </c>
      <c r="P20" s="292">
        <v>0.75000000000000044</v>
      </c>
      <c r="Q20" s="292">
        <v>12.000000000000007</v>
      </c>
      <c r="R20" s="292">
        <v>58.250000000000092</v>
      </c>
      <c r="S20" s="292">
        <v>0</v>
      </c>
      <c r="T20" s="292">
        <v>3.0000000000000027</v>
      </c>
      <c r="U20" s="292">
        <v>0</v>
      </c>
      <c r="V20" s="193"/>
    </row>
    <row r="21" spans="2:22">
      <c r="B21" s="289" t="s">
        <v>44</v>
      </c>
      <c r="C21" s="292">
        <v>748.64999999999952</v>
      </c>
      <c r="D21" s="292">
        <v>401.65000000000009</v>
      </c>
      <c r="E21" s="292">
        <v>366.24999999999989</v>
      </c>
      <c r="F21" s="292">
        <v>35.400000000000006</v>
      </c>
      <c r="G21" s="292">
        <v>269.00000000000011</v>
      </c>
      <c r="H21" s="292">
        <v>144.24999999999989</v>
      </c>
      <c r="I21" s="292">
        <v>77.749999999999957</v>
      </c>
      <c r="J21" s="292">
        <v>9</v>
      </c>
      <c r="K21" s="292">
        <v>10.000000000000007</v>
      </c>
      <c r="L21" s="292">
        <v>21</v>
      </c>
      <c r="M21" s="292">
        <v>0</v>
      </c>
      <c r="N21" s="292">
        <v>7.0000000000000009</v>
      </c>
      <c r="O21" s="292">
        <v>66.999999999999972</v>
      </c>
      <c r="P21" s="292">
        <v>0</v>
      </c>
      <c r="Q21" s="292">
        <v>3.0000000000000031</v>
      </c>
      <c r="R21" s="292">
        <v>61.999999999999964</v>
      </c>
      <c r="S21" s="292">
        <v>1.0000000000000002</v>
      </c>
      <c r="T21" s="292">
        <v>0.99999999999999989</v>
      </c>
      <c r="U21" s="292">
        <v>11.000000000000011</v>
      </c>
      <c r="V21" s="193"/>
    </row>
    <row r="22" spans="2:22">
      <c r="B22" s="289" t="s">
        <v>45</v>
      </c>
      <c r="C22" s="292">
        <v>6889.85</v>
      </c>
      <c r="D22" s="292">
        <v>5175.0999999999967</v>
      </c>
      <c r="E22" s="292">
        <v>4797.6500000000042</v>
      </c>
      <c r="F22" s="292">
        <v>377.45000000000027</v>
      </c>
      <c r="G22" s="292">
        <v>1366.7500000000025</v>
      </c>
      <c r="H22" s="292">
        <v>770.24999999999955</v>
      </c>
      <c r="I22" s="292">
        <v>227.64999999999984</v>
      </c>
      <c r="J22" s="292">
        <v>55.599999999999959</v>
      </c>
      <c r="K22" s="292">
        <v>19.899999999999995</v>
      </c>
      <c r="L22" s="292">
        <v>78.250000000000014</v>
      </c>
      <c r="M22" s="292">
        <v>0.20000000000000012</v>
      </c>
      <c r="N22" s="292">
        <v>214.90000000000006</v>
      </c>
      <c r="O22" s="292">
        <v>308.0000000000004</v>
      </c>
      <c r="P22" s="292">
        <v>2</v>
      </c>
      <c r="Q22" s="292">
        <v>33.000000000000007</v>
      </c>
      <c r="R22" s="292">
        <v>219.0000000000006</v>
      </c>
      <c r="S22" s="292">
        <v>51.999999999999964</v>
      </c>
      <c r="T22" s="292">
        <v>2.0000000000000013</v>
      </c>
      <c r="U22" s="292">
        <v>40.000000000000036</v>
      </c>
      <c r="V22" s="193"/>
    </row>
    <row r="23" spans="2:22">
      <c r="B23" s="289" t="s">
        <v>46</v>
      </c>
      <c r="C23" s="292">
        <v>969.24999999999932</v>
      </c>
      <c r="D23" s="292">
        <v>645.9</v>
      </c>
      <c r="E23" s="292">
        <v>612.14999999999975</v>
      </c>
      <c r="F23" s="292">
        <v>33.75</v>
      </c>
      <c r="G23" s="292">
        <v>270.34999999999997</v>
      </c>
      <c r="H23" s="292">
        <v>132.20000000000016</v>
      </c>
      <c r="I23" s="292">
        <v>70.449999999999989</v>
      </c>
      <c r="J23" s="292">
        <v>28.199999999999989</v>
      </c>
      <c r="K23" s="292">
        <v>6.0000000000000027</v>
      </c>
      <c r="L23" s="292">
        <v>13.500000000000009</v>
      </c>
      <c r="M23" s="292">
        <v>0</v>
      </c>
      <c r="N23" s="292">
        <v>20</v>
      </c>
      <c r="O23" s="292">
        <v>31.999999999999993</v>
      </c>
      <c r="P23" s="292">
        <v>0</v>
      </c>
      <c r="Q23" s="292">
        <v>0</v>
      </c>
      <c r="R23" s="292">
        <v>28.999999999999979</v>
      </c>
      <c r="S23" s="292">
        <v>1.9999999999999996</v>
      </c>
      <c r="T23" s="292">
        <v>0.99999999999999978</v>
      </c>
      <c r="U23" s="292">
        <v>21.000000000000004</v>
      </c>
      <c r="V23" s="193"/>
    </row>
    <row r="24" spans="2:22">
      <c r="B24" s="289" t="s">
        <v>47</v>
      </c>
      <c r="C24" s="292">
        <v>2129.3500000000026</v>
      </c>
      <c r="D24" s="292">
        <v>1442.0500000000004</v>
      </c>
      <c r="E24" s="292">
        <v>1397.8499999999995</v>
      </c>
      <c r="F24" s="292">
        <v>44.20000000000001</v>
      </c>
      <c r="G24" s="292">
        <v>473.00000000000006</v>
      </c>
      <c r="H24" s="292">
        <v>273.90000000000026</v>
      </c>
      <c r="I24" s="292">
        <v>87.65</v>
      </c>
      <c r="J24" s="292">
        <v>16.449999999999996</v>
      </c>
      <c r="K24" s="292">
        <v>19.000000000000004</v>
      </c>
      <c r="L24" s="292">
        <v>43.999999999999979</v>
      </c>
      <c r="M24" s="292">
        <v>0</v>
      </c>
      <c r="N24" s="292">
        <v>31.999999999999993</v>
      </c>
      <c r="O24" s="292">
        <v>210.09999999999994</v>
      </c>
      <c r="P24" s="292">
        <v>0</v>
      </c>
      <c r="Q24" s="292">
        <v>15.700000000000019</v>
      </c>
      <c r="R24" s="292">
        <v>188.15000000000015</v>
      </c>
      <c r="S24" s="292">
        <v>5.7500000000000036</v>
      </c>
      <c r="T24" s="292">
        <v>0.50000000000000011</v>
      </c>
      <c r="U24" s="292">
        <v>4.2000000000000011</v>
      </c>
      <c r="V24" s="193"/>
    </row>
    <row r="25" spans="2:22">
      <c r="B25" s="289" t="s">
        <v>48</v>
      </c>
      <c r="C25" s="292">
        <v>434.95</v>
      </c>
      <c r="D25" s="292">
        <v>332.15000000000015</v>
      </c>
      <c r="E25" s="292">
        <v>302.14999999999992</v>
      </c>
      <c r="F25" s="292">
        <v>30.000000000000007</v>
      </c>
      <c r="G25" s="292">
        <v>90.80000000000004</v>
      </c>
      <c r="H25" s="292">
        <v>53.999999999999993</v>
      </c>
      <c r="I25" s="292">
        <v>28.400000000000013</v>
      </c>
      <c r="J25" s="292">
        <v>3.9999999999999991</v>
      </c>
      <c r="K25" s="292">
        <v>0.20000000000000004</v>
      </c>
      <c r="L25" s="292">
        <v>4.0000000000000009</v>
      </c>
      <c r="M25" s="292">
        <v>0</v>
      </c>
      <c r="N25" s="292">
        <v>0.20000000000000004</v>
      </c>
      <c r="O25" s="292">
        <v>11.000000000000009</v>
      </c>
      <c r="P25" s="292">
        <v>1</v>
      </c>
      <c r="Q25" s="292">
        <v>0</v>
      </c>
      <c r="R25" s="292">
        <v>9.9999999999999964</v>
      </c>
      <c r="S25" s="292">
        <v>0</v>
      </c>
      <c r="T25" s="292">
        <v>0</v>
      </c>
      <c r="U25" s="292">
        <v>1</v>
      </c>
      <c r="V25" s="193"/>
    </row>
    <row r="26" spans="2:22" ht="15" customHeight="1">
      <c r="B26" s="287" t="s">
        <v>253</v>
      </c>
      <c r="C26" s="293">
        <v>1486.2999999999997</v>
      </c>
      <c r="D26" s="293">
        <v>854.85000000000025</v>
      </c>
      <c r="E26" s="293">
        <v>708.25000000000023</v>
      </c>
      <c r="F26" s="293">
        <v>146.60000000000011</v>
      </c>
      <c r="G26" s="293">
        <v>331.24999999999989</v>
      </c>
      <c r="H26" s="293">
        <v>182.15</v>
      </c>
      <c r="I26" s="293">
        <v>70.500000000000043</v>
      </c>
      <c r="J26" s="293">
        <v>13.400000000000002</v>
      </c>
      <c r="K26" s="293">
        <v>10.200000000000006</v>
      </c>
      <c r="L26" s="293">
        <v>42.000000000000014</v>
      </c>
      <c r="M26" s="293">
        <v>0</v>
      </c>
      <c r="N26" s="293">
        <v>13.000000000000016</v>
      </c>
      <c r="O26" s="293">
        <v>278.19999999999987</v>
      </c>
      <c r="P26" s="293">
        <v>1.0000000000000002</v>
      </c>
      <c r="Q26" s="293">
        <v>7.9999999999999973</v>
      </c>
      <c r="R26" s="293">
        <v>262.20000000000022</v>
      </c>
      <c r="S26" s="293">
        <v>2.9999999999999991</v>
      </c>
      <c r="T26" s="293">
        <v>4</v>
      </c>
      <c r="U26" s="293">
        <v>22</v>
      </c>
      <c r="V26" s="193"/>
    </row>
    <row r="27" spans="2:22">
      <c r="B27" s="289" t="s">
        <v>50</v>
      </c>
      <c r="C27" s="292">
        <v>370.94999999999993</v>
      </c>
      <c r="D27" s="292">
        <v>230.24999999999997</v>
      </c>
      <c r="E27" s="292">
        <v>222.24999999999997</v>
      </c>
      <c r="F27" s="292">
        <v>8</v>
      </c>
      <c r="G27" s="292">
        <v>82.699999999999989</v>
      </c>
      <c r="H27" s="292">
        <v>43.999999999999986</v>
      </c>
      <c r="I27" s="292">
        <v>19.5</v>
      </c>
      <c r="J27" s="292">
        <v>4.2000000000000011</v>
      </c>
      <c r="K27" s="292">
        <v>0</v>
      </c>
      <c r="L27" s="292">
        <v>15.000000000000004</v>
      </c>
      <c r="M27" s="292">
        <v>0</v>
      </c>
      <c r="N27" s="292">
        <v>0</v>
      </c>
      <c r="O27" s="292">
        <v>58.000000000000007</v>
      </c>
      <c r="P27" s="292">
        <v>0</v>
      </c>
      <c r="Q27" s="292">
        <v>4.0000000000000009</v>
      </c>
      <c r="R27" s="292">
        <v>52.999999999999986</v>
      </c>
      <c r="S27" s="292">
        <v>0</v>
      </c>
      <c r="T27" s="292">
        <v>1</v>
      </c>
      <c r="U27" s="292">
        <v>0</v>
      </c>
      <c r="V27" s="193"/>
    </row>
    <row r="28" spans="2:22">
      <c r="B28" s="289" t="s">
        <v>51</v>
      </c>
      <c r="C28" s="292">
        <v>285.00000000000011</v>
      </c>
      <c r="D28" s="292">
        <v>145</v>
      </c>
      <c r="E28" s="292">
        <v>141.00000000000003</v>
      </c>
      <c r="F28" s="292">
        <v>4.0000000000000009</v>
      </c>
      <c r="G28" s="292">
        <v>71</v>
      </c>
      <c r="H28" s="292">
        <v>53</v>
      </c>
      <c r="I28" s="292">
        <v>7.0000000000000027</v>
      </c>
      <c r="J28" s="292">
        <v>1</v>
      </c>
      <c r="K28" s="292">
        <v>0</v>
      </c>
      <c r="L28" s="292">
        <v>4.0000000000000009</v>
      </c>
      <c r="M28" s="292">
        <v>0</v>
      </c>
      <c r="N28" s="292">
        <v>5.9999999999999991</v>
      </c>
      <c r="O28" s="292">
        <v>66.000000000000014</v>
      </c>
      <c r="P28" s="292">
        <v>0</v>
      </c>
      <c r="Q28" s="292">
        <v>0</v>
      </c>
      <c r="R28" s="292">
        <v>66.000000000000014</v>
      </c>
      <c r="S28" s="292">
        <v>0</v>
      </c>
      <c r="T28" s="292">
        <v>0</v>
      </c>
      <c r="U28" s="292">
        <v>3.0000000000000004</v>
      </c>
      <c r="V28" s="193"/>
    </row>
    <row r="29" spans="2:22">
      <c r="B29" s="289" t="s">
        <v>52</v>
      </c>
      <c r="C29" s="292">
        <v>216.14999999999995</v>
      </c>
      <c r="D29" s="292">
        <v>126.45</v>
      </c>
      <c r="E29" s="292">
        <v>81.449999999999989</v>
      </c>
      <c r="F29" s="292">
        <v>44.999999999999993</v>
      </c>
      <c r="G29" s="292">
        <v>43.500000000000007</v>
      </c>
      <c r="H29" s="292">
        <v>23.25</v>
      </c>
      <c r="I29" s="292">
        <v>6.2500000000000009</v>
      </c>
      <c r="J29" s="292">
        <v>0</v>
      </c>
      <c r="K29" s="292">
        <v>2</v>
      </c>
      <c r="L29" s="292">
        <v>8</v>
      </c>
      <c r="M29" s="292">
        <v>0</v>
      </c>
      <c r="N29" s="292">
        <v>4</v>
      </c>
      <c r="O29" s="292">
        <v>44.199999999999989</v>
      </c>
      <c r="P29" s="292">
        <v>1</v>
      </c>
      <c r="Q29" s="292">
        <v>0</v>
      </c>
      <c r="R29" s="292">
        <v>43.199999999999996</v>
      </c>
      <c r="S29" s="292">
        <v>0</v>
      </c>
      <c r="T29" s="292">
        <v>0</v>
      </c>
      <c r="U29" s="292">
        <v>2</v>
      </c>
      <c r="V29" s="193"/>
    </row>
    <row r="30" spans="2:22">
      <c r="B30" s="289" t="s">
        <v>53</v>
      </c>
      <c r="C30" s="292">
        <v>185.99999999999997</v>
      </c>
      <c r="D30" s="292">
        <v>113.00000000000001</v>
      </c>
      <c r="E30" s="292">
        <v>104.00000000000001</v>
      </c>
      <c r="F30" s="292">
        <v>9.0000000000000018</v>
      </c>
      <c r="G30" s="292">
        <v>37.999999999999986</v>
      </c>
      <c r="H30" s="292">
        <v>16.000000000000004</v>
      </c>
      <c r="I30" s="292">
        <v>6.9999999999999973</v>
      </c>
      <c r="J30" s="292">
        <v>5</v>
      </c>
      <c r="K30" s="292">
        <v>2</v>
      </c>
      <c r="L30" s="292">
        <v>8</v>
      </c>
      <c r="M30" s="292">
        <v>0</v>
      </c>
      <c r="N30" s="292">
        <v>0</v>
      </c>
      <c r="O30" s="292">
        <v>35</v>
      </c>
      <c r="P30" s="292">
        <v>0</v>
      </c>
      <c r="Q30" s="292">
        <v>0</v>
      </c>
      <c r="R30" s="292">
        <v>33</v>
      </c>
      <c r="S30" s="292">
        <v>0</v>
      </c>
      <c r="T30" s="292">
        <v>2</v>
      </c>
      <c r="U30" s="292">
        <v>0</v>
      </c>
      <c r="V30" s="193"/>
    </row>
    <row r="31" spans="2:22">
      <c r="B31" s="289" t="s">
        <v>54</v>
      </c>
      <c r="C31" s="292">
        <v>229.39999999999998</v>
      </c>
      <c r="D31" s="292">
        <v>124.19999999999995</v>
      </c>
      <c r="E31" s="292">
        <v>45.6</v>
      </c>
      <c r="F31" s="292">
        <v>78.599999999999994</v>
      </c>
      <c r="G31" s="292">
        <v>73.2</v>
      </c>
      <c r="H31" s="292">
        <v>36.000000000000007</v>
      </c>
      <c r="I31" s="292">
        <v>23.000000000000007</v>
      </c>
      <c r="J31" s="292">
        <v>2</v>
      </c>
      <c r="K31" s="292">
        <v>5.2000000000000011</v>
      </c>
      <c r="L31" s="292">
        <v>5.0000000000000009</v>
      </c>
      <c r="M31" s="292">
        <v>0</v>
      </c>
      <c r="N31" s="292">
        <v>2</v>
      </c>
      <c r="O31" s="292">
        <v>31.999999999999986</v>
      </c>
      <c r="P31" s="292">
        <v>0</v>
      </c>
      <c r="Q31" s="292">
        <v>1.0000000000000007</v>
      </c>
      <c r="R31" s="292">
        <v>28</v>
      </c>
      <c r="S31" s="292">
        <v>2</v>
      </c>
      <c r="T31" s="292">
        <v>1</v>
      </c>
      <c r="U31" s="292">
        <v>0</v>
      </c>
      <c r="V31" s="193"/>
    </row>
    <row r="32" spans="2:22">
      <c r="B32" s="289" t="s">
        <v>55</v>
      </c>
      <c r="C32" s="292">
        <v>198.79999999999998</v>
      </c>
      <c r="D32" s="292">
        <v>115.94999999999999</v>
      </c>
      <c r="E32" s="292">
        <v>113.94999999999999</v>
      </c>
      <c r="F32" s="292">
        <v>2</v>
      </c>
      <c r="G32" s="292">
        <v>22.849999999999998</v>
      </c>
      <c r="H32" s="292">
        <v>9.9</v>
      </c>
      <c r="I32" s="292">
        <v>7.75</v>
      </c>
      <c r="J32" s="292">
        <v>1.2000000000000002</v>
      </c>
      <c r="K32" s="292">
        <v>1</v>
      </c>
      <c r="L32" s="292">
        <v>2.0000000000000009</v>
      </c>
      <c r="M32" s="292">
        <v>0</v>
      </c>
      <c r="N32" s="292">
        <v>1</v>
      </c>
      <c r="O32" s="292">
        <v>43.000000000000007</v>
      </c>
      <c r="P32" s="292">
        <v>0</v>
      </c>
      <c r="Q32" s="292">
        <v>3.0000000000000009</v>
      </c>
      <c r="R32" s="292">
        <v>39.000000000000007</v>
      </c>
      <c r="S32" s="292">
        <v>1</v>
      </c>
      <c r="T32" s="292">
        <v>0</v>
      </c>
      <c r="U32" s="292">
        <v>17</v>
      </c>
      <c r="V32" s="193"/>
    </row>
    <row r="33" spans="2:22" ht="15" customHeight="1">
      <c r="B33" s="287" t="s">
        <v>254</v>
      </c>
      <c r="C33" s="293">
        <v>45.249999999999993</v>
      </c>
      <c r="D33" s="293">
        <v>19</v>
      </c>
      <c r="E33" s="293">
        <v>16</v>
      </c>
      <c r="F33" s="293">
        <v>3</v>
      </c>
      <c r="G33" s="293">
        <v>21.25</v>
      </c>
      <c r="H33" s="293">
        <v>12</v>
      </c>
      <c r="I33" s="293">
        <v>1.5</v>
      </c>
      <c r="J33" s="293">
        <v>1.7500000000000004</v>
      </c>
      <c r="K33" s="293">
        <v>1</v>
      </c>
      <c r="L33" s="293">
        <v>5.0000000000000009</v>
      </c>
      <c r="M33" s="293">
        <v>0</v>
      </c>
      <c r="N33" s="293">
        <v>0</v>
      </c>
      <c r="O33" s="293">
        <v>4.9999999999999991</v>
      </c>
      <c r="P33" s="293">
        <v>3</v>
      </c>
      <c r="Q33" s="293">
        <v>0</v>
      </c>
      <c r="R33" s="293">
        <v>2</v>
      </c>
      <c r="S33" s="293">
        <v>0</v>
      </c>
      <c r="T33" s="293">
        <v>0</v>
      </c>
      <c r="U33" s="293">
        <v>0</v>
      </c>
      <c r="V33" s="193"/>
    </row>
    <row r="34" spans="2:22">
      <c r="B34" s="289" t="s">
        <v>57</v>
      </c>
      <c r="C34" s="292">
        <v>45.249999999999993</v>
      </c>
      <c r="D34" s="292">
        <v>19</v>
      </c>
      <c r="E34" s="292">
        <v>16</v>
      </c>
      <c r="F34" s="292">
        <v>3</v>
      </c>
      <c r="G34" s="292">
        <v>21.25</v>
      </c>
      <c r="H34" s="292">
        <v>12</v>
      </c>
      <c r="I34" s="292">
        <v>1.5</v>
      </c>
      <c r="J34" s="292">
        <v>1.7500000000000004</v>
      </c>
      <c r="K34" s="292">
        <v>1</v>
      </c>
      <c r="L34" s="292">
        <v>5.0000000000000009</v>
      </c>
      <c r="M34" s="292">
        <v>0</v>
      </c>
      <c r="N34" s="292">
        <v>0</v>
      </c>
      <c r="O34" s="292">
        <v>4.9999999999999991</v>
      </c>
      <c r="P34" s="292">
        <v>3</v>
      </c>
      <c r="Q34" s="292">
        <v>0</v>
      </c>
      <c r="R34" s="292">
        <v>2</v>
      </c>
      <c r="S34" s="292">
        <v>0</v>
      </c>
      <c r="T34" s="292">
        <v>0</v>
      </c>
      <c r="U34" s="292">
        <v>0</v>
      </c>
      <c r="V34" s="193"/>
    </row>
    <row r="35" spans="2:22">
      <c r="V35" s="193"/>
    </row>
    <row r="36" spans="2:22">
      <c r="B36" s="370" t="s">
        <v>1062</v>
      </c>
      <c r="C36" s="370"/>
      <c r="D36" s="370"/>
      <c r="E36" s="370"/>
      <c r="F36" s="370"/>
    </row>
  </sheetData>
  <mergeCells count="8">
    <mergeCell ref="B36:F36"/>
    <mergeCell ref="B3:U3"/>
    <mergeCell ref="B4:B5"/>
    <mergeCell ref="C4:C5"/>
    <mergeCell ref="D4:F4"/>
    <mergeCell ref="G4:N4"/>
    <mergeCell ref="O4:T4"/>
    <mergeCell ref="U4:U5"/>
  </mergeCells>
  <hyperlinks>
    <hyperlink ref="W5" location="INDICE!A39" display="INICIO"/>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B1:O35"/>
  <sheetViews>
    <sheetView showGridLines="0" topLeftCell="E1" workbookViewId="0">
      <selection activeCell="O4" sqref="O4"/>
    </sheetView>
  </sheetViews>
  <sheetFormatPr baseColWidth="10" defaultRowHeight="15"/>
  <cols>
    <col min="1" max="1" width="12.28515625" style="174" customWidth="1"/>
    <col min="2" max="2" width="33.28515625" style="174" customWidth="1"/>
    <col min="3" max="3" width="11.42578125" style="174"/>
    <col min="4" max="4" width="14.140625" style="174" customWidth="1"/>
    <col min="5" max="5" width="16.5703125" style="174" customWidth="1"/>
    <col min="6" max="6" width="15.140625" style="174" customWidth="1"/>
    <col min="7" max="7" width="14.7109375" style="174" customWidth="1"/>
    <col min="8" max="8" width="15.7109375" style="174" customWidth="1"/>
    <col min="9" max="9" width="11.42578125" style="174"/>
    <col min="10" max="10" width="13.42578125" style="174" customWidth="1"/>
    <col min="11" max="11" width="16.85546875" style="174" customWidth="1"/>
    <col min="12" max="12" width="14.140625" style="174" customWidth="1"/>
    <col min="13" max="16384" width="11.42578125" style="174"/>
  </cols>
  <sheetData>
    <row r="1" spans="2:15" ht="120.75" customHeight="1"/>
    <row r="2" spans="2:15" ht="64.5" customHeight="1">
      <c r="B2" s="372" t="s">
        <v>1112</v>
      </c>
      <c r="C2" s="372"/>
      <c r="D2" s="372"/>
      <c r="E2" s="372"/>
      <c r="F2" s="372"/>
      <c r="G2" s="372"/>
      <c r="H2" s="372"/>
      <c r="I2" s="372"/>
      <c r="J2" s="372"/>
      <c r="K2" s="372"/>
      <c r="L2" s="372"/>
      <c r="M2" s="372"/>
      <c r="N2" s="158"/>
    </row>
    <row r="3" spans="2:15" ht="18.75" customHeight="1">
      <c r="B3" s="346" t="s">
        <v>565</v>
      </c>
      <c r="C3" s="346" t="s">
        <v>655</v>
      </c>
      <c r="D3" s="346" t="s">
        <v>656</v>
      </c>
      <c r="E3" s="346" t="s">
        <v>657</v>
      </c>
      <c r="F3" s="346" t="s">
        <v>379</v>
      </c>
      <c r="G3" s="346"/>
      <c r="H3" s="346"/>
      <c r="I3" s="346"/>
      <c r="J3" s="346"/>
      <c r="K3" s="346"/>
      <c r="L3" s="346"/>
      <c r="M3" s="346"/>
      <c r="N3" s="158"/>
    </row>
    <row r="4" spans="2:15" ht="51.75" customHeight="1">
      <c r="B4" s="346"/>
      <c r="C4" s="346"/>
      <c r="D4" s="346"/>
      <c r="E4" s="346"/>
      <c r="F4" s="270" t="s">
        <v>658</v>
      </c>
      <c r="G4" s="270" t="s">
        <v>380</v>
      </c>
      <c r="H4" s="270" t="s">
        <v>381</v>
      </c>
      <c r="I4" s="270" t="s">
        <v>382</v>
      </c>
      <c r="J4" s="270" t="s">
        <v>383</v>
      </c>
      <c r="K4" s="270" t="s">
        <v>384</v>
      </c>
      <c r="L4" s="270" t="s">
        <v>385</v>
      </c>
      <c r="M4" s="270" t="s">
        <v>339</v>
      </c>
      <c r="N4" s="158"/>
      <c r="O4" s="225" t="s">
        <v>30</v>
      </c>
    </row>
    <row r="5" spans="2:15">
      <c r="B5" s="287" t="s">
        <v>222</v>
      </c>
      <c r="C5" s="293">
        <v>31243.399999999889</v>
      </c>
      <c r="D5" s="293">
        <v>3374.2500000000032</v>
      </c>
      <c r="E5" s="293">
        <v>14730.100000000024</v>
      </c>
      <c r="F5" s="293">
        <v>13139.049999999996</v>
      </c>
      <c r="G5" s="293">
        <v>1455.7499999999993</v>
      </c>
      <c r="H5" s="293">
        <v>1268.7999999999995</v>
      </c>
      <c r="I5" s="293">
        <v>3714.100000000004</v>
      </c>
      <c r="J5" s="293">
        <v>3173.3500000000013</v>
      </c>
      <c r="K5" s="293">
        <v>1692.9999999999966</v>
      </c>
      <c r="L5" s="293">
        <v>1360.6000000000031</v>
      </c>
      <c r="M5" s="293">
        <v>473.44999999999993</v>
      </c>
      <c r="N5" s="194"/>
    </row>
    <row r="6" spans="2:15" ht="15" customHeight="1">
      <c r="B6" s="287" t="s">
        <v>251</v>
      </c>
      <c r="C6" s="293">
        <v>15554.399999999969</v>
      </c>
      <c r="D6" s="293">
        <v>1384.9499999999989</v>
      </c>
      <c r="E6" s="293">
        <v>7311.05</v>
      </c>
      <c r="F6" s="293">
        <v>6858.3999999999987</v>
      </c>
      <c r="G6" s="293">
        <v>1062.6500000000003</v>
      </c>
      <c r="H6" s="293">
        <v>803.75000000000114</v>
      </c>
      <c r="I6" s="293">
        <v>2057.25</v>
      </c>
      <c r="J6" s="293">
        <v>1457.6499999999974</v>
      </c>
      <c r="K6" s="293">
        <v>812.49999999999909</v>
      </c>
      <c r="L6" s="293">
        <v>525.74999999999955</v>
      </c>
      <c r="M6" s="293">
        <v>138.85000000000019</v>
      </c>
      <c r="N6" s="194"/>
    </row>
    <row r="7" spans="2:15">
      <c r="B7" s="289" t="s">
        <v>32</v>
      </c>
      <c r="C7" s="292">
        <v>1946.6000000000004</v>
      </c>
      <c r="D7" s="292">
        <v>120.79999999999994</v>
      </c>
      <c r="E7" s="292">
        <v>829.79999999999984</v>
      </c>
      <c r="F7" s="292">
        <v>996.0000000000008</v>
      </c>
      <c r="G7" s="292">
        <v>205.59999999999997</v>
      </c>
      <c r="H7" s="292">
        <v>77.600000000000023</v>
      </c>
      <c r="I7" s="292">
        <v>384.94999999999993</v>
      </c>
      <c r="J7" s="292">
        <v>185.50000000000003</v>
      </c>
      <c r="K7" s="292">
        <v>67.350000000000009</v>
      </c>
      <c r="L7" s="292">
        <v>70.999999999999986</v>
      </c>
      <c r="M7" s="292">
        <v>4</v>
      </c>
      <c r="N7" s="194"/>
    </row>
    <row r="8" spans="2:15">
      <c r="B8" s="289" t="s">
        <v>33</v>
      </c>
      <c r="C8" s="292">
        <v>219.25000000000009</v>
      </c>
      <c r="D8" s="292">
        <v>33</v>
      </c>
      <c r="E8" s="292">
        <v>84.100000000000009</v>
      </c>
      <c r="F8" s="292">
        <v>102.14999999999998</v>
      </c>
      <c r="G8" s="292">
        <v>19.000000000000018</v>
      </c>
      <c r="H8" s="292">
        <v>12.000000000000007</v>
      </c>
      <c r="I8" s="292">
        <v>13.199999999999998</v>
      </c>
      <c r="J8" s="292">
        <v>44.000000000000043</v>
      </c>
      <c r="K8" s="292">
        <v>11.95</v>
      </c>
      <c r="L8" s="292">
        <v>2.0000000000000004</v>
      </c>
      <c r="M8" s="292">
        <v>0</v>
      </c>
      <c r="N8" s="194"/>
    </row>
    <row r="9" spans="2:15">
      <c r="B9" s="289" t="s">
        <v>34</v>
      </c>
      <c r="C9" s="292">
        <v>428.09999999999997</v>
      </c>
      <c r="D9" s="292">
        <v>59.499999999999986</v>
      </c>
      <c r="E9" s="292">
        <v>184.4</v>
      </c>
      <c r="F9" s="292">
        <v>184.2</v>
      </c>
      <c r="G9" s="292">
        <v>36.999999999999979</v>
      </c>
      <c r="H9" s="292">
        <v>21.000000000000004</v>
      </c>
      <c r="I9" s="292">
        <v>25.999999999999996</v>
      </c>
      <c r="J9" s="292">
        <v>76.999999999999986</v>
      </c>
      <c r="K9" s="292">
        <v>21.20000000000001</v>
      </c>
      <c r="L9" s="292">
        <v>1.0000000000000002</v>
      </c>
      <c r="M9" s="292">
        <v>1.0000000000000002</v>
      </c>
      <c r="N9" s="194"/>
    </row>
    <row r="10" spans="2:15">
      <c r="B10" s="289" t="s">
        <v>35</v>
      </c>
      <c r="C10" s="292">
        <v>145</v>
      </c>
      <c r="D10" s="292">
        <v>17.999999999999996</v>
      </c>
      <c r="E10" s="292">
        <v>66.000000000000028</v>
      </c>
      <c r="F10" s="292">
        <v>61.000000000000014</v>
      </c>
      <c r="G10" s="292">
        <v>1.0000000000000002</v>
      </c>
      <c r="H10" s="292">
        <v>1</v>
      </c>
      <c r="I10" s="292">
        <v>9</v>
      </c>
      <c r="J10" s="292">
        <v>35</v>
      </c>
      <c r="K10" s="292">
        <v>12</v>
      </c>
      <c r="L10" s="292">
        <v>0</v>
      </c>
      <c r="M10" s="292">
        <v>3</v>
      </c>
      <c r="N10" s="194"/>
    </row>
    <row r="11" spans="2:15">
      <c r="B11" s="289" t="s">
        <v>36</v>
      </c>
      <c r="C11" s="292">
        <v>574.35</v>
      </c>
      <c r="D11" s="292">
        <v>95.000000000000028</v>
      </c>
      <c r="E11" s="292">
        <v>219.50000000000003</v>
      </c>
      <c r="F11" s="292">
        <v>259.84999999999997</v>
      </c>
      <c r="G11" s="292">
        <v>50.900000000000013</v>
      </c>
      <c r="H11" s="292">
        <v>27.7</v>
      </c>
      <c r="I11" s="292">
        <v>86.200000000000017</v>
      </c>
      <c r="J11" s="292">
        <v>45.749999999999986</v>
      </c>
      <c r="K11" s="292">
        <v>28.300000000000004</v>
      </c>
      <c r="L11" s="292">
        <v>20.999999999999993</v>
      </c>
      <c r="M11" s="292">
        <v>0</v>
      </c>
      <c r="N11" s="194"/>
    </row>
    <row r="12" spans="2:15">
      <c r="B12" s="289" t="s">
        <v>37</v>
      </c>
      <c r="C12" s="292">
        <v>706.4000000000002</v>
      </c>
      <c r="D12" s="292">
        <v>55.700000000000024</v>
      </c>
      <c r="E12" s="292">
        <v>326.04999999999984</v>
      </c>
      <c r="F12" s="292">
        <v>324.65000000000009</v>
      </c>
      <c r="G12" s="292">
        <v>65.699999999999974</v>
      </c>
      <c r="H12" s="292">
        <v>47.399999999999991</v>
      </c>
      <c r="I12" s="292">
        <v>54.950000000000024</v>
      </c>
      <c r="J12" s="292">
        <v>87.200000000000045</v>
      </c>
      <c r="K12" s="292">
        <v>37.400000000000006</v>
      </c>
      <c r="L12" s="292">
        <v>21</v>
      </c>
      <c r="M12" s="292">
        <v>11.000000000000004</v>
      </c>
      <c r="N12" s="194"/>
    </row>
    <row r="13" spans="2:15">
      <c r="B13" s="289" t="s">
        <v>38</v>
      </c>
      <c r="C13" s="292">
        <v>529.9</v>
      </c>
      <c r="D13" s="292">
        <v>26.999999999999996</v>
      </c>
      <c r="E13" s="292">
        <v>219.80000000000007</v>
      </c>
      <c r="F13" s="292">
        <v>283.10000000000014</v>
      </c>
      <c r="G13" s="292">
        <v>30.999999999999996</v>
      </c>
      <c r="H13" s="292">
        <v>45.200000000000024</v>
      </c>
      <c r="I13" s="292">
        <v>27.000000000000004</v>
      </c>
      <c r="J13" s="292">
        <v>80.999999999999943</v>
      </c>
      <c r="K13" s="292">
        <v>39.899999999999991</v>
      </c>
      <c r="L13" s="292">
        <v>14.000000000000009</v>
      </c>
      <c r="M13" s="292">
        <v>45</v>
      </c>
      <c r="N13" s="194"/>
    </row>
    <row r="14" spans="2:15">
      <c r="B14" s="289" t="s">
        <v>39</v>
      </c>
      <c r="C14" s="292">
        <v>919.4</v>
      </c>
      <c r="D14" s="292">
        <v>99.699999999999946</v>
      </c>
      <c r="E14" s="292">
        <v>390.69999999999976</v>
      </c>
      <c r="F14" s="292">
        <v>428.99999999999989</v>
      </c>
      <c r="G14" s="292">
        <v>98</v>
      </c>
      <c r="H14" s="292">
        <v>40.900000000000027</v>
      </c>
      <c r="I14" s="292">
        <v>65.59999999999998</v>
      </c>
      <c r="J14" s="292">
        <v>154.89999999999998</v>
      </c>
      <c r="K14" s="292">
        <v>56.599999999999994</v>
      </c>
      <c r="L14" s="292">
        <v>9.0000000000000018</v>
      </c>
      <c r="M14" s="292">
        <v>4</v>
      </c>
      <c r="N14" s="194"/>
    </row>
    <row r="15" spans="2:15">
      <c r="B15" s="289" t="s">
        <v>40</v>
      </c>
      <c r="C15" s="292">
        <v>8371.950000000008</v>
      </c>
      <c r="D15" s="292">
        <v>695.4000000000002</v>
      </c>
      <c r="E15" s="292">
        <v>4268.2999999999993</v>
      </c>
      <c r="F15" s="292">
        <v>3408.2500000000014</v>
      </c>
      <c r="G15" s="292">
        <v>431.64999999999952</v>
      </c>
      <c r="H15" s="292">
        <v>434.34999999999962</v>
      </c>
      <c r="I15" s="292">
        <v>1266.55</v>
      </c>
      <c r="J15" s="292">
        <v>513.24999999999989</v>
      </c>
      <c r="K15" s="292">
        <v>439.7</v>
      </c>
      <c r="L15" s="292">
        <v>299.75000000000023</v>
      </c>
      <c r="M15" s="292">
        <v>22.999999999999989</v>
      </c>
      <c r="N15" s="194"/>
    </row>
    <row r="16" spans="2:15">
      <c r="B16" s="289" t="s">
        <v>41</v>
      </c>
      <c r="C16" s="292">
        <v>958.20000000000039</v>
      </c>
      <c r="D16" s="292">
        <v>99.899999999999991</v>
      </c>
      <c r="E16" s="292">
        <v>341.24999999999994</v>
      </c>
      <c r="F16" s="292">
        <v>517.04999999999995</v>
      </c>
      <c r="G16" s="292">
        <v>97.35</v>
      </c>
      <c r="H16" s="292">
        <v>73.550000000000011</v>
      </c>
      <c r="I16" s="292">
        <v>71.600000000000009</v>
      </c>
      <c r="J16" s="292">
        <v>139.45000000000002</v>
      </c>
      <c r="K16" s="292">
        <v>64.100000000000009</v>
      </c>
      <c r="L16" s="292">
        <v>29.750000000000007</v>
      </c>
      <c r="M16" s="292">
        <v>41.249999999999993</v>
      </c>
      <c r="N16" s="194"/>
    </row>
    <row r="17" spans="2:14">
      <c r="B17" s="289" t="s">
        <v>79</v>
      </c>
      <c r="C17" s="292">
        <v>755.24999999999966</v>
      </c>
      <c r="D17" s="292">
        <v>80.949999999999989</v>
      </c>
      <c r="E17" s="292">
        <v>381.14999999999992</v>
      </c>
      <c r="F17" s="292">
        <v>293.14999999999998</v>
      </c>
      <c r="G17" s="292">
        <v>25.45</v>
      </c>
      <c r="H17" s="292">
        <v>23.05</v>
      </c>
      <c r="I17" s="292">
        <v>52.2</v>
      </c>
      <c r="J17" s="292">
        <v>94.600000000000009</v>
      </c>
      <c r="K17" s="292">
        <v>33.999999999999979</v>
      </c>
      <c r="L17" s="292">
        <v>57.25</v>
      </c>
      <c r="M17" s="292">
        <v>6.5999999999999961</v>
      </c>
      <c r="N17" s="194"/>
    </row>
    <row r="18" spans="2:14" ht="15" customHeight="1">
      <c r="B18" s="287" t="s">
        <v>252</v>
      </c>
      <c r="C18" s="293">
        <v>14181.899999999987</v>
      </c>
      <c r="D18" s="293">
        <v>1728.400000000003</v>
      </c>
      <c r="E18" s="293">
        <v>6844.25</v>
      </c>
      <c r="F18" s="293">
        <v>5609.2500000000009</v>
      </c>
      <c r="G18" s="293">
        <v>315.70000000000061</v>
      </c>
      <c r="H18" s="293">
        <v>414.4500000000001</v>
      </c>
      <c r="I18" s="293">
        <v>1534.6500000000017</v>
      </c>
      <c r="J18" s="293">
        <v>1408.7000000000003</v>
      </c>
      <c r="K18" s="293">
        <v>817.29999999999927</v>
      </c>
      <c r="L18" s="293">
        <v>804.84999999999923</v>
      </c>
      <c r="M18" s="293">
        <v>313.59999999999968</v>
      </c>
      <c r="N18" s="194"/>
    </row>
    <row r="19" spans="2:14">
      <c r="B19" s="289" t="s">
        <v>43</v>
      </c>
      <c r="C19" s="292">
        <v>1163.4499999999991</v>
      </c>
      <c r="D19" s="292">
        <v>136.20000000000002</v>
      </c>
      <c r="E19" s="292">
        <v>523.40000000000009</v>
      </c>
      <c r="F19" s="292">
        <v>503.85000000000019</v>
      </c>
      <c r="G19" s="292">
        <v>52.199999999999967</v>
      </c>
      <c r="H19" s="292">
        <v>47.000000000000014</v>
      </c>
      <c r="I19" s="292">
        <v>121.54999999999995</v>
      </c>
      <c r="J19" s="292">
        <v>159.6</v>
      </c>
      <c r="K19" s="292">
        <v>74.5</v>
      </c>
      <c r="L19" s="292">
        <v>23.999999999999979</v>
      </c>
      <c r="M19" s="292">
        <v>25.000000000000018</v>
      </c>
      <c r="N19" s="194"/>
    </row>
    <row r="20" spans="2:14">
      <c r="B20" s="289" t="s">
        <v>44</v>
      </c>
      <c r="C20" s="292">
        <v>668.45000000000016</v>
      </c>
      <c r="D20" s="292">
        <v>117.2</v>
      </c>
      <c r="E20" s="292">
        <v>229.90000000000003</v>
      </c>
      <c r="F20" s="292">
        <v>321.35000000000008</v>
      </c>
      <c r="G20" s="292">
        <v>28.999999999999993</v>
      </c>
      <c r="H20" s="292">
        <v>31.199999999999992</v>
      </c>
      <c r="I20" s="292">
        <v>104.75000000000003</v>
      </c>
      <c r="J20" s="292">
        <v>82</v>
      </c>
      <c r="K20" s="292">
        <v>54.399999999999977</v>
      </c>
      <c r="L20" s="292">
        <v>20</v>
      </c>
      <c r="M20" s="292">
        <v>0</v>
      </c>
      <c r="N20" s="194"/>
    </row>
    <row r="21" spans="2:14">
      <c r="B21" s="289" t="s">
        <v>45</v>
      </c>
      <c r="C21" s="292">
        <v>8520.0000000000091</v>
      </c>
      <c r="D21" s="292">
        <v>975.64999999999952</v>
      </c>
      <c r="E21" s="292">
        <v>4604.0000000000018</v>
      </c>
      <c r="F21" s="292">
        <v>2940.3500000000022</v>
      </c>
      <c r="G21" s="292">
        <v>118.30000000000014</v>
      </c>
      <c r="H21" s="292">
        <v>196.40000000000015</v>
      </c>
      <c r="I21" s="292">
        <v>670.54999999999939</v>
      </c>
      <c r="J21" s="292">
        <v>709.95000000000027</v>
      </c>
      <c r="K21" s="292">
        <v>486.30000000000018</v>
      </c>
      <c r="L21" s="292">
        <v>496.65000000000003</v>
      </c>
      <c r="M21" s="292">
        <v>262.19999999999982</v>
      </c>
      <c r="N21" s="194"/>
    </row>
    <row r="22" spans="2:14">
      <c r="B22" s="289" t="s">
        <v>46</v>
      </c>
      <c r="C22" s="292">
        <v>941.09999999999911</v>
      </c>
      <c r="D22" s="292">
        <v>153.69999999999993</v>
      </c>
      <c r="E22" s="292">
        <v>318.05</v>
      </c>
      <c r="F22" s="292">
        <v>469.35000000000008</v>
      </c>
      <c r="G22" s="292">
        <v>24.399999999999991</v>
      </c>
      <c r="H22" s="292">
        <v>34.899999999999991</v>
      </c>
      <c r="I22" s="292">
        <v>150.24999999999997</v>
      </c>
      <c r="J22" s="292">
        <v>142.95000000000005</v>
      </c>
      <c r="K22" s="292">
        <v>60.84999999999998</v>
      </c>
      <c r="L22" s="292">
        <v>55.000000000000028</v>
      </c>
      <c r="M22" s="292">
        <v>0.99999999999999967</v>
      </c>
      <c r="N22" s="194"/>
    </row>
    <row r="23" spans="2:14">
      <c r="B23" s="289" t="s">
        <v>47</v>
      </c>
      <c r="C23" s="292">
        <v>2411.5</v>
      </c>
      <c r="D23" s="292">
        <v>263.65000000000003</v>
      </c>
      <c r="E23" s="292">
        <v>1007.3000000000002</v>
      </c>
      <c r="F23" s="292">
        <v>1140.5500000000006</v>
      </c>
      <c r="G23" s="292">
        <v>73.399999999999935</v>
      </c>
      <c r="H23" s="292">
        <v>86.350000000000037</v>
      </c>
      <c r="I23" s="292">
        <v>423.54999999999956</v>
      </c>
      <c r="J23" s="292">
        <v>253.80000000000007</v>
      </c>
      <c r="K23" s="292">
        <v>121.85000000000001</v>
      </c>
      <c r="L23" s="292">
        <v>157.20000000000005</v>
      </c>
      <c r="M23" s="292">
        <v>24.400000000000002</v>
      </c>
      <c r="N23" s="194"/>
    </row>
    <row r="24" spans="2:14">
      <c r="B24" s="289" t="s">
        <v>48</v>
      </c>
      <c r="C24" s="292">
        <v>477.40000000000015</v>
      </c>
      <c r="D24" s="292">
        <v>81.999999999999986</v>
      </c>
      <c r="E24" s="292">
        <v>161.60000000000002</v>
      </c>
      <c r="F24" s="292">
        <v>233.79999999999995</v>
      </c>
      <c r="G24" s="292">
        <v>18.399999999999999</v>
      </c>
      <c r="H24" s="292">
        <v>18.600000000000001</v>
      </c>
      <c r="I24" s="292">
        <v>64</v>
      </c>
      <c r="J24" s="292">
        <v>60.399999999999991</v>
      </c>
      <c r="K24" s="292">
        <v>19.399999999999995</v>
      </c>
      <c r="L24" s="292">
        <v>51.999999999999979</v>
      </c>
      <c r="M24" s="292">
        <v>1</v>
      </c>
      <c r="N24" s="194"/>
    </row>
    <row r="25" spans="2:14" ht="15" customHeight="1">
      <c r="B25" s="287" t="s">
        <v>253</v>
      </c>
      <c r="C25" s="293">
        <v>1415.1000000000008</v>
      </c>
      <c r="D25" s="293">
        <v>244.89999999999984</v>
      </c>
      <c r="E25" s="293">
        <v>527.80000000000041</v>
      </c>
      <c r="F25" s="293">
        <v>642.4</v>
      </c>
      <c r="G25" s="293">
        <v>75.399999999999977</v>
      </c>
      <c r="H25" s="293">
        <v>48.599999999999987</v>
      </c>
      <c r="I25" s="293">
        <v>117.19999999999995</v>
      </c>
      <c r="J25" s="293">
        <v>291.00000000000017</v>
      </c>
      <c r="K25" s="293">
        <v>60.200000000000045</v>
      </c>
      <c r="L25" s="293">
        <v>30.000000000000011</v>
      </c>
      <c r="M25" s="293">
        <v>19.999999999999996</v>
      </c>
      <c r="N25" s="194"/>
    </row>
    <row r="26" spans="2:14">
      <c r="B26" s="289" t="s">
        <v>50</v>
      </c>
      <c r="C26" s="292">
        <v>338.55000000000007</v>
      </c>
      <c r="D26" s="292">
        <v>47.000000000000014</v>
      </c>
      <c r="E26" s="292">
        <v>119.15000000000002</v>
      </c>
      <c r="F26" s="292">
        <v>172.39999999999998</v>
      </c>
      <c r="G26" s="292">
        <v>34.199999999999996</v>
      </c>
      <c r="H26" s="292">
        <v>18</v>
      </c>
      <c r="I26" s="292">
        <v>32.999999999999979</v>
      </c>
      <c r="J26" s="292">
        <v>68.999999999999986</v>
      </c>
      <c r="K26" s="292">
        <v>16.200000000000003</v>
      </c>
      <c r="L26" s="292">
        <v>2.0000000000000004</v>
      </c>
      <c r="M26" s="292">
        <v>0</v>
      </c>
      <c r="N26" s="194"/>
    </row>
    <row r="27" spans="2:14">
      <c r="B27" s="289" t="s">
        <v>51</v>
      </c>
      <c r="C27" s="292">
        <v>264.99999999999994</v>
      </c>
      <c r="D27" s="292">
        <v>62.000000000000007</v>
      </c>
      <c r="E27" s="292">
        <v>105.79999999999997</v>
      </c>
      <c r="F27" s="292">
        <v>97.2</v>
      </c>
      <c r="G27" s="292">
        <v>5.0000000000000009</v>
      </c>
      <c r="H27" s="292">
        <v>1</v>
      </c>
      <c r="I27" s="292">
        <v>31.200000000000006</v>
      </c>
      <c r="J27" s="292">
        <v>21.999999999999996</v>
      </c>
      <c r="K27" s="292">
        <v>16</v>
      </c>
      <c r="L27" s="292">
        <v>5.9999999999999991</v>
      </c>
      <c r="M27" s="292">
        <v>16</v>
      </c>
      <c r="N27" s="194"/>
    </row>
    <row r="28" spans="2:14">
      <c r="B28" s="289" t="s">
        <v>52</v>
      </c>
      <c r="C28" s="292">
        <v>182.35</v>
      </c>
      <c r="D28" s="292">
        <v>32</v>
      </c>
      <c r="E28" s="292">
        <v>79.949999999999989</v>
      </c>
      <c r="F28" s="292">
        <v>70.399999999999991</v>
      </c>
      <c r="G28" s="292">
        <v>2.2000000000000002</v>
      </c>
      <c r="H28" s="292">
        <v>6.0000000000000018</v>
      </c>
      <c r="I28" s="292">
        <v>8</v>
      </c>
      <c r="J28" s="292">
        <v>40.000000000000014</v>
      </c>
      <c r="K28" s="292">
        <v>4.200000000000002</v>
      </c>
      <c r="L28" s="292">
        <v>10.000000000000004</v>
      </c>
      <c r="M28" s="292">
        <v>0</v>
      </c>
      <c r="N28" s="194"/>
    </row>
    <row r="29" spans="2:14">
      <c r="B29" s="289" t="s">
        <v>53</v>
      </c>
      <c r="C29" s="292">
        <v>239.59999999999997</v>
      </c>
      <c r="D29" s="292">
        <v>21.000000000000011</v>
      </c>
      <c r="E29" s="292">
        <v>76.2</v>
      </c>
      <c r="F29" s="292">
        <v>142.4</v>
      </c>
      <c r="G29" s="292">
        <v>21</v>
      </c>
      <c r="H29" s="292">
        <v>13.999999999999998</v>
      </c>
      <c r="I29" s="292">
        <v>24.400000000000009</v>
      </c>
      <c r="J29" s="292">
        <v>66.000000000000028</v>
      </c>
      <c r="K29" s="292">
        <v>10</v>
      </c>
      <c r="L29" s="292">
        <v>6.0000000000000009</v>
      </c>
      <c r="M29" s="292">
        <v>1</v>
      </c>
      <c r="N29" s="194"/>
    </row>
    <row r="30" spans="2:14">
      <c r="B30" s="289" t="s">
        <v>54</v>
      </c>
      <c r="C30" s="292">
        <v>250.49999999999991</v>
      </c>
      <c r="D30" s="292">
        <v>52.5</v>
      </c>
      <c r="E30" s="292">
        <v>98.2</v>
      </c>
      <c r="F30" s="292">
        <v>99.799999999999983</v>
      </c>
      <c r="G30" s="292">
        <v>8</v>
      </c>
      <c r="H30" s="292">
        <v>8.6</v>
      </c>
      <c r="I30" s="292">
        <v>9.6000000000000032</v>
      </c>
      <c r="J30" s="292">
        <v>54.000000000000007</v>
      </c>
      <c r="K30" s="292">
        <v>10.599999999999998</v>
      </c>
      <c r="L30" s="292">
        <v>6.0000000000000018</v>
      </c>
      <c r="M30" s="292">
        <v>3</v>
      </c>
      <c r="N30" s="194"/>
    </row>
    <row r="31" spans="2:14">
      <c r="B31" s="289" t="s">
        <v>55</v>
      </c>
      <c r="C31" s="292">
        <v>139.09999999999994</v>
      </c>
      <c r="D31" s="292">
        <v>30.400000000000002</v>
      </c>
      <c r="E31" s="292">
        <v>48.5</v>
      </c>
      <c r="F31" s="292">
        <v>60.2</v>
      </c>
      <c r="G31" s="292">
        <v>5</v>
      </c>
      <c r="H31" s="292">
        <v>1</v>
      </c>
      <c r="I31" s="292">
        <v>11.000000000000004</v>
      </c>
      <c r="J31" s="292">
        <v>40</v>
      </c>
      <c r="K31" s="292">
        <v>3.2000000000000006</v>
      </c>
      <c r="L31" s="292">
        <v>0</v>
      </c>
      <c r="M31" s="292">
        <v>0</v>
      </c>
      <c r="N31" s="194"/>
    </row>
    <row r="32" spans="2:14" ht="15" customHeight="1">
      <c r="B32" s="287" t="s">
        <v>254</v>
      </c>
      <c r="C32" s="293">
        <v>92</v>
      </c>
      <c r="D32" s="293">
        <v>16.000000000000004</v>
      </c>
      <c r="E32" s="293">
        <v>46.999999999999993</v>
      </c>
      <c r="F32" s="293">
        <v>28.999999999999989</v>
      </c>
      <c r="G32" s="293">
        <v>2.0000000000000004</v>
      </c>
      <c r="H32" s="293">
        <v>2.0000000000000004</v>
      </c>
      <c r="I32" s="293">
        <v>5</v>
      </c>
      <c r="J32" s="293">
        <v>16</v>
      </c>
      <c r="K32" s="293">
        <v>3</v>
      </c>
      <c r="L32" s="293">
        <v>0</v>
      </c>
      <c r="M32" s="293">
        <v>1.0000000000000002</v>
      </c>
      <c r="N32" s="194"/>
    </row>
    <row r="33" spans="2:14">
      <c r="B33" s="289" t="s">
        <v>57</v>
      </c>
      <c r="C33" s="292">
        <v>92</v>
      </c>
      <c r="D33" s="292">
        <v>16.000000000000004</v>
      </c>
      <c r="E33" s="292">
        <v>46.999999999999993</v>
      </c>
      <c r="F33" s="292">
        <v>28.999999999999989</v>
      </c>
      <c r="G33" s="292">
        <v>2.0000000000000004</v>
      </c>
      <c r="H33" s="292">
        <v>2.0000000000000004</v>
      </c>
      <c r="I33" s="292">
        <v>5</v>
      </c>
      <c r="J33" s="292">
        <v>16</v>
      </c>
      <c r="K33" s="292">
        <v>3</v>
      </c>
      <c r="L33" s="292">
        <v>0</v>
      </c>
      <c r="M33" s="292">
        <v>1.0000000000000002</v>
      </c>
      <c r="N33" s="194"/>
    </row>
    <row r="34" spans="2:14" ht="15" customHeight="1">
      <c r="B34" s="195"/>
      <c r="C34" s="195"/>
      <c r="D34" s="195"/>
      <c r="E34" s="195"/>
      <c r="F34" s="195"/>
      <c r="G34" s="195"/>
      <c r="H34" s="195"/>
      <c r="I34" s="195"/>
      <c r="J34" s="195"/>
      <c r="K34" s="195"/>
      <c r="L34" s="195"/>
      <c r="M34" s="195"/>
      <c r="N34" s="194"/>
    </row>
    <row r="35" spans="2:14">
      <c r="B35" s="370" t="s">
        <v>1062</v>
      </c>
      <c r="C35" s="370"/>
      <c r="D35" s="370"/>
      <c r="E35" s="370"/>
      <c r="F35" s="370"/>
    </row>
  </sheetData>
  <mergeCells count="7">
    <mergeCell ref="B35:F35"/>
    <mergeCell ref="B2:M2"/>
    <mergeCell ref="B3:B4"/>
    <mergeCell ref="C3:C4"/>
    <mergeCell ref="D3:D4"/>
    <mergeCell ref="E3:E4"/>
    <mergeCell ref="F3:M3"/>
  </mergeCells>
  <hyperlinks>
    <hyperlink ref="O4" location="INDICE!A40" display="INICIO"/>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B1:Z35"/>
  <sheetViews>
    <sheetView showGridLines="0" topLeftCell="S1" workbookViewId="0">
      <selection activeCell="Z4" sqref="Z4"/>
    </sheetView>
  </sheetViews>
  <sheetFormatPr baseColWidth="10" defaultRowHeight="15"/>
  <cols>
    <col min="1" max="1" width="12.28515625" style="174" customWidth="1"/>
    <col min="2" max="2" width="26.7109375" style="174" customWidth="1"/>
    <col min="3" max="3" width="13" style="174" customWidth="1"/>
    <col min="4" max="4" width="17.28515625" style="174" customWidth="1"/>
    <col min="5" max="5" width="11.42578125" style="174"/>
    <col min="6" max="6" width="16.7109375" style="174" customWidth="1"/>
    <col min="7" max="8" width="11.42578125" style="174"/>
    <col min="9" max="9" width="16.85546875" style="174" customWidth="1"/>
    <col min="10" max="11" width="11.42578125" style="174"/>
    <col min="12" max="12" width="15.42578125" style="174" customWidth="1"/>
    <col min="13" max="13" width="17.7109375" style="174" customWidth="1"/>
    <col min="14" max="15" width="11.42578125" style="174"/>
    <col min="16" max="16" width="17.140625" style="174" customWidth="1"/>
    <col min="17" max="17" width="11.42578125" style="174"/>
    <col min="18" max="18" width="16.85546875" style="174" customWidth="1"/>
    <col min="19" max="19" width="11.42578125" style="174"/>
    <col min="20" max="20" width="12.85546875" style="174" customWidth="1"/>
    <col min="21" max="21" width="15" style="174" customWidth="1"/>
    <col min="22" max="22" width="20" style="174" customWidth="1"/>
    <col min="23" max="23" width="16.85546875" style="174" customWidth="1"/>
    <col min="24" max="16384" width="11.42578125" style="174"/>
  </cols>
  <sheetData>
    <row r="1" spans="2:26" ht="112.5" customHeight="1"/>
    <row r="2" spans="2:26" ht="112.5" customHeight="1">
      <c r="B2" s="372" t="s">
        <v>1113</v>
      </c>
      <c r="C2" s="372"/>
      <c r="D2" s="372"/>
      <c r="E2" s="372"/>
      <c r="F2" s="372"/>
      <c r="G2" s="372"/>
      <c r="H2" s="372"/>
      <c r="I2" s="372"/>
      <c r="J2" s="372"/>
      <c r="K2" s="372"/>
      <c r="L2" s="372"/>
      <c r="M2" s="372"/>
      <c r="N2" s="372"/>
      <c r="O2" s="372"/>
      <c r="P2" s="372"/>
      <c r="Q2" s="372"/>
      <c r="R2" s="372"/>
      <c r="S2" s="372"/>
      <c r="T2" s="372"/>
      <c r="U2" s="372"/>
      <c r="V2" s="372"/>
      <c r="W2" s="372"/>
      <c r="X2" s="372"/>
      <c r="Y2" s="196"/>
    </row>
    <row r="3" spans="2:26" ht="18" customHeight="1">
      <c r="B3" s="346" t="s">
        <v>565</v>
      </c>
      <c r="C3" s="346" t="s">
        <v>386</v>
      </c>
      <c r="D3" s="346"/>
      <c r="E3" s="346"/>
      <c r="F3" s="346"/>
      <c r="G3" s="346"/>
      <c r="H3" s="346" t="s">
        <v>387</v>
      </c>
      <c r="I3" s="346"/>
      <c r="J3" s="346"/>
      <c r="K3" s="346"/>
      <c r="L3" s="346"/>
      <c r="M3" s="346"/>
      <c r="N3" s="346"/>
      <c r="O3" s="346"/>
      <c r="P3" s="346"/>
      <c r="Q3" s="346"/>
      <c r="R3" s="346"/>
      <c r="S3" s="346"/>
      <c r="T3" s="346"/>
      <c r="U3" s="346"/>
      <c r="V3" s="346"/>
      <c r="W3" s="346"/>
      <c r="X3" s="346"/>
      <c r="Y3" s="155"/>
    </row>
    <row r="4" spans="2:26" s="157" customFormat="1" ht="63.75">
      <c r="B4" s="346"/>
      <c r="C4" s="270" t="s">
        <v>650</v>
      </c>
      <c r="D4" s="270" t="s">
        <v>651</v>
      </c>
      <c r="E4" s="270" t="s">
        <v>161</v>
      </c>
      <c r="F4" s="270" t="s">
        <v>215</v>
      </c>
      <c r="G4" s="270" t="s">
        <v>216</v>
      </c>
      <c r="H4" s="270" t="s">
        <v>652</v>
      </c>
      <c r="I4" s="270" t="s">
        <v>388</v>
      </c>
      <c r="J4" s="270" t="s">
        <v>389</v>
      </c>
      <c r="K4" s="270" t="s">
        <v>390</v>
      </c>
      <c r="L4" s="270" t="s">
        <v>391</v>
      </c>
      <c r="M4" s="270" t="s">
        <v>392</v>
      </c>
      <c r="N4" s="270" t="s">
        <v>653</v>
      </c>
      <c r="O4" s="270" t="s">
        <v>393</v>
      </c>
      <c r="P4" s="270" t="s">
        <v>654</v>
      </c>
      <c r="Q4" s="270" t="s">
        <v>394</v>
      </c>
      <c r="R4" s="270" t="s">
        <v>395</v>
      </c>
      <c r="S4" s="270" t="s">
        <v>396</v>
      </c>
      <c r="T4" s="270" t="s">
        <v>397</v>
      </c>
      <c r="U4" s="270" t="s">
        <v>398</v>
      </c>
      <c r="V4" s="270" t="s">
        <v>399</v>
      </c>
      <c r="W4" s="270" t="s">
        <v>946</v>
      </c>
      <c r="X4" s="270" t="s">
        <v>947</v>
      </c>
      <c r="Y4" s="156"/>
      <c r="Z4" s="225" t="s">
        <v>30</v>
      </c>
    </row>
    <row r="5" spans="2:26">
      <c r="B5" s="287" t="s">
        <v>222</v>
      </c>
      <c r="C5" s="293">
        <v>3322.0000000000023</v>
      </c>
      <c r="D5" s="293">
        <v>1523.9999999999977</v>
      </c>
      <c r="E5" s="293">
        <v>492.00000000000017</v>
      </c>
      <c r="F5" s="293">
        <v>514.99999999999943</v>
      </c>
      <c r="G5" s="293">
        <v>791.00000000000091</v>
      </c>
      <c r="H5" s="293">
        <v>37497.000000000073</v>
      </c>
      <c r="I5" s="293">
        <v>1668</v>
      </c>
      <c r="J5" s="293">
        <v>1871.999999999998</v>
      </c>
      <c r="K5" s="293">
        <v>9528.0000000000036</v>
      </c>
      <c r="L5" s="293">
        <v>1886.9999999999984</v>
      </c>
      <c r="M5" s="293">
        <v>1260.9999999999986</v>
      </c>
      <c r="N5" s="293">
        <v>2152.0000000000023</v>
      </c>
      <c r="O5" s="293">
        <v>2234.9999999999973</v>
      </c>
      <c r="P5" s="293">
        <v>665.00000000000045</v>
      </c>
      <c r="Q5" s="293">
        <v>1731.9999999999993</v>
      </c>
      <c r="R5" s="293">
        <v>680.9999999999992</v>
      </c>
      <c r="S5" s="293">
        <v>213.99999999999989</v>
      </c>
      <c r="T5" s="293">
        <v>2601.9999999999991</v>
      </c>
      <c r="U5" s="293">
        <v>3687</v>
      </c>
      <c r="V5" s="293">
        <v>2693.9999999999968</v>
      </c>
      <c r="W5" s="293">
        <v>4147.9999999999927</v>
      </c>
      <c r="X5" s="293">
        <v>470.99999999999972</v>
      </c>
      <c r="Y5" s="196"/>
    </row>
    <row r="6" spans="2:26" ht="15" customHeight="1">
      <c r="B6" s="287" t="s">
        <v>251</v>
      </c>
      <c r="C6" s="293">
        <v>1637.0000000000009</v>
      </c>
      <c r="D6" s="293">
        <v>729.00000000000045</v>
      </c>
      <c r="E6" s="293">
        <v>291.99999999999943</v>
      </c>
      <c r="F6" s="293">
        <v>242.00000000000028</v>
      </c>
      <c r="G6" s="293">
        <v>374.00000000000045</v>
      </c>
      <c r="H6" s="293">
        <v>17828</v>
      </c>
      <c r="I6" s="293">
        <v>796.99999999999989</v>
      </c>
      <c r="J6" s="293">
        <v>902</v>
      </c>
      <c r="K6" s="293">
        <v>4460.9999999999964</v>
      </c>
      <c r="L6" s="293">
        <v>953.00000000000057</v>
      </c>
      <c r="M6" s="293">
        <v>578.0000000000008</v>
      </c>
      <c r="N6" s="293">
        <v>1059.0000000000002</v>
      </c>
      <c r="O6" s="293">
        <v>1078.9999999999998</v>
      </c>
      <c r="P6" s="293">
        <v>288.9999999999996</v>
      </c>
      <c r="Q6" s="293">
        <v>801.0000000000008</v>
      </c>
      <c r="R6" s="293">
        <v>430</v>
      </c>
      <c r="S6" s="293">
        <v>144.00000000000054</v>
      </c>
      <c r="T6" s="293">
        <v>1030.0000000000016</v>
      </c>
      <c r="U6" s="293">
        <v>1805</v>
      </c>
      <c r="V6" s="293">
        <v>1334.0000000000002</v>
      </c>
      <c r="W6" s="293">
        <v>1983.0000000000016</v>
      </c>
      <c r="X6" s="293">
        <v>183.00000000000011</v>
      </c>
      <c r="Y6" s="196"/>
    </row>
    <row r="7" spans="2:26">
      <c r="B7" s="289" t="s">
        <v>32</v>
      </c>
      <c r="C7" s="292">
        <v>230</v>
      </c>
      <c r="D7" s="292">
        <v>102.99999999999999</v>
      </c>
      <c r="E7" s="292">
        <v>67.000000000000028</v>
      </c>
      <c r="F7" s="292">
        <v>18.000000000000007</v>
      </c>
      <c r="G7" s="292">
        <v>42.000000000000014</v>
      </c>
      <c r="H7" s="292">
        <v>2198.9999999999977</v>
      </c>
      <c r="I7" s="292">
        <v>110.00000000000003</v>
      </c>
      <c r="J7" s="292">
        <v>116.00000000000001</v>
      </c>
      <c r="K7" s="292">
        <v>548.99999999999989</v>
      </c>
      <c r="L7" s="292">
        <v>109.00000000000003</v>
      </c>
      <c r="M7" s="292">
        <v>92.999999999999972</v>
      </c>
      <c r="N7" s="292">
        <v>132.00000000000006</v>
      </c>
      <c r="O7" s="292">
        <v>97.999999999999986</v>
      </c>
      <c r="P7" s="292">
        <v>35</v>
      </c>
      <c r="Q7" s="292">
        <v>96.000000000000057</v>
      </c>
      <c r="R7" s="292">
        <v>60</v>
      </c>
      <c r="S7" s="292">
        <v>14.999999999999996</v>
      </c>
      <c r="T7" s="292">
        <v>145.00000000000003</v>
      </c>
      <c r="U7" s="292">
        <v>211.00000000000003</v>
      </c>
      <c r="V7" s="292">
        <v>162.00000000000003</v>
      </c>
      <c r="W7" s="292">
        <v>247.99999999999997</v>
      </c>
      <c r="X7" s="292">
        <v>20.000000000000007</v>
      </c>
      <c r="Y7" s="196"/>
    </row>
    <row r="8" spans="2:26">
      <c r="B8" s="289" t="s">
        <v>33</v>
      </c>
      <c r="C8" s="292">
        <v>34.000000000000007</v>
      </c>
      <c r="D8" s="292">
        <v>14</v>
      </c>
      <c r="E8" s="292">
        <v>0</v>
      </c>
      <c r="F8" s="292">
        <v>6</v>
      </c>
      <c r="G8" s="292">
        <v>14.000000000000009</v>
      </c>
      <c r="H8" s="292">
        <v>433.00000000000017</v>
      </c>
      <c r="I8" s="292">
        <v>14</v>
      </c>
      <c r="J8" s="292">
        <v>22.000000000000007</v>
      </c>
      <c r="K8" s="292">
        <v>103.99999999999997</v>
      </c>
      <c r="L8" s="292">
        <v>33.000000000000014</v>
      </c>
      <c r="M8" s="292">
        <v>26.000000000000004</v>
      </c>
      <c r="N8" s="292">
        <v>22.000000000000007</v>
      </c>
      <c r="O8" s="292">
        <v>19.000000000000007</v>
      </c>
      <c r="P8" s="292">
        <v>8.0000000000000018</v>
      </c>
      <c r="Q8" s="292">
        <v>19.000000000000004</v>
      </c>
      <c r="R8" s="292">
        <v>8.0000000000000018</v>
      </c>
      <c r="S8" s="292">
        <v>1.0000000000000002</v>
      </c>
      <c r="T8" s="292">
        <v>28.000000000000007</v>
      </c>
      <c r="U8" s="292">
        <v>40.000000000000007</v>
      </c>
      <c r="V8" s="292">
        <v>58</v>
      </c>
      <c r="W8" s="292">
        <v>29.999999999999996</v>
      </c>
      <c r="X8" s="292">
        <v>1.0000000000000002</v>
      </c>
      <c r="Y8" s="196"/>
    </row>
    <row r="9" spans="2:26">
      <c r="B9" s="289" t="s">
        <v>34</v>
      </c>
      <c r="C9" s="292">
        <v>31.000000000000004</v>
      </c>
      <c r="D9" s="292">
        <v>16.000000000000007</v>
      </c>
      <c r="E9" s="292">
        <v>1.0000000000000002</v>
      </c>
      <c r="F9" s="292">
        <v>4.0000000000000018</v>
      </c>
      <c r="G9" s="292">
        <v>10</v>
      </c>
      <c r="H9" s="292">
        <v>409.00000000000011</v>
      </c>
      <c r="I9" s="292">
        <v>19.999999999999996</v>
      </c>
      <c r="J9" s="292">
        <v>21.999999999999993</v>
      </c>
      <c r="K9" s="292">
        <v>96.000000000000043</v>
      </c>
      <c r="L9" s="292">
        <v>22</v>
      </c>
      <c r="M9" s="292">
        <v>22</v>
      </c>
      <c r="N9" s="292">
        <v>25.000000000000007</v>
      </c>
      <c r="O9" s="292">
        <v>25.000000000000007</v>
      </c>
      <c r="P9" s="292">
        <v>8</v>
      </c>
      <c r="Q9" s="292">
        <v>17</v>
      </c>
      <c r="R9" s="292">
        <v>9.0000000000000018</v>
      </c>
      <c r="S9" s="292">
        <v>0</v>
      </c>
      <c r="T9" s="292">
        <v>12.999999999999995</v>
      </c>
      <c r="U9" s="292">
        <v>31.000000000000004</v>
      </c>
      <c r="V9" s="292">
        <v>61.000000000000014</v>
      </c>
      <c r="W9" s="292">
        <v>37.999999999999993</v>
      </c>
      <c r="X9" s="292">
        <v>0</v>
      </c>
      <c r="Y9" s="196"/>
    </row>
    <row r="10" spans="2:26">
      <c r="B10" s="289" t="s">
        <v>35</v>
      </c>
      <c r="C10" s="292">
        <v>27</v>
      </c>
      <c r="D10" s="292">
        <v>5.9999999999999982</v>
      </c>
      <c r="E10" s="292">
        <v>2.0000000000000004</v>
      </c>
      <c r="F10" s="292">
        <v>4.0000000000000009</v>
      </c>
      <c r="G10" s="292">
        <v>15.000000000000004</v>
      </c>
      <c r="H10" s="292">
        <v>145</v>
      </c>
      <c r="I10" s="292">
        <v>10.000000000000007</v>
      </c>
      <c r="J10" s="292">
        <v>9.0000000000000053</v>
      </c>
      <c r="K10" s="292">
        <v>59</v>
      </c>
      <c r="L10" s="292">
        <v>8.9999999999999982</v>
      </c>
      <c r="M10" s="292">
        <v>4</v>
      </c>
      <c r="N10" s="292">
        <v>7.9999999999999991</v>
      </c>
      <c r="O10" s="292">
        <v>5.9999999999999982</v>
      </c>
      <c r="P10" s="292">
        <v>0</v>
      </c>
      <c r="Q10" s="292">
        <v>7.9999999999999991</v>
      </c>
      <c r="R10" s="292">
        <v>4</v>
      </c>
      <c r="S10" s="292">
        <v>0</v>
      </c>
      <c r="T10" s="292">
        <v>1.0000000000000002</v>
      </c>
      <c r="U10" s="292">
        <v>8.0000000000000018</v>
      </c>
      <c r="V10" s="292">
        <v>9</v>
      </c>
      <c r="W10" s="292">
        <v>10</v>
      </c>
      <c r="X10" s="292">
        <v>0</v>
      </c>
      <c r="Y10" s="196"/>
    </row>
    <row r="11" spans="2:26">
      <c r="B11" s="289" t="s">
        <v>36</v>
      </c>
      <c r="C11" s="292">
        <v>96</v>
      </c>
      <c r="D11" s="292">
        <v>39</v>
      </c>
      <c r="E11" s="292">
        <v>7.0000000000000009</v>
      </c>
      <c r="F11" s="292">
        <v>16.000000000000004</v>
      </c>
      <c r="G11" s="292">
        <v>34</v>
      </c>
      <c r="H11" s="292">
        <v>988.00000000000023</v>
      </c>
      <c r="I11" s="292">
        <v>44.000000000000007</v>
      </c>
      <c r="J11" s="292">
        <v>46.000000000000007</v>
      </c>
      <c r="K11" s="292">
        <v>234.99999999999989</v>
      </c>
      <c r="L11" s="292">
        <v>62.000000000000028</v>
      </c>
      <c r="M11" s="292">
        <v>32.000000000000007</v>
      </c>
      <c r="N11" s="292">
        <v>63.000000000000007</v>
      </c>
      <c r="O11" s="292">
        <v>57.000000000000028</v>
      </c>
      <c r="P11" s="292">
        <v>19.000000000000004</v>
      </c>
      <c r="Q11" s="292">
        <v>42.000000000000014</v>
      </c>
      <c r="R11" s="292">
        <v>17.999999999999996</v>
      </c>
      <c r="S11" s="292">
        <v>3.0000000000000004</v>
      </c>
      <c r="T11" s="292">
        <v>37.000000000000028</v>
      </c>
      <c r="U11" s="292">
        <v>113.00000000000004</v>
      </c>
      <c r="V11" s="292">
        <v>91</v>
      </c>
      <c r="W11" s="292">
        <v>121.00000000000001</v>
      </c>
      <c r="X11" s="292">
        <v>4.9999999999999973</v>
      </c>
      <c r="Y11" s="196"/>
    </row>
    <row r="12" spans="2:26">
      <c r="B12" s="289" t="s">
        <v>37</v>
      </c>
      <c r="C12" s="292">
        <v>98</v>
      </c>
      <c r="D12" s="292">
        <v>44.000000000000007</v>
      </c>
      <c r="E12" s="292">
        <v>12.000000000000005</v>
      </c>
      <c r="F12" s="292">
        <v>17</v>
      </c>
      <c r="G12" s="292">
        <v>24.999999999999996</v>
      </c>
      <c r="H12" s="292">
        <v>1075.0000000000002</v>
      </c>
      <c r="I12" s="292">
        <v>49.000000000000007</v>
      </c>
      <c r="J12" s="292">
        <v>54.000000000000007</v>
      </c>
      <c r="K12" s="292">
        <v>206.00000000000003</v>
      </c>
      <c r="L12" s="292">
        <v>53.999999999999979</v>
      </c>
      <c r="M12" s="292">
        <v>47.000000000000007</v>
      </c>
      <c r="N12" s="292">
        <v>64.999999999999972</v>
      </c>
      <c r="O12" s="292">
        <v>57.000000000000007</v>
      </c>
      <c r="P12" s="292">
        <v>12</v>
      </c>
      <c r="Q12" s="292">
        <v>48.000000000000014</v>
      </c>
      <c r="R12" s="292">
        <v>22.000000000000004</v>
      </c>
      <c r="S12" s="292">
        <v>5</v>
      </c>
      <c r="T12" s="292">
        <v>75</v>
      </c>
      <c r="U12" s="292">
        <v>140.99999999999997</v>
      </c>
      <c r="V12" s="292">
        <v>110.99999999999999</v>
      </c>
      <c r="W12" s="292">
        <v>128.00000000000006</v>
      </c>
      <c r="X12" s="292">
        <v>1</v>
      </c>
      <c r="Y12" s="196"/>
    </row>
    <row r="13" spans="2:26">
      <c r="B13" s="289" t="s">
        <v>38</v>
      </c>
      <c r="C13" s="292">
        <v>55.000000000000014</v>
      </c>
      <c r="D13" s="292">
        <v>24.999999999999996</v>
      </c>
      <c r="E13" s="292">
        <v>9.0000000000000018</v>
      </c>
      <c r="F13" s="292">
        <v>8</v>
      </c>
      <c r="G13" s="292">
        <v>13</v>
      </c>
      <c r="H13" s="292">
        <v>607.00000000000023</v>
      </c>
      <c r="I13" s="292">
        <v>29.000000000000004</v>
      </c>
      <c r="J13" s="292">
        <v>23</v>
      </c>
      <c r="K13" s="292">
        <v>120.00000000000003</v>
      </c>
      <c r="L13" s="292">
        <v>20.999999999999996</v>
      </c>
      <c r="M13" s="292">
        <v>30.999999999999996</v>
      </c>
      <c r="N13" s="292">
        <v>37.000000000000014</v>
      </c>
      <c r="O13" s="292">
        <v>35.000000000000014</v>
      </c>
      <c r="P13" s="292">
        <v>11</v>
      </c>
      <c r="Q13" s="292">
        <v>23</v>
      </c>
      <c r="R13" s="292">
        <v>11.999999999999998</v>
      </c>
      <c r="S13" s="292">
        <v>2</v>
      </c>
      <c r="T13" s="292">
        <v>31.000000000000018</v>
      </c>
      <c r="U13" s="292">
        <v>55.999999999999993</v>
      </c>
      <c r="V13" s="292">
        <v>97.999999999999972</v>
      </c>
      <c r="W13" s="292">
        <v>74.000000000000043</v>
      </c>
      <c r="X13" s="292">
        <v>4.0000000000000009</v>
      </c>
      <c r="Y13" s="196"/>
    </row>
    <row r="14" spans="2:26">
      <c r="B14" s="289" t="s">
        <v>39</v>
      </c>
      <c r="C14" s="292">
        <v>137.00000000000003</v>
      </c>
      <c r="D14" s="292">
        <v>59.999999999999993</v>
      </c>
      <c r="E14" s="292">
        <v>20</v>
      </c>
      <c r="F14" s="292">
        <v>27.000000000000007</v>
      </c>
      <c r="G14" s="292">
        <v>30.000000000000018</v>
      </c>
      <c r="H14" s="292">
        <v>1318</v>
      </c>
      <c r="I14" s="292">
        <v>60.999999999999993</v>
      </c>
      <c r="J14" s="292">
        <v>77</v>
      </c>
      <c r="K14" s="292">
        <v>282.00000000000011</v>
      </c>
      <c r="L14" s="292">
        <v>69.000000000000014</v>
      </c>
      <c r="M14" s="292">
        <v>44</v>
      </c>
      <c r="N14" s="292">
        <v>89.999999999999972</v>
      </c>
      <c r="O14" s="292">
        <v>80.999999999999972</v>
      </c>
      <c r="P14" s="292">
        <v>23</v>
      </c>
      <c r="Q14" s="292">
        <v>50.999999999999993</v>
      </c>
      <c r="R14" s="292">
        <v>36.000000000000007</v>
      </c>
      <c r="S14" s="292">
        <v>7</v>
      </c>
      <c r="T14" s="292">
        <v>66.999999999999986</v>
      </c>
      <c r="U14" s="292">
        <v>90.999999999999972</v>
      </c>
      <c r="V14" s="292">
        <v>105</v>
      </c>
      <c r="W14" s="292">
        <v>136.00000000000003</v>
      </c>
      <c r="X14" s="292">
        <v>97.999999999999943</v>
      </c>
      <c r="Y14" s="196"/>
    </row>
    <row r="15" spans="2:26">
      <c r="B15" s="289" t="s">
        <v>40</v>
      </c>
      <c r="C15" s="292">
        <v>642.00000000000011</v>
      </c>
      <c r="D15" s="292">
        <v>294.00000000000028</v>
      </c>
      <c r="E15" s="292">
        <v>133.00000000000009</v>
      </c>
      <c r="F15" s="292">
        <v>94.000000000000057</v>
      </c>
      <c r="G15" s="292">
        <v>121.00000000000013</v>
      </c>
      <c r="H15" s="292">
        <v>7753.9999999999955</v>
      </c>
      <c r="I15" s="292">
        <v>329</v>
      </c>
      <c r="J15" s="292">
        <v>386.99999999999994</v>
      </c>
      <c r="K15" s="292">
        <v>2221.0000000000009</v>
      </c>
      <c r="L15" s="292">
        <v>417.99999999999972</v>
      </c>
      <c r="M15" s="292">
        <v>179.99999999999989</v>
      </c>
      <c r="N15" s="292">
        <v>454.99999999999972</v>
      </c>
      <c r="O15" s="292">
        <v>504.00000000000023</v>
      </c>
      <c r="P15" s="292">
        <v>112.99999999999999</v>
      </c>
      <c r="Q15" s="292">
        <v>355.00000000000023</v>
      </c>
      <c r="R15" s="292">
        <v>177.99999999999997</v>
      </c>
      <c r="S15" s="292">
        <v>102.99999999999999</v>
      </c>
      <c r="T15" s="292">
        <v>513.00000000000011</v>
      </c>
      <c r="U15" s="292">
        <v>783.00000000000068</v>
      </c>
      <c r="V15" s="292">
        <v>384.00000000000011</v>
      </c>
      <c r="W15" s="292">
        <v>798.99999999999966</v>
      </c>
      <c r="X15" s="292">
        <v>32.000000000000007</v>
      </c>
      <c r="Y15" s="196"/>
    </row>
    <row r="16" spans="2:26">
      <c r="B16" s="289" t="s">
        <v>41</v>
      </c>
      <c r="C16" s="292">
        <v>156.00000000000003</v>
      </c>
      <c r="D16" s="292">
        <v>71.000000000000014</v>
      </c>
      <c r="E16" s="292">
        <v>29.000000000000004</v>
      </c>
      <c r="F16" s="292">
        <v>23.000000000000004</v>
      </c>
      <c r="G16" s="292">
        <v>33.000000000000007</v>
      </c>
      <c r="H16" s="292">
        <v>1482.9999999999995</v>
      </c>
      <c r="I16" s="292">
        <v>71.999999999999972</v>
      </c>
      <c r="J16" s="292">
        <v>86.999999999999986</v>
      </c>
      <c r="K16" s="292">
        <v>241.99999999999994</v>
      </c>
      <c r="L16" s="292">
        <v>67.999999999999986</v>
      </c>
      <c r="M16" s="292">
        <v>54</v>
      </c>
      <c r="N16" s="292">
        <v>95.000000000000028</v>
      </c>
      <c r="O16" s="292">
        <v>96</v>
      </c>
      <c r="P16" s="292">
        <v>24.999999999999989</v>
      </c>
      <c r="Q16" s="292">
        <v>63.000000000000028</v>
      </c>
      <c r="R16" s="292">
        <v>53</v>
      </c>
      <c r="S16" s="292">
        <v>4</v>
      </c>
      <c r="T16" s="292">
        <v>54</v>
      </c>
      <c r="U16" s="292">
        <v>210.99999999999997</v>
      </c>
      <c r="V16" s="292">
        <v>158.00000000000006</v>
      </c>
      <c r="W16" s="292">
        <v>189.00000000000006</v>
      </c>
      <c r="X16" s="292">
        <v>12.000000000000002</v>
      </c>
      <c r="Y16" s="196"/>
    </row>
    <row r="17" spans="2:25">
      <c r="B17" s="289" t="s">
        <v>79</v>
      </c>
      <c r="C17" s="292">
        <v>131</v>
      </c>
      <c r="D17" s="292">
        <v>57</v>
      </c>
      <c r="E17" s="292">
        <v>12</v>
      </c>
      <c r="F17" s="292">
        <v>25</v>
      </c>
      <c r="G17" s="292">
        <v>36.999999999999993</v>
      </c>
      <c r="H17" s="292">
        <v>1417.0000000000002</v>
      </c>
      <c r="I17" s="292">
        <v>59.000000000000007</v>
      </c>
      <c r="J17" s="292">
        <v>59</v>
      </c>
      <c r="K17" s="292">
        <v>346.99999999999994</v>
      </c>
      <c r="L17" s="292">
        <v>87.999999999999986</v>
      </c>
      <c r="M17" s="292">
        <v>44.999999999999979</v>
      </c>
      <c r="N17" s="292">
        <v>67.000000000000014</v>
      </c>
      <c r="O17" s="292">
        <v>101.00000000000001</v>
      </c>
      <c r="P17" s="292">
        <v>34.999999999999993</v>
      </c>
      <c r="Q17" s="292">
        <v>79</v>
      </c>
      <c r="R17" s="292">
        <v>30</v>
      </c>
      <c r="S17" s="292">
        <v>4</v>
      </c>
      <c r="T17" s="292">
        <v>66</v>
      </c>
      <c r="U17" s="292">
        <v>119.99999999999996</v>
      </c>
      <c r="V17" s="292">
        <v>97.000000000000014</v>
      </c>
      <c r="W17" s="292">
        <v>210.00000000000006</v>
      </c>
      <c r="X17" s="292">
        <v>9.9999999999999982</v>
      </c>
      <c r="Y17" s="196"/>
    </row>
    <row r="18" spans="2:25" ht="15" customHeight="1">
      <c r="B18" s="287" t="s">
        <v>252</v>
      </c>
      <c r="C18" s="293">
        <v>1552.9999999999995</v>
      </c>
      <c r="D18" s="293">
        <v>742.00000000000091</v>
      </c>
      <c r="E18" s="293">
        <v>188.9999999999998</v>
      </c>
      <c r="F18" s="293">
        <v>252.99999999999966</v>
      </c>
      <c r="G18" s="293">
        <v>368.99999999999983</v>
      </c>
      <c r="H18" s="293">
        <v>18014.999999999964</v>
      </c>
      <c r="I18" s="293">
        <v>809</v>
      </c>
      <c r="J18" s="293">
        <v>899.00000000000102</v>
      </c>
      <c r="K18" s="293">
        <v>4656.0000000000064</v>
      </c>
      <c r="L18" s="293">
        <v>866.99999999999875</v>
      </c>
      <c r="M18" s="293">
        <v>636.99999999999977</v>
      </c>
      <c r="N18" s="293">
        <v>998.99999999999977</v>
      </c>
      <c r="O18" s="293">
        <v>1048.9999999999998</v>
      </c>
      <c r="P18" s="293">
        <v>348.99999999999994</v>
      </c>
      <c r="Q18" s="293">
        <v>849.00000000000023</v>
      </c>
      <c r="R18" s="293">
        <v>228.99999999999972</v>
      </c>
      <c r="S18" s="293">
        <v>68.000000000000199</v>
      </c>
      <c r="T18" s="293">
        <v>1493.9999999999984</v>
      </c>
      <c r="U18" s="293">
        <v>1690.9999999999989</v>
      </c>
      <c r="V18" s="293">
        <v>1168.9999999999989</v>
      </c>
      <c r="W18" s="293">
        <v>1976.0000000000002</v>
      </c>
      <c r="X18" s="293">
        <v>274.00000000000023</v>
      </c>
      <c r="Y18" s="196"/>
    </row>
    <row r="19" spans="2:25">
      <c r="B19" s="289" t="s">
        <v>43</v>
      </c>
      <c r="C19" s="292">
        <v>160</v>
      </c>
      <c r="D19" s="292">
        <v>76.000000000000028</v>
      </c>
      <c r="E19" s="292">
        <v>10</v>
      </c>
      <c r="F19" s="292">
        <v>31.000000000000004</v>
      </c>
      <c r="G19" s="292">
        <v>42.999999999999993</v>
      </c>
      <c r="H19" s="292">
        <v>1837.9999999999998</v>
      </c>
      <c r="I19" s="292">
        <v>82.999999999999972</v>
      </c>
      <c r="J19" s="292">
        <v>102.00000000000003</v>
      </c>
      <c r="K19" s="292">
        <v>422.00000000000028</v>
      </c>
      <c r="L19" s="292">
        <v>92.999999999999986</v>
      </c>
      <c r="M19" s="292">
        <v>61.000000000000007</v>
      </c>
      <c r="N19" s="292">
        <v>114.00000000000003</v>
      </c>
      <c r="O19" s="292">
        <v>105.99999999999997</v>
      </c>
      <c r="P19" s="292">
        <v>34</v>
      </c>
      <c r="Q19" s="292">
        <v>81</v>
      </c>
      <c r="R19" s="292">
        <v>29.999999999999996</v>
      </c>
      <c r="S19" s="292">
        <v>1.9999999999999996</v>
      </c>
      <c r="T19" s="292">
        <v>123.00000000000006</v>
      </c>
      <c r="U19" s="292">
        <v>201.99999999999991</v>
      </c>
      <c r="V19" s="292">
        <v>139.99999999999994</v>
      </c>
      <c r="W19" s="292">
        <v>240.99999999999997</v>
      </c>
      <c r="X19" s="292">
        <v>4.0000000000000027</v>
      </c>
      <c r="Y19" s="196"/>
    </row>
    <row r="20" spans="2:25">
      <c r="B20" s="289" t="s">
        <v>44</v>
      </c>
      <c r="C20" s="292">
        <v>62.000000000000007</v>
      </c>
      <c r="D20" s="292">
        <v>27.999999999999996</v>
      </c>
      <c r="E20" s="292">
        <v>1.0000000000000002</v>
      </c>
      <c r="F20" s="292">
        <v>6</v>
      </c>
      <c r="G20" s="292">
        <v>26.999999999999996</v>
      </c>
      <c r="H20" s="292">
        <v>786</v>
      </c>
      <c r="I20" s="292">
        <v>32.000000000000007</v>
      </c>
      <c r="J20" s="292">
        <v>33</v>
      </c>
      <c r="K20" s="292">
        <v>250.00000000000006</v>
      </c>
      <c r="L20" s="292">
        <v>24.999999999999996</v>
      </c>
      <c r="M20" s="292">
        <v>20.000000000000007</v>
      </c>
      <c r="N20" s="292">
        <v>40.000000000000007</v>
      </c>
      <c r="O20" s="292">
        <v>49.999999999999993</v>
      </c>
      <c r="P20" s="292">
        <v>12.000000000000002</v>
      </c>
      <c r="Q20" s="292">
        <v>57.999999999999986</v>
      </c>
      <c r="R20" s="292">
        <v>6</v>
      </c>
      <c r="S20" s="292">
        <v>0</v>
      </c>
      <c r="T20" s="292">
        <v>47</v>
      </c>
      <c r="U20" s="292">
        <v>79</v>
      </c>
      <c r="V20" s="292">
        <v>55.999999999999986</v>
      </c>
      <c r="W20" s="292">
        <v>74.000000000000014</v>
      </c>
      <c r="X20" s="292">
        <v>4</v>
      </c>
      <c r="Y20" s="196"/>
    </row>
    <row r="21" spans="2:25">
      <c r="B21" s="289" t="s">
        <v>45</v>
      </c>
      <c r="C21" s="292">
        <v>802.00000000000068</v>
      </c>
      <c r="D21" s="292">
        <v>409.00000000000028</v>
      </c>
      <c r="E21" s="292">
        <v>128</v>
      </c>
      <c r="F21" s="292">
        <v>112.00000000000014</v>
      </c>
      <c r="G21" s="292">
        <v>153.00000000000009</v>
      </c>
      <c r="H21" s="292">
        <v>10103.999999999985</v>
      </c>
      <c r="I21" s="292">
        <v>446.9999999999996</v>
      </c>
      <c r="J21" s="292">
        <v>487.00000000000023</v>
      </c>
      <c r="K21" s="292">
        <v>2844.0000000000023</v>
      </c>
      <c r="L21" s="292">
        <v>487.99999999999989</v>
      </c>
      <c r="M21" s="292">
        <v>375</v>
      </c>
      <c r="N21" s="292">
        <v>562</v>
      </c>
      <c r="O21" s="292">
        <v>481</v>
      </c>
      <c r="P21" s="292">
        <v>188.00000000000003</v>
      </c>
      <c r="Q21" s="292">
        <v>434.00000000000023</v>
      </c>
      <c r="R21" s="292">
        <v>133.00000000000006</v>
      </c>
      <c r="S21" s="292">
        <v>44.999999999999979</v>
      </c>
      <c r="T21" s="292">
        <v>943.99999999999989</v>
      </c>
      <c r="U21" s="292">
        <v>832.99999999999955</v>
      </c>
      <c r="V21" s="292">
        <v>536.99999999999966</v>
      </c>
      <c r="W21" s="292">
        <v>1060.0000000000005</v>
      </c>
      <c r="X21" s="292">
        <v>246.0000000000004</v>
      </c>
      <c r="Y21" s="196"/>
    </row>
    <row r="22" spans="2:25">
      <c r="B22" s="289" t="s">
        <v>46</v>
      </c>
      <c r="C22" s="292">
        <v>234.00000000000014</v>
      </c>
      <c r="D22" s="292">
        <v>95.000000000000043</v>
      </c>
      <c r="E22" s="292">
        <v>20.000000000000004</v>
      </c>
      <c r="F22" s="292">
        <v>52.999999999999993</v>
      </c>
      <c r="G22" s="292">
        <v>66.000000000000014</v>
      </c>
      <c r="H22" s="292">
        <v>1616.9999999999991</v>
      </c>
      <c r="I22" s="292">
        <v>102.00000000000003</v>
      </c>
      <c r="J22" s="292">
        <v>105.00000000000006</v>
      </c>
      <c r="K22" s="292">
        <v>266.00000000000006</v>
      </c>
      <c r="L22" s="292">
        <v>104.99999999999999</v>
      </c>
      <c r="M22" s="292">
        <v>75</v>
      </c>
      <c r="N22" s="292">
        <v>107.99999999999993</v>
      </c>
      <c r="O22" s="292">
        <v>101.99999999999999</v>
      </c>
      <c r="P22" s="292">
        <v>50.999999999999979</v>
      </c>
      <c r="Q22" s="292">
        <v>61.999999999999972</v>
      </c>
      <c r="R22" s="292">
        <v>20</v>
      </c>
      <c r="S22" s="292">
        <v>7</v>
      </c>
      <c r="T22" s="292">
        <v>71</v>
      </c>
      <c r="U22" s="292">
        <v>192.99999999999994</v>
      </c>
      <c r="V22" s="292">
        <v>144</v>
      </c>
      <c r="W22" s="292">
        <v>202.99999999999994</v>
      </c>
      <c r="X22" s="292">
        <v>3.0000000000000036</v>
      </c>
      <c r="Y22" s="196"/>
    </row>
    <row r="23" spans="2:25">
      <c r="B23" s="289" t="s">
        <v>47</v>
      </c>
      <c r="C23" s="292">
        <v>239</v>
      </c>
      <c r="D23" s="292">
        <v>106.99999999999999</v>
      </c>
      <c r="E23" s="292">
        <v>26.999999999999993</v>
      </c>
      <c r="F23" s="292">
        <v>41</v>
      </c>
      <c r="G23" s="292">
        <v>64.000000000000028</v>
      </c>
      <c r="H23" s="292">
        <v>3135.9999999999991</v>
      </c>
      <c r="I23" s="292">
        <v>114.99999999999993</v>
      </c>
      <c r="J23" s="292">
        <v>138.99999999999997</v>
      </c>
      <c r="K23" s="292">
        <v>767.00000000000023</v>
      </c>
      <c r="L23" s="292">
        <v>129.00000000000003</v>
      </c>
      <c r="M23" s="292">
        <v>79.000000000000014</v>
      </c>
      <c r="N23" s="292">
        <v>137.00000000000006</v>
      </c>
      <c r="O23" s="292">
        <v>278.00000000000011</v>
      </c>
      <c r="P23" s="292">
        <v>55.999999999999986</v>
      </c>
      <c r="Q23" s="292">
        <v>187.99999999999991</v>
      </c>
      <c r="R23" s="292">
        <v>34.000000000000007</v>
      </c>
      <c r="S23" s="292">
        <v>11.999999999999993</v>
      </c>
      <c r="T23" s="292">
        <v>285</v>
      </c>
      <c r="U23" s="292">
        <v>335.99999999999994</v>
      </c>
      <c r="V23" s="292">
        <v>232.99999999999991</v>
      </c>
      <c r="W23" s="292">
        <v>333.99999999999983</v>
      </c>
      <c r="X23" s="292">
        <v>14.000000000000009</v>
      </c>
      <c r="Y23" s="196"/>
    </row>
    <row r="24" spans="2:25">
      <c r="B24" s="289" t="s">
        <v>48</v>
      </c>
      <c r="C24" s="292">
        <v>55.999999999999993</v>
      </c>
      <c r="D24" s="292">
        <v>27</v>
      </c>
      <c r="E24" s="292">
        <v>3</v>
      </c>
      <c r="F24" s="292">
        <v>9.9999999999999964</v>
      </c>
      <c r="G24" s="292">
        <v>16.000000000000007</v>
      </c>
      <c r="H24" s="292">
        <v>534</v>
      </c>
      <c r="I24" s="292">
        <v>30.000000000000011</v>
      </c>
      <c r="J24" s="292">
        <v>33.000000000000007</v>
      </c>
      <c r="K24" s="292">
        <v>107.00000000000003</v>
      </c>
      <c r="L24" s="292">
        <v>27.000000000000004</v>
      </c>
      <c r="M24" s="292">
        <v>27.000000000000004</v>
      </c>
      <c r="N24" s="292">
        <v>38</v>
      </c>
      <c r="O24" s="292">
        <v>32</v>
      </c>
      <c r="P24" s="292">
        <v>8</v>
      </c>
      <c r="Q24" s="292">
        <v>26</v>
      </c>
      <c r="R24" s="292">
        <v>6</v>
      </c>
      <c r="S24" s="292">
        <v>2</v>
      </c>
      <c r="T24" s="292">
        <v>24.000000000000018</v>
      </c>
      <c r="U24" s="292">
        <v>48.000000000000014</v>
      </c>
      <c r="V24" s="292">
        <v>59.000000000000007</v>
      </c>
      <c r="W24" s="292">
        <v>64</v>
      </c>
      <c r="X24" s="292">
        <v>3.0000000000000009</v>
      </c>
      <c r="Y24" s="196"/>
    </row>
    <row r="25" spans="2:25" ht="15" customHeight="1">
      <c r="B25" s="287" t="s">
        <v>253</v>
      </c>
      <c r="C25" s="293">
        <v>124.00000000000001</v>
      </c>
      <c r="D25" s="293">
        <v>51.000000000000014</v>
      </c>
      <c r="E25" s="293">
        <v>9.9999999999999964</v>
      </c>
      <c r="F25" s="293">
        <v>18</v>
      </c>
      <c r="G25" s="293">
        <v>45.000000000000057</v>
      </c>
      <c r="H25" s="293">
        <v>1514.0000000000007</v>
      </c>
      <c r="I25" s="293">
        <v>57.999999999999964</v>
      </c>
      <c r="J25" s="293">
        <v>66.000000000000071</v>
      </c>
      <c r="K25" s="293">
        <v>346.99999999999989</v>
      </c>
      <c r="L25" s="293">
        <v>60.999999999999979</v>
      </c>
      <c r="M25" s="293">
        <v>45.000000000000014</v>
      </c>
      <c r="N25" s="293">
        <v>89</v>
      </c>
      <c r="O25" s="293">
        <v>98.000000000000043</v>
      </c>
      <c r="P25" s="293">
        <v>26.000000000000014</v>
      </c>
      <c r="Q25" s="293">
        <v>81</v>
      </c>
      <c r="R25" s="293">
        <v>20.000000000000011</v>
      </c>
      <c r="S25" s="293">
        <v>1.9999999999999998</v>
      </c>
      <c r="T25" s="293">
        <v>68.000000000000028</v>
      </c>
      <c r="U25" s="293">
        <v>185.00000000000003</v>
      </c>
      <c r="V25" s="293">
        <v>184</v>
      </c>
      <c r="W25" s="293">
        <v>170.00000000000003</v>
      </c>
      <c r="X25" s="293">
        <v>14.000000000000016</v>
      </c>
      <c r="Y25" s="196"/>
    </row>
    <row r="26" spans="2:25">
      <c r="B26" s="289" t="s">
        <v>50</v>
      </c>
      <c r="C26" s="292">
        <v>28.999999999999996</v>
      </c>
      <c r="D26" s="292">
        <v>10</v>
      </c>
      <c r="E26" s="292">
        <v>1</v>
      </c>
      <c r="F26" s="292">
        <v>5</v>
      </c>
      <c r="G26" s="292">
        <v>12.999999999999998</v>
      </c>
      <c r="H26" s="292">
        <v>360.99999999999983</v>
      </c>
      <c r="I26" s="292">
        <v>10</v>
      </c>
      <c r="J26" s="292">
        <v>12.999999999999998</v>
      </c>
      <c r="K26" s="292">
        <v>82</v>
      </c>
      <c r="L26" s="292">
        <v>13.999999999999998</v>
      </c>
      <c r="M26" s="292">
        <v>14</v>
      </c>
      <c r="N26" s="292">
        <v>18</v>
      </c>
      <c r="O26" s="292">
        <v>22.000000000000004</v>
      </c>
      <c r="P26" s="292">
        <v>2</v>
      </c>
      <c r="Q26" s="292">
        <v>15.000000000000004</v>
      </c>
      <c r="R26" s="292">
        <v>4</v>
      </c>
      <c r="S26" s="292">
        <v>0</v>
      </c>
      <c r="T26" s="292">
        <v>12.999999999999996</v>
      </c>
      <c r="U26" s="292">
        <v>42.000000000000014</v>
      </c>
      <c r="V26" s="292">
        <v>51</v>
      </c>
      <c r="W26" s="292">
        <v>51.000000000000014</v>
      </c>
      <c r="X26" s="292">
        <v>9.9999999999999982</v>
      </c>
      <c r="Y26" s="196"/>
    </row>
    <row r="27" spans="2:25">
      <c r="B27" s="289" t="s">
        <v>51</v>
      </c>
      <c r="C27" s="292">
        <v>13.000000000000004</v>
      </c>
      <c r="D27" s="292">
        <v>4</v>
      </c>
      <c r="E27" s="292">
        <v>1</v>
      </c>
      <c r="F27" s="292">
        <v>2</v>
      </c>
      <c r="G27" s="292">
        <v>6.0000000000000009</v>
      </c>
      <c r="H27" s="292">
        <v>277.99999999999989</v>
      </c>
      <c r="I27" s="292">
        <v>6.0000000000000009</v>
      </c>
      <c r="J27" s="292">
        <v>8.0000000000000036</v>
      </c>
      <c r="K27" s="292">
        <v>90</v>
      </c>
      <c r="L27" s="292">
        <v>9.9999999999999964</v>
      </c>
      <c r="M27" s="292">
        <v>4</v>
      </c>
      <c r="N27" s="292">
        <v>24</v>
      </c>
      <c r="O27" s="292">
        <v>12.000000000000002</v>
      </c>
      <c r="P27" s="292">
        <v>9</v>
      </c>
      <c r="Q27" s="292">
        <v>21.000000000000004</v>
      </c>
      <c r="R27" s="292">
        <v>3</v>
      </c>
      <c r="S27" s="292">
        <v>2</v>
      </c>
      <c r="T27" s="292">
        <v>19.000000000000004</v>
      </c>
      <c r="U27" s="292">
        <v>32</v>
      </c>
      <c r="V27" s="292">
        <v>17.000000000000004</v>
      </c>
      <c r="W27" s="292">
        <v>20.000000000000004</v>
      </c>
      <c r="X27" s="292">
        <v>1</v>
      </c>
      <c r="Y27" s="196"/>
    </row>
    <row r="28" spans="2:25">
      <c r="B28" s="289" t="s">
        <v>52</v>
      </c>
      <c r="C28" s="292">
        <v>15.000000000000004</v>
      </c>
      <c r="D28" s="292">
        <v>7.0000000000000009</v>
      </c>
      <c r="E28" s="292">
        <v>1</v>
      </c>
      <c r="F28" s="292">
        <v>2</v>
      </c>
      <c r="G28" s="292">
        <v>5.0000000000000009</v>
      </c>
      <c r="H28" s="292">
        <v>206</v>
      </c>
      <c r="I28" s="292">
        <v>7</v>
      </c>
      <c r="J28" s="292">
        <v>10.000000000000002</v>
      </c>
      <c r="K28" s="292">
        <v>30</v>
      </c>
      <c r="L28" s="292">
        <v>9.0000000000000018</v>
      </c>
      <c r="M28" s="292">
        <v>4</v>
      </c>
      <c r="N28" s="292">
        <v>10.000000000000002</v>
      </c>
      <c r="O28" s="292">
        <v>17</v>
      </c>
      <c r="P28" s="292">
        <v>1</v>
      </c>
      <c r="Q28" s="292">
        <v>19.000000000000007</v>
      </c>
      <c r="R28" s="292">
        <v>6.0000000000000009</v>
      </c>
      <c r="S28" s="292">
        <v>0</v>
      </c>
      <c r="T28" s="292">
        <v>1</v>
      </c>
      <c r="U28" s="292">
        <v>33</v>
      </c>
      <c r="V28" s="292">
        <v>34.999999999999993</v>
      </c>
      <c r="W28" s="292">
        <v>23.000000000000004</v>
      </c>
      <c r="X28" s="292">
        <v>1</v>
      </c>
      <c r="Y28" s="196"/>
    </row>
    <row r="29" spans="2:25">
      <c r="B29" s="289" t="s">
        <v>53</v>
      </c>
      <c r="C29" s="292">
        <v>13.999999999999998</v>
      </c>
      <c r="D29" s="292">
        <v>10</v>
      </c>
      <c r="E29" s="292">
        <v>0</v>
      </c>
      <c r="F29" s="292">
        <v>0</v>
      </c>
      <c r="G29" s="292">
        <v>4.0000000000000009</v>
      </c>
      <c r="H29" s="292">
        <v>203</v>
      </c>
      <c r="I29" s="292">
        <v>9.0000000000000036</v>
      </c>
      <c r="J29" s="292">
        <v>9.0000000000000036</v>
      </c>
      <c r="K29" s="292">
        <v>52.999999999999993</v>
      </c>
      <c r="L29" s="292">
        <v>6.9999999999999991</v>
      </c>
      <c r="M29" s="292">
        <v>4</v>
      </c>
      <c r="N29" s="292">
        <v>11.000000000000009</v>
      </c>
      <c r="O29" s="292">
        <v>14</v>
      </c>
      <c r="P29" s="292">
        <v>0</v>
      </c>
      <c r="Q29" s="292">
        <v>6.0000000000000018</v>
      </c>
      <c r="R29" s="292">
        <v>2</v>
      </c>
      <c r="S29" s="292">
        <v>0</v>
      </c>
      <c r="T29" s="292">
        <v>6.9999999999999991</v>
      </c>
      <c r="U29" s="292">
        <v>24.000000000000004</v>
      </c>
      <c r="V29" s="292">
        <v>39</v>
      </c>
      <c r="W29" s="292">
        <v>16</v>
      </c>
      <c r="X29" s="292">
        <v>2</v>
      </c>
      <c r="Y29" s="196"/>
    </row>
    <row r="30" spans="2:25">
      <c r="B30" s="289" t="s">
        <v>54</v>
      </c>
      <c r="C30" s="292">
        <v>28.999999999999993</v>
      </c>
      <c r="D30" s="292">
        <v>12.000000000000002</v>
      </c>
      <c r="E30" s="292">
        <v>6.0000000000000009</v>
      </c>
      <c r="F30" s="292">
        <v>6.0000000000000009</v>
      </c>
      <c r="G30" s="292">
        <v>5.0000000000000009</v>
      </c>
      <c r="H30" s="292">
        <v>275.99999999999994</v>
      </c>
      <c r="I30" s="292">
        <v>17</v>
      </c>
      <c r="J30" s="292">
        <v>14.000000000000004</v>
      </c>
      <c r="K30" s="292">
        <v>68.999999999999986</v>
      </c>
      <c r="L30" s="292">
        <v>12.000000000000004</v>
      </c>
      <c r="M30" s="292">
        <v>11.000000000000002</v>
      </c>
      <c r="N30" s="292">
        <v>15.000000000000002</v>
      </c>
      <c r="O30" s="292">
        <v>17.000000000000004</v>
      </c>
      <c r="P30" s="292">
        <v>10</v>
      </c>
      <c r="Q30" s="292">
        <v>10</v>
      </c>
      <c r="R30" s="292">
        <v>2</v>
      </c>
      <c r="S30" s="292">
        <v>0</v>
      </c>
      <c r="T30" s="292">
        <v>18.000000000000007</v>
      </c>
      <c r="U30" s="292">
        <v>34</v>
      </c>
      <c r="V30" s="292">
        <v>19.000000000000004</v>
      </c>
      <c r="W30" s="292">
        <v>28</v>
      </c>
      <c r="X30" s="292">
        <v>0</v>
      </c>
      <c r="Y30" s="196"/>
    </row>
    <row r="31" spans="2:25">
      <c r="B31" s="289" t="s">
        <v>55</v>
      </c>
      <c r="C31" s="292">
        <v>24.000000000000004</v>
      </c>
      <c r="D31" s="292">
        <v>8</v>
      </c>
      <c r="E31" s="292">
        <v>1</v>
      </c>
      <c r="F31" s="292">
        <v>3</v>
      </c>
      <c r="G31" s="292">
        <v>12.000000000000004</v>
      </c>
      <c r="H31" s="292">
        <v>190.00000000000006</v>
      </c>
      <c r="I31" s="292">
        <v>9</v>
      </c>
      <c r="J31" s="292">
        <v>12.000000000000002</v>
      </c>
      <c r="K31" s="292">
        <v>23</v>
      </c>
      <c r="L31" s="292">
        <v>9</v>
      </c>
      <c r="M31" s="292">
        <v>8</v>
      </c>
      <c r="N31" s="292">
        <v>11</v>
      </c>
      <c r="O31" s="292">
        <v>16.000000000000004</v>
      </c>
      <c r="P31" s="292">
        <v>4</v>
      </c>
      <c r="Q31" s="292">
        <v>10</v>
      </c>
      <c r="R31" s="292">
        <v>3</v>
      </c>
      <c r="S31" s="292">
        <v>0</v>
      </c>
      <c r="T31" s="292">
        <v>9.9999999999999982</v>
      </c>
      <c r="U31" s="292">
        <v>20.000000000000004</v>
      </c>
      <c r="V31" s="292">
        <v>23.000000000000004</v>
      </c>
      <c r="W31" s="292">
        <v>32.000000000000014</v>
      </c>
      <c r="X31" s="292">
        <v>0</v>
      </c>
      <c r="Y31" s="196"/>
    </row>
    <row r="32" spans="2:25" ht="15" customHeight="1">
      <c r="B32" s="287" t="s">
        <v>254</v>
      </c>
      <c r="C32" s="293">
        <v>8.0000000000000018</v>
      </c>
      <c r="D32" s="293">
        <v>2.0000000000000004</v>
      </c>
      <c r="E32" s="293">
        <v>1.0000000000000002</v>
      </c>
      <c r="F32" s="293">
        <v>2.0000000000000004</v>
      </c>
      <c r="G32" s="293">
        <v>3</v>
      </c>
      <c r="H32" s="293">
        <v>140</v>
      </c>
      <c r="I32" s="293">
        <v>4.0000000000000009</v>
      </c>
      <c r="J32" s="293">
        <v>4.9999999999999991</v>
      </c>
      <c r="K32" s="293">
        <v>64.000000000000014</v>
      </c>
      <c r="L32" s="293">
        <v>6</v>
      </c>
      <c r="M32" s="293">
        <v>1.0000000000000002</v>
      </c>
      <c r="N32" s="293">
        <v>4.9999999999999991</v>
      </c>
      <c r="O32" s="293">
        <v>9</v>
      </c>
      <c r="P32" s="293">
        <v>1.0000000000000002</v>
      </c>
      <c r="Q32" s="293">
        <v>1.0000000000000002</v>
      </c>
      <c r="R32" s="293">
        <v>2.0000000000000004</v>
      </c>
      <c r="S32" s="293">
        <v>0</v>
      </c>
      <c r="T32" s="293">
        <v>9.9999999999999982</v>
      </c>
      <c r="U32" s="293">
        <v>6</v>
      </c>
      <c r="V32" s="293">
        <v>7</v>
      </c>
      <c r="W32" s="293">
        <v>19</v>
      </c>
      <c r="X32" s="293">
        <v>0</v>
      </c>
      <c r="Y32" s="196"/>
    </row>
    <row r="33" spans="2:25">
      <c r="B33" s="289" t="s">
        <v>57</v>
      </c>
      <c r="C33" s="292">
        <v>8.0000000000000018</v>
      </c>
      <c r="D33" s="292">
        <v>2.0000000000000004</v>
      </c>
      <c r="E33" s="292">
        <v>1.0000000000000002</v>
      </c>
      <c r="F33" s="292">
        <v>2.0000000000000004</v>
      </c>
      <c r="G33" s="292">
        <v>3</v>
      </c>
      <c r="H33" s="292">
        <v>140</v>
      </c>
      <c r="I33" s="292">
        <v>4.0000000000000009</v>
      </c>
      <c r="J33" s="292">
        <v>4.9999999999999991</v>
      </c>
      <c r="K33" s="292">
        <v>64.000000000000014</v>
      </c>
      <c r="L33" s="292">
        <v>6</v>
      </c>
      <c r="M33" s="292">
        <v>1.0000000000000002</v>
      </c>
      <c r="N33" s="292">
        <v>4.9999999999999991</v>
      </c>
      <c r="O33" s="292">
        <v>9</v>
      </c>
      <c r="P33" s="292">
        <v>1.0000000000000002</v>
      </c>
      <c r="Q33" s="292">
        <v>1.0000000000000002</v>
      </c>
      <c r="R33" s="292">
        <v>2.0000000000000004</v>
      </c>
      <c r="S33" s="292">
        <v>0</v>
      </c>
      <c r="T33" s="292">
        <v>9.9999999999999982</v>
      </c>
      <c r="U33" s="292">
        <v>6</v>
      </c>
      <c r="V33" s="292">
        <v>7</v>
      </c>
      <c r="W33" s="292">
        <v>19</v>
      </c>
      <c r="X33" s="292">
        <v>0</v>
      </c>
      <c r="Y33" s="196"/>
    </row>
    <row r="34" spans="2:25">
      <c r="B34" s="376"/>
      <c r="C34" s="376"/>
      <c r="D34" s="376"/>
      <c r="E34" s="376"/>
      <c r="F34" s="376"/>
      <c r="G34" s="376"/>
      <c r="H34" s="376"/>
      <c r="I34" s="376"/>
      <c r="J34" s="376"/>
      <c r="K34" s="376"/>
      <c r="L34" s="376"/>
      <c r="M34" s="376"/>
      <c r="N34" s="376"/>
      <c r="O34" s="376"/>
      <c r="P34" s="376"/>
      <c r="Q34" s="376"/>
      <c r="R34" s="376"/>
      <c r="S34" s="376"/>
      <c r="T34" s="376"/>
      <c r="U34" s="376"/>
      <c r="V34" s="376"/>
      <c r="W34" s="376"/>
      <c r="X34" s="376"/>
      <c r="Y34" s="196"/>
    </row>
    <row r="35" spans="2:25">
      <c r="B35" s="370" t="s">
        <v>1062</v>
      </c>
      <c r="C35" s="370"/>
      <c r="D35" s="370"/>
      <c r="E35" s="370"/>
      <c r="F35" s="370"/>
    </row>
  </sheetData>
  <mergeCells count="6">
    <mergeCell ref="B35:F35"/>
    <mergeCell ref="B2:X2"/>
    <mergeCell ref="B3:B4"/>
    <mergeCell ref="C3:G3"/>
    <mergeCell ref="H3:X3"/>
    <mergeCell ref="B34:X34"/>
  </mergeCells>
  <hyperlinks>
    <hyperlink ref="Z4" location="INDICE!A41" display="INICIO"/>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dimension ref="B1:AE38"/>
  <sheetViews>
    <sheetView showGridLines="0" topLeftCell="T1" workbookViewId="0">
      <selection activeCell="AE5" sqref="AE5"/>
    </sheetView>
  </sheetViews>
  <sheetFormatPr baseColWidth="10" defaultRowHeight="15"/>
  <cols>
    <col min="1" max="1" width="4.5703125" style="174" customWidth="1"/>
    <col min="2" max="2" width="30.42578125" style="174" bestFit="1" customWidth="1"/>
    <col min="3" max="4" width="11.42578125" style="174"/>
    <col min="5" max="5" width="13.7109375" style="174" customWidth="1"/>
    <col min="6" max="6" width="16.85546875" style="174" customWidth="1"/>
    <col min="7" max="7" width="11.42578125" style="174"/>
    <col min="8" max="8" width="13.28515625" style="174" customWidth="1"/>
    <col min="9" max="9" width="15.5703125" style="174" customWidth="1"/>
    <col min="10" max="10" width="13.7109375" style="174" customWidth="1"/>
    <col min="11" max="11" width="14.140625" style="174" customWidth="1"/>
    <col min="12" max="12" width="13.7109375" style="174" customWidth="1"/>
    <col min="13" max="13" width="8.42578125" style="174" customWidth="1"/>
    <col min="14" max="14" width="21.42578125" style="174" customWidth="1"/>
    <col min="15" max="15" width="18.7109375" style="174" customWidth="1"/>
    <col min="16" max="16" width="15.140625" style="174" customWidth="1"/>
    <col min="17" max="17" width="15.85546875" style="174" customWidth="1"/>
    <col min="18" max="18" width="14.140625" style="174" customWidth="1"/>
    <col min="19" max="19" width="16.28515625" style="174" customWidth="1"/>
    <col min="20" max="20" width="13.42578125" style="174" customWidth="1"/>
    <col min="21" max="22" width="18" style="174" customWidth="1"/>
    <col min="23" max="23" width="15.85546875" style="174" customWidth="1"/>
    <col min="24" max="24" width="16" style="174" customWidth="1"/>
    <col min="25" max="25" width="13.7109375" style="174" customWidth="1"/>
    <col min="26" max="26" width="12.42578125" style="174" customWidth="1"/>
    <col min="27" max="27" width="12.7109375" style="174" customWidth="1"/>
    <col min="28" max="16384" width="11.42578125" style="174"/>
  </cols>
  <sheetData>
    <row r="1" spans="2:31" ht="124.5" customHeight="1"/>
    <row r="2" spans="2:31" ht="80.25" customHeight="1">
      <c r="B2" s="372" t="s">
        <v>1114</v>
      </c>
      <c r="C2" s="372"/>
      <c r="D2" s="372"/>
      <c r="E2" s="372"/>
      <c r="F2" s="372"/>
      <c r="G2" s="372"/>
      <c r="H2" s="372"/>
      <c r="I2" s="372"/>
      <c r="J2" s="372"/>
      <c r="K2" s="372"/>
      <c r="L2" s="372"/>
      <c r="M2" s="372"/>
      <c r="N2" s="372"/>
      <c r="O2" s="372"/>
      <c r="P2" s="372"/>
      <c r="Q2" s="372"/>
      <c r="R2" s="372"/>
      <c r="S2" s="372"/>
      <c r="T2" s="372"/>
      <c r="U2" s="372"/>
      <c r="V2" s="372"/>
      <c r="W2" s="372"/>
      <c r="X2" s="372"/>
      <c r="Y2" s="372"/>
      <c r="Z2" s="372"/>
      <c r="AA2" s="372"/>
      <c r="AB2" s="197"/>
    </row>
    <row r="3" spans="2:31" ht="15" customHeight="1">
      <c r="B3" s="346" t="s">
        <v>565</v>
      </c>
      <c r="C3" s="378" t="s">
        <v>1146</v>
      </c>
      <c r="D3" s="379"/>
      <c r="E3" s="379"/>
      <c r="F3" s="379"/>
      <c r="G3" s="379"/>
      <c r="H3" s="379"/>
      <c r="I3" s="379"/>
      <c r="J3" s="379"/>
      <c r="K3" s="379"/>
      <c r="L3" s="379"/>
      <c r="M3" s="380"/>
      <c r="N3" s="346" t="s">
        <v>1145</v>
      </c>
      <c r="O3" s="346"/>
      <c r="P3" s="346"/>
      <c r="Q3" s="346"/>
      <c r="R3" s="346"/>
      <c r="S3" s="346"/>
      <c r="T3" s="346"/>
      <c r="U3" s="346"/>
      <c r="V3" s="346"/>
      <c r="W3" s="346"/>
      <c r="X3" s="346"/>
      <c r="Y3" s="346"/>
      <c r="Z3" s="346" t="s">
        <v>400</v>
      </c>
      <c r="AA3" s="346"/>
      <c r="AB3" s="346"/>
      <c r="AC3" s="346"/>
    </row>
    <row r="4" spans="2:31" ht="51">
      <c r="B4" s="346"/>
      <c r="C4" s="270" t="s">
        <v>418</v>
      </c>
      <c r="D4" s="270" t="s">
        <v>419</v>
      </c>
      <c r="E4" s="270" t="s">
        <v>419</v>
      </c>
      <c r="F4" s="270" t="s">
        <v>401</v>
      </c>
      <c r="G4" s="270" t="s">
        <v>420</v>
      </c>
      <c r="H4" s="322" t="s">
        <v>1133</v>
      </c>
      <c r="I4" s="270" t="s">
        <v>402</v>
      </c>
      <c r="J4" s="270" t="s">
        <v>403</v>
      </c>
      <c r="K4" s="270" t="s">
        <v>421</v>
      </c>
      <c r="L4" s="322" t="s">
        <v>1132</v>
      </c>
      <c r="M4" s="270" t="s">
        <v>339</v>
      </c>
      <c r="N4" s="270" t="s">
        <v>404</v>
      </c>
      <c r="O4" s="270" t="s">
        <v>405</v>
      </c>
      <c r="P4" s="270" t="s">
        <v>406</v>
      </c>
      <c r="Q4" s="270" t="s">
        <v>407</v>
      </c>
      <c r="R4" s="270" t="s">
        <v>408</v>
      </c>
      <c r="S4" s="270" t="s">
        <v>409</v>
      </c>
      <c r="T4" s="270" t="s">
        <v>410</v>
      </c>
      <c r="U4" s="270" t="s">
        <v>411</v>
      </c>
      <c r="V4" s="270" t="s">
        <v>412</v>
      </c>
      <c r="W4" s="270" t="s">
        <v>413</v>
      </c>
      <c r="X4" s="270" t="s">
        <v>414</v>
      </c>
      <c r="Y4" s="270" t="s">
        <v>947</v>
      </c>
      <c r="Z4" s="270" t="s">
        <v>372</v>
      </c>
      <c r="AA4" s="270" t="s">
        <v>415</v>
      </c>
      <c r="AB4" s="270" t="s">
        <v>416</v>
      </c>
      <c r="AC4" s="270" t="s">
        <v>417</v>
      </c>
      <c r="AD4" s="197"/>
    </row>
    <row r="5" spans="2:31">
      <c r="B5" s="287" t="s">
        <v>222</v>
      </c>
      <c r="C5" s="293">
        <v>634.00000000000057</v>
      </c>
      <c r="D5" s="293">
        <v>316.99999999999852</v>
      </c>
      <c r="E5" s="293">
        <v>151.00000000000003</v>
      </c>
      <c r="F5" s="293">
        <v>163.00000000000006</v>
      </c>
      <c r="G5" s="293">
        <v>1060.0000000000002</v>
      </c>
      <c r="H5" s="293">
        <v>496.99999999999977</v>
      </c>
      <c r="I5" s="293">
        <v>56.999999999999908</v>
      </c>
      <c r="J5" s="293">
        <v>153.99999999999994</v>
      </c>
      <c r="K5" s="293">
        <v>50.000000000000071</v>
      </c>
      <c r="L5" s="293">
        <v>77.000000000000057</v>
      </c>
      <c r="M5" s="293">
        <v>45.000000000000092</v>
      </c>
      <c r="N5" s="293">
        <v>81.000000000000028</v>
      </c>
      <c r="O5" s="293">
        <v>1206.0000000000032</v>
      </c>
      <c r="P5" s="293">
        <v>232.99999999999997</v>
      </c>
      <c r="Q5" s="293">
        <v>32.000000000000021</v>
      </c>
      <c r="R5" s="293">
        <v>162.00000000000031</v>
      </c>
      <c r="S5" s="293">
        <v>67.000000000000085</v>
      </c>
      <c r="T5" s="293">
        <v>330.99999999999892</v>
      </c>
      <c r="U5" s="293">
        <v>241.00000000000043</v>
      </c>
      <c r="V5" s="293">
        <v>279.00000000000011</v>
      </c>
      <c r="W5" s="293">
        <v>34.999999999999915</v>
      </c>
      <c r="X5" s="293">
        <v>11.000000000000011</v>
      </c>
      <c r="Y5" s="293">
        <v>202.99999999999969</v>
      </c>
      <c r="Z5" s="293">
        <v>3230.9999999999968</v>
      </c>
      <c r="AA5" s="293">
        <v>161.99999999999986</v>
      </c>
      <c r="AB5" s="293">
        <v>2247</v>
      </c>
      <c r="AC5" s="293">
        <v>52.000000000000021</v>
      </c>
      <c r="AD5" s="154"/>
      <c r="AE5" s="225" t="s">
        <v>30</v>
      </c>
    </row>
    <row r="6" spans="2:31" ht="15" customHeight="1">
      <c r="B6" s="287" t="s">
        <v>251</v>
      </c>
      <c r="C6" s="293">
        <v>303.00000000000074</v>
      </c>
      <c r="D6" s="293">
        <v>166.00000000000006</v>
      </c>
      <c r="E6" s="293">
        <v>71.999999999999943</v>
      </c>
      <c r="F6" s="293">
        <v>91.000000000000014</v>
      </c>
      <c r="G6" s="293">
        <v>481.00000000000017</v>
      </c>
      <c r="H6" s="293">
        <v>215.00000000000009</v>
      </c>
      <c r="I6" s="293">
        <v>29.000000000000004</v>
      </c>
      <c r="J6" s="293">
        <v>85</v>
      </c>
      <c r="K6" s="293">
        <v>24.000000000000021</v>
      </c>
      <c r="L6" s="293">
        <v>38.000000000000028</v>
      </c>
      <c r="M6" s="293">
        <v>23.999999999999989</v>
      </c>
      <c r="N6" s="293">
        <v>46.000000000000028</v>
      </c>
      <c r="O6" s="293">
        <v>541.99999999999977</v>
      </c>
      <c r="P6" s="293">
        <v>109.00000000000001</v>
      </c>
      <c r="Q6" s="293">
        <v>18.000000000000011</v>
      </c>
      <c r="R6" s="293">
        <v>81.000000000000028</v>
      </c>
      <c r="S6" s="293">
        <v>35.99999999999995</v>
      </c>
      <c r="T6" s="293">
        <v>191.00000000000031</v>
      </c>
      <c r="U6" s="293">
        <v>126.99999999999994</v>
      </c>
      <c r="V6" s="293">
        <v>163.00000000000009</v>
      </c>
      <c r="W6" s="293">
        <v>21.000000000000021</v>
      </c>
      <c r="X6" s="293">
        <v>10.000000000000002</v>
      </c>
      <c r="Y6" s="293">
        <v>98.000000000000085</v>
      </c>
      <c r="Z6" s="293">
        <v>1978.0000000000014</v>
      </c>
      <c r="AA6" s="293">
        <v>99.999999999999986</v>
      </c>
      <c r="AB6" s="293">
        <v>816.99999999999955</v>
      </c>
      <c r="AC6" s="293">
        <v>37.000000000000036</v>
      </c>
      <c r="AD6" s="154"/>
    </row>
    <row r="7" spans="2:31">
      <c r="B7" s="289" t="s">
        <v>32</v>
      </c>
      <c r="C7" s="292">
        <v>33.000000000000007</v>
      </c>
      <c r="D7" s="292">
        <v>21.000000000000018</v>
      </c>
      <c r="E7" s="292">
        <v>9.0000000000000053</v>
      </c>
      <c r="F7" s="292">
        <v>11.999999999999998</v>
      </c>
      <c r="G7" s="292">
        <v>37.000000000000028</v>
      </c>
      <c r="H7" s="292">
        <v>19</v>
      </c>
      <c r="I7" s="292">
        <v>5.0000000000000027</v>
      </c>
      <c r="J7" s="292">
        <v>11.999999999999995</v>
      </c>
      <c r="K7" s="292">
        <v>2.9999999999999991</v>
      </c>
      <c r="L7" s="292">
        <v>5.0000000000000018</v>
      </c>
      <c r="M7" s="292">
        <v>1.0000000000000004</v>
      </c>
      <c r="N7" s="292">
        <v>2.9999999999999991</v>
      </c>
      <c r="O7" s="292">
        <v>66.999999999999972</v>
      </c>
      <c r="P7" s="292">
        <v>9.0000000000000036</v>
      </c>
      <c r="Q7" s="292">
        <v>4</v>
      </c>
      <c r="R7" s="292">
        <v>7.9999999999999982</v>
      </c>
      <c r="S7" s="292">
        <v>1.9999999999999996</v>
      </c>
      <c r="T7" s="292">
        <v>32.999999999999986</v>
      </c>
      <c r="U7" s="292">
        <v>16.000000000000007</v>
      </c>
      <c r="V7" s="292">
        <v>14.999999999999996</v>
      </c>
      <c r="W7" s="292">
        <v>2.9999999999999991</v>
      </c>
      <c r="X7" s="292">
        <v>0.99999999999999978</v>
      </c>
      <c r="Y7" s="292">
        <v>39</v>
      </c>
      <c r="Z7" s="292">
        <v>169.00000000000006</v>
      </c>
      <c r="AA7" s="292">
        <v>3.0000000000000004</v>
      </c>
      <c r="AB7" s="292">
        <v>89.000000000000014</v>
      </c>
      <c r="AC7" s="292">
        <v>5.0000000000000018</v>
      </c>
      <c r="AD7" s="154"/>
    </row>
    <row r="8" spans="2:31">
      <c r="B8" s="289" t="s">
        <v>33</v>
      </c>
      <c r="C8" s="292">
        <v>7</v>
      </c>
      <c r="D8" s="292">
        <v>4.0000000000000009</v>
      </c>
      <c r="E8" s="292">
        <v>0</v>
      </c>
      <c r="F8" s="292">
        <v>2.0000000000000004</v>
      </c>
      <c r="G8" s="292">
        <v>17.000000000000014</v>
      </c>
      <c r="H8" s="292">
        <v>9.9999999999999982</v>
      </c>
      <c r="I8" s="292">
        <v>0</v>
      </c>
      <c r="J8" s="292">
        <v>1.0000000000000002</v>
      </c>
      <c r="K8" s="292">
        <v>0</v>
      </c>
      <c r="L8" s="292">
        <v>0</v>
      </c>
      <c r="M8" s="292">
        <v>2.0000000000000004</v>
      </c>
      <c r="N8" s="292">
        <v>0</v>
      </c>
      <c r="O8" s="292">
        <v>18</v>
      </c>
      <c r="P8" s="292">
        <v>3.0000000000000004</v>
      </c>
      <c r="Q8" s="292">
        <v>0</v>
      </c>
      <c r="R8" s="292">
        <v>0</v>
      </c>
      <c r="S8" s="292">
        <v>0</v>
      </c>
      <c r="T8" s="292">
        <v>4.0000000000000009</v>
      </c>
      <c r="U8" s="292">
        <v>2.0000000000000004</v>
      </c>
      <c r="V8" s="292">
        <v>2.0000000000000009</v>
      </c>
      <c r="W8" s="292">
        <v>0</v>
      </c>
      <c r="X8" s="292">
        <v>0</v>
      </c>
      <c r="Y8" s="292">
        <v>0</v>
      </c>
      <c r="Z8" s="292">
        <v>16.000000000000004</v>
      </c>
      <c r="AA8" s="292">
        <v>2.9999999999999991</v>
      </c>
      <c r="AB8" s="292">
        <v>0</v>
      </c>
      <c r="AC8" s="292">
        <v>0</v>
      </c>
      <c r="AD8" s="154"/>
    </row>
    <row r="9" spans="2:31">
      <c r="B9" s="289" t="s">
        <v>34</v>
      </c>
      <c r="C9" s="292">
        <v>9</v>
      </c>
      <c r="D9" s="292">
        <v>4.0000000000000009</v>
      </c>
      <c r="E9" s="292">
        <v>1.0000000000000002</v>
      </c>
      <c r="F9" s="292">
        <v>0</v>
      </c>
      <c r="G9" s="292">
        <v>13.999999999999996</v>
      </c>
      <c r="H9" s="292">
        <v>4.0000000000000009</v>
      </c>
      <c r="I9" s="292">
        <v>0</v>
      </c>
      <c r="J9" s="292">
        <v>2.0000000000000004</v>
      </c>
      <c r="K9" s="292">
        <v>0</v>
      </c>
      <c r="L9" s="292">
        <v>1</v>
      </c>
      <c r="M9" s="292">
        <v>0</v>
      </c>
      <c r="N9" s="292">
        <v>1.0000000000000002</v>
      </c>
      <c r="O9" s="292">
        <v>9.0000000000000018</v>
      </c>
      <c r="P9" s="292">
        <v>2.0000000000000004</v>
      </c>
      <c r="Q9" s="292">
        <v>0</v>
      </c>
      <c r="R9" s="292">
        <v>1</v>
      </c>
      <c r="S9" s="292">
        <v>1</v>
      </c>
      <c r="T9" s="292">
        <v>3.0000000000000009</v>
      </c>
      <c r="U9" s="292">
        <v>2.0000000000000004</v>
      </c>
      <c r="V9" s="292">
        <v>3.0000000000000009</v>
      </c>
      <c r="W9" s="292">
        <v>0</v>
      </c>
      <c r="X9" s="292">
        <v>0</v>
      </c>
      <c r="Y9" s="292">
        <v>0</v>
      </c>
      <c r="Z9" s="292">
        <v>27</v>
      </c>
      <c r="AA9" s="292">
        <v>4.0000000000000009</v>
      </c>
      <c r="AB9" s="292">
        <v>4.0000000000000009</v>
      </c>
      <c r="AC9" s="292">
        <v>1</v>
      </c>
      <c r="AD9" s="154"/>
    </row>
    <row r="10" spans="2:31">
      <c r="B10" s="289" t="s">
        <v>35</v>
      </c>
      <c r="C10" s="292">
        <v>5</v>
      </c>
      <c r="D10" s="292">
        <v>1.0000000000000002</v>
      </c>
      <c r="E10" s="292">
        <v>1.0000000000000002</v>
      </c>
      <c r="F10" s="292">
        <v>1.0000000000000002</v>
      </c>
      <c r="G10" s="292">
        <v>4</v>
      </c>
      <c r="H10" s="292">
        <v>2</v>
      </c>
      <c r="I10" s="292">
        <v>0</v>
      </c>
      <c r="J10" s="292">
        <v>2</v>
      </c>
      <c r="K10" s="292">
        <v>0</v>
      </c>
      <c r="L10" s="292">
        <v>0</v>
      </c>
      <c r="M10" s="292">
        <v>0</v>
      </c>
      <c r="N10" s="292">
        <v>0</v>
      </c>
      <c r="O10" s="292">
        <v>14.000000000000002</v>
      </c>
      <c r="P10" s="292">
        <v>0</v>
      </c>
      <c r="Q10" s="292">
        <v>0</v>
      </c>
      <c r="R10" s="292">
        <v>0</v>
      </c>
      <c r="S10" s="292">
        <v>1.0000000000000002</v>
      </c>
      <c r="T10" s="292">
        <v>1.0000000000000002</v>
      </c>
      <c r="U10" s="292">
        <v>0</v>
      </c>
      <c r="V10" s="292">
        <v>2.0000000000000004</v>
      </c>
      <c r="W10" s="292">
        <v>0</v>
      </c>
      <c r="X10" s="292">
        <v>0</v>
      </c>
      <c r="Y10" s="292">
        <v>0</v>
      </c>
      <c r="Z10" s="292">
        <v>87</v>
      </c>
      <c r="AA10" s="292">
        <v>0</v>
      </c>
      <c r="AB10" s="292">
        <v>1.0000000000000002</v>
      </c>
      <c r="AC10" s="292">
        <v>0</v>
      </c>
      <c r="AD10" s="154"/>
    </row>
    <row r="11" spans="2:31">
      <c r="B11" s="289" t="s">
        <v>36</v>
      </c>
      <c r="C11" s="292">
        <v>24.999999999999996</v>
      </c>
      <c r="D11" s="292">
        <v>7.0000000000000036</v>
      </c>
      <c r="E11" s="292">
        <v>1.0000000000000004</v>
      </c>
      <c r="F11" s="292">
        <v>3.0000000000000013</v>
      </c>
      <c r="G11" s="292">
        <v>30.000000000000007</v>
      </c>
      <c r="H11" s="292">
        <v>11.000000000000002</v>
      </c>
      <c r="I11" s="292">
        <v>1.0000000000000002</v>
      </c>
      <c r="J11" s="292">
        <v>3.0000000000000013</v>
      </c>
      <c r="K11" s="292">
        <v>1.0000000000000002</v>
      </c>
      <c r="L11" s="292">
        <v>1.0000000000000004</v>
      </c>
      <c r="M11" s="292">
        <v>2</v>
      </c>
      <c r="N11" s="292">
        <v>0</v>
      </c>
      <c r="O11" s="292">
        <v>19.000000000000007</v>
      </c>
      <c r="P11" s="292">
        <v>2.0000000000000009</v>
      </c>
      <c r="Q11" s="292">
        <v>0</v>
      </c>
      <c r="R11" s="292">
        <v>2.0000000000000004</v>
      </c>
      <c r="S11" s="292">
        <v>1.0000000000000002</v>
      </c>
      <c r="T11" s="292">
        <v>6.0000000000000036</v>
      </c>
      <c r="U11" s="292">
        <v>5.0000000000000009</v>
      </c>
      <c r="V11" s="292">
        <v>9.0000000000000053</v>
      </c>
      <c r="W11" s="292">
        <v>0</v>
      </c>
      <c r="X11" s="292">
        <v>0</v>
      </c>
      <c r="Y11" s="292">
        <v>1.0000000000000002</v>
      </c>
      <c r="Z11" s="292">
        <v>113.99999999999996</v>
      </c>
      <c r="AA11" s="292">
        <v>2.0000000000000004</v>
      </c>
      <c r="AB11" s="292">
        <v>31.000000000000007</v>
      </c>
      <c r="AC11" s="292">
        <v>0</v>
      </c>
      <c r="AD11" s="154"/>
    </row>
    <row r="12" spans="2:31">
      <c r="B12" s="289" t="s">
        <v>37</v>
      </c>
      <c r="C12" s="292">
        <v>22</v>
      </c>
      <c r="D12" s="292">
        <v>13.000000000000002</v>
      </c>
      <c r="E12" s="292">
        <v>5.0000000000000009</v>
      </c>
      <c r="F12" s="292">
        <v>5</v>
      </c>
      <c r="G12" s="292">
        <v>25.999999999999993</v>
      </c>
      <c r="H12" s="292">
        <v>11</v>
      </c>
      <c r="I12" s="292">
        <v>1.0000000000000002</v>
      </c>
      <c r="J12" s="292">
        <v>3.0000000000000013</v>
      </c>
      <c r="K12" s="292">
        <v>1.0000000000000002</v>
      </c>
      <c r="L12" s="292">
        <v>0.99999999999999989</v>
      </c>
      <c r="M12" s="292">
        <v>1</v>
      </c>
      <c r="N12" s="292">
        <v>0</v>
      </c>
      <c r="O12" s="292">
        <v>37.999999999999993</v>
      </c>
      <c r="P12" s="292">
        <v>3.0000000000000009</v>
      </c>
      <c r="Q12" s="292">
        <v>0</v>
      </c>
      <c r="R12" s="292">
        <v>4.0000000000000009</v>
      </c>
      <c r="S12" s="292">
        <v>0</v>
      </c>
      <c r="T12" s="292">
        <v>6.9999999999999982</v>
      </c>
      <c r="U12" s="292">
        <v>4.0000000000000009</v>
      </c>
      <c r="V12" s="292">
        <v>10.000000000000002</v>
      </c>
      <c r="W12" s="292">
        <v>0</v>
      </c>
      <c r="X12" s="292">
        <v>0</v>
      </c>
      <c r="Y12" s="292">
        <v>1.0000000000000002</v>
      </c>
      <c r="Z12" s="292">
        <v>106.00000000000001</v>
      </c>
      <c r="AA12" s="292">
        <v>3</v>
      </c>
      <c r="AB12" s="292">
        <v>49</v>
      </c>
      <c r="AC12" s="292">
        <v>1.0000000000000002</v>
      </c>
      <c r="AD12" s="154"/>
    </row>
    <row r="13" spans="2:31">
      <c r="B13" s="289" t="s">
        <v>38</v>
      </c>
      <c r="C13" s="292">
        <v>11.000000000000002</v>
      </c>
      <c r="D13" s="292">
        <v>5.9999999999999991</v>
      </c>
      <c r="E13" s="292">
        <v>1</v>
      </c>
      <c r="F13" s="292">
        <v>4</v>
      </c>
      <c r="G13" s="292">
        <v>13.000000000000002</v>
      </c>
      <c r="H13" s="292">
        <v>9.0000000000000018</v>
      </c>
      <c r="I13" s="292">
        <v>0</v>
      </c>
      <c r="J13" s="292">
        <v>4</v>
      </c>
      <c r="K13" s="292">
        <v>0</v>
      </c>
      <c r="L13" s="292">
        <v>2</v>
      </c>
      <c r="M13" s="292">
        <v>0</v>
      </c>
      <c r="N13" s="292">
        <v>1</v>
      </c>
      <c r="O13" s="292">
        <v>13</v>
      </c>
      <c r="P13" s="292">
        <v>2.9999999999999996</v>
      </c>
      <c r="Q13" s="292">
        <v>0</v>
      </c>
      <c r="R13" s="292">
        <v>3</v>
      </c>
      <c r="S13" s="292">
        <v>1</v>
      </c>
      <c r="T13" s="292">
        <v>14.000000000000004</v>
      </c>
      <c r="U13" s="292">
        <v>3.9999999999999996</v>
      </c>
      <c r="V13" s="292">
        <v>24.000000000000004</v>
      </c>
      <c r="W13" s="292">
        <v>0</v>
      </c>
      <c r="X13" s="292">
        <v>0</v>
      </c>
      <c r="Y13" s="292">
        <v>1</v>
      </c>
      <c r="Z13" s="292">
        <v>65.000000000000014</v>
      </c>
      <c r="AA13" s="292">
        <v>8</v>
      </c>
      <c r="AB13" s="292">
        <v>57</v>
      </c>
      <c r="AC13" s="292">
        <v>1.9999999999999998</v>
      </c>
      <c r="AD13" s="154"/>
    </row>
    <row r="14" spans="2:31">
      <c r="B14" s="289" t="s">
        <v>39</v>
      </c>
      <c r="C14" s="292">
        <v>23.999999999999996</v>
      </c>
      <c r="D14" s="292">
        <v>12.000000000000004</v>
      </c>
      <c r="E14" s="292">
        <v>4.0000000000000009</v>
      </c>
      <c r="F14" s="292">
        <v>5.9999999999999973</v>
      </c>
      <c r="G14" s="292">
        <v>49.999999999999993</v>
      </c>
      <c r="H14" s="292">
        <v>17.000000000000004</v>
      </c>
      <c r="I14" s="292">
        <v>3.0000000000000004</v>
      </c>
      <c r="J14" s="292">
        <v>6.0000000000000009</v>
      </c>
      <c r="K14" s="292">
        <v>2</v>
      </c>
      <c r="L14" s="292">
        <v>4</v>
      </c>
      <c r="M14" s="292">
        <v>2</v>
      </c>
      <c r="N14" s="292">
        <v>4.0000000000000009</v>
      </c>
      <c r="O14" s="292">
        <v>33.999999999999986</v>
      </c>
      <c r="P14" s="292">
        <v>10.000000000000004</v>
      </c>
      <c r="Q14" s="292">
        <v>0.99999999999999989</v>
      </c>
      <c r="R14" s="292">
        <v>1</v>
      </c>
      <c r="S14" s="292">
        <v>1</v>
      </c>
      <c r="T14" s="292">
        <v>11.999999999999996</v>
      </c>
      <c r="U14" s="292">
        <v>7</v>
      </c>
      <c r="V14" s="292">
        <v>5.9999999999999991</v>
      </c>
      <c r="W14" s="292">
        <v>2</v>
      </c>
      <c r="X14" s="292">
        <v>1.0000000000000002</v>
      </c>
      <c r="Y14" s="292">
        <v>2</v>
      </c>
      <c r="Z14" s="292">
        <v>83.000000000000014</v>
      </c>
      <c r="AA14" s="292">
        <v>0.99999999999999989</v>
      </c>
      <c r="AB14" s="292">
        <v>30.000000000000004</v>
      </c>
      <c r="AC14" s="292">
        <v>11.000000000000002</v>
      </c>
      <c r="AD14" s="154"/>
    </row>
    <row r="15" spans="2:31">
      <c r="B15" s="289" t="s">
        <v>40</v>
      </c>
      <c r="C15" s="292">
        <v>127.00000000000011</v>
      </c>
      <c r="D15" s="292">
        <v>78.000000000000028</v>
      </c>
      <c r="E15" s="292">
        <v>37.999999999999979</v>
      </c>
      <c r="F15" s="292">
        <v>42</v>
      </c>
      <c r="G15" s="292">
        <v>216.99999999999994</v>
      </c>
      <c r="H15" s="292">
        <v>88.000000000000014</v>
      </c>
      <c r="I15" s="292">
        <v>10.999999999999995</v>
      </c>
      <c r="J15" s="292">
        <v>39.000000000000036</v>
      </c>
      <c r="K15" s="292">
        <v>14.000000000000018</v>
      </c>
      <c r="L15" s="292">
        <v>17.999999999999996</v>
      </c>
      <c r="M15" s="292">
        <v>10.999999999999995</v>
      </c>
      <c r="N15" s="292">
        <v>29.000000000000021</v>
      </c>
      <c r="O15" s="292">
        <v>238.99999999999994</v>
      </c>
      <c r="P15" s="292">
        <v>58.000000000000121</v>
      </c>
      <c r="Q15" s="292">
        <v>12.000000000000002</v>
      </c>
      <c r="R15" s="292">
        <v>53.000000000000078</v>
      </c>
      <c r="S15" s="292">
        <v>25.999999999999993</v>
      </c>
      <c r="T15" s="292">
        <v>84.999999999999957</v>
      </c>
      <c r="U15" s="292">
        <v>65.999999999999943</v>
      </c>
      <c r="V15" s="292">
        <v>74</v>
      </c>
      <c r="W15" s="292">
        <v>14</v>
      </c>
      <c r="X15" s="292">
        <v>8.0000000000000036</v>
      </c>
      <c r="Y15" s="292">
        <v>48.000000000000014</v>
      </c>
      <c r="Z15" s="292">
        <v>1145.0000000000005</v>
      </c>
      <c r="AA15" s="292">
        <v>70.000000000000028</v>
      </c>
      <c r="AB15" s="292">
        <v>381.00000000000011</v>
      </c>
      <c r="AC15" s="292">
        <v>14.000000000000007</v>
      </c>
      <c r="AD15" s="154"/>
    </row>
    <row r="16" spans="2:31">
      <c r="B16" s="289" t="s">
        <v>41</v>
      </c>
      <c r="C16" s="292">
        <v>26.000000000000004</v>
      </c>
      <c r="D16" s="292">
        <v>14.000000000000007</v>
      </c>
      <c r="E16" s="292">
        <v>6.9999999999999991</v>
      </c>
      <c r="F16" s="292">
        <v>8.0000000000000036</v>
      </c>
      <c r="G16" s="292">
        <v>44</v>
      </c>
      <c r="H16" s="292">
        <v>26.000000000000004</v>
      </c>
      <c r="I16" s="292">
        <v>4</v>
      </c>
      <c r="J16" s="292">
        <v>8.0000000000000036</v>
      </c>
      <c r="K16" s="292">
        <v>1.0000000000000004</v>
      </c>
      <c r="L16" s="292">
        <v>3</v>
      </c>
      <c r="M16" s="292">
        <v>4.0000000000000018</v>
      </c>
      <c r="N16" s="292">
        <v>2.0000000000000009</v>
      </c>
      <c r="O16" s="292">
        <v>41.999999999999979</v>
      </c>
      <c r="P16" s="292">
        <v>6.0000000000000018</v>
      </c>
      <c r="Q16" s="292">
        <v>1.0000000000000004</v>
      </c>
      <c r="R16" s="292">
        <v>5.9999999999999991</v>
      </c>
      <c r="S16" s="292">
        <v>1.0000000000000002</v>
      </c>
      <c r="T16" s="292">
        <v>16</v>
      </c>
      <c r="U16" s="292">
        <v>14.000000000000004</v>
      </c>
      <c r="V16" s="292">
        <v>11</v>
      </c>
      <c r="W16" s="292">
        <v>1.0000000000000004</v>
      </c>
      <c r="X16" s="292">
        <v>0</v>
      </c>
      <c r="Y16" s="292">
        <v>2.0000000000000004</v>
      </c>
      <c r="Z16" s="292">
        <v>130</v>
      </c>
      <c r="AA16" s="292">
        <v>5</v>
      </c>
      <c r="AB16" s="292">
        <v>30.999999999999989</v>
      </c>
      <c r="AC16" s="292">
        <v>2.0000000000000004</v>
      </c>
      <c r="AD16" s="154"/>
    </row>
    <row r="17" spans="2:30">
      <c r="B17" s="289" t="s">
        <v>79</v>
      </c>
      <c r="C17" s="292">
        <v>13.999999999999998</v>
      </c>
      <c r="D17" s="292">
        <v>6.0000000000000018</v>
      </c>
      <c r="E17" s="292">
        <v>4.9999999999999991</v>
      </c>
      <c r="F17" s="292">
        <v>7.9999999999999991</v>
      </c>
      <c r="G17" s="292">
        <v>28.999999999999996</v>
      </c>
      <c r="H17" s="292">
        <v>17.999999999999996</v>
      </c>
      <c r="I17" s="292">
        <v>3.9999999999999987</v>
      </c>
      <c r="J17" s="292">
        <v>5.0000000000000009</v>
      </c>
      <c r="K17" s="292">
        <v>2.0000000000000004</v>
      </c>
      <c r="L17" s="292">
        <v>3</v>
      </c>
      <c r="M17" s="292">
        <v>0.99999999999999989</v>
      </c>
      <c r="N17" s="292">
        <v>6</v>
      </c>
      <c r="O17" s="292">
        <v>49.000000000000014</v>
      </c>
      <c r="P17" s="292">
        <v>13</v>
      </c>
      <c r="Q17" s="292">
        <v>0</v>
      </c>
      <c r="R17" s="292">
        <v>3.0000000000000009</v>
      </c>
      <c r="S17" s="292">
        <v>1.9999999999999998</v>
      </c>
      <c r="T17" s="292">
        <v>9.9999999999999982</v>
      </c>
      <c r="U17" s="292">
        <v>6.9999999999999991</v>
      </c>
      <c r="V17" s="292">
        <v>6.9999999999999973</v>
      </c>
      <c r="W17" s="292">
        <v>1</v>
      </c>
      <c r="X17" s="292">
        <v>0</v>
      </c>
      <c r="Y17" s="292">
        <v>4.0000000000000009</v>
      </c>
      <c r="Z17" s="292">
        <v>35.999999999999993</v>
      </c>
      <c r="AA17" s="292">
        <v>0.99999999999999989</v>
      </c>
      <c r="AB17" s="292">
        <v>143.99999999999997</v>
      </c>
      <c r="AC17" s="292">
        <v>0.99999999999999989</v>
      </c>
      <c r="AD17" s="154"/>
    </row>
    <row r="18" spans="2:30" ht="15" customHeight="1">
      <c r="B18" s="287" t="s">
        <v>252</v>
      </c>
      <c r="C18" s="293">
        <v>291.00000000000051</v>
      </c>
      <c r="D18" s="293">
        <v>138.00000000000009</v>
      </c>
      <c r="E18" s="293">
        <v>73.999999999999886</v>
      </c>
      <c r="F18" s="293">
        <v>66.000000000000071</v>
      </c>
      <c r="G18" s="293">
        <v>528.00000000000057</v>
      </c>
      <c r="H18" s="293">
        <v>265.99999999999994</v>
      </c>
      <c r="I18" s="293">
        <v>26.999999999999968</v>
      </c>
      <c r="J18" s="293">
        <v>60.000000000000057</v>
      </c>
      <c r="K18" s="293">
        <v>25.999999999999972</v>
      </c>
      <c r="L18" s="293">
        <v>36.999999999999993</v>
      </c>
      <c r="M18" s="293">
        <v>20.000000000000014</v>
      </c>
      <c r="N18" s="293">
        <v>33.000000000000071</v>
      </c>
      <c r="O18" s="293">
        <v>612.00000000000023</v>
      </c>
      <c r="P18" s="293">
        <v>110.00000000000009</v>
      </c>
      <c r="Q18" s="293">
        <v>13.999999999999991</v>
      </c>
      <c r="R18" s="293">
        <v>75</v>
      </c>
      <c r="S18" s="293">
        <v>29.000000000000036</v>
      </c>
      <c r="T18" s="293">
        <v>132</v>
      </c>
      <c r="U18" s="293">
        <v>108.00000000000004</v>
      </c>
      <c r="V18" s="293">
        <v>86.999999999999901</v>
      </c>
      <c r="W18" s="293">
        <v>11.999999999999988</v>
      </c>
      <c r="X18" s="293">
        <v>1.0000000000000027</v>
      </c>
      <c r="Y18" s="293">
        <v>97.000000000000028</v>
      </c>
      <c r="Z18" s="293">
        <v>1078.0000000000011</v>
      </c>
      <c r="AA18" s="293">
        <v>61.000000000000028</v>
      </c>
      <c r="AB18" s="293">
        <v>1397.0000000000011</v>
      </c>
      <c r="AC18" s="293">
        <v>15.000000000000041</v>
      </c>
      <c r="AD18" s="154"/>
    </row>
    <row r="19" spans="2:30">
      <c r="B19" s="289" t="s">
        <v>43</v>
      </c>
      <c r="C19" s="292">
        <v>31.999999999999993</v>
      </c>
      <c r="D19" s="292">
        <v>13.999999999999998</v>
      </c>
      <c r="E19" s="292">
        <v>7.9999999999999982</v>
      </c>
      <c r="F19" s="292">
        <v>6.9999999999999991</v>
      </c>
      <c r="G19" s="292">
        <v>60</v>
      </c>
      <c r="H19" s="292">
        <v>24.999999999999986</v>
      </c>
      <c r="I19" s="292">
        <v>0.99999999999999978</v>
      </c>
      <c r="J19" s="292">
        <v>6.0000000000000009</v>
      </c>
      <c r="K19" s="292">
        <v>3.0000000000000004</v>
      </c>
      <c r="L19" s="292">
        <v>2</v>
      </c>
      <c r="M19" s="292">
        <v>2</v>
      </c>
      <c r="N19" s="292">
        <v>0.99999999999999978</v>
      </c>
      <c r="O19" s="292">
        <v>57.999999999999979</v>
      </c>
      <c r="P19" s="292">
        <v>3.9999999999999991</v>
      </c>
      <c r="Q19" s="292">
        <v>0.99999999999999978</v>
      </c>
      <c r="R19" s="292">
        <v>3.0000000000000027</v>
      </c>
      <c r="S19" s="292">
        <v>1.9999999999999996</v>
      </c>
      <c r="T19" s="292">
        <v>6.0000000000000009</v>
      </c>
      <c r="U19" s="292">
        <v>5</v>
      </c>
      <c r="V19" s="292">
        <v>6.9999999999999964</v>
      </c>
      <c r="W19" s="292">
        <v>0.99999999999999978</v>
      </c>
      <c r="X19" s="292">
        <v>0</v>
      </c>
      <c r="Y19" s="292">
        <v>0</v>
      </c>
      <c r="Z19" s="292">
        <v>101.00000000000003</v>
      </c>
      <c r="AA19" s="292">
        <v>0.99999999999999978</v>
      </c>
      <c r="AB19" s="292">
        <v>102.99999999999996</v>
      </c>
      <c r="AC19" s="292">
        <v>0.99999999999999978</v>
      </c>
      <c r="AD19" s="154"/>
    </row>
    <row r="20" spans="2:30">
      <c r="B20" s="289" t="s">
        <v>44</v>
      </c>
      <c r="C20" s="292">
        <v>12.999999999999996</v>
      </c>
      <c r="D20" s="292">
        <v>8.0000000000000018</v>
      </c>
      <c r="E20" s="292">
        <v>3.9999999999999996</v>
      </c>
      <c r="F20" s="292">
        <v>1.0000000000000002</v>
      </c>
      <c r="G20" s="292">
        <v>24.000000000000011</v>
      </c>
      <c r="H20" s="292">
        <v>11.000000000000004</v>
      </c>
      <c r="I20" s="292">
        <v>0</v>
      </c>
      <c r="J20" s="292">
        <v>3.0000000000000004</v>
      </c>
      <c r="K20" s="292">
        <v>0</v>
      </c>
      <c r="L20" s="292">
        <v>0</v>
      </c>
      <c r="M20" s="292">
        <v>0</v>
      </c>
      <c r="N20" s="292">
        <v>0</v>
      </c>
      <c r="O20" s="292">
        <v>27.000000000000011</v>
      </c>
      <c r="P20" s="292">
        <v>0</v>
      </c>
      <c r="Q20" s="292">
        <v>0</v>
      </c>
      <c r="R20" s="292">
        <v>7.9999999999999991</v>
      </c>
      <c r="S20" s="292">
        <v>0</v>
      </c>
      <c r="T20" s="292">
        <v>3.0000000000000018</v>
      </c>
      <c r="U20" s="292">
        <v>2.0000000000000004</v>
      </c>
      <c r="V20" s="292">
        <v>4.0000000000000009</v>
      </c>
      <c r="W20" s="292">
        <v>0</v>
      </c>
      <c r="X20" s="292">
        <v>0</v>
      </c>
      <c r="Y20" s="292">
        <v>1.0000000000000002</v>
      </c>
      <c r="Z20" s="292">
        <v>91.999999999999986</v>
      </c>
      <c r="AA20" s="292">
        <v>7.0000000000000018</v>
      </c>
      <c r="AB20" s="292">
        <v>48</v>
      </c>
      <c r="AC20" s="292">
        <v>0</v>
      </c>
      <c r="AD20" s="154"/>
    </row>
    <row r="21" spans="2:30">
      <c r="B21" s="289" t="s">
        <v>45</v>
      </c>
      <c r="C21" s="292">
        <v>164</v>
      </c>
      <c r="D21" s="292">
        <v>82.000000000000057</v>
      </c>
      <c r="E21" s="292">
        <v>39.999999999999993</v>
      </c>
      <c r="F21" s="292">
        <v>39.000000000000007</v>
      </c>
      <c r="G21" s="292">
        <v>297.99999999999983</v>
      </c>
      <c r="H21" s="292">
        <v>125.00000000000003</v>
      </c>
      <c r="I21" s="292">
        <v>22.000000000000014</v>
      </c>
      <c r="J21" s="292">
        <v>37.999999999999964</v>
      </c>
      <c r="K21" s="292">
        <v>18.999999999999964</v>
      </c>
      <c r="L21" s="292">
        <v>25.000000000000014</v>
      </c>
      <c r="M21" s="292">
        <v>15.999999999999995</v>
      </c>
      <c r="N21" s="292">
        <v>23.999999999999993</v>
      </c>
      <c r="O21" s="292">
        <v>344.00000000000017</v>
      </c>
      <c r="P21" s="292">
        <v>67.999999999999972</v>
      </c>
      <c r="Q21" s="292">
        <v>9.9999999999999964</v>
      </c>
      <c r="R21" s="292">
        <v>44.000000000000014</v>
      </c>
      <c r="S21" s="292">
        <v>21.000000000000018</v>
      </c>
      <c r="T21" s="292">
        <v>65.999999999999986</v>
      </c>
      <c r="U21" s="292">
        <v>47.000000000000028</v>
      </c>
      <c r="V21" s="292">
        <v>43.00000000000005</v>
      </c>
      <c r="W21" s="292">
        <v>9.9999999999999929</v>
      </c>
      <c r="X21" s="292">
        <v>1.0000000000000004</v>
      </c>
      <c r="Y21" s="292">
        <v>72.000000000000043</v>
      </c>
      <c r="Z21" s="292">
        <v>564</v>
      </c>
      <c r="AA21" s="292">
        <v>33.999999999999986</v>
      </c>
      <c r="AB21" s="292">
        <v>488.00000000000011</v>
      </c>
      <c r="AC21" s="292">
        <v>10</v>
      </c>
      <c r="AD21" s="154"/>
    </row>
    <row r="22" spans="2:30">
      <c r="B22" s="289" t="s">
        <v>46</v>
      </c>
      <c r="C22" s="292">
        <v>27.999999999999986</v>
      </c>
      <c r="D22" s="292">
        <v>12.000000000000002</v>
      </c>
      <c r="E22" s="292">
        <v>5.0000000000000009</v>
      </c>
      <c r="F22" s="292">
        <v>5.0000000000000027</v>
      </c>
      <c r="G22" s="292">
        <v>56.000000000000036</v>
      </c>
      <c r="H22" s="292">
        <v>38.000000000000021</v>
      </c>
      <c r="I22" s="292">
        <v>0</v>
      </c>
      <c r="J22" s="292">
        <v>5.0000000000000009</v>
      </c>
      <c r="K22" s="292">
        <v>0.99999999999999978</v>
      </c>
      <c r="L22" s="292">
        <v>3.0000000000000004</v>
      </c>
      <c r="M22" s="292">
        <v>0.99999999999999978</v>
      </c>
      <c r="N22" s="292">
        <v>0</v>
      </c>
      <c r="O22" s="292">
        <v>46.999999999999986</v>
      </c>
      <c r="P22" s="292">
        <v>10</v>
      </c>
      <c r="Q22" s="292">
        <v>0</v>
      </c>
      <c r="R22" s="292">
        <v>3.0000000000000013</v>
      </c>
      <c r="S22" s="292">
        <v>1.9999999999999996</v>
      </c>
      <c r="T22" s="292">
        <v>3.9999999999999991</v>
      </c>
      <c r="U22" s="292">
        <v>3.9999999999999991</v>
      </c>
      <c r="V22" s="292">
        <v>5.0000000000000009</v>
      </c>
      <c r="W22" s="292">
        <v>0</v>
      </c>
      <c r="X22" s="292">
        <v>0</v>
      </c>
      <c r="Y22" s="292">
        <v>10.000000000000005</v>
      </c>
      <c r="Z22" s="292">
        <v>54.999999999999972</v>
      </c>
      <c r="AA22" s="292">
        <v>0.99999999999999978</v>
      </c>
      <c r="AB22" s="292">
        <v>180</v>
      </c>
      <c r="AC22" s="292">
        <v>0</v>
      </c>
      <c r="AD22" s="154"/>
    </row>
    <row r="23" spans="2:30">
      <c r="B23" s="289" t="s">
        <v>47</v>
      </c>
      <c r="C23" s="292">
        <v>40.000000000000014</v>
      </c>
      <c r="D23" s="292">
        <v>19.000000000000018</v>
      </c>
      <c r="E23" s="292">
        <v>15.000000000000007</v>
      </c>
      <c r="F23" s="292">
        <v>11.999999999999996</v>
      </c>
      <c r="G23" s="292">
        <v>65.999999999999986</v>
      </c>
      <c r="H23" s="292">
        <v>60.999999999999972</v>
      </c>
      <c r="I23" s="292">
        <v>2.9999999999999982</v>
      </c>
      <c r="J23" s="292">
        <v>5</v>
      </c>
      <c r="K23" s="292">
        <v>2.9999999999999996</v>
      </c>
      <c r="L23" s="292">
        <v>5.9999999999999956</v>
      </c>
      <c r="M23" s="292">
        <v>0</v>
      </c>
      <c r="N23" s="292">
        <v>7.9999999999999991</v>
      </c>
      <c r="O23" s="292">
        <v>111.00000000000004</v>
      </c>
      <c r="P23" s="292">
        <v>23.000000000000004</v>
      </c>
      <c r="Q23" s="292">
        <v>2.9999999999999991</v>
      </c>
      <c r="R23" s="292">
        <v>12</v>
      </c>
      <c r="S23" s="292">
        <v>3.9999999999999991</v>
      </c>
      <c r="T23" s="292">
        <v>49</v>
      </c>
      <c r="U23" s="292">
        <v>46.999999999999979</v>
      </c>
      <c r="V23" s="292">
        <v>20.000000000000014</v>
      </c>
      <c r="W23" s="292">
        <v>1.0000000000000002</v>
      </c>
      <c r="X23" s="292">
        <v>0</v>
      </c>
      <c r="Y23" s="292">
        <v>11</v>
      </c>
      <c r="Z23" s="292">
        <v>250.00000000000011</v>
      </c>
      <c r="AA23" s="292">
        <v>17</v>
      </c>
      <c r="AB23" s="292">
        <v>531.99999999999989</v>
      </c>
      <c r="AC23" s="292">
        <v>2.9999999999999982</v>
      </c>
      <c r="AD23" s="154"/>
    </row>
    <row r="24" spans="2:30">
      <c r="B24" s="289" t="s">
        <v>48</v>
      </c>
      <c r="C24" s="292">
        <v>13.999999999999998</v>
      </c>
      <c r="D24" s="292">
        <v>3</v>
      </c>
      <c r="E24" s="292">
        <v>2</v>
      </c>
      <c r="F24" s="292">
        <v>2</v>
      </c>
      <c r="G24" s="292">
        <v>24</v>
      </c>
      <c r="H24" s="292">
        <v>5.9999999999999991</v>
      </c>
      <c r="I24" s="292">
        <v>1</v>
      </c>
      <c r="J24" s="292">
        <v>3.0000000000000009</v>
      </c>
      <c r="K24" s="292">
        <v>0</v>
      </c>
      <c r="L24" s="292">
        <v>1</v>
      </c>
      <c r="M24" s="292">
        <v>1</v>
      </c>
      <c r="N24" s="292">
        <v>0</v>
      </c>
      <c r="O24" s="292">
        <v>24.999999999999996</v>
      </c>
      <c r="P24" s="292">
        <v>4.9999999999999982</v>
      </c>
      <c r="Q24" s="292">
        <v>0</v>
      </c>
      <c r="R24" s="292">
        <v>5.0000000000000009</v>
      </c>
      <c r="S24" s="292">
        <v>0</v>
      </c>
      <c r="T24" s="292">
        <v>4</v>
      </c>
      <c r="U24" s="292">
        <v>3.0000000000000009</v>
      </c>
      <c r="V24" s="292">
        <v>8</v>
      </c>
      <c r="W24" s="292">
        <v>0</v>
      </c>
      <c r="X24" s="292">
        <v>0</v>
      </c>
      <c r="Y24" s="292">
        <v>3.0000000000000009</v>
      </c>
      <c r="Z24" s="292">
        <v>16</v>
      </c>
      <c r="AA24" s="292">
        <v>1</v>
      </c>
      <c r="AB24" s="292">
        <v>46.000000000000028</v>
      </c>
      <c r="AC24" s="292">
        <v>1</v>
      </c>
      <c r="AD24" s="154"/>
    </row>
    <row r="25" spans="2:30" ht="15" customHeight="1">
      <c r="B25" s="287" t="s">
        <v>253</v>
      </c>
      <c r="C25" s="293">
        <v>35.999999999999986</v>
      </c>
      <c r="D25" s="293">
        <v>12.999999999999998</v>
      </c>
      <c r="E25" s="293">
        <v>4</v>
      </c>
      <c r="F25" s="293">
        <v>4.9999999999999964</v>
      </c>
      <c r="G25" s="293">
        <v>47.000000000000036</v>
      </c>
      <c r="H25" s="293">
        <v>15.999999999999995</v>
      </c>
      <c r="I25" s="293">
        <v>1.0000000000000002</v>
      </c>
      <c r="J25" s="293">
        <v>8.9999999999999982</v>
      </c>
      <c r="K25" s="293">
        <v>0</v>
      </c>
      <c r="L25" s="293">
        <v>2.0000000000000004</v>
      </c>
      <c r="M25" s="293">
        <v>1</v>
      </c>
      <c r="N25" s="293">
        <v>2</v>
      </c>
      <c r="O25" s="293">
        <v>47.999999999999993</v>
      </c>
      <c r="P25" s="293">
        <v>14</v>
      </c>
      <c r="Q25" s="293">
        <v>0</v>
      </c>
      <c r="R25" s="293">
        <v>5.9999999999999982</v>
      </c>
      <c r="S25" s="293">
        <v>2</v>
      </c>
      <c r="T25" s="293">
        <v>7.9999999999999991</v>
      </c>
      <c r="U25" s="293">
        <v>5.9999999999999982</v>
      </c>
      <c r="V25" s="293">
        <v>28.000000000000025</v>
      </c>
      <c r="W25" s="293">
        <v>2.0000000000000004</v>
      </c>
      <c r="X25" s="293">
        <v>0</v>
      </c>
      <c r="Y25" s="293">
        <v>8</v>
      </c>
      <c r="Z25" s="293">
        <v>173.00000000000014</v>
      </c>
      <c r="AA25" s="293">
        <v>1</v>
      </c>
      <c r="AB25" s="293">
        <v>33.000000000000014</v>
      </c>
      <c r="AC25" s="293">
        <v>0</v>
      </c>
      <c r="AD25" s="154"/>
    </row>
    <row r="26" spans="2:30">
      <c r="B26" s="289" t="s">
        <v>50</v>
      </c>
      <c r="C26" s="292">
        <v>9</v>
      </c>
      <c r="D26" s="292">
        <v>1.0000000000000002</v>
      </c>
      <c r="E26" s="292">
        <v>0</v>
      </c>
      <c r="F26" s="292">
        <v>1</v>
      </c>
      <c r="G26" s="292">
        <v>12.000000000000002</v>
      </c>
      <c r="H26" s="292">
        <v>2</v>
      </c>
      <c r="I26" s="292">
        <v>0</v>
      </c>
      <c r="J26" s="292">
        <v>1</v>
      </c>
      <c r="K26" s="292">
        <v>0</v>
      </c>
      <c r="L26" s="292">
        <v>0</v>
      </c>
      <c r="M26" s="292">
        <v>0</v>
      </c>
      <c r="N26" s="292">
        <v>0</v>
      </c>
      <c r="O26" s="292">
        <v>12.999999999999996</v>
      </c>
      <c r="P26" s="292">
        <v>0</v>
      </c>
      <c r="Q26" s="292">
        <v>0</v>
      </c>
      <c r="R26" s="292">
        <v>0</v>
      </c>
      <c r="S26" s="292">
        <v>0</v>
      </c>
      <c r="T26" s="292">
        <v>0</v>
      </c>
      <c r="U26" s="292">
        <v>0</v>
      </c>
      <c r="V26" s="292">
        <v>11.000000000000002</v>
      </c>
      <c r="W26" s="292">
        <v>0</v>
      </c>
      <c r="X26" s="292">
        <v>0</v>
      </c>
      <c r="Y26" s="292">
        <v>1</v>
      </c>
      <c r="Z26" s="292">
        <v>27.999999999999993</v>
      </c>
      <c r="AA26" s="292">
        <v>0</v>
      </c>
      <c r="AB26" s="292">
        <v>6</v>
      </c>
      <c r="AC26" s="292">
        <v>0</v>
      </c>
      <c r="AD26" s="154"/>
    </row>
    <row r="27" spans="2:30">
      <c r="B27" s="289" t="s">
        <v>51</v>
      </c>
      <c r="C27" s="292">
        <v>2.9999999999999996</v>
      </c>
      <c r="D27" s="292">
        <v>1</v>
      </c>
      <c r="E27" s="292">
        <v>2</v>
      </c>
      <c r="F27" s="292">
        <v>0</v>
      </c>
      <c r="G27" s="292">
        <v>5</v>
      </c>
      <c r="H27" s="292">
        <v>3</v>
      </c>
      <c r="I27" s="292">
        <v>0</v>
      </c>
      <c r="J27" s="292">
        <v>1</v>
      </c>
      <c r="K27" s="292">
        <v>0</v>
      </c>
      <c r="L27" s="292">
        <v>0</v>
      </c>
      <c r="M27" s="292">
        <v>0</v>
      </c>
      <c r="N27" s="292">
        <v>0</v>
      </c>
      <c r="O27" s="292">
        <v>3</v>
      </c>
      <c r="P27" s="292">
        <v>3</v>
      </c>
      <c r="Q27" s="292">
        <v>0</v>
      </c>
      <c r="R27" s="292">
        <v>1</v>
      </c>
      <c r="S27" s="292">
        <v>0</v>
      </c>
      <c r="T27" s="292">
        <v>1</v>
      </c>
      <c r="U27" s="292">
        <v>1</v>
      </c>
      <c r="V27" s="292">
        <v>4</v>
      </c>
      <c r="W27" s="292">
        <v>0</v>
      </c>
      <c r="X27" s="292">
        <v>0</v>
      </c>
      <c r="Y27" s="292">
        <v>1</v>
      </c>
      <c r="Z27" s="292">
        <v>33.999999999999993</v>
      </c>
      <c r="AA27" s="292">
        <v>0</v>
      </c>
      <c r="AB27" s="292">
        <v>17.000000000000004</v>
      </c>
      <c r="AC27" s="292">
        <v>0</v>
      </c>
      <c r="AD27" s="154"/>
    </row>
    <row r="28" spans="2:30">
      <c r="B28" s="289" t="s">
        <v>52</v>
      </c>
      <c r="C28" s="292">
        <v>7</v>
      </c>
      <c r="D28" s="292">
        <v>2</v>
      </c>
      <c r="E28" s="292">
        <v>1</v>
      </c>
      <c r="F28" s="292">
        <v>1</v>
      </c>
      <c r="G28" s="292">
        <v>8</v>
      </c>
      <c r="H28" s="292">
        <v>2</v>
      </c>
      <c r="I28" s="292">
        <v>0</v>
      </c>
      <c r="J28" s="292">
        <v>2</v>
      </c>
      <c r="K28" s="292">
        <v>0</v>
      </c>
      <c r="L28" s="292">
        <v>1</v>
      </c>
      <c r="M28" s="292">
        <v>0</v>
      </c>
      <c r="N28" s="292">
        <v>0</v>
      </c>
      <c r="O28" s="292">
        <v>9</v>
      </c>
      <c r="P28" s="292">
        <v>3.0000000000000004</v>
      </c>
      <c r="Q28" s="292">
        <v>0</v>
      </c>
      <c r="R28" s="292">
        <v>2</v>
      </c>
      <c r="S28" s="292">
        <v>0</v>
      </c>
      <c r="T28" s="292">
        <v>3.0000000000000004</v>
      </c>
      <c r="U28" s="292">
        <v>3.0000000000000004</v>
      </c>
      <c r="V28" s="292">
        <v>2</v>
      </c>
      <c r="W28" s="292">
        <v>1</v>
      </c>
      <c r="X28" s="292">
        <v>0</v>
      </c>
      <c r="Y28" s="292">
        <v>2</v>
      </c>
      <c r="Z28" s="292">
        <v>44</v>
      </c>
      <c r="AA28" s="292">
        <v>0</v>
      </c>
      <c r="AB28" s="292">
        <v>10.000000000000004</v>
      </c>
      <c r="AC28" s="292">
        <v>0</v>
      </c>
      <c r="AD28" s="154"/>
    </row>
    <row r="29" spans="2:30">
      <c r="B29" s="289" t="s">
        <v>53</v>
      </c>
      <c r="C29" s="292">
        <v>5</v>
      </c>
      <c r="D29" s="292">
        <v>3.0000000000000004</v>
      </c>
      <c r="E29" s="292">
        <v>0</v>
      </c>
      <c r="F29" s="292">
        <v>0</v>
      </c>
      <c r="G29" s="292">
        <v>7</v>
      </c>
      <c r="H29" s="292">
        <v>2.0000000000000004</v>
      </c>
      <c r="I29" s="292">
        <v>1</v>
      </c>
      <c r="J29" s="292">
        <v>3.0000000000000004</v>
      </c>
      <c r="K29" s="292">
        <v>0</v>
      </c>
      <c r="L29" s="292">
        <v>0</v>
      </c>
      <c r="M29" s="292">
        <v>1</v>
      </c>
      <c r="N29" s="292">
        <v>0</v>
      </c>
      <c r="O29" s="292">
        <v>9.9999999999999982</v>
      </c>
      <c r="P29" s="292">
        <v>0</v>
      </c>
      <c r="Q29" s="292">
        <v>0</v>
      </c>
      <c r="R29" s="292">
        <v>0</v>
      </c>
      <c r="S29" s="292">
        <v>0</v>
      </c>
      <c r="T29" s="292">
        <v>1</v>
      </c>
      <c r="U29" s="292">
        <v>0</v>
      </c>
      <c r="V29" s="292">
        <v>4</v>
      </c>
      <c r="W29" s="292">
        <v>0</v>
      </c>
      <c r="X29" s="292">
        <v>0</v>
      </c>
      <c r="Y29" s="292">
        <v>2.0000000000000004</v>
      </c>
      <c r="Z29" s="292">
        <v>39.999999999999993</v>
      </c>
      <c r="AA29" s="292">
        <v>0</v>
      </c>
      <c r="AB29" s="292">
        <v>0</v>
      </c>
      <c r="AC29" s="292">
        <v>0</v>
      </c>
      <c r="AD29" s="154"/>
    </row>
    <row r="30" spans="2:30">
      <c r="B30" s="289" t="s">
        <v>54</v>
      </c>
      <c r="C30" s="292">
        <v>5.0000000000000009</v>
      </c>
      <c r="D30" s="292">
        <v>3.0000000000000009</v>
      </c>
      <c r="E30" s="292">
        <v>1</v>
      </c>
      <c r="F30" s="292">
        <v>2</v>
      </c>
      <c r="G30" s="292">
        <v>4</v>
      </c>
      <c r="H30" s="292">
        <v>4</v>
      </c>
      <c r="I30" s="292">
        <v>0</v>
      </c>
      <c r="J30" s="292">
        <v>1</v>
      </c>
      <c r="K30" s="292">
        <v>0</v>
      </c>
      <c r="L30" s="292">
        <v>1</v>
      </c>
      <c r="M30" s="292">
        <v>0</v>
      </c>
      <c r="N30" s="292">
        <v>1</v>
      </c>
      <c r="O30" s="292">
        <v>7</v>
      </c>
      <c r="P30" s="292">
        <v>5.0000000000000018</v>
      </c>
      <c r="Q30" s="292">
        <v>0</v>
      </c>
      <c r="R30" s="292">
        <v>2</v>
      </c>
      <c r="S30" s="292">
        <v>1</v>
      </c>
      <c r="T30" s="292">
        <v>3.0000000000000004</v>
      </c>
      <c r="U30" s="292">
        <v>2</v>
      </c>
      <c r="V30" s="292">
        <v>5</v>
      </c>
      <c r="W30" s="292">
        <v>1</v>
      </c>
      <c r="X30" s="292">
        <v>0</v>
      </c>
      <c r="Y30" s="292">
        <v>2</v>
      </c>
      <c r="Z30" s="292">
        <v>12.000000000000002</v>
      </c>
      <c r="AA30" s="292">
        <v>0</v>
      </c>
      <c r="AB30" s="292">
        <v>0</v>
      </c>
      <c r="AC30" s="292">
        <v>0</v>
      </c>
      <c r="AD30" s="154"/>
    </row>
    <row r="31" spans="2:30">
      <c r="B31" s="289" t="s">
        <v>55</v>
      </c>
      <c r="C31" s="292">
        <v>7.0000000000000018</v>
      </c>
      <c r="D31" s="292">
        <v>3</v>
      </c>
      <c r="E31" s="292">
        <v>0</v>
      </c>
      <c r="F31" s="292">
        <v>1.0000000000000002</v>
      </c>
      <c r="G31" s="292">
        <v>11.000000000000002</v>
      </c>
      <c r="H31" s="292">
        <v>3.0000000000000004</v>
      </c>
      <c r="I31" s="292">
        <v>0</v>
      </c>
      <c r="J31" s="292">
        <v>1.0000000000000002</v>
      </c>
      <c r="K31" s="292">
        <v>0</v>
      </c>
      <c r="L31" s="292">
        <v>0</v>
      </c>
      <c r="M31" s="292">
        <v>0</v>
      </c>
      <c r="N31" s="292">
        <v>1</v>
      </c>
      <c r="O31" s="292">
        <v>6</v>
      </c>
      <c r="P31" s="292">
        <v>3.0000000000000004</v>
      </c>
      <c r="Q31" s="292">
        <v>0</v>
      </c>
      <c r="R31" s="292">
        <v>1</v>
      </c>
      <c r="S31" s="292">
        <v>1</v>
      </c>
      <c r="T31" s="292">
        <v>0</v>
      </c>
      <c r="U31" s="292">
        <v>0</v>
      </c>
      <c r="V31" s="292">
        <v>2.0000000000000004</v>
      </c>
      <c r="W31" s="292">
        <v>0</v>
      </c>
      <c r="X31" s="292">
        <v>0</v>
      </c>
      <c r="Y31" s="292">
        <v>0</v>
      </c>
      <c r="Z31" s="292">
        <v>15.000000000000002</v>
      </c>
      <c r="AA31" s="292">
        <v>1</v>
      </c>
      <c r="AB31" s="292">
        <v>0</v>
      </c>
      <c r="AC31" s="292">
        <v>0</v>
      </c>
      <c r="AD31" s="154"/>
    </row>
    <row r="32" spans="2:30" ht="15" customHeight="1">
      <c r="B32" s="287" t="s">
        <v>254</v>
      </c>
      <c r="C32" s="293">
        <v>4</v>
      </c>
      <c r="D32" s="293">
        <v>0</v>
      </c>
      <c r="E32" s="293">
        <v>1.0000000000000002</v>
      </c>
      <c r="F32" s="293">
        <v>1.0000000000000002</v>
      </c>
      <c r="G32" s="293">
        <v>4.0000000000000009</v>
      </c>
      <c r="H32" s="293">
        <v>0</v>
      </c>
      <c r="I32" s="293">
        <v>0</v>
      </c>
      <c r="J32" s="293">
        <v>0</v>
      </c>
      <c r="K32" s="293">
        <v>0</v>
      </c>
      <c r="L32" s="293">
        <v>0</v>
      </c>
      <c r="M32" s="293">
        <v>0</v>
      </c>
      <c r="N32" s="293">
        <v>0</v>
      </c>
      <c r="O32" s="293">
        <v>4</v>
      </c>
      <c r="P32" s="293">
        <v>0</v>
      </c>
      <c r="Q32" s="293">
        <v>0</v>
      </c>
      <c r="R32" s="293">
        <v>0</v>
      </c>
      <c r="S32" s="293">
        <v>0</v>
      </c>
      <c r="T32" s="293">
        <v>0</v>
      </c>
      <c r="U32" s="293">
        <v>0</v>
      </c>
      <c r="V32" s="293">
        <v>1.0000000000000002</v>
      </c>
      <c r="W32" s="293">
        <v>0</v>
      </c>
      <c r="X32" s="293">
        <v>0</v>
      </c>
      <c r="Y32" s="293">
        <v>0</v>
      </c>
      <c r="Z32" s="293">
        <v>2</v>
      </c>
      <c r="AA32" s="293">
        <v>0</v>
      </c>
      <c r="AB32" s="293">
        <v>0</v>
      </c>
      <c r="AC32" s="293">
        <v>0</v>
      </c>
      <c r="AD32" s="154"/>
    </row>
    <row r="33" spans="2:30">
      <c r="B33" s="289" t="s">
        <v>57</v>
      </c>
      <c r="C33" s="292">
        <v>4</v>
      </c>
      <c r="D33" s="292">
        <v>0</v>
      </c>
      <c r="E33" s="292">
        <v>1.0000000000000002</v>
      </c>
      <c r="F33" s="292">
        <v>1.0000000000000002</v>
      </c>
      <c r="G33" s="292">
        <v>4.0000000000000009</v>
      </c>
      <c r="H33" s="292">
        <v>0</v>
      </c>
      <c r="I33" s="292">
        <v>0</v>
      </c>
      <c r="J33" s="292">
        <v>0</v>
      </c>
      <c r="K33" s="292">
        <v>0</v>
      </c>
      <c r="L33" s="292">
        <v>0</v>
      </c>
      <c r="M33" s="292">
        <v>0</v>
      </c>
      <c r="N33" s="292">
        <v>0</v>
      </c>
      <c r="O33" s="292">
        <v>4</v>
      </c>
      <c r="P33" s="292">
        <v>0</v>
      </c>
      <c r="Q33" s="292">
        <v>0</v>
      </c>
      <c r="R33" s="292">
        <v>0</v>
      </c>
      <c r="S33" s="292">
        <v>0</v>
      </c>
      <c r="T33" s="292">
        <v>0</v>
      </c>
      <c r="U33" s="292">
        <v>0</v>
      </c>
      <c r="V33" s="292">
        <v>1.0000000000000002</v>
      </c>
      <c r="W33" s="292">
        <v>0</v>
      </c>
      <c r="X33" s="292">
        <v>0</v>
      </c>
      <c r="Y33" s="292">
        <v>0</v>
      </c>
      <c r="Z33" s="292">
        <v>2</v>
      </c>
      <c r="AA33" s="292">
        <v>0</v>
      </c>
      <c r="AB33" s="292">
        <v>0</v>
      </c>
      <c r="AC33" s="292">
        <v>0</v>
      </c>
      <c r="AD33" s="154"/>
    </row>
    <row r="34" spans="2:30">
      <c r="B34" s="377"/>
      <c r="C34" s="377"/>
      <c r="D34" s="377"/>
      <c r="E34" s="377"/>
      <c r="F34" s="377"/>
      <c r="G34" s="377"/>
      <c r="H34" s="377"/>
      <c r="I34" s="377"/>
      <c r="J34" s="377"/>
      <c r="K34" s="377"/>
      <c r="L34" s="377"/>
      <c r="M34" s="377"/>
      <c r="N34" s="377"/>
      <c r="O34" s="377"/>
      <c r="P34" s="377"/>
      <c r="Q34" s="377"/>
      <c r="R34" s="377"/>
      <c r="S34" s="377"/>
      <c r="T34" s="377"/>
      <c r="U34" s="377"/>
      <c r="V34" s="377"/>
      <c r="W34" s="377"/>
      <c r="X34" s="377"/>
      <c r="Y34" s="377"/>
      <c r="Z34" s="377"/>
      <c r="AA34" s="377"/>
      <c r="AB34" s="154"/>
    </row>
    <row r="35" spans="2:30">
      <c r="B35" s="370" t="s">
        <v>1062</v>
      </c>
      <c r="C35" s="370"/>
      <c r="D35" s="370"/>
      <c r="E35" s="370"/>
      <c r="F35" s="370"/>
    </row>
    <row r="38" spans="2:30">
      <c r="C38" s="151"/>
    </row>
  </sheetData>
  <mergeCells count="7">
    <mergeCell ref="B35:F35"/>
    <mergeCell ref="B2:AA2"/>
    <mergeCell ref="B3:B4"/>
    <mergeCell ref="B34:AA34"/>
    <mergeCell ref="Z3:AC3"/>
    <mergeCell ref="C3:M3"/>
    <mergeCell ref="N3:Y3"/>
  </mergeCells>
  <hyperlinks>
    <hyperlink ref="AE5" location="INDICE!A42" display="INICIO"/>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dimension ref="B1:AC35"/>
  <sheetViews>
    <sheetView showGridLines="0" topLeftCell="R1" workbookViewId="0">
      <selection activeCell="AC4" sqref="AC4"/>
    </sheetView>
  </sheetViews>
  <sheetFormatPr baseColWidth="10" defaultRowHeight="15"/>
  <cols>
    <col min="1" max="1" width="10.28515625" style="174" customWidth="1"/>
    <col min="2" max="2" width="31" style="174" customWidth="1"/>
    <col min="3" max="5" width="11.42578125" style="174"/>
    <col min="6" max="6" width="15.42578125" style="174" customWidth="1"/>
    <col min="7" max="7" width="11.42578125" style="174"/>
    <col min="8" max="8" width="14.28515625" style="174" customWidth="1"/>
    <col min="9" max="10" width="11.42578125" style="174"/>
    <col min="11" max="11" width="15" style="174" customWidth="1"/>
    <col min="12" max="12" width="15.5703125" style="174" customWidth="1"/>
    <col min="13" max="13" width="16.42578125" style="174" customWidth="1"/>
    <col min="14" max="14" width="17" style="174" customWidth="1"/>
    <col min="15" max="15" width="30" style="174" customWidth="1"/>
    <col min="16" max="16" width="11.42578125" style="174"/>
    <col min="17" max="17" width="20.42578125" style="174" customWidth="1"/>
    <col min="18" max="18" width="17.85546875" style="174" customWidth="1"/>
    <col min="19" max="19" width="14.42578125" style="174" customWidth="1"/>
    <col min="20" max="20" width="15.85546875" style="174" customWidth="1"/>
    <col min="21" max="21" width="15.5703125" style="174" customWidth="1"/>
    <col min="22" max="22" width="18.42578125" style="174" customWidth="1"/>
    <col min="23" max="23" width="22.28515625" style="174" customWidth="1"/>
    <col min="24" max="24" width="12.7109375" style="174" customWidth="1"/>
    <col min="25" max="25" width="13.28515625" style="174" customWidth="1"/>
    <col min="26" max="16384" width="11.42578125" style="174"/>
  </cols>
  <sheetData>
    <row r="1" spans="2:29" ht="135.75" customHeight="1"/>
    <row r="2" spans="2:29" ht="84.75" customHeight="1">
      <c r="B2" s="372" t="s">
        <v>1115</v>
      </c>
      <c r="C2" s="372"/>
      <c r="D2" s="372"/>
      <c r="E2" s="372"/>
      <c r="F2" s="372"/>
      <c r="G2" s="372"/>
      <c r="H2" s="372"/>
      <c r="I2" s="372"/>
      <c r="J2" s="372"/>
      <c r="K2" s="372"/>
      <c r="L2" s="372"/>
      <c r="M2" s="372"/>
      <c r="N2" s="372"/>
      <c r="O2" s="372"/>
      <c r="P2" s="372"/>
      <c r="Q2" s="372"/>
      <c r="R2" s="372"/>
      <c r="S2" s="372"/>
      <c r="T2" s="372"/>
      <c r="U2" s="372"/>
      <c r="V2" s="372"/>
      <c r="W2" s="372"/>
      <c r="X2" s="372"/>
      <c r="Y2" s="198"/>
    </row>
    <row r="3" spans="2:29" ht="15" customHeight="1">
      <c r="B3" s="346" t="s">
        <v>565</v>
      </c>
      <c r="C3" s="346" t="s">
        <v>370</v>
      </c>
      <c r="D3" s="346" t="s">
        <v>422</v>
      </c>
      <c r="E3" s="346" t="s">
        <v>371</v>
      </c>
      <c r="F3" s="346"/>
      <c r="G3" s="346"/>
      <c r="H3" s="346" t="s">
        <v>423</v>
      </c>
      <c r="I3" s="346"/>
      <c r="J3" s="346"/>
      <c r="K3" s="346" t="s">
        <v>635</v>
      </c>
      <c r="L3" s="346"/>
      <c r="M3" s="346" t="s">
        <v>636</v>
      </c>
      <c r="N3" s="346"/>
      <c r="O3" s="346"/>
      <c r="P3" s="346"/>
      <c r="Q3" s="346"/>
      <c r="R3" s="346"/>
      <c r="S3" s="346"/>
      <c r="T3" s="346"/>
      <c r="U3" s="346"/>
      <c r="V3" s="346"/>
      <c r="W3" s="346"/>
      <c r="X3" s="346"/>
      <c r="Y3" s="346"/>
      <c r="Z3" s="346"/>
      <c r="AA3" s="346"/>
    </row>
    <row r="4" spans="2:29" ht="25.5" customHeight="1">
      <c r="B4" s="346"/>
      <c r="C4" s="346"/>
      <c r="D4" s="346"/>
      <c r="E4" s="270" t="s">
        <v>637</v>
      </c>
      <c r="F4" s="270" t="s">
        <v>638</v>
      </c>
      <c r="G4" s="270" t="s">
        <v>947</v>
      </c>
      <c r="H4" s="270" t="s">
        <v>424</v>
      </c>
      <c r="I4" s="270" t="s">
        <v>425</v>
      </c>
      <c r="J4" s="270" t="s">
        <v>339</v>
      </c>
      <c r="K4" s="270" t="s">
        <v>426</v>
      </c>
      <c r="L4" s="270" t="s">
        <v>427</v>
      </c>
      <c r="M4" s="270" t="s">
        <v>639</v>
      </c>
      <c r="N4" s="270" t="s">
        <v>640</v>
      </c>
      <c r="O4" s="270" t="s">
        <v>641</v>
      </c>
      <c r="P4" s="270" t="s">
        <v>642</v>
      </c>
      <c r="Q4" s="270" t="s">
        <v>643</v>
      </c>
      <c r="R4" s="270" t="s">
        <v>644</v>
      </c>
      <c r="S4" s="270" t="s">
        <v>645</v>
      </c>
      <c r="T4" s="270" t="s">
        <v>646</v>
      </c>
      <c r="U4" s="270" t="s">
        <v>647</v>
      </c>
      <c r="V4" s="270" t="s">
        <v>648</v>
      </c>
      <c r="W4" s="270" t="s">
        <v>649</v>
      </c>
      <c r="X4" s="270" t="s">
        <v>1128</v>
      </c>
      <c r="Y4" s="270" t="s">
        <v>1127</v>
      </c>
      <c r="Z4" s="270" t="s">
        <v>1126</v>
      </c>
      <c r="AA4" s="270" t="s">
        <v>339</v>
      </c>
      <c r="AB4" s="153"/>
      <c r="AC4" s="225" t="s">
        <v>30</v>
      </c>
    </row>
    <row r="5" spans="2:29">
      <c r="B5" s="296" t="s">
        <v>222</v>
      </c>
      <c r="C5" s="293">
        <v>2566</v>
      </c>
      <c r="D5" s="293">
        <v>1175</v>
      </c>
      <c r="E5" s="293">
        <v>996</v>
      </c>
      <c r="F5" s="293">
        <v>123</v>
      </c>
      <c r="G5" s="293">
        <v>34</v>
      </c>
      <c r="H5" s="293">
        <v>3937.9999999999927</v>
      </c>
      <c r="I5" s="293">
        <v>2515.9999999999973</v>
      </c>
      <c r="J5" s="293">
        <v>135.00000000000028</v>
      </c>
      <c r="K5" s="293">
        <v>790.00000000000045</v>
      </c>
      <c r="L5" s="293">
        <v>732.99999999999966</v>
      </c>
      <c r="M5" s="293">
        <v>7694.9999999999864</v>
      </c>
      <c r="N5" s="293">
        <v>3299.0000000000068</v>
      </c>
      <c r="O5" s="293">
        <v>3472.9999999999995</v>
      </c>
      <c r="P5" s="293">
        <v>9276.0000000000146</v>
      </c>
      <c r="Q5" s="293">
        <v>840.0000000000008</v>
      </c>
      <c r="R5" s="293">
        <v>4473.9999999999882</v>
      </c>
      <c r="S5" s="293">
        <v>6859.9999999999745</v>
      </c>
      <c r="T5" s="293">
        <v>4211.0000000000036</v>
      </c>
      <c r="U5" s="293">
        <v>4032.9999999999909</v>
      </c>
      <c r="V5" s="293">
        <v>16580.000000000033</v>
      </c>
      <c r="W5" s="293">
        <v>5106.0000000000082</v>
      </c>
      <c r="X5" s="293">
        <v>836.99999999999977</v>
      </c>
      <c r="Y5" s="293">
        <v>3974</v>
      </c>
      <c r="Z5" s="293">
        <v>12546.000000000024</v>
      </c>
      <c r="AA5" s="293">
        <v>3242.0000000000082</v>
      </c>
      <c r="AB5" s="198"/>
    </row>
    <row r="6" spans="2:29" ht="15" customHeight="1">
      <c r="B6" s="296" t="s">
        <v>251</v>
      </c>
      <c r="C6" s="293">
        <v>1207</v>
      </c>
      <c r="D6" s="293">
        <v>533</v>
      </c>
      <c r="E6" s="293">
        <v>472</v>
      </c>
      <c r="F6" s="293">
        <v>69</v>
      </c>
      <c r="G6" s="293">
        <v>13</v>
      </c>
      <c r="H6" s="293">
        <v>1833.0000000000023</v>
      </c>
      <c r="I6" s="293">
        <v>1325.9999999999977</v>
      </c>
      <c r="J6" s="293">
        <v>49.000000000000028</v>
      </c>
      <c r="K6" s="293">
        <v>370.99999999999989</v>
      </c>
      <c r="L6" s="293">
        <v>351.99999999999915</v>
      </c>
      <c r="M6" s="293">
        <v>3224.9999999999968</v>
      </c>
      <c r="N6" s="293">
        <v>1441.9999999999986</v>
      </c>
      <c r="O6" s="293">
        <v>1718.0000000000005</v>
      </c>
      <c r="P6" s="293">
        <v>5629.00000000001</v>
      </c>
      <c r="Q6" s="293">
        <v>358.0000000000004</v>
      </c>
      <c r="R6" s="293">
        <v>2384.9999999999945</v>
      </c>
      <c r="S6" s="293">
        <v>3665.9999999999977</v>
      </c>
      <c r="T6" s="293">
        <v>2091.9999999999982</v>
      </c>
      <c r="U6" s="293">
        <v>2528.0000000000009</v>
      </c>
      <c r="V6" s="293">
        <v>9755.9999999999927</v>
      </c>
      <c r="W6" s="293">
        <v>2446.9999999999991</v>
      </c>
      <c r="X6" s="293">
        <v>396.99999999999989</v>
      </c>
      <c r="Y6" s="293">
        <v>2045.0000000000014</v>
      </c>
      <c r="Z6" s="293">
        <v>5333.0000000000055</v>
      </c>
      <c r="AA6" s="293">
        <v>620</v>
      </c>
      <c r="AB6" s="198"/>
    </row>
    <row r="7" spans="2:29">
      <c r="B7" s="297" t="s">
        <v>32</v>
      </c>
      <c r="C7" s="292">
        <v>135</v>
      </c>
      <c r="D7" s="292">
        <v>90</v>
      </c>
      <c r="E7" s="292">
        <v>58</v>
      </c>
      <c r="F7" s="292">
        <v>6</v>
      </c>
      <c r="G7" s="292">
        <v>1</v>
      </c>
      <c r="H7" s="292">
        <v>238.00000000000017</v>
      </c>
      <c r="I7" s="292">
        <v>152.99999999999994</v>
      </c>
      <c r="J7" s="292">
        <v>8.9999999999999964</v>
      </c>
      <c r="K7" s="292">
        <v>31.999999999999979</v>
      </c>
      <c r="L7" s="292">
        <v>33.000000000000021</v>
      </c>
      <c r="M7" s="292">
        <v>217.00000000000023</v>
      </c>
      <c r="N7" s="292">
        <v>129.00000000000009</v>
      </c>
      <c r="O7" s="292">
        <v>133.00000000000011</v>
      </c>
      <c r="P7" s="292">
        <v>432.99999999999983</v>
      </c>
      <c r="Q7" s="292">
        <v>32.999999999999986</v>
      </c>
      <c r="R7" s="292">
        <v>202.00000000000003</v>
      </c>
      <c r="S7" s="292">
        <v>313.99999999999994</v>
      </c>
      <c r="T7" s="292">
        <v>226.99999999999997</v>
      </c>
      <c r="U7" s="292">
        <v>143.99999999999991</v>
      </c>
      <c r="V7" s="292">
        <v>754.99999999999977</v>
      </c>
      <c r="W7" s="292">
        <v>281.00000000000011</v>
      </c>
      <c r="X7" s="292">
        <v>37.000000000000007</v>
      </c>
      <c r="Y7" s="292">
        <v>125.00000000000006</v>
      </c>
      <c r="Z7" s="292">
        <v>390.99999999999977</v>
      </c>
      <c r="AA7" s="292">
        <v>87.999999999999986</v>
      </c>
      <c r="AB7" s="198"/>
    </row>
    <row r="8" spans="2:29">
      <c r="B8" s="297" t="s">
        <v>33</v>
      </c>
      <c r="C8" s="292">
        <v>63</v>
      </c>
      <c r="D8" s="292">
        <v>24</v>
      </c>
      <c r="E8" s="292">
        <v>17</v>
      </c>
      <c r="F8" s="292"/>
      <c r="G8" s="292"/>
      <c r="H8" s="292">
        <v>83.999999999999986</v>
      </c>
      <c r="I8" s="292">
        <v>62.999999999999986</v>
      </c>
      <c r="J8" s="292">
        <v>3.0000000000000004</v>
      </c>
      <c r="K8" s="292">
        <v>20.999999999999996</v>
      </c>
      <c r="L8" s="292">
        <v>14.000000000000004</v>
      </c>
      <c r="M8" s="292">
        <v>54.000000000000014</v>
      </c>
      <c r="N8" s="292">
        <v>37.999999999999993</v>
      </c>
      <c r="O8" s="292">
        <v>6</v>
      </c>
      <c r="P8" s="292">
        <v>112.99999999999991</v>
      </c>
      <c r="Q8" s="292">
        <v>10</v>
      </c>
      <c r="R8" s="292">
        <v>93.999999999999972</v>
      </c>
      <c r="S8" s="292">
        <v>115.00000000000004</v>
      </c>
      <c r="T8" s="292">
        <v>46</v>
      </c>
      <c r="U8" s="292">
        <v>52.999999999999993</v>
      </c>
      <c r="V8" s="292">
        <v>282.99999999999994</v>
      </c>
      <c r="W8" s="292">
        <v>90</v>
      </c>
      <c r="X8" s="292">
        <v>17.000000000000004</v>
      </c>
      <c r="Y8" s="292">
        <v>62.999999999999993</v>
      </c>
      <c r="Z8" s="292">
        <v>207.99999999999997</v>
      </c>
      <c r="AA8" s="292">
        <v>7</v>
      </c>
      <c r="AB8" s="198"/>
    </row>
    <row r="9" spans="2:29">
      <c r="B9" s="297" t="s">
        <v>34</v>
      </c>
      <c r="C9" s="292">
        <v>80</v>
      </c>
      <c r="D9" s="292">
        <v>29</v>
      </c>
      <c r="E9" s="292">
        <v>12</v>
      </c>
      <c r="F9" s="292">
        <v>1</v>
      </c>
      <c r="G9" s="292">
        <v>2</v>
      </c>
      <c r="H9" s="292">
        <v>73.000000000000014</v>
      </c>
      <c r="I9" s="292">
        <v>74</v>
      </c>
      <c r="J9" s="292">
        <v>0</v>
      </c>
      <c r="K9" s="292">
        <v>14.999999999999998</v>
      </c>
      <c r="L9" s="292">
        <v>13.000000000000004</v>
      </c>
      <c r="M9" s="292">
        <v>100.99999999999999</v>
      </c>
      <c r="N9" s="292">
        <v>38.000000000000007</v>
      </c>
      <c r="O9" s="292">
        <v>13.999999999999998</v>
      </c>
      <c r="P9" s="292">
        <v>198.99999999999994</v>
      </c>
      <c r="Q9" s="292">
        <v>8.9999999999999982</v>
      </c>
      <c r="R9" s="292">
        <v>128</v>
      </c>
      <c r="S9" s="292">
        <v>110</v>
      </c>
      <c r="T9" s="292">
        <v>110.00000000000003</v>
      </c>
      <c r="U9" s="292">
        <v>32.000000000000007</v>
      </c>
      <c r="V9" s="292">
        <v>399.99999999999994</v>
      </c>
      <c r="W9" s="292">
        <v>80.000000000000043</v>
      </c>
      <c r="X9" s="292">
        <v>6.9999999999999991</v>
      </c>
      <c r="Y9" s="292">
        <v>88.999999999999972</v>
      </c>
      <c r="Z9" s="292">
        <v>250.00000000000006</v>
      </c>
      <c r="AA9" s="292">
        <v>6.0000000000000009</v>
      </c>
      <c r="AB9" s="198"/>
    </row>
    <row r="10" spans="2:29">
      <c r="B10" s="297" t="s">
        <v>35</v>
      </c>
      <c r="C10" s="292">
        <v>68</v>
      </c>
      <c r="D10" s="292">
        <v>19</v>
      </c>
      <c r="E10" s="292">
        <v>10</v>
      </c>
      <c r="F10" s="292"/>
      <c r="G10" s="292"/>
      <c r="H10" s="292">
        <v>90.000000000000014</v>
      </c>
      <c r="I10" s="292">
        <v>42</v>
      </c>
      <c r="J10" s="292">
        <v>0</v>
      </c>
      <c r="K10" s="292">
        <v>17.999999999999996</v>
      </c>
      <c r="L10" s="292">
        <v>4.0000000000000009</v>
      </c>
      <c r="M10" s="292">
        <v>190</v>
      </c>
      <c r="N10" s="292">
        <v>41.999999999999986</v>
      </c>
      <c r="O10" s="292">
        <v>0</v>
      </c>
      <c r="P10" s="292">
        <v>110.00000000000004</v>
      </c>
      <c r="Q10" s="292">
        <v>9.0000000000000018</v>
      </c>
      <c r="R10" s="292">
        <v>108.00000000000006</v>
      </c>
      <c r="S10" s="292">
        <v>150.00000000000003</v>
      </c>
      <c r="T10" s="292">
        <v>35.999999999999993</v>
      </c>
      <c r="U10" s="292">
        <v>81.000000000000014</v>
      </c>
      <c r="V10" s="292">
        <v>296.99999999999994</v>
      </c>
      <c r="W10" s="292">
        <v>107.00000000000001</v>
      </c>
      <c r="X10" s="292">
        <v>12.000000000000002</v>
      </c>
      <c r="Y10" s="292">
        <v>69.000000000000028</v>
      </c>
      <c r="Z10" s="292">
        <v>255.00000000000003</v>
      </c>
      <c r="AA10" s="292">
        <v>9</v>
      </c>
      <c r="AB10" s="198"/>
    </row>
    <row r="11" spans="2:29">
      <c r="B11" s="297" t="s">
        <v>36</v>
      </c>
      <c r="C11" s="292">
        <v>70</v>
      </c>
      <c r="D11" s="292">
        <v>50</v>
      </c>
      <c r="E11" s="292">
        <v>36</v>
      </c>
      <c r="F11" s="292">
        <v>5</v>
      </c>
      <c r="G11" s="292"/>
      <c r="H11" s="292">
        <v>106.00000000000003</v>
      </c>
      <c r="I11" s="292">
        <v>103.99999999999997</v>
      </c>
      <c r="J11" s="292">
        <v>4.0000000000000009</v>
      </c>
      <c r="K11" s="292">
        <v>28.000000000000021</v>
      </c>
      <c r="L11" s="292">
        <v>22</v>
      </c>
      <c r="M11" s="292">
        <v>87.000000000000028</v>
      </c>
      <c r="N11" s="292">
        <v>109.00000000000009</v>
      </c>
      <c r="O11" s="292">
        <v>39.000000000000007</v>
      </c>
      <c r="P11" s="292">
        <v>328.99999999999994</v>
      </c>
      <c r="Q11" s="292">
        <v>35.999999999999986</v>
      </c>
      <c r="R11" s="292">
        <v>248.00000000000009</v>
      </c>
      <c r="S11" s="292">
        <v>289</v>
      </c>
      <c r="T11" s="292">
        <v>178.99999999999994</v>
      </c>
      <c r="U11" s="292">
        <v>61.999999999999986</v>
      </c>
      <c r="V11" s="292">
        <v>729.99999999999966</v>
      </c>
      <c r="W11" s="292">
        <v>124.99999999999997</v>
      </c>
      <c r="X11" s="292">
        <v>20</v>
      </c>
      <c r="Y11" s="292">
        <v>108.00000000000006</v>
      </c>
      <c r="Z11" s="292">
        <v>425.00000000000017</v>
      </c>
      <c r="AA11" s="292">
        <v>35.999999999999986</v>
      </c>
      <c r="AB11" s="198"/>
    </row>
    <row r="12" spans="2:29">
      <c r="B12" s="297" t="s">
        <v>37</v>
      </c>
      <c r="C12" s="292">
        <v>123</v>
      </c>
      <c r="D12" s="292">
        <v>53</v>
      </c>
      <c r="E12" s="292">
        <v>39</v>
      </c>
      <c r="F12" s="292">
        <v>4</v>
      </c>
      <c r="G12" s="292"/>
      <c r="H12" s="292">
        <v>141.00000000000006</v>
      </c>
      <c r="I12" s="292">
        <v>148.99999999999994</v>
      </c>
      <c r="J12" s="292">
        <v>3.0000000000000031</v>
      </c>
      <c r="K12" s="292">
        <v>31.000000000000007</v>
      </c>
      <c r="L12" s="292">
        <v>22.000000000000004</v>
      </c>
      <c r="M12" s="292">
        <v>103.99999999999997</v>
      </c>
      <c r="N12" s="292">
        <v>77.000000000000014</v>
      </c>
      <c r="O12" s="292">
        <v>55.999999999999986</v>
      </c>
      <c r="P12" s="292">
        <v>255.00000000000011</v>
      </c>
      <c r="Q12" s="292">
        <v>36.000000000000014</v>
      </c>
      <c r="R12" s="292">
        <v>234.00000000000006</v>
      </c>
      <c r="S12" s="292">
        <v>329</v>
      </c>
      <c r="T12" s="292">
        <v>116.00000000000001</v>
      </c>
      <c r="U12" s="292">
        <v>297.00000000000006</v>
      </c>
      <c r="V12" s="292">
        <v>796.00000000000023</v>
      </c>
      <c r="W12" s="292">
        <v>227.99999999999997</v>
      </c>
      <c r="X12" s="292">
        <v>43.000000000000007</v>
      </c>
      <c r="Y12" s="292">
        <v>121</v>
      </c>
      <c r="Z12" s="292">
        <v>480.00000000000006</v>
      </c>
      <c r="AA12" s="292">
        <v>59.999999999999979</v>
      </c>
      <c r="AB12" s="198"/>
    </row>
    <row r="13" spans="2:29">
      <c r="B13" s="297" t="s">
        <v>38</v>
      </c>
      <c r="C13" s="292">
        <v>75</v>
      </c>
      <c r="D13" s="292">
        <v>34</v>
      </c>
      <c r="E13" s="292">
        <v>20</v>
      </c>
      <c r="F13" s="292">
        <v>3</v>
      </c>
      <c r="G13" s="292"/>
      <c r="H13" s="292">
        <v>102.00000000000001</v>
      </c>
      <c r="I13" s="292">
        <v>71</v>
      </c>
      <c r="J13" s="292">
        <v>0</v>
      </c>
      <c r="K13" s="292">
        <v>31.000000000000011</v>
      </c>
      <c r="L13" s="292">
        <v>16</v>
      </c>
      <c r="M13" s="292">
        <v>463.00000000000006</v>
      </c>
      <c r="N13" s="292">
        <v>62.000000000000021</v>
      </c>
      <c r="O13" s="292">
        <v>82.000000000000014</v>
      </c>
      <c r="P13" s="292">
        <v>311</v>
      </c>
      <c r="Q13" s="292">
        <v>7.0000000000000018</v>
      </c>
      <c r="R13" s="292">
        <v>143.00000000000009</v>
      </c>
      <c r="S13" s="292">
        <v>219</v>
      </c>
      <c r="T13" s="292">
        <v>72.000000000000028</v>
      </c>
      <c r="U13" s="292">
        <v>77.000000000000043</v>
      </c>
      <c r="V13" s="292">
        <v>627.99999999999977</v>
      </c>
      <c r="W13" s="292">
        <v>142.00000000000011</v>
      </c>
      <c r="X13" s="292">
        <v>18</v>
      </c>
      <c r="Y13" s="292">
        <v>155.00000000000006</v>
      </c>
      <c r="Z13" s="292">
        <v>291</v>
      </c>
      <c r="AA13" s="292">
        <v>9</v>
      </c>
      <c r="AB13" s="198"/>
    </row>
    <row r="14" spans="2:29">
      <c r="B14" s="297" t="s">
        <v>39</v>
      </c>
      <c r="C14" s="292">
        <v>150</v>
      </c>
      <c r="D14" s="292">
        <v>89</v>
      </c>
      <c r="E14" s="292">
        <v>47</v>
      </c>
      <c r="F14" s="292">
        <v>3</v>
      </c>
      <c r="G14" s="292"/>
      <c r="H14" s="292">
        <v>236.00000000000017</v>
      </c>
      <c r="I14" s="292">
        <v>123</v>
      </c>
      <c r="J14" s="292">
        <v>7.0000000000000018</v>
      </c>
      <c r="K14" s="292">
        <v>44.999999999999972</v>
      </c>
      <c r="L14" s="292">
        <v>40.999999999999993</v>
      </c>
      <c r="M14" s="292">
        <v>131.99999999999997</v>
      </c>
      <c r="N14" s="292">
        <v>113.99999999999999</v>
      </c>
      <c r="O14" s="292">
        <v>67.000000000000014</v>
      </c>
      <c r="P14" s="292">
        <v>277.99999999999983</v>
      </c>
      <c r="Q14" s="292">
        <v>17.999999999999993</v>
      </c>
      <c r="R14" s="292">
        <v>178.00000000000003</v>
      </c>
      <c r="S14" s="292">
        <v>317.99999999999989</v>
      </c>
      <c r="T14" s="292">
        <v>104.00000000000003</v>
      </c>
      <c r="U14" s="292">
        <v>173.99999999999997</v>
      </c>
      <c r="V14" s="292">
        <v>1017.9999999999997</v>
      </c>
      <c r="W14" s="292">
        <v>231.99999999999997</v>
      </c>
      <c r="X14" s="292">
        <v>12.999999999999998</v>
      </c>
      <c r="Y14" s="292">
        <v>140</v>
      </c>
      <c r="Z14" s="292">
        <v>598.00000000000011</v>
      </c>
      <c r="AA14" s="292">
        <v>72.000000000000014</v>
      </c>
      <c r="AB14" s="198"/>
    </row>
    <row r="15" spans="2:29">
      <c r="B15" s="297" t="s">
        <v>40</v>
      </c>
      <c r="C15" s="292">
        <v>292</v>
      </c>
      <c r="D15" s="292">
        <v>90</v>
      </c>
      <c r="E15" s="292">
        <v>150</v>
      </c>
      <c r="F15" s="292">
        <v>31</v>
      </c>
      <c r="G15" s="292">
        <v>8</v>
      </c>
      <c r="H15" s="292">
        <v>514.99999999999932</v>
      </c>
      <c r="I15" s="292">
        <v>396.0000000000004</v>
      </c>
      <c r="J15" s="292">
        <v>17.000000000000014</v>
      </c>
      <c r="K15" s="292">
        <v>104.00000000000001</v>
      </c>
      <c r="L15" s="292">
        <v>133.0000000000002</v>
      </c>
      <c r="M15" s="292">
        <v>1657</v>
      </c>
      <c r="N15" s="292">
        <v>600.00000000000045</v>
      </c>
      <c r="O15" s="292">
        <v>1094.0000000000005</v>
      </c>
      <c r="P15" s="292">
        <v>2943.9999999999977</v>
      </c>
      <c r="Q15" s="292">
        <v>140.00000000000011</v>
      </c>
      <c r="R15" s="292">
        <v>719.99999999999864</v>
      </c>
      <c r="S15" s="292">
        <v>1417.9999999999982</v>
      </c>
      <c r="T15" s="292">
        <v>957.00000000000023</v>
      </c>
      <c r="U15" s="292">
        <v>1305</v>
      </c>
      <c r="V15" s="292">
        <v>3567.0000000000014</v>
      </c>
      <c r="W15" s="292">
        <v>842.00000000000011</v>
      </c>
      <c r="X15" s="292">
        <v>180.00000000000006</v>
      </c>
      <c r="Y15" s="292">
        <v>950.00000000000091</v>
      </c>
      <c r="Z15" s="292">
        <v>1734.9999999999995</v>
      </c>
      <c r="AA15" s="292">
        <v>292.00000000000011</v>
      </c>
      <c r="AB15" s="198"/>
    </row>
    <row r="16" spans="2:29">
      <c r="B16" s="297" t="s">
        <v>41</v>
      </c>
      <c r="C16" s="292">
        <v>89</v>
      </c>
      <c r="D16" s="292">
        <v>23</v>
      </c>
      <c r="E16" s="292">
        <v>47</v>
      </c>
      <c r="F16" s="292">
        <v>8</v>
      </c>
      <c r="G16" s="292">
        <v>1</v>
      </c>
      <c r="H16" s="292">
        <v>154.00000000000003</v>
      </c>
      <c r="I16" s="292">
        <v>99.999999999999986</v>
      </c>
      <c r="J16" s="292">
        <v>4</v>
      </c>
      <c r="K16" s="292">
        <v>25.000000000000004</v>
      </c>
      <c r="L16" s="292">
        <v>29.999999999999993</v>
      </c>
      <c r="M16" s="292">
        <v>84.999999999999972</v>
      </c>
      <c r="N16" s="292">
        <v>136.99999999999997</v>
      </c>
      <c r="O16" s="292">
        <v>66.000000000000014</v>
      </c>
      <c r="P16" s="292">
        <v>353.99999999999994</v>
      </c>
      <c r="Q16" s="292">
        <v>41.000000000000014</v>
      </c>
      <c r="R16" s="292">
        <v>206.00000000000026</v>
      </c>
      <c r="S16" s="292">
        <v>258.99999999999983</v>
      </c>
      <c r="T16" s="292">
        <v>165.00000000000009</v>
      </c>
      <c r="U16" s="292">
        <v>209.00000000000003</v>
      </c>
      <c r="V16" s="292">
        <v>662.99999999999989</v>
      </c>
      <c r="W16" s="292">
        <v>143.00000000000009</v>
      </c>
      <c r="X16" s="292">
        <v>24</v>
      </c>
      <c r="Y16" s="292">
        <v>163</v>
      </c>
      <c r="Z16" s="292">
        <v>356</v>
      </c>
      <c r="AA16" s="292">
        <v>33.000000000000014</v>
      </c>
      <c r="AB16" s="198"/>
    </row>
    <row r="17" spans="2:28">
      <c r="B17" s="297" t="s">
        <v>79</v>
      </c>
      <c r="C17" s="292">
        <v>62</v>
      </c>
      <c r="D17" s="292">
        <v>32</v>
      </c>
      <c r="E17" s="292">
        <v>36</v>
      </c>
      <c r="F17" s="292">
        <v>8</v>
      </c>
      <c r="G17" s="292">
        <v>1</v>
      </c>
      <c r="H17" s="292">
        <v>94.000000000000043</v>
      </c>
      <c r="I17" s="292">
        <v>51.000000000000007</v>
      </c>
      <c r="J17" s="292">
        <v>1.9999999999999998</v>
      </c>
      <c r="K17" s="292">
        <v>21.000000000000007</v>
      </c>
      <c r="L17" s="292">
        <v>24.000000000000004</v>
      </c>
      <c r="M17" s="292">
        <v>135</v>
      </c>
      <c r="N17" s="292">
        <v>96.000000000000043</v>
      </c>
      <c r="O17" s="292">
        <v>161</v>
      </c>
      <c r="P17" s="292">
        <v>303</v>
      </c>
      <c r="Q17" s="292">
        <v>19.000000000000007</v>
      </c>
      <c r="R17" s="292">
        <v>124.00000000000003</v>
      </c>
      <c r="S17" s="292">
        <v>145.00000000000003</v>
      </c>
      <c r="T17" s="292">
        <v>79.999999999999986</v>
      </c>
      <c r="U17" s="292">
        <v>94</v>
      </c>
      <c r="V17" s="292">
        <v>619.00000000000011</v>
      </c>
      <c r="W17" s="292">
        <v>176.99999999999994</v>
      </c>
      <c r="X17" s="292">
        <v>26</v>
      </c>
      <c r="Y17" s="292">
        <v>61.999999999999993</v>
      </c>
      <c r="Z17" s="292">
        <v>343.99999999999989</v>
      </c>
      <c r="AA17" s="292">
        <v>8</v>
      </c>
      <c r="AB17" s="198"/>
    </row>
    <row r="18" spans="2:28" ht="15" customHeight="1">
      <c r="B18" s="296" t="s">
        <v>252</v>
      </c>
      <c r="C18" s="293">
        <v>1070</v>
      </c>
      <c r="D18" s="293">
        <v>481</v>
      </c>
      <c r="E18" s="293">
        <v>444</v>
      </c>
      <c r="F18" s="293">
        <v>50</v>
      </c>
      <c r="G18" s="293">
        <v>20</v>
      </c>
      <c r="H18" s="293">
        <v>1708.0000000000032</v>
      </c>
      <c r="I18" s="293">
        <v>961.00000000000045</v>
      </c>
      <c r="J18" s="293">
        <v>80.000000000000099</v>
      </c>
      <c r="K18" s="293">
        <v>337.99999999999977</v>
      </c>
      <c r="L18" s="293">
        <v>329.99999999999977</v>
      </c>
      <c r="M18" s="293">
        <v>4074.0000000000023</v>
      </c>
      <c r="N18" s="293">
        <v>1624.0000000000002</v>
      </c>
      <c r="O18" s="293">
        <v>1694.000000000002</v>
      </c>
      <c r="P18" s="293">
        <v>2936.9999999999968</v>
      </c>
      <c r="Q18" s="293">
        <v>433.99999999999983</v>
      </c>
      <c r="R18" s="293">
        <v>1555.0000000000014</v>
      </c>
      <c r="S18" s="293">
        <v>2566.0000000000023</v>
      </c>
      <c r="T18" s="293">
        <v>1739.9999999999986</v>
      </c>
      <c r="U18" s="293">
        <v>1336.9999999999991</v>
      </c>
      <c r="V18" s="293">
        <v>5176.9999999999964</v>
      </c>
      <c r="W18" s="293">
        <v>2247</v>
      </c>
      <c r="X18" s="293">
        <v>376.9999999999996</v>
      </c>
      <c r="Y18" s="293">
        <v>1585.0000000000007</v>
      </c>
      <c r="Z18" s="293">
        <v>6130.0000000000082</v>
      </c>
      <c r="AA18" s="293">
        <v>2340.0000000000009</v>
      </c>
      <c r="AB18" s="198"/>
    </row>
    <row r="19" spans="2:28">
      <c r="B19" s="297" t="s">
        <v>43</v>
      </c>
      <c r="C19" s="292">
        <v>138</v>
      </c>
      <c r="D19" s="292">
        <v>51</v>
      </c>
      <c r="E19" s="292">
        <v>52</v>
      </c>
      <c r="F19" s="292">
        <v>2</v>
      </c>
      <c r="G19" s="292">
        <v>2</v>
      </c>
      <c r="H19" s="292">
        <v>226.99999999999991</v>
      </c>
      <c r="I19" s="292">
        <v>82.999999999999986</v>
      </c>
      <c r="J19" s="292">
        <v>3.0000000000000004</v>
      </c>
      <c r="K19" s="292">
        <v>46.999999999999993</v>
      </c>
      <c r="L19" s="292">
        <v>24.000000000000011</v>
      </c>
      <c r="M19" s="292">
        <v>328.99999999999989</v>
      </c>
      <c r="N19" s="292">
        <v>122.99999999999997</v>
      </c>
      <c r="O19" s="292">
        <v>130</v>
      </c>
      <c r="P19" s="292">
        <v>297.00000000000011</v>
      </c>
      <c r="Q19" s="292">
        <v>22.000000000000004</v>
      </c>
      <c r="R19" s="292">
        <v>199.99999999999997</v>
      </c>
      <c r="S19" s="292">
        <v>265.00000000000017</v>
      </c>
      <c r="T19" s="292">
        <v>134.99999999999997</v>
      </c>
      <c r="U19" s="292">
        <v>129.00000000000009</v>
      </c>
      <c r="V19" s="292">
        <v>605.00000000000011</v>
      </c>
      <c r="W19" s="292">
        <v>254.99999999999994</v>
      </c>
      <c r="X19" s="292">
        <v>37.999999999999986</v>
      </c>
      <c r="Y19" s="292">
        <v>187.99999999999997</v>
      </c>
      <c r="Z19" s="292">
        <v>582.99999999999989</v>
      </c>
      <c r="AA19" s="292">
        <v>149.99999999999997</v>
      </c>
      <c r="AB19" s="198"/>
    </row>
    <row r="20" spans="2:28">
      <c r="B20" s="297" t="s">
        <v>44</v>
      </c>
      <c r="C20" s="292">
        <v>114</v>
      </c>
      <c r="D20" s="292">
        <v>41</v>
      </c>
      <c r="E20" s="292">
        <v>27</v>
      </c>
      <c r="F20" s="292"/>
      <c r="G20" s="292">
        <v>1</v>
      </c>
      <c r="H20" s="292">
        <v>126</v>
      </c>
      <c r="I20" s="292">
        <v>93</v>
      </c>
      <c r="J20" s="292">
        <v>0</v>
      </c>
      <c r="K20" s="292">
        <v>32.999999999999993</v>
      </c>
      <c r="L20" s="292">
        <v>32</v>
      </c>
      <c r="M20" s="292">
        <v>118.00000000000004</v>
      </c>
      <c r="N20" s="292">
        <v>110.00000000000004</v>
      </c>
      <c r="O20" s="292">
        <v>50.999999999999986</v>
      </c>
      <c r="P20" s="292">
        <v>292.00000000000017</v>
      </c>
      <c r="Q20" s="292">
        <v>39</v>
      </c>
      <c r="R20" s="292">
        <v>127.9999999999999</v>
      </c>
      <c r="S20" s="292">
        <v>227.00000000000017</v>
      </c>
      <c r="T20" s="292">
        <v>54.000000000000007</v>
      </c>
      <c r="U20" s="292">
        <v>93.000000000000028</v>
      </c>
      <c r="V20" s="292">
        <v>515.99999999999989</v>
      </c>
      <c r="W20" s="292">
        <v>185.00000000000011</v>
      </c>
      <c r="X20" s="292">
        <v>13</v>
      </c>
      <c r="Y20" s="292">
        <v>132.99999999999994</v>
      </c>
      <c r="Z20" s="292">
        <v>459</v>
      </c>
      <c r="AA20" s="292">
        <v>12</v>
      </c>
      <c r="AB20" s="198"/>
    </row>
    <row r="21" spans="2:28">
      <c r="B21" s="297" t="s">
        <v>45</v>
      </c>
      <c r="C21" s="292">
        <v>422</v>
      </c>
      <c r="D21" s="292">
        <v>135</v>
      </c>
      <c r="E21" s="292">
        <v>181</v>
      </c>
      <c r="F21" s="292">
        <v>30</v>
      </c>
      <c r="G21" s="292">
        <v>9</v>
      </c>
      <c r="H21" s="292">
        <v>633.99999999999943</v>
      </c>
      <c r="I21" s="292">
        <v>434.99999999999972</v>
      </c>
      <c r="J21" s="292">
        <v>59.000000000000021</v>
      </c>
      <c r="K21" s="292">
        <v>125.00000000000009</v>
      </c>
      <c r="L21" s="292">
        <v>149.99999999999983</v>
      </c>
      <c r="M21" s="292">
        <v>2214.0000000000023</v>
      </c>
      <c r="N21" s="292">
        <v>831.99999999999943</v>
      </c>
      <c r="O21" s="292">
        <v>661</v>
      </c>
      <c r="P21" s="292">
        <v>1355.000000000002</v>
      </c>
      <c r="Q21" s="292">
        <v>205.99999999999986</v>
      </c>
      <c r="R21" s="292">
        <v>565.99999999999977</v>
      </c>
      <c r="S21" s="292">
        <v>1205.0000000000005</v>
      </c>
      <c r="T21" s="292">
        <v>975.99999999999875</v>
      </c>
      <c r="U21" s="292">
        <v>696.99999999999852</v>
      </c>
      <c r="V21" s="292">
        <v>1998.0000000000002</v>
      </c>
      <c r="W21" s="292">
        <v>1059</v>
      </c>
      <c r="X21" s="292">
        <v>192.99999999999989</v>
      </c>
      <c r="Y21" s="292">
        <v>601.99999999999977</v>
      </c>
      <c r="Z21" s="292">
        <v>2977.9999999999977</v>
      </c>
      <c r="AA21" s="292">
        <v>1959.0000000000002</v>
      </c>
      <c r="AB21" s="198"/>
    </row>
    <row r="22" spans="2:28">
      <c r="B22" s="297" t="s">
        <v>46</v>
      </c>
      <c r="C22" s="292">
        <v>106</v>
      </c>
      <c r="D22" s="292">
        <v>77</v>
      </c>
      <c r="E22" s="292">
        <v>63</v>
      </c>
      <c r="F22" s="292">
        <v>5</v>
      </c>
      <c r="G22" s="292">
        <v>2</v>
      </c>
      <c r="H22" s="292">
        <v>217.00000000000006</v>
      </c>
      <c r="I22" s="292">
        <v>99.000000000000043</v>
      </c>
      <c r="J22" s="292">
        <v>1.9999999999999996</v>
      </c>
      <c r="K22" s="292">
        <v>33.999999999999986</v>
      </c>
      <c r="L22" s="292">
        <v>29.999999999999993</v>
      </c>
      <c r="M22" s="292">
        <v>291</v>
      </c>
      <c r="N22" s="292">
        <v>179.99999999999997</v>
      </c>
      <c r="O22" s="292">
        <v>199</v>
      </c>
      <c r="P22" s="292">
        <v>280.00000000000017</v>
      </c>
      <c r="Q22" s="292">
        <v>33.000000000000014</v>
      </c>
      <c r="R22" s="292">
        <v>184.99999999999989</v>
      </c>
      <c r="S22" s="292">
        <v>204</v>
      </c>
      <c r="T22" s="292">
        <v>111.99999999999999</v>
      </c>
      <c r="U22" s="292">
        <v>140.99999999999994</v>
      </c>
      <c r="V22" s="292">
        <v>313</v>
      </c>
      <c r="W22" s="292">
        <v>185.00000000000009</v>
      </c>
      <c r="X22" s="292">
        <v>34</v>
      </c>
      <c r="Y22" s="292">
        <v>231</v>
      </c>
      <c r="Z22" s="292">
        <v>488.99999999999977</v>
      </c>
      <c r="AA22" s="292">
        <v>31.999999999999979</v>
      </c>
      <c r="AB22" s="198"/>
    </row>
    <row r="23" spans="2:28">
      <c r="B23" s="297" t="s">
        <v>47</v>
      </c>
      <c r="C23" s="292">
        <v>241</v>
      </c>
      <c r="D23" s="292">
        <v>153</v>
      </c>
      <c r="E23" s="292">
        <v>97</v>
      </c>
      <c r="F23" s="292">
        <v>9</v>
      </c>
      <c r="G23" s="292">
        <v>4</v>
      </c>
      <c r="H23" s="292">
        <v>430.99999999999994</v>
      </c>
      <c r="I23" s="292">
        <v>199.99999999999991</v>
      </c>
      <c r="J23" s="292">
        <v>15.000000000000002</v>
      </c>
      <c r="K23" s="292">
        <v>83.000000000000014</v>
      </c>
      <c r="L23" s="292">
        <v>82.000000000000014</v>
      </c>
      <c r="M23" s="292">
        <v>931.99999999999966</v>
      </c>
      <c r="N23" s="292">
        <v>322.99999999999994</v>
      </c>
      <c r="O23" s="292">
        <v>607.00000000000011</v>
      </c>
      <c r="P23" s="292">
        <v>588.99999999999989</v>
      </c>
      <c r="Q23" s="292">
        <v>116.00000000000009</v>
      </c>
      <c r="R23" s="292">
        <v>403.00000000000011</v>
      </c>
      <c r="S23" s="292">
        <v>584.99999999999977</v>
      </c>
      <c r="T23" s="292">
        <v>430</v>
      </c>
      <c r="U23" s="292">
        <v>236.00000000000006</v>
      </c>
      <c r="V23" s="292">
        <v>1614.0000000000007</v>
      </c>
      <c r="W23" s="292">
        <v>479.99999999999972</v>
      </c>
      <c r="X23" s="292">
        <v>87.000000000000043</v>
      </c>
      <c r="Y23" s="292">
        <v>390.99999999999994</v>
      </c>
      <c r="Z23" s="292">
        <v>1358</v>
      </c>
      <c r="AA23" s="292">
        <v>156.00000000000003</v>
      </c>
      <c r="AB23" s="198"/>
    </row>
    <row r="24" spans="2:28">
      <c r="B24" s="297" t="s">
        <v>48</v>
      </c>
      <c r="C24" s="292">
        <v>49</v>
      </c>
      <c r="D24" s="292">
        <v>24</v>
      </c>
      <c r="E24" s="292">
        <v>24</v>
      </c>
      <c r="F24" s="292">
        <v>4</v>
      </c>
      <c r="G24" s="292">
        <v>2</v>
      </c>
      <c r="H24" s="292">
        <v>73</v>
      </c>
      <c r="I24" s="292">
        <v>50.999999999999993</v>
      </c>
      <c r="J24" s="292">
        <v>1</v>
      </c>
      <c r="K24" s="292">
        <v>16.000000000000004</v>
      </c>
      <c r="L24" s="292">
        <v>11.999999999999998</v>
      </c>
      <c r="M24" s="292">
        <v>190.00000000000003</v>
      </c>
      <c r="N24" s="292">
        <v>55.999999999999972</v>
      </c>
      <c r="O24" s="292">
        <v>46.000000000000021</v>
      </c>
      <c r="P24" s="292">
        <v>123.99999999999999</v>
      </c>
      <c r="Q24" s="292">
        <v>18.000000000000004</v>
      </c>
      <c r="R24" s="292">
        <v>73</v>
      </c>
      <c r="S24" s="292">
        <v>80</v>
      </c>
      <c r="T24" s="292">
        <v>33.000000000000014</v>
      </c>
      <c r="U24" s="292">
        <v>41</v>
      </c>
      <c r="V24" s="292">
        <v>130.99999999999994</v>
      </c>
      <c r="W24" s="292">
        <v>83</v>
      </c>
      <c r="X24" s="292">
        <v>12.000000000000009</v>
      </c>
      <c r="Y24" s="292">
        <v>40.000000000000007</v>
      </c>
      <c r="Z24" s="292">
        <v>262.99999999999994</v>
      </c>
      <c r="AA24" s="292">
        <v>30.999999999999996</v>
      </c>
      <c r="AB24" s="198"/>
    </row>
    <row r="25" spans="2:28" ht="15" customHeight="1">
      <c r="B25" s="296" t="s">
        <v>253</v>
      </c>
      <c r="C25" s="293">
        <v>276</v>
      </c>
      <c r="D25" s="293">
        <v>160</v>
      </c>
      <c r="E25" s="293">
        <v>75</v>
      </c>
      <c r="F25" s="293">
        <v>4</v>
      </c>
      <c r="G25" s="293">
        <v>1</v>
      </c>
      <c r="H25" s="293">
        <v>388.99999999999966</v>
      </c>
      <c r="I25" s="293">
        <v>219.99999999999994</v>
      </c>
      <c r="J25" s="293">
        <v>2.9999999999999991</v>
      </c>
      <c r="K25" s="293">
        <v>79.000000000000014</v>
      </c>
      <c r="L25" s="293">
        <v>47.999999999999993</v>
      </c>
      <c r="M25" s="293">
        <v>393.00000000000034</v>
      </c>
      <c r="N25" s="293">
        <v>224</v>
      </c>
      <c r="O25" s="293">
        <v>61.000000000000014</v>
      </c>
      <c r="P25" s="293">
        <v>690</v>
      </c>
      <c r="Q25" s="293">
        <v>48.000000000000028</v>
      </c>
      <c r="R25" s="293">
        <v>514.99999999999955</v>
      </c>
      <c r="S25" s="293">
        <v>599.00000000000068</v>
      </c>
      <c r="T25" s="293">
        <v>379.00000000000028</v>
      </c>
      <c r="U25" s="293">
        <v>166.00000000000006</v>
      </c>
      <c r="V25" s="293">
        <v>1604.9999999999998</v>
      </c>
      <c r="W25" s="293">
        <v>400.00000000000006</v>
      </c>
      <c r="X25" s="293">
        <v>61.000000000000078</v>
      </c>
      <c r="Y25" s="293">
        <v>326.00000000000045</v>
      </c>
      <c r="Z25" s="293">
        <v>1026</v>
      </c>
      <c r="AA25" s="293">
        <v>281.00000000000006</v>
      </c>
      <c r="AB25" s="198"/>
    </row>
    <row r="26" spans="2:28">
      <c r="B26" s="297" t="s">
        <v>50</v>
      </c>
      <c r="C26" s="292">
        <v>49</v>
      </c>
      <c r="D26" s="292">
        <v>71</v>
      </c>
      <c r="E26" s="292">
        <v>14</v>
      </c>
      <c r="F26" s="292"/>
      <c r="G26" s="292"/>
      <c r="H26" s="292">
        <v>88.000000000000014</v>
      </c>
      <c r="I26" s="292">
        <v>45.999999999999993</v>
      </c>
      <c r="J26" s="292">
        <v>2</v>
      </c>
      <c r="K26" s="292">
        <v>23.000000000000004</v>
      </c>
      <c r="L26" s="292">
        <v>13.000000000000002</v>
      </c>
      <c r="M26" s="292">
        <v>153.00000000000009</v>
      </c>
      <c r="N26" s="292">
        <v>36.000000000000007</v>
      </c>
      <c r="O26" s="292">
        <v>28.000000000000004</v>
      </c>
      <c r="P26" s="292">
        <v>188.00000000000003</v>
      </c>
      <c r="Q26" s="292">
        <v>8</v>
      </c>
      <c r="R26" s="292">
        <v>147.00000000000003</v>
      </c>
      <c r="S26" s="292">
        <v>209.00000000000006</v>
      </c>
      <c r="T26" s="292">
        <v>178.00000000000006</v>
      </c>
      <c r="U26" s="292">
        <v>25.999999999999996</v>
      </c>
      <c r="V26" s="292">
        <v>511.00000000000028</v>
      </c>
      <c r="W26" s="292">
        <v>119.99999999999997</v>
      </c>
      <c r="X26" s="292">
        <v>33.999999999999993</v>
      </c>
      <c r="Y26" s="292">
        <v>49.999999999999986</v>
      </c>
      <c r="Z26" s="292">
        <v>215.00000000000006</v>
      </c>
      <c r="AA26" s="292">
        <v>2.9999999999999996</v>
      </c>
      <c r="AB26" s="198"/>
    </row>
    <row r="27" spans="2:28">
      <c r="B27" s="297" t="s">
        <v>51</v>
      </c>
      <c r="C27" s="292">
        <v>47</v>
      </c>
      <c r="D27" s="292">
        <v>7</v>
      </c>
      <c r="E27" s="292">
        <v>11</v>
      </c>
      <c r="F27" s="292">
        <v>1</v>
      </c>
      <c r="G27" s="292"/>
      <c r="H27" s="292">
        <v>31.000000000000004</v>
      </c>
      <c r="I27" s="292">
        <v>47</v>
      </c>
      <c r="J27" s="292">
        <v>0</v>
      </c>
      <c r="K27" s="292">
        <v>7.0000000000000027</v>
      </c>
      <c r="L27" s="292">
        <v>2.9999999999999996</v>
      </c>
      <c r="M27" s="292">
        <v>101.00000000000003</v>
      </c>
      <c r="N27" s="292">
        <v>28.999999999999986</v>
      </c>
      <c r="O27" s="292">
        <v>18</v>
      </c>
      <c r="P27" s="292">
        <v>95.000000000000028</v>
      </c>
      <c r="Q27" s="292">
        <v>8.0000000000000018</v>
      </c>
      <c r="R27" s="292">
        <v>57.000000000000014</v>
      </c>
      <c r="S27" s="292">
        <v>61.000000000000028</v>
      </c>
      <c r="T27" s="292">
        <v>57</v>
      </c>
      <c r="U27" s="292">
        <v>49.999999999999993</v>
      </c>
      <c r="V27" s="292">
        <v>183</v>
      </c>
      <c r="W27" s="292">
        <v>46</v>
      </c>
      <c r="X27" s="292">
        <v>2.9999999999999996</v>
      </c>
      <c r="Y27" s="292">
        <v>22</v>
      </c>
      <c r="Z27" s="292">
        <v>114.99999999999997</v>
      </c>
      <c r="AA27" s="292">
        <v>14.000000000000005</v>
      </c>
      <c r="AB27" s="198"/>
    </row>
    <row r="28" spans="2:28">
      <c r="B28" s="297" t="s">
        <v>52</v>
      </c>
      <c r="C28" s="292">
        <v>42</v>
      </c>
      <c r="D28" s="292">
        <v>23</v>
      </c>
      <c r="E28" s="292">
        <v>6</v>
      </c>
      <c r="F28" s="292"/>
      <c r="G28" s="292">
        <v>1</v>
      </c>
      <c r="H28" s="292">
        <v>61.000000000000014</v>
      </c>
      <c r="I28" s="292">
        <v>31.000000000000004</v>
      </c>
      <c r="J28" s="292">
        <v>1</v>
      </c>
      <c r="K28" s="292">
        <v>12.000000000000005</v>
      </c>
      <c r="L28" s="292">
        <v>10.000000000000004</v>
      </c>
      <c r="M28" s="292">
        <v>26.999999999999996</v>
      </c>
      <c r="N28" s="292">
        <v>34</v>
      </c>
      <c r="O28" s="292">
        <v>9.0000000000000071</v>
      </c>
      <c r="P28" s="292">
        <v>108.00000000000001</v>
      </c>
      <c r="Q28" s="292">
        <v>3.0000000000000004</v>
      </c>
      <c r="R28" s="292">
        <v>66.999999999999986</v>
      </c>
      <c r="S28" s="292">
        <v>94</v>
      </c>
      <c r="T28" s="292">
        <v>16.000000000000004</v>
      </c>
      <c r="U28" s="292">
        <v>22.000000000000011</v>
      </c>
      <c r="V28" s="292">
        <v>231.00000000000003</v>
      </c>
      <c r="W28" s="292">
        <v>46</v>
      </c>
      <c r="X28" s="292">
        <v>8</v>
      </c>
      <c r="Y28" s="292">
        <v>59.999999999999986</v>
      </c>
      <c r="Z28" s="292">
        <v>154</v>
      </c>
      <c r="AA28" s="292">
        <v>44.999999999999986</v>
      </c>
      <c r="AB28" s="198"/>
    </row>
    <row r="29" spans="2:28">
      <c r="B29" s="297" t="s">
        <v>53</v>
      </c>
      <c r="C29" s="292">
        <v>30</v>
      </c>
      <c r="D29" s="292">
        <v>41</v>
      </c>
      <c r="E29" s="292">
        <v>13</v>
      </c>
      <c r="F29" s="292"/>
      <c r="G29" s="292"/>
      <c r="H29" s="292">
        <v>66.999999999999986</v>
      </c>
      <c r="I29" s="292">
        <v>30.999999999999996</v>
      </c>
      <c r="J29" s="292">
        <v>0</v>
      </c>
      <c r="K29" s="292">
        <v>13.000000000000004</v>
      </c>
      <c r="L29" s="292">
        <v>6.9999999999999991</v>
      </c>
      <c r="M29" s="292">
        <v>25.000000000000007</v>
      </c>
      <c r="N29" s="292">
        <v>15.000000000000004</v>
      </c>
      <c r="O29" s="292">
        <v>3</v>
      </c>
      <c r="P29" s="292">
        <v>93.000000000000043</v>
      </c>
      <c r="Q29" s="292">
        <v>1.0000000000000007</v>
      </c>
      <c r="R29" s="292">
        <v>54.999999999999986</v>
      </c>
      <c r="S29" s="292">
        <v>77.999999999999972</v>
      </c>
      <c r="T29" s="292">
        <v>58.000000000000014</v>
      </c>
      <c r="U29" s="292">
        <v>25.000000000000018</v>
      </c>
      <c r="V29" s="292">
        <v>243.99999999999994</v>
      </c>
      <c r="W29" s="292">
        <v>27</v>
      </c>
      <c r="X29" s="292">
        <v>5</v>
      </c>
      <c r="Y29" s="292">
        <v>48.999999999999993</v>
      </c>
      <c r="Z29" s="292">
        <v>209.99999999999994</v>
      </c>
      <c r="AA29" s="292">
        <v>195.99999999999994</v>
      </c>
      <c r="AB29" s="198"/>
    </row>
    <row r="30" spans="2:28">
      <c r="B30" s="297" t="s">
        <v>54</v>
      </c>
      <c r="C30" s="292">
        <v>53</v>
      </c>
      <c r="D30" s="292">
        <v>12</v>
      </c>
      <c r="E30" s="292">
        <v>19</v>
      </c>
      <c r="F30" s="292">
        <v>1</v>
      </c>
      <c r="G30" s="292"/>
      <c r="H30" s="292">
        <v>84.999999999999986</v>
      </c>
      <c r="I30" s="292">
        <v>33.000000000000007</v>
      </c>
      <c r="J30" s="292">
        <v>0</v>
      </c>
      <c r="K30" s="292">
        <v>12.000000000000004</v>
      </c>
      <c r="L30" s="292">
        <v>12.000000000000004</v>
      </c>
      <c r="M30" s="292">
        <v>40.999999999999993</v>
      </c>
      <c r="N30" s="292">
        <v>63.000000000000021</v>
      </c>
      <c r="O30" s="292">
        <v>1</v>
      </c>
      <c r="P30" s="292">
        <v>121.99999999999999</v>
      </c>
      <c r="Q30" s="292">
        <v>17</v>
      </c>
      <c r="R30" s="292">
        <v>115.00000000000003</v>
      </c>
      <c r="S30" s="292">
        <v>100.00000000000001</v>
      </c>
      <c r="T30" s="292">
        <v>44.000000000000021</v>
      </c>
      <c r="U30" s="292">
        <v>17.000000000000004</v>
      </c>
      <c r="V30" s="292">
        <v>280.00000000000006</v>
      </c>
      <c r="W30" s="292">
        <v>104</v>
      </c>
      <c r="X30" s="292">
        <v>3.0000000000000004</v>
      </c>
      <c r="Y30" s="292">
        <v>105.99999999999997</v>
      </c>
      <c r="Z30" s="292">
        <v>188</v>
      </c>
      <c r="AA30" s="292">
        <v>1</v>
      </c>
      <c r="AB30" s="198"/>
    </row>
    <row r="31" spans="2:28">
      <c r="B31" s="297" t="s">
        <v>55</v>
      </c>
      <c r="C31" s="292">
        <v>55</v>
      </c>
      <c r="D31" s="292">
        <v>6</v>
      </c>
      <c r="E31" s="292">
        <v>12</v>
      </c>
      <c r="F31" s="292">
        <v>2</v>
      </c>
      <c r="G31" s="292"/>
      <c r="H31" s="292">
        <v>56.999999999999986</v>
      </c>
      <c r="I31" s="292">
        <v>32.000000000000014</v>
      </c>
      <c r="J31" s="292">
        <v>0</v>
      </c>
      <c r="K31" s="292">
        <v>12.000000000000004</v>
      </c>
      <c r="L31" s="292">
        <v>3.0000000000000004</v>
      </c>
      <c r="M31" s="292">
        <v>46</v>
      </c>
      <c r="N31" s="292">
        <v>47</v>
      </c>
      <c r="O31" s="292">
        <v>2.0000000000000004</v>
      </c>
      <c r="P31" s="292">
        <v>83.999999999999986</v>
      </c>
      <c r="Q31" s="292">
        <v>11.000000000000002</v>
      </c>
      <c r="R31" s="292">
        <v>74</v>
      </c>
      <c r="S31" s="292">
        <v>57.000000000000007</v>
      </c>
      <c r="T31" s="292">
        <v>26</v>
      </c>
      <c r="U31" s="292">
        <v>26.000000000000007</v>
      </c>
      <c r="V31" s="292">
        <v>155.99999999999994</v>
      </c>
      <c r="W31" s="292">
        <v>57</v>
      </c>
      <c r="X31" s="292">
        <v>8.0000000000000018</v>
      </c>
      <c r="Y31" s="292">
        <v>39.000000000000007</v>
      </c>
      <c r="Z31" s="292">
        <v>143.99999999999994</v>
      </c>
      <c r="AA31" s="292">
        <v>22.000000000000004</v>
      </c>
      <c r="AB31" s="198"/>
    </row>
    <row r="32" spans="2:28" ht="15" customHeight="1">
      <c r="B32" s="296" t="s">
        <v>254</v>
      </c>
      <c r="C32" s="293">
        <v>13</v>
      </c>
      <c r="D32" s="293">
        <v>1</v>
      </c>
      <c r="E32" s="293">
        <v>5</v>
      </c>
      <c r="F32" s="293"/>
      <c r="G32" s="293"/>
      <c r="H32" s="293">
        <v>8.0000000000000018</v>
      </c>
      <c r="I32" s="293">
        <v>9</v>
      </c>
      <c r="J32" s="293">
        <v>3</v>
      </c>
      <c r="K32" s="293">
        <v>2.0000000000000004</v>
      </c>
      <c r="L32" s="293">
        <v>3.0000000000000004</v>
      </c>
      <c r="M32" s="293">
        <v>3</v>
      </c>
      <c r="N32" s="293">
        <v>9</v>
      </c>
      <c r="O32" s="293">
        <v>0</v>
      </c>
      <c r="P32" s="293">
        <v>20</v>
      </c>
      <c r="Q32" s="293">
        <v>0</v>
      </c>
      <c r="R32" s="293">
        <v>19</v>
      </c>
      <c r="S32" s="293">
        <v>29.000000000000004</v>
      </c>
      <c r="T32" s="293">
        <v>0</v>
      </c>
      <c r="U32" s="293">
        <v>2.0000000000000004</v>
      </c>
      <c r="V32" s="293">
        <v>42</v>
      </c>
      <c r="W32" s="293">
        <v>12</v>
      </c>
      <c r="X32" s="293">
        <v>2</v>
      </c>
      <c r="Y32" s="293">
        <v>18</v>
      </c>
      <c r="Z32" s="293">
        <v>57</v>
      </c>
      <c r="AA32" s="293">
        <v>1.0000000000000002</v>
      </c>
      <c r="AB32" s="198"/>
    </row>
    <row r="33" spans="2:28">
      <c r="B33" s="297" t="s">
        <v>57</v>
      </c>
      <c r="C33" s="292">
        <v>13</v>
      </c>
      <c r="D33" s="292">
        <v>1</v>
      </c>
      <c r="E33" s="292">
        <v>5</v>
      </c>
      <c r="F33" s="292"/>
      <c r="G33" s="292"/>
      <c r="H33" s="292">
        <v>8.0000000000000018</v>
      </c>
      <c r="I33" s="292">
        <v>9</v>
      </c>
      <c r="J33" s="292">
        <v>3</v>
      </c>
      <c r="K33" s="292">
        <v>2.0000000000000004</v>
      </c>
      <c r="L33" s="292">
        <v>3.0000000000000004</v>
      </c>
      <c r="M33" s="292">
        <v>3</v>
      </c>
      <c r="N33" s="292">
        <v>9</v>
      </c>
      <c r="O33" s="292">
        <v>0</v>
      </c>
      <c r="P33" s="292">
        <v>20</v>
      </c>
      <c r="Q33" s="292">
        <v>0</v>
      </c>
      <c r="R33" s="292">
        <v>19</v>
      </c>
      <c r="S33" s="292">
        <v>29.000000000000004</v>
      </c>
      <c r="T33" s="292">
        <v>0</v>
      </c>
      <c r="U33" s="292">
        <v>2.0000000000000004</v>
      </c>
      <c r="V33" s="292">
        <v>42</v>
      </c>
      <c r="W33" s="292">
        <v>12</v>
      </c>
      <c r="X33" s="292">
        <v>2</v>
      </c>
      <c r="Y33" s="292">
        <v>18</v>
      </c>
      <c r="Z33" s="292">
        <v>57</v>
      </c>
      <c r="AA33" s="292">
        <v>1.0000000000000002</v>
      </c>
      <c r="AB33" s="198"/>
    </row>
    <row r="34" spans="2:28">
      <c r="B34" s="381"/>
      <c r="C34" s="381"/>
      <c r="D34" s="381"/>
      <c r="E34" s="381"/>
      <c r="F34" s="381"/>
      <c r="G34" s="381"/>
      <c r="H34" s="381"/>
      <c r="I34" s="381"/>
      <c r="J34" s="381"/>
      <c r="K34" s="381"/>
      <c r="L34" s="381"/>
      <c r="M34" s="381"/>
      <c r="N34" s="381"/>
      <c r="O34" s="381"/>
      <c r="P34" s="381"/>
      <c r="Q34" s="381"/>
      <c r="R34" s="381"/>
      <c r="S34" s="381"/>
      <c r="T34" s="381"/>
      <c r="U34" s="381"/>
      <c r="V34" s="381"/>
      <c r="W34" s="381"/>
      <c r="X34" s="381"/>
      <c r="Y34" s="198"/>
    </row>
    <row r="35" spans="2:28">
      <c r="B35" s="370" t="s">
        <v>1062</v>
      </c>
      <c r="C35" s="370"/>
      <c r="D35" s="370"/>
      <c r="E35" s="370"/>
      <c r="F35" s="370"/>
    </row>
  </sheetData>
  <mergeCells count="10">
    <mergeCell ref="B34:X34"/>
    <mergeCell ref="B35:F35"/>
    <mergeCell ref="B2:X2"/>
    <mergeCell ref="B3:B4"/>
    <mergeCell ref="C3:C4"/>
    <mergeCell ref="D3:D4"/>
    <mergeCell ref="E3:G3"/>
    <mergeCell ref="H3:J3"/>
    <mergeCell ref="K3:L3"/>
    <mergeCell ref="M3:AA3"/>
  </mergeCells>
  <hyperlinks>
    <hyperlink ref="AC4" location="INDICE!A43" display="INICIO"/>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B1:X35"/>
  <sheetViews>
    <sheetView showGridLines="0" topLeftCell="M1" workbookViewId="0">
      <selection activeCell="W4" sqref="W4"/>
    </sheetView>
  </sheetViews>
  <sheetFormatPr baseColWidth="10" defaultRowHeight="15"/>
  <cols>
    <col min="1" max="1" width="10.28515625" style="174" customWidth="1"/>
    <col min="2" max="2" width="25.140625" style="174" customWidth="1"/>
    <col min="3" max="3" width="14.7109375" style="174" customWidth="1"/>
    <col min="4" max="4" width="15.7109375" style="174" customWidth="1"/>
    <col min="5" max="5" width="16" style="174" customWidth="1"/>
    <col min="6" max="6" width="16.42578125" style="174" customWidth="1"/>
    <col min="7" max="7" width="13" style="174" customWidth="1"/>
    <col min="8" max="9" width="11.42578125" style="174"/>
    <col min="10" max="10" width="19.42578125" style="174" customWidth="1"/>
    <col min="11" max="11" width="15.7109375" style="174" customWidth="1"/>
    <col min="12" max="12" width="19.42578125" style="174" customWidth="1"/>
    <col min="13" max="13" width="20.42578125" style="174" customWidth="1"/>
    <col min="14" max="14" width="22" style="174" customWidth="1"/>
    <col min="15" max="15" width="11.42578125" style="174"/>
    <col min="16" max="16" width="17.28515625" style="174" customWidth="1"/>
    <col min="17" max="17" width="18.42578125" style="174" customWidth="1"/>
    <col min="18" max="16384" width="11.42578125" style="174"/>
  </cols>
  <sheetData>
    <row r="1" spans="2:24" ht="117" customHeight="1"/>
    <row r="2" spans="2:24" ht="86.25" customHeight="1">
      <c r="B2" s="372" t="s">
        <v>1116</v>
      </c>
      <c r="C2" s="372"/>
      <c r="D2" s="372"/>
      <c r="E2" s="372"/>
      <c r="F2" s="372"/>
      <c r="G2" s="372"/>
      <c r="H2" s="372"/>
      <c r="I2" s="372"/>
      <c r="J2" s="372"/>
      <c r="K2" s="372"/>
      <c r="L2" s="372"/>
      <c r="M2" s="372"/>
      <c r="N2" s="372"/>
      <c r="O2" s="372"/>
      <c r="P2" s="372"/>
      <c r="Q2" s="372"/>
      <c r="R2" s="372"/>
      <c r="S2" s="372"/>
      <c r="T2" s="372"/>
      <c r="U2" s="372"/>
      <c r="V2" s="199"/>
    </row>
    <row r="3" spans="2:24" ht="26.25" customHeight="1">
      <c r="B3" s="346" t="s">
        <v>565</v>
      </c>
      <c r="C3" s="346" t="s">
        <v>629</v>
      </c>
      <c r="D3" s="346" t="s">
        <v>428</v>
      </c>
      <c r="E3" s="346"/>
      <c r="F3" s="346"/>
      <c r="G3" s="346"/>
      <c r="H3" s="346"/>
      <c r="I3" s="346"/>
      <c r="J3" s="346"/>
      <c r="K3" s="346"/>
      <c r="L3" s="346"/>
      <c r="M3" s="346"/>
      <c r="N3" s="346"/>
      <c r="O3" s="346"/>
      <c r="P3" s="346"/>
      <c r="Q3" s="346"/>
      <c r="R3" s="346"/>
      <c r="S3" s="346"/>
      <c r="T3" s="346"/>
      <c r="U3" s="346"/>
      <c r="V3" s="346"/>
    </row>
    <row r="4" spans="2:24" ht="51">
      <c r="B4" s="346"/>
      <c r="C4" s="346"/>
      <c r="D4" s="270" t="s">
        <v>630</v>
      </c>
      <c r="E4" s="270" t="s">
        <v>429</v>
      </c>
      <c r="F4" s="270" t="s">
        <v>430</v>
      </c>
      <c r="G4" s="270" t="s">
        <v>431</v>
      </c>
      <c r="H4" s="270" t="s">
        <v>432</v>
      </c>
      <c r="I4" s="270" t="s">
        <v>433</v>
      </c>
      <c r="J4" s="270" t="s">
        <v>631</v>
      </c>
      <c r="K4" s="270" t="s">
        <v>434</v>
      </c>
      <c r="L4" s="270" t="s">
        <v>632</v>
      </c>
      <c r="M4" s="270" t="s">
        <v>435</v>
      </c>
      <c r="N4" s="270" t="s">
        <v>633</v>
      </c>
      <c r="O4" s="270" t="s">
        <v>436</v>
      </c>
      <c r="P4" s="270" t="s">
        <v>437</v>
      </c>
      <c r="Q4" s="270" t="s">
        <v>438</v>
      </c>
      <c r="R4" s="270" t="s">
        <v>439</v>
      </c>
      <c r="S4" s="270" t="s">
        <v>440</v>
      </c>
      <c r="T4" s="270" t="s">
        <v>634</v>
      </c>
      <c r="U4" s="270" t="s">
        <v>1117</v>
      </c>
      <c r="V4" s="270" t="s">
        <v>947</v>
      </c>
      <c r="W4" s="152"/>
      <c r="X4" s="225" t="s">
        <v>30</v>
      </c>
    </row>
    <row r="5" spans="2:24">
      <c r="B5" s="287" t="s">
        <v>222</v>
      </c>
      <c r="C5" s="288">
        <v>144369.99999999985</v>
      </c>
      <c r="D5" s="288">
        <v>4094.9999999999827</v>
      </c>
      <c r="E5" s="288">
        <v>2188.9999999999991</v>
      </c>
      <c r="F5" s="288">
        <v>3744.9999999999941</v>
      </c>
      <c r="G5" s="288">
        <v>3247.999999999995</v>
      </c>
      <c r="H5" s="288">
        <v>2801.0000000000064</v>
      </c>
      <c r="I5" s="288">
        <v>4066.0000000000164</v>
      </c>
      <c r="J5" s="288">
        <v>24832.999999999967</v>
      </c>
      <c r="K5" s="288">
        <v>1521.0000000000016</v>
      </c>
      <c r="L5" s="288">
        <v>18287.999999999953</v>
      </c>
      <c r="M5" s="288">
        <v>35080.000000000116</v>
      </c>
      <c r="N5" s="288">
        <v>18622.000000000029</v>
      </c>
      <c r="O5" s="288">
        <v>4906.0000000000018</v>
      </c>
      <c r="P5" s="288">
        <v>3326.0000000000009</v>
      </c>
      <c r="Q5" s="288">
        <v>376.99999999999983</v>
      </c>
      <c r="R5" s="288">
        <v>4203</v>
      </c>
      <c r="S5" s="288">
        <v>4847.0000000000036</v>
      </c>
      <c r="T5" s="288">
        <v>4225.9999999999964</v>
      </c>
      <c r="U5" s="288">
        <v>3347.9999999999964</v>
      </c>
      <c r="V5" s="288">
        <v>648.99999999999829</v>
      </c>
      <c r="W5" s="199"/>
    </row>
    <row r="6" spans="2:24" ht="15" customHeight="1">
      <c r="B6" s="287" t="s">
        <v>251</v>
      </c>
      <c r="C6" s="288">
        <v>71074.000000000058</v>
      </c>
      <c r="D6" s="288">
        <v>2005.0000000000018</v>
      </c>
      <c r="E6" s="288">
        <v>1122.0000000000016</v>
      </c>
      <c r="F6" s="288">
        <v>1853.000000000002</v>
      </c>
      <c r="G6" s="288">
        <v>1662.0000000000007</v>
      </c>
      <c r="H6" s="288">
        <v>1470.0000000000011</v>
      </c>
      <c r="I6" s="288">
        <v>2087.0000000000023</v>
      </c>
      <c r="J6" s="288">
        <v>13216.999999999996</v>
      </c>
      <c r="K6" s="288">
        <v>846.00000000000148</v>
      </c>
      <c r="L6" s="288">
        <v>7644.9999999999973</v>
      </c>
      <c r="M6" s="288">
        <v>17329.999999999996</v>
      </c>
      <c r="N6" s="288">
        <v>9137.0000000000146</v>
      </c>
      <c r="O6" s="288">
        <v>2311.0000000000036</v>
      </c>
      <c r="P6" s="288">
        <v>1587.999999999998</v>
      </c>
      <c r="Q6" s="288">
        <v>205.00000000000006</v>
      </c>
      <c r="R6" s="288">
        <v>2230.0000000000014</v>
      </c>
      <c r="S6" s="288">
        <v>2586.0000000000005</v>
      </c>
      <c r="T6" s="288">
        <v>2090.9999999999918</v>
      </c>
      <c r="U6" s="288">
        <v>1533.9999999999995</v>
      </c>
      <c r="V6" s="288">
        <v>155.00000000000017</v>
      </c>
      <c r="W6" s="199"/>
    </row>
    <row r="7" spans="2:24">
      <c r="B7" s="289" t="s">
        <v>32</v>
      </c>
      <c r="C7" s="290">
        <v>6847.0000000000027</v>
      </c>
      <c r="D7" s="290">
        <v>220.00000000000006</v>
      </c>
      <c r="E7" s="290">
        <v>148.99999999999991</v>
      </c>
      <c r="F7" s="290">
        <v>217.99999999999983</v>
      </c>
      <c r="G7" s="290">
        <v>190</v>
      </c>
      <c r="H7" s="290">
        <v>207.99999999999983</v>
      </c>
      <c r="I7" s="290">
        <v>253.00000000000003</v>
      </c>
      <c r="J7" s="290">
        <v>1118.0000000000014</v>
      </c>
      <c r="K7" s="290">
        <v>76.000000000000057</v>
      </c>
      <c r="L7" s="290">
        <v>519.00000000000011</v>
      </c>
      <c r="M7" s="290">
        <v>1399.9999999999995</v>
      </c>
      <c r="N7" s="290">
        <v>989.00000000000091</v>
      </c>
      <c r="O7" s="290">
        <v>270.99999999999989</v>
      </c>
      <c r="P7" s="290">
        <v>208.00000000000006</v>
      </c>
      <c r="Q7" s="290">
        <v>40.000000000000014</v>
      </c>
      <c r="R7" s="290">
        <v>260.99999999999989</v>
      </c>
      <c r="S7" s="290">
        <v>293.99999999999989</v>
      </c>
      <c r="T7" s="290">
        <v>236.99999999999983</v>
      </c>
      <c r="U7" s="290">
        <v>184.00000000000009</v>
      </c>
      <c r="V7" s="290">
        <v>12</v>
      </c>
      <c r="W7" s="199"/>
    </row>
    <row r="8" spans="2:24">
      <c r="B8" s="289" t="s">
        <v>33</v>
      </c>
      <c r="C8" s="290">
        <v>2919.9999999999982</v>
      </c>
      <c r="D8" s="290">
        <v>86.000000000000014</v>
      </c>
      <c r="E8" s="290">
        <v>62.999999999999993</v>
      </c>
      <c r="F8" s="290">
        <v>87</v>
      </c>
      <c r="G8" s="290">
        <v>81.000000000000028</v>
      </c>
      <c r="H8" s="290">
        <v>47.999999999999986</v>
      </c>
      <c r="I8" s="290">
        <v>106</v>
      </c>
      <c r="J8" s="290">
        <v>532.99999999999989</v>
      </c>
      <c r="K8" s="290">
        <v>28.000000000000018</v>
      </c>
      <c r="L8" s="290">
        <v>273.99999999999994</v>
      </c>
      <c r="M8" s="290">
        <v>665.99999999999977</v>
      </c>
      <c r="N8" s="290">
        <v>369.99999999999989</v>
      </c>
      <c r="O8" s="290">
        <v>97.000000000000057</v>
      </c>
      <c r="P8" s="290">
        <v>78</v>
      </c>
      <c r="Q8" s="290">
        <v>6</v>
      </c>
      <c r="R8" s="290">
        <v>83</v>
      </c>
      <c r="S8" s="290">
        <v>104.00000000000001</v>
      </c>
      <c r="T8" s="290">
        <v>93</v>
      </c>
      <c r="U8" s="290">
        <v>81</v>
      </c>
      <c r="V8" s="290">
        <v>36.000000000000014</v>
      </c>
      <c r="W8" s="199"/>
    </row>
    <row r="9" spans="2:24">
      <c r="B9" s="289" t="s">
        <v>34</v>
      </c>
      <c r="C9" s="290">
        <v>3718.0000000000009</v>
      </c>
      <c r="D9" s="290">
        <v>101.00000000000003</v>
      </c>
      <c r="E9" s="290">
        <v>67</v>
      </c>
      <c r="F9" s="290">
        <v>109.00000000000001</v>
      </c>
      <c r="G9" s="290">
        <v>99.999999999999986</v>
      </c>
      <c r="H9" s="290">
        <v>82.000000000000057</v>
      </c>
      <c r="I9" s="290">
        <v>98.000000000000028</v>
      </c>
      <c r="J9" s="290">
        <v>711.00000000000011</v>
      </c>
      <c r="K9" s="290">
        <v>47.000000000000028</v>
      </c>
      <c r="L9" s="290">
        <v>328.00000000000006</v>
      </c>
      <c r="M9" s="290">
        <v>765.00000000000045</v>
      </c>
      <c r="N9" s="290">
        <v>540.99999999999989</v>
      </c>
      <c r="O9" s="290">
        <v>117.99999999999997</v>
      </c>
      <c r="P9" s="290">
        <v>66.000000000000028</v>
      </c>
      <c r="Q9" s="290">
        <v>14.999999999999998</v>
      </c>
      <c r="R9" s="290">
        <v>155.00000000000006</v>
      </c>
      <c r="S9" s="290">
        <v>176.00000000000011</v>
      </c>
      <c r="T9" s="290">
        <v>125.00000000000006</v>
      </c>
      <c r="U9" s="290">
        <v>109.99999999999999</v>
      </c>
      <c r="V9" s="290">
        <v>4</v>
      </c>
      <c r="W9" s="199"/>
    </row>
    <row r="10" spans="2:24">
      <c r="B10" s="289" t="s">
        <v>35</v>
      </c>
      <c r="C10" s="290">
        <v>3053.0000000000018</v>
      </c>
      <c r="D10" s="290">
        <v>133</v>
      </c>
      <c r="E10" s="290">
        <v>64.999999999999986</v>
      </c>
      <c r="F10" s="290">
        <v>95.999999999999972</v>
      </c>
      <c r="G10" s="290">
        <v>71.000000000000014</v>
      </c>
      <c r="H10" s="290">
        <v>69</v>
      </c>
      <c r="I10" s="290">
        <v>91.999999999999972</v>
      </c>
      <c r="J10" s="290">
        <v>557.99999999999989</v>
      </c>
      <c r="K10" s="290">
        <v>45</v>
      </c>
      <c r="L10" s="290">
        <v>270</v>
      </c>
      <c r="M10" s="290">
        <v>706.99999999999977</v>
      </c>
      <c r="N10" s="290">
        <v>399.00000000000017</v>
      </c>
      <c r="O10" s="290">
        <v>113.00000000000007</v>
      </c>
      <c r="P10" s="290">
        <v>79.999999999999986</v>
      </c>
      <c r="Q10" s="290">
        <v>4</v>
      </c>
      <c r="R10" s="290">
        <v>88</v>
      </c>
      <c r="S10" s="290">
        <v>99.000000000000014</v>
      </c>
      <c r="T10" s="290">
        <v>92</v>
      </c>
      <c r="U10" s="290">
        <v>67.999999999999986</v>
      </c>
      <c r="V10" s="290">
        <v>4</v>
      </c>
      <c r="W10" s="199"/>
    </row>
    <row r="11" spans="2:24">
      <c r="B11" s="289" t="s">
        <v>36</v>
      </c>
      <c r="C11" s="290">
        <v>5934</v>
      </c>
      <c r="D11" s="290">
        <v>130.00000000000009</v>
      </c>
      <c r="E11" s="290">
        <v>70.000000000000014</v>
      </c>
      <c r="F11" s="290">
        <v>134.00000000000003</v>
      </c>
      <c r="G11" s="290">
        <v>112.00000000000001</v>
      </c>
      <c r="H11" s="290">
        <v>92.000000000000014</v>
      </c>
      <c r="I11" s="290">
        <v>146.00000000000006</v>
      </c>
      <c r="J11" s="290">
        <v>1097.9999999999995</v>
      </c>
      <c r="K11" s="290">
        <v>84.999999999999972</v>
      </c>
      <c r="L11" s="290">
        <v>844.00000000000023</v>
      </c>
      <c r="M11" s="290">
        <v>1470.9999999999998</v>
      </c>
      <c r="N11" s="290">
        <v>805.99999999999989</v>
      </c>
      <c r="O11" s="290">
        <v>151</v>
      </c>
      <c r="P11" s="290">
        <v>109.00000000000001</v>
      </c>
      <c r="Q11" s="290">
        <v>13.000000000000002</v>
      </c>
      <c r="R11" s="290">
        <v>163.00000000000006</v>
      </c>
      <c r="S11" s="290">
        <v>206.00000000000009</v>
      </c>
      <c r="T11" s="290">
        <v>159.00000000000009</v>
      </c>
      <c r="U11" s="290">
        <v>134.99999999999991</v>
      </c>
      <c r="V11" s="290">
        <v>10</v>
      </c>
      <c r="W11" s="199"/>
    </row>
    <row r="12" spans="2:24">
      <c r="B12" s="289" t="s">
        <v>37</v>
      </c>
      <c r="C12" s="290">
        <v>6766.0000000000064</v>
      </c>
      <c r="D12" s="290">
        <v>176.00000000000003</v>
      </c>
      <c r="E12" s="290">
        <v>110.99999999999997</v>
      </c>
      <c r="F12" s="290">
        <v>190.00000000000014</v>
      </c>
      <c r="G12" s="290">
        <v>172.00000000000017</v>
      </c>
      <c r="H12" s="290">
        <v>133.00000000000009</v>
      </c>
      <c r="I12" s="290">
        <v>210.00000000000006</v>
      </c>
      <c r="J12" s="290">
        <v>1113.0000000000002</v>
      </c>
      <c r="K12" s="290">
        <v>90.999999999999972</v>
      </c>
      <c r="L12" s="290">
        <v>764.99999999999989</v>
      </c>
      <c r="M12" s="290">
        <v>1595.0000000000005</v>
      </c>
      <c r="N12" s="290">
        <v>919.99999999999943</v>
      </c>
      <c r="O12" s="290">
        <v>268.99999999999994</v>
      </c>
      <c r="P12" s="290">
        <v>154.00000000000003</v>
      </c>
      <c r="Q12" s="290">
        <v>18.999999999999993</v>
      </c>
      <c r="R12" s="290">
        <v>219.00000000000006</v>
      </c>
      <c r="S12" s="290">
        <v>269.00000000000011</v>
      </c>
      <c r="T12" s="290">
        <v>216.00000000000003</v>
      </c>
      <c r="U12" s="290">
        <v>129.99999999999997</v>
      </c>
      <c r="V12" s="290">
        <v>13.999999999999998</v>
      </c>
      <c r="W12" s="199"/>
    </row>
    <row r="13" spans="2:24">
      <c r="B13" s="289" t="s">
        <v>38</v>
      </c>
      <c r="C13" s="290">
        <v>4851</v>
      </c>
      <c r="D13" s="290">
        <v>125.00000000000004</v>
      </c>
      <c r="E13" s="290">
        <v>92.000000000000057</v>
      </c>
      <c r="F13" s="290">
        <v>118.00000000000001</v>
      </c>
      <c r="G13" s="290">
        <v>109.00000000000003</v>
      </c>
      <c r="H13" s="290">
        <v>102.99999999999997</v>
      </c>
      <c r="I13" s="290">
        <v>124.99999999999999</v>
      </c>
      <c r="J13" s="290">
        <v>1225.9999999999993</v>
      </c>
      <c r="K13" s="290">
        <v>46.000000000000021</v>
      </c>
      <c r="L13" s="290">
        <v>417.99999999999989</v>
      </c>
      <c r="M13" s="290">
        <v>1117.9999999999998</v>
      </c>
      <c r="N13" s="290">
        <v>533.99999999999989</v>
      </c>
      <c r="O13" s="290">
        <v>86</v>
      </c>
      <c r="P13" s="290">
        <v>100.99999999999996</v>
      </c>
      <c r="Q13" s="290">
        <v>2.9999999999999996</v>
      </c>
      <c r="R13" s="290">
        <v>188.00000000000009</v>
      </c>
      <c r="S13" s="290">
        <v>204.00000000000006</v>
      </c>
      <c r="T13" s="290">
        <v>160</v>
      </c>
      <c r="U13" s="290">
        <v>93.999999999999986</v>
      </c>
      <c r="V13" s="290">
        <v>1</v>
      </c>
      <c r="W13" s="199"/>
    </row>
    <row r="14" spans="2:24">
      <c r="B14" s="289" t="s">
        <v>39</v>
      </c>
      <c r="C14" s="290">
        <v>6872.9999999999982</v>
      </c>
      <c r="D14" s="290">
        <v>173</v>
      </c>
      <c r="E14" s="290">
        <v>108.99999999999999</v>
      </c>
      <c r="F14" s="290">
        <v>209</v>
      </c>
      <c r="G14" s="290">
        <v>197.99999999999994</v>
      </c>
      <c r="H14" s="290">
        <v>117.00000000000004</v>
      </c>
      <c r="I14" s="290">
        <v>204.00000000000006</v>
      </c>
      <c r="J14" s="290">
        <v>952.99999999999966</v>
      </c>
      <c r="K14" s="290">
        <v>83.000000000000014</v>
      </c>
      <c r="L14" s="290">
        <v>762</v>
      </c>
      <c r="M14" s="290">
        <v>1797.0000000000002</v>
      </c>
      <c r="N14" s="290">
        <v>895.00000000000011</v>
      </c>
      <c r="O14" s="290">
        <v>307.00000000000023</v>
      </c>
      <c r="P14" s="290">
        <v>182.99999999999989</v>
      </c>
      <c r="Q14" s="290">
        <v>21.000000000000014</v>
      </c>
      <c r="R14" s="290">
        <v>219</v>
      </c>
      <c r="S14" s="290">
        <v>241.99999999999991</v>
      </c>
      <c r="T14" s="290">
        <v>218.00000000000003</v>
      </c>
      <c r="U14" s="290">
        <v>154.00000000000011</v>
      </c>
      <c r="V14" s="290">
        <v>28.999999999999989</v>
      </c>
      <c r="W14" s="199"/>
    </row>
    <row r="15" spans="2:24">
      <c r="B15" s="289" t="s">
        <v>40</v>
      </c>
      <c r="C15" s="290">
        <v>20963.000000000015</v>
      </c>
      <c r="D15" s="290">
        <v>555.00000000000068</v>
      </c>
      <c r="E15" s="290">
        <v>276.99999999999972</v>
      </c>
      <c r="F15" s="290">
        <v>480.0000000000004</v>
      </c>
      <c r="G15" s="290">
        <v>419.00000000000028</v>
      </c>
      <c r="H15" s="290">
        <v>459.99999999999932</v>
      </c>
      <c r="I15" s="290">
        <v>624.00000000000023</v>
      </c>
      <c r="J15" s="290">
        <v>4344.0000000000018</v>
      </c>
      <c r="K15" s="290">
        <v>257.99999999999983</v>
      </c>
      <c r="L15" s="290">
        <v>2412.0000000000005</v>
      </c>
      <c r="M15" s="290">
        <v>5160.0000000000027</v>
      </c>
      <c r="N15" s="290">
        <v>2521</v>
      </c>
      <c r="O15" s="290">
        <v>632.00000000000057</v>
      </c>
      <c r="P15" s="290">
        <v>412.9999999999996</v>
      </c>
      <c r="Q15" s="290">
        <v>64.999999999999986</v>
      </c>
      <c r="R15" s="290">
        <v>624.00000000000034</v>
      </c>
      <c r="S15" s="290">
        <v>704.99999999999989</v>
      </c>
      <c r="T15" s="290">
        <v>568.99999999999989</v>
      </c>
      <c r="U15" s="290">
        <v>404.00000000000034</v>
      </c>
      <c r="V15" s="290">
        <v>40.999999999999979</v>
      </c>
      <c r="W15" s="199"/>
    </row>
    <row r="16" spans="2:24">
      <c r="B16" s="289" t="s">
        <v>41</v>
      </c>
      <c r="C16" s="290">
        <v>5988.9999999999973</v>
      </c>
      <c r="D16" s="290">
        <v>141.00000000000003</v>
      </c>
      <c r="E16" s="290">
        <v>83.999999999999957</v>
      </c>
      <c r="F16" s="290">
        <v>128.99999999999997</v>
      </c>
      <c r="G16" s="290">
        <v>123.00000000000006</v>
      </c>
      <c r="H16" s="290">
        <v>100.99999999999997</v>
      </c>
      <c r="I16" s="290">
        <v>141.00000000000006</v>
      </c>
      <c r="J16" s="290">
        <v>1105.9999999999995</v>
      </c>
      <c r="K16" s="290">
        <v>66</v>
      </c>
      <c r="L16" s="290">
        <v>710</v>
      </c>
      <c r="M16" s="290">
        <v>1806.9999999999998</v>
      </c>
      <c r="N16" s="290">
        <v>698.99999999999989</v>
      </c>
      <c r="O16" s="290">
        <v>160.00000000000003</v>
      </c>
      <c r="P16" s="290">
        <v>114.99999999999999</v>
      </c>
      <c r="Q16" s="290">
        <v>17</v>
      </c>
      <c r="R16" s="290">
        <v>143.00000000000009</v>
      </c>
      <c r="S16" s="290">
        <v>180.00000000000006</v>
      </c>
      <c r="T16" s="290">
        <v>140.99999999999997</v>
      </c>
      <c r="U16" s="290">
        <v>122.00000000000006</v>
      </c>
      <c r="V16" s="290">
        <v>4.0000000000000018</v>
      </c>
      <c r="W16" s="199"/>
    </row>
    <row r="17" spans="2:23">
      <c r="B17" s="289" t="s">
        <v>79</v>
      </c>
      <c r="C17" s="290">
        <v>3160</v>
      </c>
      <c r="D17" s="290">
        <v>164.99999999999994</v>
      </c>
      <c r="E17" s="290">
        <v>35.000000000000014</v>
      </c>
      <c r="F17" s="290">
        <v>83.000000000000057</v>
      </c>
      <c r="G17" s="290">
        <v>87</v>
      </c>
      <c r="H17" s="290">
        <v>56.999999999999972</v>
      </c>
      <c r="I17" s="290">
        <v>88.000000000000014</v>
      </c>
      <c r="J17" s="290">
        <v>456.99999999999994</v>
      </c>
      <c r="K17" s="290">
        <v>21.000000000000014</v>
      </c>
      <c r="L17" s="290">
        <v>343.00000000000017</v>
      </c>
      <c r="M17" s="290">
        <v>843.99999999999989</v>
      </c>
      <c r="N17" s="290">
        <v>463.00000000000045</v>
      </c>
      <c r="O17" s="290">
        <v>107</v>
      </c>
      <c r="P17" s="290">
        <v>81.000000000000028</v>
      </c>
      <c r="Q17" s="290">
        <v>1.9999999999999998</v>
      </c>
      <c r="R17" s="290">
        <v>87.000000000000028</v>
      </c>
      <c r="S17" s="290">
        <v>106.99999999999999</v>
      </c>
      <c r="T17" s="290">
        <v>81.000000000000043</v>
      </c>
      <c r="U17" s="290">
        <v>52</v>
      </c>
      <c r="V17" s="290">
        <v>0</v>
      </c>
      <c r="W17" s="199"/>
    </row>
    <row r="18" spans="2:23" ht="15" customHeight="1">
      <c r="B18" s="287" t="s">
        <v>252</v>
      </c>
      <c r="C18" s="288">
        <v>56915.999999999876</v>
      </c>
      <c r="D18" s="288">
        <v>1680.9999999999984</v>
      </c>
      <c r="E18" s="288">
        <v>665.99999999999909</v>
      </c>
      <c r="F18" s="288">
        <v>1448.0000000000007</v>
      </c>
      <c r="G18" s="288">
        <v>1204</v>
      </c>
      <c r="H18" s="288">
        <v>945.00000000000205</v>
      </c>
      <c r="I18" s="288">
        <v>1504.9999999999998</v>
      </c>
      <c r="J18" s="288">
        <v>8946.0000000000036</v>
      </c>
      <c r="K18" s="288">
        <v>523.99999999999989</v>
      </c>
      <c r="L18" s="288">
        <v>8851.0000000000018</v>
      </c>
      <c r="M18" s="288">
        <v>14174.999999999975</v>
      </c>
      <c r="N18" s="288">
        <v>7107.0000000000055</v>
      </c>
      <c r="O18" s="288">
        <v>1986.000000000003</v>
      </c>
      <c r="P18" s="288">
        <v>1311.9999999999993</v>
      </c>
      <c r="Q18" s="288">
        <v>128.99999999999991</v>
      </c>
      <c r="R18" s="288">
        <v>1401.9999999999982</v>
      </c>
      <c r="S18" s="288">
        <v>1637.0000000000057</v>
      </c>
      <c r="T18" s="288">
        <v>1554.0000000000041</v>
      </c>
      <c r="U18" s="288">
        <v>1373.000000000002</v>
      </c>
      <c r="V18" s="288">
        <v>470.99999999999977</v>
      </c>
      <c r="W18" s="199"/>
    </row>
    <row r="19" spans="2:23">
      <c r="B19" s="289" t="s">
        <v>43</v>
      </c>
      <c r="C19" s="290">
        <v>5732.0000000000027</v>
      </c>
      <c r="D19" s="290">
        <v>116.99999999999996</v>
      </c>
      <c r="E19" s="290">
        <v>93</v>
      </c>
      <c r="F19" s="290">
        <v>155.99999999999997</v>
      </c>
      <c r="G19" s="290">
        <v>126.99999999999996</v>
      </c>
      <c r="H19" s="290">
        <v>110.99999999999997</v>
      </c>
      <c r="I19" s="290">
        <v>163.99999999999994</v>
      </c>
      <c r="J19" s="290">
        <v>916.99999999999989</v>
      </c>
      <c r="K19" s="290">
        <v>60.000000000000043</v>
      </c>
      <c r="L19" s="290">
        <v>707.99999999999977</v>
      </c>
      <c r="M19" s="290">
        <v>1379</v>
      </c>
      <c r="N19" s="290">
        <v>860.00000000000034</v>
      </c>
      <c r="O19" s="290">
        <v>236.00000000000003</v>
      </c>
      <c r="P19" s="290">
        <v>131.00000000000003</v>
      </c>
      <c r="Q19" s="290">
        <v>7.9999999999999982</v>
      </c>
      <c r="R19" s="290">
        <v>167.00000000000003</v>
      </c>
      <c r="S19" s="290">
        <v>183.99999999999989</v>
      </c>
      <c r="T19" s="290">
        <v>177.00000000000003</v>
      </c>
      <c r="U19" s="290">
        <v>136.00000000000006</v>
      </c>
      <c r="V19" s="290">
        <v>1</v>
      </c>
      <c r="W19" s="199"/>
    </row>
    <row r="20" spans="2:23">
      <c r="B20" s="289" t="s">
        <v>44</v>
      </c>
      <c r="C20" s="290">
        <v>5246.9999999999991</v>
      </c>
      <c r="D20" s="290">
        <v>317.99999999999989</v>
      </c>
      <c r="E20" s="290">
        <v>86</v>
      </c>
      <c r="F20" s="290">
        <v>143.99999999999997</v>
      </c>
      <c r="G20" s="290">
        <v>111.99999999999999</v>
      </c>
      <c r="H20" s="290">
        <v>74</v>
      </c>
      <c r="I20" s="290">
        <v>122</v>
      </c>
      <c r="J20" s="290">
        <v>327</v>
      </c>
      <c r="K20" s="290">
        <v>88.000000000000043</v>
      </c>
      <c r="L20" s="290">
        <v>610.00000000000034</v>
      </c>
      <c r="M20" s="290">
        <v>1938.9999999999989</v>
      </c>
      <c r="N20" s="290">
        <v>581.00000000000023</v>
      </c>
      <c r="O20" s="290">
        <v>88.999999999999986</v>
      </c>
      <c r="P20" s="290">
        <v>163</v>
      </c>
      <c r="Q20" s="290">
        <v>5</v>
      </c>
      <c r="R20" s="290">
        <v>136.00000000000009</v>
      </c>
      <c r="S20" s="290">
        <v>145.99999999999994</v>
      </c>
      <c r="T20" s="290">
        <v>152.99999999999991</v>
      </c>
      <c r="U20" s="290">
        <v>154.00000000000011</v>
      </c>
      <c r="V20" s="290">
        <v>0</v>
      </c>
      <c r="W20" s="199"/>
    </row>
    <row r="21" spans="2:23">
      <c r="B21" s="289" t="s">
        <v>45</v>
      </c>
      <c r="C21" s="290">
        <v>25004</v>
      </c>
      <c r="D21" s="290">
        <v>570.99999999999966</v>
      </c>
      <c r="E21" s="290">
        <v>298.99999999999989</v>
      </c>
      <c r="F21" s="290">
        <v>547.00000000000011</v>
      </c>
      <c r="G21" s="290">
        <v>455.00000000000034</v>
      </c>
      <c r="H21" s="290">
        <v>440.99999999999903</v>
      </c>
      <c r="I21" s="290">
        <v>638.00000000000011</v>
      </c>
      <c r="J21" s="290">
        <v>4412</v>
      </c>
      <c r="K21" s="290">
        <v>224.0000000000002</v>
      </c>
      <c r="L21" s="290">
        <v>3768.0000000000005</v>
      </c>
      <c r="M21" s="290">
        <v>6303.9999999999991</v>
      </c>
      <c r="N21" s="290">
        <v>3214.9999999999995</v>
      </c>
      <c r="O21" s="290">
        <v>836</v>
      </c>
      <c r="P21" s="290">
        <v>505.00000000000051</v>
      </c>
      <c r="Q21" s="290">
        <v>81.000000000000014</v>
      </c>
      <c r="R21" s="290">
        <v>552.99999999999989</v>
      </c>
      <c r="S21" s="290">
        <v>634.00000000000011</v>
      </c>
      <c r="T21" s="290">
        <v>613.0000000000008</v>
      </c>
      <c r="U21" s="290">
        <v>525.99999999999966</v>
      </c>
      <c r="V21" s="290">
        <v>382</v>
      </c>
      <c r="W21" s="199"/>
    </row>
    <row r="22" spans="2:23">
      <c r="B22" s="289" t="s">
        <v>46</v>
      </c>
      <c r="C22" s="290">
        <v>6007.0000000000055</v>
      </c>
      <c r="D22" s="290">
        <v>139</v>
      </c>
      <c r="E22" s="290">
        <v>56.999999999999964</v>
      </c>
      <c r="F22" s="290">
        <v>146.00000000000003</v>
      </c>
      <c r="G22" s="290">
        <v>112.99999999999993</v>
      </c>
      <c r="H22" s="290">
        <v>87.999999999999986</v>
      </c>
      <c r="I22" s="290">
        <v>148.00000000000009</v>
      </c>
      <c r="J22" s="290">
        <v>1041</v>
      </c>
      <c r="K22" s="290">
        <v>26.999999999999989</v>
      </c>
      <c r="L22" s="290">
        <v>1213</v>
      </c>
      <c r="M22" s="290">
        <v>1273.0000000000005</v>
      </c>
      <c r="N22" s="290">
        <v>798</v>
      </c>
      <c r="O22" s="290">
        <v>191.99999999999994</v>
      </c>
      <c r="P22" s="290">
        <v>114.00000000000001</v>
      </c>
      <c r="Q22" s="290">
        <v>14.000000000000009</v>
      </c>
      <c r="R22" s="290">
        <v>146.00000000000009</v>
      </c>
      <c r="S22" s="290">
        <v>191.99999999999994</v>
      </c>
      <c r="T22" s="290">
        <v>172.99999999999986</v>
      </c>
      <c r="U22" s="290">
        <v>130</v>
      </c>
      <c r="V22" s="290">
        <v>3.0000000000000004</v>
      </c>
      <c r="W22" s="199"/>
    </row>
    <row r="23" spans="2:23">
      <c r="B23" s="289" t="s">
        <v>47</v>
      </c>
      <c r="C23" s="290">
        <v>12424</v>
      </c>
      <c r="D23" s="290">
        <v>456.99999999999983</v>
      </c>
      <c r="E23" s="290">
        <v>106.00000000000004</v>
      </c>
      <c r="F23" s="290">
        <v>378.00000000000017</v>
      </c>
      <c r="G23" s="290">
        <v>325.99999999999972</v>
      </c>
      <c r="H23" s="290">
        <v>189</v>
      </c>
      <c r="I23" s="290">
        <v>363.99999999999994</v>
      </c>
      <c r="J23" s="290">
        <v>1810.0000000000016</v>
      </c>
      <c r="K23" s="290">
        <v>98.999999999999901</v>
      </c>
      <c r="L23" s="290">
        <v>2226.0000000000009</v>
      </c>
      <c r="M23" s="290">
        <v>2750</v>
      </c>
      <c r="N23" s="290">
        <v>1292</v>
      </c>
      <c r="O23" s="290">
        <v>535.00000000000023</v>
      </c>
      <c r="P23" s="290">
        <v>332.99999999999983</v>
      </c>
      <c r="Q23" s="290">
        <v>15.000000000000005</v>
      </c>
      <c r="R23" s="290">
        <v>334.99999999999983</v>
      </c>
      <c r="S23" s="290">
        <v>398.0000000000004</v>
      </c>
      <c r="T23" s="290">
        <v>365.99999999999994</v>
      </c>
      <c r="U23" s="290">
        <v>361.00000000000006</v>
      </c>
      <c r="V23" s="290">
        <v>84</v>
      </c>
      <c r="W23" s="199"/>
    </row>
    <row r="24" spans="2:23">
      <c r="B24" s="289" t="s">
        <v>48</v>
      </c>
      <c r="C24" s="290">
        <v>2502.0000000000014</v>
      </c>
      <c r="D24" s="290">
        <v>78.999999999999986</v>
      </c>
      <c r="E24" s="290">
        <v>25.000000000000018</v>
      </c>
      <c r="F24" s="290">
        <v>76.999999999999972</v>
      </c>
      <c r="G24" s="290">
        <v>70.999999999999972</v>
      </c>
      <c r="H24" s="290">
        <v>42</v>
      </c>
      <c r="I24" s="290">
        <v>68.999999999999972</v>
      </c>
      <c r="J24" s="290">
        <v>438.99999999999983</v>
      </c>
      <c r="K24" s="290">
        <v>26</v>
      </c>
      <c r="L24" s="290">
        <v>326</v>
      </c>
      <c r="M24" s="290">
        <v>529.99999999999989</v>
      </c>
      <c r="N24" s="290">
        <v>361.00000000000011</v>
      </c>
      <c r="O24" s="290">
        <v>98.000000000000028</v>
      </c>
      <c r="P24" s="290">
        <v>66.000000000000014</v>
      </c>
      <c r="Q24" s="290">
        <v>6</v>
      </c>
      <c r="R24" s="290">
        <v>65</v>
      </c>
      <c r="S24" s="290">
        <v>83.000000000000014</v>
      </c>
      <c r="T24" s="290">
        <v>71.999999999999986</v>
      </c>
      <c r="U24" s="290">
        <v>66.000000000000028</v>
      </c>
      <c r="V24" s="290">
        <v>1.0000000000000009</v>
      </c>
      <c r="W24" s="199"/>
    </row>
    <row r="25" spans="2:23" ht="15" customHeight="1">
      <c r="B25" s="287" t="s">
        <v>253</v>
      </c>
      <c r="C25" s="288">
        <v>15990.999999999985</v>
      </c>
      <c r="D25" s="288">
        <v>400.00000000000011</v>
      </c>
      <c r="E25" s="288">
        <v>394.99999999999972</v>
      </c>
      <c r="F25" s="288">
        <v>427.00000000000011</v>
      </c>
      <c r="G25" s="288">
        <v>372.00000000000011</v>
      </c>
      <c r="H25" s="288">
        <v>373.99999999999989</v>
      </c>
      <c r="I25" s="288">
        <v>449.00000000000028</v>
      </c>
      <c r="J25" s="288">
        <v>2596.0000000000005</v>
      </c>
      <c r="K25" s="288">
        <v>144.00000000000003</v>
      </c>
      <c r="L25" s="288">
        <v>1742</v>
      </c>
      <c r="M25" s="288">
        <v>3516.9999999999991</v>
      </c>
      <c r="N25" s="288">
        <v>2345.0000000000009</v>
      </c>
      <c r="O25" s="288">
        <v>601.00000000000023</v>
      </c>
      <c r="P25" s="288">
        <v>418.00000000000006</v>
      </c>
      <c r="Q25" s="288">
        <v>36.999999999999993</v>
      </c>
      <c r="R25" s="288">
        <v>556.00000000000034</v>
      </c>
      <c r="S25" s="288">
        <v>606.00000000000057</v>
      </c>
      <c r="T25" s="288">
        <v>566</v>
      </c>
      <c r="U25" s="288">
        <v>422.99999999999972</v>
      </c>
      <c r="V25" s="288">
        <v>23.000000000000004</v>
      </c>
      <c r="W25" s="199"/>
    </row>
    <row r="26" spans="2:23">
      <c r="B26" s="289" t="s">
        <v>50</v>
      </c>
      <c r="C26" s="290">
        <v>2899.0000000000005</v>
      </c>
      <c r="D26" s="290">
        <v>103.00000000000001</v>
      </c>
      <c r="E26" s="290">
        <v>105.99999999999997</v>
      </c>
      <c r="F26" s="290">
        <v>98</v>
      </c>
      <c r="G26" s="290">
        <v>91</v>
      </c>
      <c r="H26" s="290">
        <v>100.99999999999996</v>
      </c>
      <c r="I26" s="290">
        <v>96.999999999999986</v>
      </c>
      <c r="J26" s="290">
        <v>391.00000000000006</v>
      </c>
      <c r="K26" s="290">
        <v>26.000000000000007</v>
      </c>
      <c r="L26" s="290">
        <v>165.99999999999991</v>
      </c>
      <c r="M26" s="290">
        <v>592.99999999999989</v>
      </c>
      <c r="N26" s="290">
        <v>347.00000000000011</v>
      </c>
      <c r="O26" s="290">
        <v>104</v>
      </c>
      <c r="P26" s="290">
        <v>74.999999999999972</v>
      </c>
      <c r="Q26" s="290">
        <v>19.000000000000004</v>
      </c>
      <c r="R26" s="290">
        <v>153.00000000000006</v>
      </c>
      <c r="S26" s="290">
        <v>164.99999999999989</v>
      </c>
      <c r="T26" s="290">
        <v>156.00000000000009</v>
      </c>
      <c r="U26" s="290">
        <v>106</v>
      </c>
      <c r="V26" s="290">
        <v>2</v>
      </c>
      <c r="W26" s="199"/>
    </row>
    <row r="27" spans="2:23">
      <c r="B27" s="289" t="s">
        <v>51</v>
      </c>
      <c r="C27" s="290">
        <v>2331.9999999999995</v>
      </c>
      <c r="D27" s="290">
        <v>66.999999999999986</v>
      </c>
      <c r="E27" s="290">
        <v>49</v>
      </c>
      <c r="F27" s="290">
        <v>58.000000000000007</v>
      </c>
      <c r="G27" s="290">
        <v>52.999999999999986</v>
      </c>
      <c r="H27" s="290">
        <v>45.000000000000014</v>
      </c>
      <c r="I27" s="290">
        <v>60.000000000000036</v>
      </c>
      <c r="J27" s="290">
        <v>411.00000000000006</v>
      </c>
      <c r="K27" s="290">
        <v>23.000000000000004</v>
      </c>
      <c r="L27" s="290">
        <v>322</v>
      </c>
      <c r="M27" s="290">
        <v>522.00000000000023</v>
      </c>
      <c r="N27" s="290">
        <v>326.99999999999977</v>
      </c>
      <c r="O27" s="290">
        <v>74</v>
      </c>
      <c r="P27" s="290">
        <v>46.999999999999993</v>
      </c>
      <c r="Q27" s="290">
        <v>4.0000000000000009</v>
      </c>
      <c r="R27" s="290">
        <v>64.999999999999986</v>
      </c>
      <c r="S27" s="290">
        <v>78.000000000000028</v>
      </c>
      <c r="T27" s="290">
        <v>67.999999999999972</v>
      </c>
      <c r="U27" s="290">
        <v>55.000000000000014</v>
      </c>
      <c r="V27" s="290">
        <v>4</v>
      </c>
      <c r="W27" s="199"/>
    </row>
    <row r="28" spans="2:23">
      <c r="B28" s="289" t="s">
        <v>52</v>
      </c>
      <c r="C28" s="290">
        <v>2902.0000000000005</v>
      </c>
      <c r="D28" s="290">
        <v>45</v>
      </c>
      <c r="E28" s="290">
        <v>60.000000000000007</v>
      </c>
      <c r="F28" s="290">
        <v>67</v>
      </c>
      <c r="G28" s="290">
        <v>60</v>
      </c>
      <c r="H28" s="290">
        <v>51.999999999999986</v>
      </c>
      <c r="I28" s="290">
        <v>70</v>
      </c>
      <c r="J28" s="290">
        <v>624.99999999999989</v>
      </c>
      <c r="K28" s="290">
        <v>13</v>
      </c>
      <c r="L28" s="290">
        <v>330.99999999999989</v>
      </c>
      <c r="M28" s="290">
        <v>710.99999999999989</v>
      </c>
      <c r="N28" s="290">
        <v>379</v>
      </c>
      <c r="O28" s="290">
        <v>92.999999999999986</v>
      </c>
      <c r="P28" s="290">
        <v>59.999999999999986</v>
      </c>
      <c r="Q28" s="290">
        <v>3.0000000000000004</v>
      </c>
      <c r="R28" s="290">
        <v>81.000000000000014</v>
      </c>
      <c r="S28" s="290">
        <v>87.999999999999986</v>
      </c>
      <c r="T28" s="290">
        <v>91.000000000000014</v>
      </c>
      <c r="U28" s="290">
        <v>67</v>
      </c>
      <c r="V28" s="290">
        <v>6.0000000000000009</v>
      </c>
      <c r="W28" s="199"/>
    </row>
    <row r="29" spans="2:23">
      <c r="B29" s="289" t="s">
        <v>53</v>
      </c>
      <c r="C29" s="290">
        <v>2368</v>
      </c>
      <c r="D29" s="290">
        <v>50.000000000000014</v>
      </c>
      <c r="E29" s="290">
        <v>50.999999999999986</v>
      </c>
      <c r="F29" s="290">
        <v>72</v>
      </c>
      <c r="G29" s="290">
        <v>57.000000000000007</v>
      </c>
      <c r="H29" s="290">
        <v>66.000000000000028</v>
      </c>
      <c r="I29" s="290">
        <v>74.999999999999972</v>
      </c>
      <c r="J29" s="290">
        <v>415.99999999999989</v>
      </c>
      <c r="K29" s="290">
        <v>13.000000000000005</v>
      </c>
      <c r="L29" s="290">
        <v>164.99999999999989</v>
      </c>
      <c r="M29" s="290">
        <v>536.99999999999989</v>
      </c>
      <c r="N29" s="290">
        <v>319.99999999999994</v>
      </c>
      <c r="O29" s="290">
        <v>131</v>
      </c>
      <c r="P29" s="290">
        <v>58.999999999999993</v>
      </c>
      <c r="Q29" s="290">
        <v>7.0000000000000009</v>
      </c>
      <c r="R29" s="290">
        <v>93.000000000000028</v>
      </c>
      <c r="S29" s="290">
        <v>97</v>
      </c>
      <c r="T29" s="290">
        <v>93.000000000000043</v>
      </c>
      <c r="U29" s="290">
        <v>61.000000000000014</v>
      </c>
      <c r="V29" s="290">
        <v>4.9999999999999991</v>
      </c>
      <c r="W29" s="199"/>
    </row>
    <row r="30" spans="2:23">
      <c r="B30" s="289" t="s">
        <v>54</v>
      </c>
      <c r="C30" s="290">
        <v>2298</v>
      </c>
      <c r="D30" s="290">
        <v>69.000000000000014</v>
      </c>
      <c r="E30" s="290">
        <v>61.000000000000014</v>
      </c>
      <c r="F30" s="290">
        <v>70.000000000000014</v>
      </c>
      <c r="G30" s="290">
        <v>57.999999999999986</v>
      </c>
      <c r="H30" s="290">
        <v>65.999999999999986</v>
      </c>
      <c r="I30" s="290">
        <v>81.000000000000028</v>
      </c>
      <c r="J30" s="290">
        <v>284.99999999999989</v>
      </c>
      <c r="K30" s="290">
        <v>27.000000000000004</v>
      </c>
      <c r="L30" s="290">
        <v>336.99999999999994</v>
      </c>
      <c r="M30" s="290">
        <v>401.00000000000006</v>
      </c>
      <c r="N30" s="290">
        <v>343.99999999999994</v>
      </c>
      <c r="O30" s="290">
        <v>104</v>
      </c>
      <c r="P30" s="290">
        <v>61.999999999999986</v>
      </c>
      <c r="Q30" s="290">
        <v>1</v>
      </c>
      <c r="R30" s="290">
        <v>83</v>
      </c>
      <c r="S30" s="290">
        <v>92</v>
      </c>
      <c r="T30" s="290">
        <v>81.000000000000028</v>
      </c>
      <c r="U30" s="290">
        <v>76</v>
      </c>
      <c r="V30" s="290">
        <v>0</v>
      </c>
      <c r="W30" s="199"/>
    </row>
    <row r="31" spans="2:23">
      <c r="B31" s="289" t="s">
        <v>55</v>
      </c>
      <c r="C31" s="290">
        <v>3192</v>
      </c>
      <c r="D31" s="290">
        <v>66.000000000000028</v>
      </c>
      <c r="E31" s="290">
        <v>68.000000000000014</v>
      </c>
      <c r="F31" s="290">
        <v>62</v>
      </c>
      <c r="G31" s="290">
        <v>52.999999999999979</v>
      </c>
      <c r="H31" s="290">
        <v>44.000000000000021</v>
      </c>
      <c r="I31" s="290">
        <v>66.000000000000028</v>
      </c>
      <c r="J31" s="290">
        <v>467.99999999999983</v>
      </c>
      <c r="K31" s="290">
        <v>41.999999999999993</v>
      </c>
      <c r="L31" s="290">
        <v>421.00000000000017</v>
      </c>
      <c r="M31" s="290">
        <v>753.00000000000034</v>
      </c>
      <c r="N31" s="290">
        <v>628</v>
      </c>
      <c r="O31" s="290">
        <v>94.999999999999972</v>
      </c>
      <c r="P31" s="290">
        <v>115.00000000000001</v>
      </c>
      <c r="Q31" s="290">
        <v>3.0000000000000009</v>
      </c>
      <c r="R31" s="290">
        <v>80.999999999999986</v>
      </c>
      <c r="S31" s="290">
        <v>85.999999999999986</v>
      </c>
      <c r="T31" s="290">
        <v>76.999999999999986</v>
      </c>
      <c r="U31" s="290">
        <v>58</v>
      </c>
      <c r="V31" s="290">
        <v>6.0000000000000018</v>
      </c>
      <c r="W31" s="199"/>
    </row>
    <row r="32" spans="2:23" ht="15" customHeight="1">
      <c r="B32" s="287" t="s">
        <v>254</v>
      </c>
      <c r="C32" s="288">
        <v>389.00000000000006</v>
      </c>
      <c r="D32" s="288">
        <v>9</v>
      </c>
      <c r="E32" s="288">
        <v>6</v>
      </c>
      <c r="F32" s="288">
        <v>17</v>
      </c>
      <c r="G32" s="288">
        <v>9.9999999999999982</v>
      </c>
      <c r="H32" s="288">
        <v>12</v>
      </c>
      <c r="I32" s="288">
        <v>25.000000000000007</v>
      </c>
      <c r="J32" s="288">
        <v>74</v>
      </c>
      <c r="K32" s="288">
        <v>7</v>
      </c>
      <c r="L32" s="288">
        <v>50</v>
      </c>
      <c r="M32" s="288">
        <v>57.999999999999993</v>
      </c>
      <c r="N32" s="288">
        <v>33.000000000000007</v>
      </c>
      <c r="O32" s="288">
        <v>8.0000000000000036</v>
      </c>
      <c r="P32" s="288">
        <v>8</v>
      </c>
      <c r="Q32" s="288">
        <v>6</v>
      </c>
      <c r="R32" s="288">
        <v>15.000000000000004</v>
      </c>
      <c r="S32" s="288">
        <v>18</v>
      </c>
      <c r="T32" s="288">
        <v>15.000000000000004</v>
      </c>
      <c r="U32" s="288">
        <v>18</v>
      </c>
      <c r="V32" s="288">
        <v>0</v>
      </c>
      <c r="W32" s="199"/>
    </row>
    <row r="33" spans="2:23">
      <c r="B33" s="289" t="s">
        <v>57</v>
      </c>
      <c r="C33" s="290">
        <v>389.00000000000006</v>
      </c>
      <c r="D33" s="290">
        <v>9</v>
      </c>
      <c r="E33" s="290">
        <v>6</v>
      </c>
      <c r="F33" s="290">
        <v>17</v>
      </c>
      <c r="G33" s="290">
        <v>9.9999999999999982</v>
      </c>
      <c r="H33" s="290">
        <v>12</v>
      </c>
      <c r="I33" s="290">
        <v>25.000000000000007</v>
      </c>
      <c r="J33" s="290">
        <v>74</v>
      </c>
      <c r="K33" s="290">
        <v>7</v>
      </c>
      <c r="L33" s="290">
        <v>50</v>
      </c>
      <c r="M33" s="290">
        <v>57.999999999999993</v>
      </c>
      <c r="N33" s="290">
        <v>33.000000000000007</v>
      </c>
      <c r="O33" s="290">
        <v>8.0000000000000036</v>
      </c>
      <c r="P33" s="290">
        <v>8</v>
      </c>
      <c r="Q33" s="290">
        <v>6</v>
      </c>
      <c r="R33" s="290">
        <v>15.000000000000004</v>
      </c>
      <c r="S33" s="290">
        <v>18</v>
      </c>
      <c r="T33" s="290">
        <v>15.000000000000004</v>
      </c>
      <c r="U33" s="290">
        <v>18</v>
      </c>
      <c r="V33" s="290">
        <v>0</v>
      </c>
      <c r="W33" s="199"/>
    </row>
    <row r="34" spans="2:23">
      <c r="B34" s="382"/>
      <c r="C34" s="382"/>
      <c r="D34" s="382"/>
      <c r="E34" s="382"/>
      <c r="F34" s="382"/>
      <c r="G34" s="382"/>
      <c r="H34" s="382"/>
      <c r="I34" s="382"/>
      <c r="J34" s="382"/>
      <c r="K34" s="382"/>
      <c r="L34" s="382"/>
      <c r="M34" s="382"/>
      <c r="N34" s="382"/>
      <c r="O34" s="382"/>
      <c r="P34" s="382"/>
      <c r="Q34" s="382"/>
      <c r="R34" s="382"/>
      <c r="S34" s="382"/>
      <c r="T34" s="382"/>
      <c r="U34" s="382"/>
      <c r="V34" s="199"/>
    </row>
    <row r="35" spans="2:23">
      <c r="B35" s="370" t="s">
        <v>1062</v>
      </c>
      <c r="C35" s="370"/>
      <c r="D35" s="370"/>
      <c r="E35" s="370"/>
      <c r="F35" s="370"/>
    </row>
  </sheetData>
  <mergeCells count="6">
    <mergeCell ref="B35:F35"/>
    <mergeCell ref="B2:U2"/>
    <mergeCell ref="B3:B4"/>
    <mergeCell ref="C3:C4"/>
    <mergeCell ref="B34:U34"/>
    <mergeCell ref="D3:V3"/>
  </mergeCells>
  <hyperlinks>
    <hyperlink ref="X4" location="INDICE!A44" display="INICIO"/>
  </hyperlink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T222"/>
  <sheetViews>
    <sheetView showGridLines="0" topLeftCell="G1" zoomScale="90" zoomScaleNormal="90" workbookViewId="0">
      <selection activeCell="D5" sqref="D5"/>
    </sheetView>
  </sheetViews>
  <sheetFormatPr baseColWidth="10" defaultRowHeight="15"/>
  <cols>
    <col min="1" max="1" width="11.7109375" style="24" customWidth="1"/>
    <col min="2" max="2" width="30.7109375" style="24" customWidth="1"/>
    <col min="3" max="3" width="14" style="24" customWidth="1"/>
    <col min="4" max="4" width="17" style="24" customWidth="1"/>
    <col min="5" max="5" width="11.85546875" style="24" bestFit="1" customWidth="1"/>
    <col min="6" max="6" width="16.5703125" style="24" customWidth="1"/>
    <col min="7" max="7" width="14.42578125" style="24" customWidth="1"/>
    <col min="8" max="8" width="11.85546875" style="24" bestFit="1" customWidth="1"/>
    <col min="9" max="9" width="13.7109375" style="24" customWidth="1"/>
    <col min="10" max="10" width="14.42578125" style="24" customWidth="1"/>
    <col min="11" max="12" width="11.42578125" style="24"/>
    <col min="13" max="13" width="15.85546875" style="24" customWidth="1"/>
    <col min="14" max="14" width="14.5703125" style="24" customWidth="1"/>
    <col min="15" max="15" width="15.28515625" style="24" customWidth="1"/>
    <col min="16" max="16" width="15.7109375" style="24" customWidth="1"/>
    <col min="17" max="17" width="18" style="20" customWidth="1"/>
    <col min="18" max="18" width="19.85546875" style="24" customWidth="1"/>
    <col min="19" max="19" width="11.42578125" style="24"/>
    <col min="20" max="20" width="15.5703125" style="24" customWidth="1"/>
    <col min="21" max="22" width="11.42578125" style="24"/>
    <col min="23" max="23" width="16" style="24" customWidth="1"/>
    <col min="24" max="26" width="11.42578125" style="24"/>
    <col min="27" max="27" width="15.140625" style="24" customWidth="1"/>
    <col min="28" max="28" width="17.42578125" style="24" customWidth="1"/>
    <col min="29" max="16384" width="11.42578125" style="24"/>
  </cols>
  <sheetData>
    <row r="1" spans="1:19" ht="114.75" customHeight="1">
      <c r="O1" s="20"/>
      <c r="P1" s="20"/>
      <c r="Q1" s="24"/>
    </row>
    <row r="2" spans="1:19" ht="105" customHeight="1">
      <c r="B2" s="352" t="s">
        <v>1118</v>
      </c>
      <c r="C2" s="352"/>
      <c r="D2" s="352"/>
      <c r="E2" s="352"/>
      <c r="F2" s="352"/>
      <c r="G2" s="352"/>
      <c r="H2" s="352"/>
      <c r="I2" s="352"/>
      <c r="J2" s="352"/>
      <c r="K2" s="352"/>
      <c r="L2" s="352"/>
      <c r="M2" s="352"/>
      <c r="N2" s="352"/>
      <c r="O2" s="352"/>
      <c r="P2" s="352"/>
      <c r="Q2" s="352"/>
    </row>
    <row r="3" spans="1:19" ht="40.5" customHeight="1">
      <c r="B3" s="346" t="s">
        <v>565</v>
      </c>
      <c r="C3" s="346"/>
      <c r="D3" s="346" t="s">
        <v>948</v>
      </c>
      <c r="E3" s="346"/>
      <c r="F3" s="346"/>
      <c r="G3" s="346" t="s">
        <v>949</v>
      </c>
      <c r="H3" s="346"/>
      <c r="I3" s="346"/>
      <c r="J3" s="346" t="s">
        <v>950</v>
      </c>
      <c r="K3" s="346"/>
      <c r="L3" s="346"/>
      <c r="M3" s="346"/>
      <c r="N3" s="346" t="s">
        <v>964</v>
      </c>
      <c r="O3" s="346" t="s">
        <v>935</v>
      </c>
      <c r="P3" s="346" t="s">
        <v>936</v>
      </c>
      <c r="Q3" s="346" t="s">
        <v>937</v>
      </c>
    </row>
    <row r="4" spans="1:19" ht="35.25" customHeight="1">
      <c r="B4" s="346"/>
      <c r="C4" s="346"/>
      <c r="D4" s="270" t="s">
        <v>1</v>
      </c>
      <c r="E4" s="270" t="s">
        <v>441</v>
      </c>
      <c r="F4" s="270" t="s">
        <v>443</v>
      </c>
      <c r="G4" s="270" t="s">
        <v>1</v>
      </c>
      <c r="H4" s="270" t="s">
        <v>442</v>
      </c>
      <c r="I4" s="270" t="s">
        <v>443</v>
      </c>
      <c r="J4" s="270" t="s">
        <v>1</v>
      </c>
      <c r="K4" s="270" t="s">
        <v>171</v>
      </c>
      <c r="L4" s="270" t="s">
        <v>444</v>
      </c>
      <c r="M4" s="270" t="s">
        <v>445</v>
      </c>
      <c r="N4" s="346"/>
      <c r="O4" s="346"/>
      <c r="P4" s="346"/>
      <c r="Q4" s="346"/>
      <c r="S4" s="225" t="s">
        <v>30</v>
      </c>
    </row>
    <row r="5" spans="1:19" ht="24.75" customHeight="1">
      <c r="B5" s="384" t="s">
        <v>269</v>
      </c>
      <c r="C5" s="384"/>
      <c r="D5" s="294">
        <v>38885386.99999994</v>
      </c>
      <c r="E5" s="294">
        <v>22890727</v>
      </c>
      <c r="F5" s="294">
        <v>15994660.000000006</v>
      </c>
      <c r="G5" s="294">
        <v>22508894.000000007</v>
      </c>
      <c r="H5" s="294">
        <v>11883733</v>
      </c>
      <c r="I5" s="294">
        <v>10625160.999999993</v>
      </c>
      <c r="J5" s="294">
        <v>8319194.9999999972</v>
      </c>
      <c r="K5" s="294">
        <v>4427513.999999986</v>
      </c>
      <c r="L5" s="294">
        <v>2809243.9999999995</v>
      </c>
      <c r="M5" s="294">
        <v>1082437</v>
      </c>
      <c r="N5" s="294">
        <v>39140.000000000022</v>
      </c>
      <c r="O5" s="294">
        <v>11930167.000000004</v>
      </c>
      <c r="P5" s="294">
        <v>1121414.0000000044</v>
      </c>
      <c r="Q5" s="294">
        <v>738758.00000000093</v>
      </c>
    </row>
    <row r="6" spans="1:19" s="20" customFormat="1" ht="27" customHeight="1">
      <c r="A6"/>
      <c r="B6" s="384" t="s">
        <v>251</v>
      </c>
      <c r="C6" s="384"/>
      <c r="D6" s="294">
        <v>17807646.999999981</v>
      </c>
      <c r="E6" s="294">
        <v>10302402.999999976</v>
      </c>
      <c r="F6" s="294">
        <v>7505244.0000000121</v>
      </c>
      <c r="G6" s="294">
        <v>10468877.999999985</v>
      </c>
      <c r="H6" s="294">
        <v>5566881.9999999981</v>
      </c>
      <c r="I6" s="294">
        <v>4901996.0000000056</v>
      </c>
      <c r="J6" s="294">
        <v>3787595.9999999967</v>
      </c>
      <c r="K6" s="294">
        <v>2157541.0000000005</v>
      </c>
      <c r="L6" s="294">
        <v>1250402.9999999995</v>
      </c>
      <c r="M6" s="294">
        <v>379651.99999999988</v>
      </c>
      <c r="N6" s="294">
        <v>17404.000000000004</v>
      </c>
      <c r="O6" s="294">
        <v>4855412.9999999944</v>
      </c>
      <c r="P6" s="294">
        <v>338782.99999999971</v>
      </c>
      <c r="Q6" s="294">
        <v>383719.00000000052</v>
      </c>
    </row>
    <row r="7" spans="1:19" s="98" customFormat="1" ht="18" customHeight="1">
      <c r="A7"/>
      <c r="B7" s="383" t="s">
        <v>32</v>
      </c>
      <c r="C7" s="383"/>
      <c r="D7" s="295">
        <v>1949970.9999999991</v>
      </c>
      <c r="E7" s="295">
        <v>1076990.0000000007</v>
      </c>
      <c r="F7" s="295">
        <v>872981.00000000023</v>
      </c>
      <c r="G7" s="295">
        <v>842473.00000000058</v>
      </c>
      <c r="H7" s="295">
        <v>464438.00000000041</v>
      </c>
      <c r="I7" s="295">
        <v>378034.99999999983</v>
      </c>
      <c r="J7" s="295">
        <v>423688.00000000012</v>
      </c>
      <c r="K7" s="295">
        <v>211146.99999999994</v>
      </c>
      <c r="L7" s="295">
        <v>154112</v>
      </c>
      <c r="M7" s="295">
        <v>58428.999999999964</v>
      </c>
      <c r="N7" s="295">
        <v>587.99999999999977</v>
      </c>
      <c r="O7" s="295">
        <v>651143.00000000012</v>
      </c>
      <c r="P7" s="295">
        <v>39296.000000000022</v>
      </c>
      <c r="Q7" s="295">
        <v>52259.000000000015</v>
      </c>
    </row>
    <row r="8" spans="1:19" s="98" customFormat="1" ht="18" customHeight="1">
      <c r="A8"/>
      <c r="B8" s="383" t="s">
        <v>33</v>
      </c>
      <c r="C8" s="383"/>
      <c r="D8" s="295">
        <v>462902.99999999977</v>
      </c>
      <c r="E8" s="295">
        <v>307385.00000000006</v>
      </c>
      <c r="F8" s="295">
        <v>155518</v>
      </c>
      <c r="G8" s="295">
        <v>302730.00000000006</v>
      </c>
      <c r="H8" s="295">
        <v>150747.99999999988</v>
      </c>
      <c r="I8" s="295">
        <v>151981.99999999997</v>
      </c>
      <c r="J8" s="295">
        <v>168098.00000000003</v>
      </c>
      <c r="K8" s="295">
        <v>90802.000000000015</v>
      </c>
      <c r="L8" s="295">
        <v>60550.000000000022</v>
      </c>
      <c r="M8" s="295">
        <v>16746.000000000004</v>
      </c>
      <c r="N8" s="295">
        <v>416.00000000000011</v>
      </c>
      <c r="O8" s="295">
        <v>81834.999999999956</v>
      </c>
      <c r="P8" s="295">
        <v>23010.000000000011</v>
      </c>
      <c r="Q8" s="295">
        <v>4516.0000000000018</v>
      </c>
    </row>
    <row r="9" spans="1:19" s="20" customFormat="1" ht="18" customHeight="1">
      <c r="A9"/>
      <c r="B9" s="383" t="s">
        <v>34</v>
      </c>
      <c r="C9" s="383"/>
      <c r="D9" s="295">
        <v>732345.00000000023</v>
      </c>
      <c r="E9" s="295">
        <v>456434.00000000006</v>
      </c>
      <c r="F9" s="295">
        <v>275910.99999999994</v>
      </c>
      <c r="G9" s="295">
        <v>282629.00000000012</v>
      </c>
      <c r="H9" s="295">
        <v>150295.00000000003</v>
      </c>
      <c r="I9" s="295">
        <v>132334.00000000006</v>
      </c>
      <c r="J9" s="295">
        <v>169895.99999999994</v>
      </c>
      <c r="K9" s="295">
        <v>101144.00000000001</v>
      </c>
      <c r="L9" s="295">
        <v>54485.000000000007</v>
      </c>
      <c r="M9" s="295">
        <v>14266.999999999993</v>
      </c>
      <c r="N9" s="295">
        <v>167.00000000000003</v>
      </c>
      <c r="O9" s="295">
        <v>170944.00000000003</v>
      </c>
      <c r="P9" s="295">
        <v>12356.999999999996</v>
      </c>
      <c r="Q9" s="295">
        <v>13424.999999999998</v>
      </c>
    </row>
    <row r="10" spans="1:19" s="20" customFormat="1" ht="18" customHeight="1">
      <c r="A10"/>
      <c r="B10" s="383" t="s">
        <v>35</v>
      </c>
      <c r="C10" s="383"/>
      <c r="D10" s="295">
        <v>427808.99999999988</v>
      </c>
      <c r="E10" s="295">
        <v>267921</v>
      </c>
      <c r="F10" s="295">
        <v>159888</v>
      </c>
      <c r="G10" s="295">
        <v>400265.00000000023</v>
      </c>
      <c r="H10" s="295">
        <v>226086</v>
      </c>
      <c r="I10" s="295">
        <v>174179.00000000003</v>
      </c>
      <c r="J10" s="295">
        <v>133170.99999999997</v>
      </c>
      <c r="K10" s="295">
        <v>60914.000000000007</v>
      </c>
      <c r="L10" s="295">
        <v>55966.000000000007</v>
      </c>
      <c r="M10" s="295">
        <v>16291.000000000002</v>
      </c>
      <c r="N10" s="295">
        <v>392.99999999999983</v>
      </c>
      <c r="O10" s="295">
        <v>52865.999999999993</v>
      </c>
      <c r="P10" s="295">
        <v>5814</v>
      </c>
      <c r="Q10" s="295">
        <v>4267</v>
      </c>
    </row>
    <row r="11" spans="1:19" s="20" customFormat="1" ht="18" customHeight="1">
      <c r="A11"/>
      <c r="B11" s="383" t="s">
        <v>36</v>
      </c>
      <c r="C11" s="383"/>
      <c r="D11" s="295">
        <v>959724.00000000058</v>
      </c>
      <c r="E11" s="295">
        <v>635514.00000000012</v>
      </c>
      <c r="F11" s="295">
        <v>324210.00000000006</v>
      </c>
      <c r="G11" s="295">
        <v>809826.99999999977</v>
      </c>
      <c r="H11" s="295">
        <v>340804.00000000006</v>
      </c>
      <c r="I11" s="295">
        <v>469022.99999999953</v>
      </c>
      <c r="J11" s="295">
        <v>197136.99999999991</v>
      </c>
      <c r="K11" s="295">
        <v>119802.99999999993</v>
      </c>
      <c r="L11" s="295">
        <v>68927.000000000029</v>
      </c>
      <c r="M11" s="295">
        <v>8406.9999999999982</v>
      </c>
      <c r="N11" s="295">
        <v>1207.0000000000005</v>
      </c>
      <c r="O11" s="295">
        <v>270648.99999999994</v>
      </c>
      <c r="P11" s="295">
        <v>18956</v>
      </c>
      <c r="Q11" s="295">
        <v>15751.999999999993</v>
      </c>
    </row>
    <row r="12" spans="1:19" s="20" customFormat="1" ht="18" customHeight="1">
      <c r="A12"/>
      <c r="B12" s="383" t="s">
        <v>37</v>
      </c>
      <c r="C12" s="383"/>
      <c r="D12" s="295">
        <v>1052265.0000000005</v>
      </c>
      <c r="E12" s="295">
        <v>702526.00000000047</v>
      </c>
      <c r="F12" s="295">
        <v>349738.99999999994</v>
      </c>
      <c r="G12" s="295">
        <v>758849.99999999988</v>
      </c>
      <c r="H12" s="295">
        <v>403362.00000000006</v>
      </c>
      <c r="I12" s="295">
        <v>355488</v>
      </c>
      <c r="J12" s="295">
        <v>306438.00000000012</v>
      </c>
      <c r="K12" s="295">
        <v>177158.99999999997</v>
      </c>
      <c r="L12" s="295">
        <v>92219.999999999971</v>
      </c>
      <c r="M12" s="295">
        <v>37059.000000000007</v>
      </c>
      <c r="N12" s="295">
        <v>3003</v>
      </c>
      <c r="O12" s="295">
        <v>236081.99999999997</v>
      </c>
      <c r="P12" s="295">
        <v>19568.000000000004</v>
      </c>
      <c r="Q12" s="295">
        <v>18993.999999999996</v>
      </c>
    </row>
    <row r="13" spans="1:19" s="20" customFormat="1" ht="18" customHeight="1">
      <c r="A13"/>
      <c r="B13" s="383" t="s">
        <v>38</v>
      </c>
      <c r="C13" s="383"/>
      <c r="D13" s="295">
        <v>902389</v>
      </c>
      <c r="E13" s="295">
        <v>569015.00000000023</v>
      </c>
      <c r="F13" s="295">
        <v>333373.99999999994</v>
      </c>
      <c r="G13" s="295">
        <v>735949.99999999988</v>
      </c>
      <c r="H13" s="295">
        <v>392020.99999999983</v>
      </c>
      <c r="I13" s="295">
        <v>343929.00000000017</v>
      </c>
      <c r="J13" s="295">
        <v>263766</v>
      </c>
      <c r="K13" s="295">
        <v>139987</v>
      </c>
      <c r="L13" s="295">
        <v>104540.00000000001</v>
      </c>
      <c r="M13" s="295">
        <v>19239</v>
      </c>
      <c r="N13" s="295">
        <v>258.00000000000023</v>
      </c>
      <c r="O13" s="295">
        <v>205367</v>
      </c>
      <c r="P13" s="295">
        <v>13436.000000000004</v>
      </c>
      <c r="Q13" s="295">
        <v>16624</v>
      </c>
    </row>
    <row r="14" spans="1:19" s="20" customFormat="1" ht="18" customHeight="1">
      <c r="A14"/>
      <c r="B14" s="383" t="s">
        <v>39</v>
      </c>
      <c r="C14" s="383"/>
      <c r="D14" s="295">
        <v>1274381.0000000002</v>
      </c>
      <c r="E14" s="295">
        <v>742612.00000000012</v>
      </c>
      <c r="F14" s="295">
        <v>531769</v>
      </c>
      <c r="G14" s="295">
        <v>709334.99999999977</v>
      </c>
      <c r="H14" s="295">
        <v>346442.00000000012</v>
      </c>
      <c r="I14" s="295">
        <v>362893.00000000006</v>
      </c>
      <c r="J14" s="295">
        <v>261259.99999999997</v>
      </c>
      <c r="K14" s="295">
        <v>158649.00000000003</v>
      </c>
      <c r="L14" s="295">
        <v>72853.999999999985</v>
      </c>
      <c r="M14" s="295">
        <v>29757</v>
      </c>
      <c r="N14" s="295">
        <v>585.99999999999989</v>
      </c>
      <c r="O14" s="295">
        <v>230405</v>
      </c>
      <c r="P14" s="295">
        <v>19033</v>
      </c>
      <c r="Q14" s="295">
        <v>21772.999999999985</v>
      </c>
    </row>
    <row r="15" spans="1:19">
      <c r="A15"/>
      <c r="B15" s="383" t="s">
        <v>40</v>
      </c>
      <c r="C15" s="383"/>
      <c r="D15" s="295">
        <v>7573828.9999999991</v>
      </c>
      <c r="E15" s="295">
        <v>4069275.0000000023</v>
      </c>
      <c r="F15" s="295">
        <v>3504554</v>
      </c>
      <c r="G15" s="295">
        <v>4029603.9999999986</v>
      </c>
      <c r="H15" s="295">
        <v>2228102.0000000005</v>
      </c>
      <c r="I15" s="295">
        <v>1801502.0000000023</v>
      </c>
      <c r="J15" s="295">
        <v>1460602.9999999993</v>
      </c>
      <c r="K15" s="295">
        <v>867209.00000000058</v>
      </c>
      <c r="L15" s="295">
        <v>444963.00000000012</v>
      </c>
      <c r="M15" s="295">
        <v>148431.00000000006</v>
      </c>
      <c r="N15" s="295">
        <v>4591.9999999999991</v>
      </c>
      <c r="O15" s="295">
        <v>2251060.0000000019</v>
      </c>
      <c r="P15" s="295">
        <v>132564</v>
      </c>
      <c r="Q15" s="295">
        <v>177698.99999999994</v>
      </c>
    </row>
    <row r="16" spans="1:19">
      <c r="A16"/>
      <c r="B16" s="383" t="s">
        <v>41</v>
      </c>
      <c r="C16" s="383"/>
      <c r="D16" s="295">
        <v>1526427</v>
      </c>
      <c r="E16" s="295">
        <v>915995.99999999953</v>
      </c>
      <c r="F16" s="295">
        <v>610431</v>
      </c>
      <c r="G16" s="295">
        <v>831197.99999999988</v>
      </c>
      <c r="H16" s="295">
        <v>443671</v>
      </c>
      <c r="I16" s="295">
        <v>387526.99999999983</v>
      </c>
      <c r="J16" s="295">
        <v>251006.99999999997</v>
      </c>
      <c r="K16" s="295">
        <v>159379</v>
      </c>
      <c r="L16" s="295">
        <v>71352</v>
      </c>
      <c r="M16" s="295">
        <v>20276.000000000007</v>
      </c>
      <c r="N16" s="295">
        <v>6143.0000000000018</v>
      </c>
      <c r="O16" s="295">
        <v>360054.99999999988</v>
      </c>
      <c r="P16" s="295">
        <v>26442.999999999985</v>
      </c>
      <c r="Q16" s="295">
        <v>27894.000000000004</v>
      </c>
    </row>
    <row r="17" spans="1:17">
      <c r="A17"/>
      <c r="B17" s="383" t="s">
        <v>79</v>
      </c>
      <c r="C17" s="383"/>
      <c r="D17" s="295">
        <v>945604</v>
      </c>
      <c r="E17" s="295">
        <v>558734.99999999977</v>
      </c>
      <c r="F17" s="295">
        <v>386868.99999999994</v>
      </c>
      <c r="G17" s="295">
        <v>766017.00000000023</v>
      </c>
      <c r="H17" s="295">
        <v>420913.00000000023</v>
      </c>
      <c r="I17" s="295">
        <v>345104</v>
      </c>
      <c r="J17" s="295">
        <v>152532.00000000006</v>
      </c>
      <c r="K17" s="295">
        <v>71347.999999999971</v>
      </c>
      <c r="L17" s="295">
        <v>70434</v>
      </c>
      <c r="M17" s="295">
        <v>10750</v>
      </c>
      <c r="N17" s="295">
        <v>51</v>
      </c>
      <c r="O17" s="295">
        <v>345007</v>
      </c>
      <c r="P17" s="295">
        <v>28305.999999999967</v>
      </c>
      <c r="Q17" s="295">
        <v>30516.000000000015</v>
      </c>
    </row>
    <row r="18" spans="1:17">
      <c r="A18"/>
      <c r="B18" s="384" t="s">
        <v>252</v>
      </c>
      <c r="C18" s="384"/>
      <c r="D18" s="294">
        <v>18190841.999999978</v>
      </c>
      <c r="E18" s="294">
        <v>10523162.000000004</v>
      </c>
      <c r="F18" s="294">
        <v>7667679.9999999972</v>
      </c>
      <c r="G18" s="294">
        <v>10275114.000000028</v>
      </c>
      <c r="H18" s="294">
        <v>5371007.9999999953</v>
      </c>
      <c r="I18" s="294">
        <v>4904106.0000000019</v>
      </c>
      <c r="J18" s="294">
        <v>3519971.9999999991</v>
      </c>
      <c r="K18" s="294">
        <v>1819563</v>
      </c>
      <c r="L18" s="294">
        <v>1276175.9999999986</v>
      </c>
      <c r="M18" s="294">
        <v>424232.99999999971</v>
      </c>
      <c r="N18" s="294">
        <v>13936.999999999995</v>
      </c>
      <c r="O18" s="294">
        <v>6334487.0000000093</v>
      </c>
      <c r="P18" s="294">
        <v>721340.99999999977</v>
      </c>
      <c r="Q18" s="294">
        <v>325477.99999999948</v>
      </c>
    </row>
    <row r="19" spans="1:17">
      <c r="A19"/>
      <c r="B19" s="383" t="s">
        <v>43</v>
      </c>
      <c r="C19" s="383"/>
      <c r="D19" s="295">
        <v>1412244.0000000009</v>
      </c>
      <c r="E19" s="295">
        <v>868089.00000000035</v>
      </c>
      <c r="F19" s="295">
        <v>544155</v>
      </c>
      <c r="G19" s="295">
        <v>798552.00000000023</v>
      </c>
      <c r="H19" s="295">
        <v>459047.99999999994</v>
      </c>
      <c r="I19" s="295">
        <v>339504.00000000023</v>
      </c>
      <c r="J19" s="295">
        <v>285965.00000000006</v>
      </c>
      <c r="K19" s="295">
        <v>157071.99999999997</v>
      </c>
      <c r="L19" s="295">
        <v>108974.00000000006</v>
      </c>
      <c r="M19" s="295">
        <v>19919.000000000018</v>
      </c>
      <c r="N19" s="295">
        <v>7885</v>
      </c>
      <c r="O19" s="295">
        <v>636915.00000000012</v>
      </c>
      <c r="P19" s="295">
        <v>26551.999999999982</v>
      </c>
      <c r="Q19" s="295">
        <v>30126.000000000007</v>
      </c>
    </row>
    <row r="20" spans="1:17" s="1" customFormat="1">
      <c r="A20"/>
      <c r="B20" s="383" t="s">
        <v>44</v>
      </c>
      <c r="C20" s="383"/>
      <c r="D20" s="295">
        <v>1020502.0000000006</v>
      </c>
      <c r="E20" s="295">
        <v>669789.00000000058</v>
      </c>
      <c r="F20" s="295">
        <v>350712.99999999988</v>
      </c>
      <c r="G20" s="295">
        <v>892610</v>
      </c>
      <c r="H20" s="295">
        <v>481281</v>
      </c>
      <c r="I20" s="295">
        <v>411329.00000000012</v>
      </c>
      <c r="J20" s="295">
        <v>285881.00000000012</v>
      </c>
      <c r="K20" s="295">
        <v>102485.99999999999</v>
      </c>
      <c r="L20" s="295">
        <v>129913.00000000006</v>
      </c>
      <c r="M20" s="295">
        <v>53482.000000000015</v>
      </c>
      <c r="N20" s="295">
        <v>187</v>
      </c>
      <c r="O20" s="295">
        <v>461159</v>
      </c>
      <c r="P20" s="295">
        <v>27128.999999999978</v>
      </c>
      <c r="Q20" s="295">
        <v>12418</v>
      </c>
    </row>
    <row r="21" spans="1:17">
      <c r="A21"/>
      <c r="B21" s="383" t="s">
        <v>45</v>
      </c>
      <c r="C21" s="383"/>
      <c r="D21" s="295">
        <v>10169895.000000002</v>
      </c>
      <c r="E21" s="295">
        <v>5584175.000000013</v>
      </c>
      <c r="F21" s="295">
        <v>4585720.0000000009</v>
      </c>
      <c r="G21" s="295">
        <v>5375403.9999999972</v>
      </c>
      <c r="H21" s="295">
        <v>2747384.9999999977</v>
      </c>
      <c r="I21" s="295">
        <v>2628019.0000000023</v>
      </c>
      <c r="J21" s="295">
        <v>1803631.9999999988</v>
      </c>
      <c r="K21" s="295">
        <v>974928.00000000058</v>
      </c>
      <c r="L21" s="295">
        <v>569788.00000000047</v>
      </c>
      <c r="M21" s="295">
        <v>258915.99999999977</v>
      </c>
      <c r="N21" s="295">
        <v>2895.9999999999982</v>
      </c>
      <c r="O21" s="295">
        <v>2911604.9999999986</v>
      </c>
      <c r="P21" s="295">
        <v>287882.00000000012</v>
      </c>
      <c r="Q21" s="295">
        <v>195436.99999999991</v>
      </c>
    </row>
    <row r="22" spans="1:17">
      <c r="A22"/>
      <c r="B22" s="383" t="s">
        <v>46</v>
      </c>
      <c r="C22" s="383"/>
      <c r="D22" s="295">
        <v>1670362.9999999995</v>
      </c>
      <c r="E22" s="295">
        <v>1055651.0000000007</v>
      </c>
      <c r="F22" s="295">
        <v>614711.99999999988</v>
      </c>
      <c r="G22" s="295">
        <v>1178684</v>
      </c>
      <c r="H22" s="295">
        <v>575467.99999999953</v>
      </c>
      <c r="I22" s="295">
        <v>603216.00000000012</v>
      </c>
      <c r="J22" s="295">
        <v>333046.99999999994</v>
      </c>
      <c r="K22" s="295">
        <v>142506</v>
      </c>
      <c r="L22" s="295">
        <v>160097.99999999994</v>
      </c>
      <c r="M22" s="295">
        <v>30443.000000000015</v>
      </c>
      <c r="N22" s="295">
        <v>1565.0000000000002</v>
      </c>
      <c r="O22" s="295">
        <v>634440.00000000012</v>
      </c>
      <c r="P22" s="295">
        <v>309620.00000000006</v>
      </c>
      <c r="Q22" s="295">
        <v>23957.000000000004</v>
      </c>
    </row>
    <row r="23" spans="1:17">
      <c r="A23"/>
      <c r="B23" s="383" t="s">
        <v>47</v>
      </c>
      <c r="C23" s="383"/>
      <c r="D23" s="295">
        <v>3156677.0000000005</v>
      </c>
      <c r="E23" s="295">
        <v>1955020.0000000002</v>
      </c>
      <c r="F23" s="295">
        <v>1201656.9999999988</v>
      </c>
      <c r="G23" s="295">
        <v>1620759.0000000012</v>
      </c>
      <c r="H23" s="295">
        <v>876214.00000000116</v>
      </c>
      <c r="I23" s="295">
        <v>744545.00000000047</v>
      </c>
      <c r="J23" s="295">
        <v>653203.00000000023</v>
      </c>
      <c r="K23" s="295">
        <v>340081.99999999988</v>
      </c>
      <c r="L23" s="295">
        <v>259571.99999999988</v>
      </c>
      <c r="M23" s="295">
        <v>53549.000000000007</v>
      </c>
      <c r="N23" s="295">
        <v>442.99999999999977</v>
      </c>
      <c r="O23" s="295">
        <v>1454282.0000000009</v>
      </c>
      <c r="P23" s="295">
        <v>49450.000000000015</v>
      </c>
      <c r="Q23" s="295">
        <v>54203.999999999956</v>
      </c>
    </row>
    <row r="24" spans="1:17" ht="15" customHeight="1">
      <c r="A24"/>
      <c r="B24" s="383" t="s">
        <v>48</v>
      </c>
      <c r="C24" s="383"/>
      <c r="D24" s="295">
        <v>761161.00000000012</v>
      </c>
      <c r="E24" s="295">
        <v>390438</v>
      </c>
      <c r="F24" s="295">
        <v>370722.99999999988</v>
      </c>
      <c r="G24" s="295">
        <v>409105</v>
      </c>
      <c r="H24" s="295">
        <v>231612.00000000003</v>
      </c>
      <c r="I24" s="295">
        <v>177493.00000000003</v>
      </c>
      <c r="J24" s="295">
        <v>158243.99999999997</v>
      </c>
      <c r="K24" s="295">
        <v>102488.99999999999</v>
      </c>
      <c r="L24" s="295">
        <v>47831.000000000007</v>
      </c>
      <c r="M24" s="295">
        <v>7924.0000000000009</v>
      </c>
      <c r="N24" s="295">
        <v>960.99999999999977</v>
      </c>
      <c r="O24" s="295">
        <v>236086.00000000015</v>
      </c>
      <c r="P24" s="295">
        <v>20708.000000000011</v>
      </c>
      <c r="Q24" s="295">
        <v>9336.0000000000036</v>
      </c>
    </row>
    <row r="25" spans="1:17">
      <c r="A25"/>
      <c r="B25" s="384" t="s">
        <v>253</v>
      </c>
      <c r="C25" s="384"/>
      <c r="D25" s="294">
        <v>2812716.9999999981</v>
      </c>
      <c r="E25" s="294">
        <v>2014999.0000000002</v>
      </c>
      <c r="F25" s="294">
        <v>797718.00000000012</v>
      </c>
      <c r="G25" s="294">
        <v>1702665.0000000005</v>
      </c>
      <c r="H25" s="294">
        <v>913105.0000000007</v>
      </c>
      <c r="I25" s="294">
        <v>789559.99999999942</v>
      </c>
      <c r="J25" s="294">
        <v>985887.00000000012</v>
      </c>
      <c r="K25" s="294">
        <v>434302.99999999977</v>
      </c>
      <c r="L25" s="294">
        <v>276926</v>
      </c>
      <c r="M25" s="294">
        <v>274657.99999999994</v>
      </c>
      <c r="N25" s="294">
        <v>7794.9999999999945</v>
      </c>
      <c r="O25" s="294">
        <v>704835.00000000047</v>
      </c>
      <c r="P25" s="294">
        <v>53985.99999999992</v>
      </c>
      <c r="Q25" s="294">
        <v>28888.000000000015</v>
      </c>
    </row>
    <row r="26" spans="1:17">
      <c r="A26"/>
      <c r="B26" s="383" t="s">
        <v>50</v>
      </c>
      <c r="C26" s="383"/>
      <c r="D26" s="295">
        <v>638661.00000000012</v>
      </c>
      <c r="E26" s="295">
        <v>440231.99999999994</v>
      </c>
      <c r="F26" s="295">
        <v>198429.00000000003</v>
      </c>
      <c r="G26" s="295">
        <v>368400</v>
      </c>
      <c r="H26" s="295">
        <v>211877.00000000009</v>
      </c>
      <c r="I26" s="295">
        <v>156522.99999999997</v>
      </c>
      <c r="J26" s="295">
        <v>218840.00000000006</v>
      </c>
      <c r="K26" s="295">
        <v>114139.99999999999</v>
      </c>
      <c r="L26" s="295">
        <v>72484.000000000029</v>
      </c>
      <c r="M26" s="295">
        <v>32215.999999999996</v>
      </c>
      <c r="N26" s="295">
        <v>421.00000000000017</v>
      </c>
      <c r="O26" s="295">
        <v>108368</v>
      </c>
      <c r="P26" s="295">
        <v>14643</v>
      </c>
      <c r="Q26" s="295">
        <v>4296</v>
      </c>
    </row>
    <row r="27" spans="1:17" s="1" customFormat="1">
      <c r="A27"/>
      <c r="B27" s="383" t="s">
        <v>51</v>
      </c>
      <c r="C27" s="383"/>
      <c r="D27" s="295">
        <v>455320</v>
      </c>
      <c r="E27" s="295">
        <v>340630</v>
      </c>
      <c r="F27" s="295">
        <v>114689.99999999999</v>
      </c>
      <c r="G27" s="295">
        <v>241919.99999999994</v>
      </c>
      <c r="H27" s="295">
        <v>132518.99999999997</v>
      </c>
      <c r="I27" s="295">
        <v>109400.99999999996</v>
      </c>
      <c r="J27" s="295">
        <v>143210</v>
      </c>
      <c r="K27" s="295">
        <v>72303</v>
      </c>
      <c r="L27" s="295">
        <v>57789</v>
      </c>
      <c r="M27" s="295">
        <v>13118</v>
      </c>
      <c r="N27" s="295">
        <v>4134.9999999999982</v>
      </c>
      <c r="O27" s="295">
        <v>77061.999999999985</v>
      </c>
      <c r="P27" s="295">
        <v>5867.9999999999982</v>
      </c>
      <c r="Q27" s="295">
        <v>4262.0000000000009</v>
      </c>
    </row>
    <row r="28" spans="1:17">
      <c r="A28"/>
      <c r="B28" s="383" t="s">
        <v>52</v>
      </c>
      <c r="C28" s="383"/>
      <c r="D28" s="295">
        <v>375503</v>
      </c>
      <c r="E28" s="295">
        <v>273085</v>
      </c>
      <c r="F28" s="295">
        <v>102417.99999999999</v>
      </c>
      <c r="G28" s="295">
        <v>183547.00000000003</v>
      </c>
      <c r="H28" s="295">
        <v>102436.00000000003</v>
      </c>
      <c r="I28" s="295">
        <v>81111.000000000029</v>
      </c>
      <c r="J28" s="295">
        <v>103399</v>
      </c>
      <c r="K28" s="295">
        <v>65709</v>
      </c>
      <c r="L28" s="295">
        <v>26822.999999999989</v>
      </c>
      <c r="M28" s="295">
        <v>10867.000000000002</v>
      </c>
      <c r="N28" s="295">
        <v>2521</v>
      </c>
      <c r="O28" s="295">
        <v>114754</v>
      </c>
      <c r="P28" s="295">
        <v>5214</v>
      </c>
      <c r="Q28" s="295">
        <v>4135.0000000000009</v>
      </c>
    </row>
    <row r="29" spans="1:17">
      <c r="A29"/>
      <c r="B29" s="383" t="s">
        <v>53</v>
      </c>
      <c r="C29" s="383"/>
      <c r="D29" s="295">
        <v>518935</v>
      </c>
      <c r="E29" s="295">
        <v>364501</v>
      </c>
      <c r="F29" s="295">
        <v>154433.99999999994</v>
      </c>
      <c r="G29" s="295">
        <v>297261</v>
      </c>
      <c r="H29" s="295">
        <v>178198</v>
      </c>
      <c r="I29" s="295">
        <v>119063.00000000003</v>
      </c>
      <c r="J29" s="295">
        <v>101406</v>
      </c>
      <c r="K29" s="295">
        <v>56193.999999999993</v>
      </c>
      <c r="L29" s="295">
        <v>32934.999999999993</v>
      </c>
      <c r="M29" s="295">
        <v>12276.999999999998</v>
      </c>
      <c r="N29" s="295">
        <v>42</v>
      </c>
      <c r="O29" s="295">
        <v>221236.99999999997</v>
      </c>
      <c r="P29" s="295">
        <v>7070.9999999999982</v>
      </c>
      <c r="Q29" s="295">
        <v>5917.0000000000009</v>
      </c>
    </row>
    <row r="30" spans="1:17">
      <c r="A30"/>
      <c r="B30" s="383" t="s">
        <v>54</v>
      </c>
      <c r="C30" s="383"/>
      <c r="D30" s="295">
        <v>553989.99999999988</v>
      </c>
      <c r="E30" s="295">
        <v>399197.00000000006</v>
      </c>
      <c r="F30" s="295">
        <v>154792.99999999997</v>
      </c>
      <c r="G30" s="295">
        <v>455858</v>
      </c>
      <c r="H30" s="295">
        <v>207109.99999999997</v>
      </c>
      <c r="I30" s="295">
        <v>248747.99999999994</v>
      </c>
      <c r="J30" s="295">
        <v>117071.99999999996</v>
      </c>
      <c r="K30" s="295">
        <v>57733.000000000007</v>
      </c>
      <c r="L30" s="295">
        <v>47479.000000000015</v>
      </c>
      <c r="M30" s="295">
        <v>11860</v>
      </c>
      <c r="N30" s="295">
        <v>8</v>
      </c>
      <c r="O30" s="295">
        <v>85662.999999999985</v>
      </c>
      <c r="P30" s="295">
        <v>13204.000000000005</v>
      </c>
      <c r="Q30" s="295">
        <v>6514.9999999999991</v>
      </c>
    </row>
    <row r="31" spans="1:17">
      <c r="A31"/>
      <c r="B31" s="383" t="s">
        <v>55</v>
      </c>
      <c r="C31" s="383"/>
      <c r="D31" s="295">
        <v>270308</v>
      </c>
      <c r="E31" s="295">
        <v>197353.99999999997</v>
      </c>
      <c r="F31" s="295">
        <v>72954.000000000015</v>
      </c>
      <c r="G31" s="295">
        <v>155678.99999999997</v>
      </c>
      <c r="H31" s="295">
        <v>80965.000000000029</v>
      </c>
      <c r="I31" s="295">
        <v>74714</v>
      </c>
      <c r="J31" s="295">
        <v>301960</v>
      </c>
      <c r="K31" s="295">
        <v>68224.000000000029</v>
      </c>
      <c r="L31" s="295">
        <v>39416</v>
      </c>
      <c r="M31" s="295">
        <v>194319.99999999997</v>
      </c>
      <c r="N31" s="295">
        <v>668</v>
      </c>
      <c r="O31" s="295">
        <v>97751.000000000015</v>
      </c>
      <c r="P31" s="295">
        <v>7986</v>
      </c>
      <c r="Q31" s="295">
        <v>3762.9999999999995</v>
      </c>
    </row>
    <row r="32" spans="1:17">
      <c r="A32"/>
      <c r="B32" s="384" t="s">
        <v>254</v>
      </c>
      <c r="C32" s="384"/>
      <c r="D32" s="294">
        <v>74181</v>
      </c>
      <c r="E32" s="294">
        <v>50163</v>
      </c>
      <c r="F32" s="294">
        <v>24018</v>
      </c>
      <c r="G32" s="294">
        <v>62237</v>
      </c>
      <c r="H32" s="294">
        <v>32738.000000000004</v>
      </c>
      <c r="I32" s="294">
        <v>29499</v>
      </c>
      <c r="J32" s="294">
        <v>25740</v>
      </c>
      <c r="K32" s="294">
        <v>16107</v>
      </c>
      <c r="L32" s="294">
        <v>5739</v>
      </c>
      <c r="M32" s="294">
        <v>3894</v>
      </c>
      <c r="N32" s="294">
        <v>4</v>
      </c>
      <c r="O32" s="294">
        <v>35432</v>
      </c>
      <c r="P32" s="294">
        <v>7303.9999999999982</v>
      </c>
      <c r="Q32" s="294">
        <v>673</v>
      </c>
    </row>
    <row r="33" spans="1:20">
      <c r="A33"/>
      <c r="B33" s="383" t="s">
        <v>57</v>
      </c>
      <c r="C33" s="383"/>
      <c r="D33" s="295">
        <v>74181</v>
      </c>
      <c r="E33" s="295">
        <v>50163</v>
      </c>
      <c r="F33" s="295">
        <v>24018</v>
      </c>
      <c r="G33" s="295">
        <v>62237</v>
      </c>
      <c r="H33" s="295">
        <v>32738.000000000004</v>
      </c>
      <c r="I33" s="295">
        <v>29499</v>
      </c>
      <c r="J33" s="295">
        <v>25740</v>
      </c>
      <c r="K33" s="295">
        <v>16107</v>
      </c>
      <c r="L33" s="295">
        <v>5739</v>
      </c>
      <c r="M33" s="295">
        <v>3894</v>
      </c>
      <c r="N33" s="295">
        <v>4</v>
      </c>
      <c r="O33" s="295">
        <v>35432</v>
      </c>
      <c r="P33" s="295">
        <v>7303.9999999999982</v>
      </c>
      <c r="Q33" s="295">
        <v>673</v>
      </c>
      <c r="R33" s="116"/>
      <c r="S33" s="116"/>
      <c r="T33" s="116"/>
    </row>
    <row r="34" spans="1:20" s="1" customFormat="1">
      <c r="A34"/>
      <c r="B34" s="116"/>
      <c r="C34" s="116"/>
      <c r="D34" s="116"/>
      <c r="E34" s="116"/>
      <c r="F34" s="116"/>
      <c r="G34" s="116"/>
      <c r="H34" s="116"/>
      <c r="I34" s="116"/>
      <c r="J34" s="116"/>
      <c r="K34" s="116"/>
      <c r="L34" s="116"/>
      <c r="M34" s="116"/>
      <c r="N34" s="116"/>
      <c r="O34" s="174"/>
      <c r="P34" s="174"/>
      <c r="Q34" s="116"/>
      <c r="R34" s="116"/>
      <c r="S34" s="116"/>
      <c r="T34" s="116"/>
    </row>
    <row r="35" spans="1:20" ht="27" customHeight="1">
      <c r="A35"/>
      <c r="B35" s="385" t="s">
        <v>1062</v>
      </c>
      <c r="C35" s="385"/>
      <c r="D35" s="385"/>
      <c r="E35" s="103"/>
      <c r="F35" s="103"/>
      <c r="G35" s="103"/>
      <c r="H35" s="103"/>
      <c r="I35" s="103"/>
      <c r="J35" s="103"/>
      <c r="K35" s="103"/>
      <c r="L35" s="103"/>
      <c r="M35" s="103"/>
      <c r="N35" s="96"/>
      <c r="O35" s="96"/>
      <c r="P35" s="96"/>
      <c r="Q35" s="116"/>
      <c r="R35" s="116"/>
      <c r="S35" s="116"/>
      <c r="T35" s="116"/>
    </row>
    <row r="36" spans="1:20" ht="27" customHeight="1">
      <c r="A36"/>
      <c r="C36" s="222"/>
      <c r="D36" s="222"/>
      <c r="E36" s="103"/>
      <c r="F36" s="103"/>
      <c r="G36" s="103"/>
      <c r="H36" s="103"/>
      <c r="I36" s="103"/>
      <c r="J36" s="103"/>
      <c r="K36" s="103"/>
      <c r="L36" s="103"/>
      <c r="M36" s="103"/>
      <c r="N36" s="96"/>
      <c r="O36" s="96"/>
      <c r="P36" s="96"/>
      <c r="Q36" s="116"/>
      <c r="R36" s="116"/>
      <c r="S36" s="116"/>
      <c r="T36" s="116"/>
    </row>
    <row r="37" spans="1:20" ht="15" customHeight="1">
      <c r="C37" s="216"/>
      <c r="D37" s="216"/>
      <c r="E37" s="216"/>
      <c r="F37" s="216"/>
      <c r="G37" s="103"/>
      <c r="H37" s="103"/>
      <c r="I37" s="103"/>
      <c r="J37" s="103"/>
      <c r="K37" s="103"/>
      <c r="L37" s="103"/>
      <c r="M37" s="103"/>
      <c r="N37" s="96"/>
      <c r="O37" s="96"/>
      <c r="P37" s="96"/>
      <c r="Q37" s="116"/>
      <c r="R37" s="116"/>
      <c r="S37" s="116"/>
      <c r="T37" s="116"/>
    </row>
    <row r="38" spans="1:20">
      <c r="G38" s="95"/>
      <c r="H38" s="97"/>
      <c r="I38" s="97"/>
      <c r="J38" s="97"/>
      <c r="K38" s="97"/>
      <c r="L38" s="97"/>
      <c r="M38" s="97"/>
      <c r="N38" s="96"/>
      <c r="O38" s="96"/>
      <c r="P38" s="96"/>
      <c r="Q38" s="7"/>
    </row>
    <row r="39" spans="1:20">
      <c r="Q39" s="7"/>
    </row>
    <row r="40" spans="1:20">
      <c r="Q40" s="7"/>
    </row>
    <row r="41" spans="1:20">
      <c r="Q41" s="7"/>
    </row>
    <row r="42" spans="1:20">
      <c r="Q42" s="7"/>
    </row>
    <row r="43" spans="1:20">
      <c r="Q43" s="7"/>
    </row>
    <row r="44" spans="1:20">
      <c r="Q44" s="7"/>
    </row>
    <row r="45" spans="1:20">
      <c r="Q45" s="7"/>
    </row>
    <row r="46" spans="1:20">
      <c r="Q46" s="7"/>
    </row>
    <row r="47" spans="1:20">
      <c r="Q47" s="7"/>
    </row>
    <row r="48" spans="1:20">
      <c r="Q48" s="7"/>
    </row>
    <row r="49" spans="17:17">
      <c r="Q49" s="7"/>
    </row>
    <row r="50" spans="17:17">
      <c r="Q50" s="7"/>
    </row>
    <row r="51" spans="17:17">
      <c r="Q51" s="7"/>
    </row>
    <row r="52" spans="17:17">
      <c r="Q52" s="7"/>
    </row>
    <row r="53" spans="17:17">
      <c r="Q53" s="7"/>
    </row>
    <row r="54" spans="17:17">
      <c r="Q54" s="7"/>
    </row>
    <row r="55" spans="17:17">
      <c r="Q55" s="7"/>
    </row>
    <row r="56" spans="17:17">
      <c r="Q56" s="7"/>
    </row>
    <row r="57" spans="17:17">
      <c r="Q57" s="7"/>
    </row>
    <row r="58" spans="17:17">
      <c r="Q58" s="7"/>
    </row>
    <row r="59" spans="17:17">
      <c r="Q59" s="7"/>
    </row>
    <row r="60" spans="17:17">
      <c r="Q60" s="7"/>
    </row>
    <row r="61" spans="17:17">
      <c r="Q61" s="7"/>
    </row>
    <row r="62" spans="17:17">
      <c r="Q62" s="7"/>
    </row>
    <row r="63" spans="17:17">
      <c r="Q63" s="7"/>
    </row>
    <row r="64" spans="17:17">
      <c r="Q64" s="7"/>
    </row>
    <row r="65" spans="17:17">
      <c r="Q65" s="7"/>
    </row>
    <row r="66" spans="17:17">
      <c r="Q66" s="7"/>
    </row>
    <row r="67" spans="17:17">
      <c r="Q67" s="7"/>
    </row>
    <row r="68" spans="17:17">
      <c r="Q68" s="7"/>
    </row>
    <row r="69" spans="17:17">
      <c r="Q69" s="7"/>
    </row>
    <row r="70" spans="17:17">
      <c r="Q70" s="7"/>
    </row>
    <row r="71" spans="17:17">
      <c r="Q71" s="7"/>
    </row>
    <row r="72" spans="17:17" ht="21" customHeight="1">
      <c r="Q72" s="7"/>
    </row>
    <row r="73" spans="17:17">
      <c r="Q73" s="7"/>
    </row>
    <row r="74" spans="17:17">
      <c r="Q74" s="7"/>
    </row>
    <row r="75" spans="17:17">
      <c r="Q75" s="7"/>
    </row>
    <row r="76" spans="17:17">
      <c r="Q76" s="7"/>
    </row>
    <row r="77" spans="17:17">
      <c r="Q77" s="7"/>
    </row>
    <row r="78" spans="17:17">
      <c r="Q78" s="7"/>
    </row>
    <row r="79" spans="17:17">
      <c r="Q79" s="7"/>
    </row>
    <row r="80" spans="17:17">
      <c r="Q80" s="7"/>
    </row>
    <row r="81" spans="17:17">
      <c r="Q81" s="7"/>
    </row>
    <row r="82" spans="17:17">
      <c r="Q82" s="7"/>
    </row>
    <row r="83" spans="17:17">
      <c r="Q83" s="7"/>
    </row>
    <row r="84" spans="17:17">
      <c r="Q84" s="7"/>
    </row>
    <row r="85" spans="17:17">
      <c r="Q85" s="7"/>
    </row>
    <row r="86" spans="17:17">
      <c r="Q86" s="7"/>
    </row>
    <row r="87" spans="17:17">
      <c r="Q87" s="7"/>
    </row>
    <row r="88" spans="17:17">
      <c r="Q88" s="7"/>
    </row>
    <row r="89" spans="17:17">
      <c r="Q89" s="7"/>
    </row>
    <row r="90" spans="17:17">
      <c r="Q90" s="7"/>
    </row>
    <row r="91" spans="17:17">
      <c r="Q91" s="7"/>
    </row>
    <row r="92" spans="17:17">
      <c r="Q92" s="7"/>
    </row>
    <row r="93" spans="17:17">
      <c r="Q93" s="7"/>
    </row>
    <row r="94" spans="17:17">
      <c r="Q94" s="7"/>
    </row>
    <row r="95" spans="17:17">
      <c r="Q95" s="7"/>
    </row>
    <row r="96" spans="17:17">
      <c r="Q96" s="7"/>
    </row>
    <row r="97" spans="17:17">
      <c r="Q97" s="7"/>
    </row>
    <row r="98" spans="17:17">
      <c r="Q98" s="7"/>
    </row>
    <row r="99" spans="17:17">
      <c r="Q99" s="7"/>
    </row>
    <row r="100" spans="17:17">
      <c r="Q100" s="7"/>
    </row>
    <row r="101" spans="17:17">
      <c r="Q101" s="7"/>
    </row>
    <row r="102" spans="17:17">
      <c r="Q102" s="7"/>
    </row>
    <row r="103" spans="17:17">
      <c r="Q103" s="7"/>
    </row>
    <row r="104" spans="17:17">
      <c r="Q104" s="7"/>
    </row>
    <row r="105" spans="17:17">
      <c r="Q105" s="7"/>
    </row>
    <row r="106" spans="17:17">
      <c r="Q106" s="7"/>
    </row>
    <row r="107" spans="17:17">
      <c r="Q107" s="7"/>
    </row>
    <row r="108" spans="17:17">
      <c r="Q108" s="7"/>
    </row>
    <row r="109" spans="17:17">
      <c r="Q109" s="7"/>
    </row>
    <row r="110" spans="17:17">
      <c r="Q110" s="7"/>
    </row>
    <row r="111" spans="17:17">
      <c r="Q111" s="7"/>
    </row>
    <row r="112" spans="17:17">
      <c r="Q112" s="7"/>
    </row>
    <row r="113" spans="17:17">
      <c r="Q113" s="7"/>
    </row>
    <row r="114" spans="17:17">
      <c r="Q114" s="7"/>
    </row>
    <row r="115" spans="17:17">
      <c r="Q115" s="7"/>
    </row>
    <row r="116" spans="17:17">
      <c r="Q116" s="7"/>
    </row>
    <row r="117" spans="17:17">
      <c r="Q117" s="7"/>
    </row>
    <row r="118" spans="17:17">
      <c r="Q118" s="7"/>
    </row>
    <row r="119" spans="17:17">
      <c r="Q119" s="7"/>
    </row>
    <row r="120" spans="17:17">
      <c r="Q120" s="7"/>
    </row>
    <row r="121" spans="17:17">
      <c r="Q121" s="7"/>
    </row>
    <row r="122" spans="17:17">
      <c r="Q122" s="7"/>
    </row>
    <row r="123" spans="17:17">
      <c r="Q123" s="7"/>
    </row>
    <row r="124" spans="17:17">
      <c r="Q124" s="7"/>
    </row>
    <row r="125" spans="17:17">
      <c r="Q125" s="7"/>
    </row>
    <row r="126" spans="17:17">
      <c r="Q126" s="7"/>
    </row>
    <row r="127" spans="17:17">
      <c r="Q127" s="7"/>
    </row>
    <row r="128" spans="17:17">
      <c r="Q128" s="7"/>
    </row>
    <row r="129" spans="17:17">
      <c r="Q129" s="7"/>
    </row>
    <row r="130" spans="17:17">
      <c r="Q130" s="7"/>
    </row>
    <row r="131" spans="17:17">
      <c r="Q131" s="7"/>
    </row>
    <row r="132" spans="17:17">
      <c r="Q132" s="7"/>
    </row>
    <row r="133" spans="17:17">
      <c r="Q133" s="7"/>
    </row>
    <row r="134" spans="17:17">
      <c r="Q134" s="7"/>
    </row>
    <row r="135" spans="17:17">
      <c r="Q135" s="7"/>
    </row>
    <row r="136" spans="17:17">
      <c r="Q136" s="7"/>
    </row>
    <row r="137" spans="17:17">
      <c r="Q137" s="7"/>
    </row>
    <row r="138" spans="17:17">
      <c r="Q138" s="7"/>
    </row>
    <row r="139" spans="17:17">
      <c r="Q139" s="7"/>
    </row>
    <row r="140" spans="17:17">
      <c r="Q140" s="7"/>
    </row>
    <row r="141" spans="17:17">
      <c r="Q141" s="7"/>
    </row>
    <row r="142" spans="17:17">
      <c r="Q142" s="7"/>
    </row>
    <row r="143" spans="17:17">
      <c r="Q143" s="7"/>
    </row>
    <row r="144" spans="17:17">
      <c r="Q144" s="7"/>
    </row>
    <row r="145" spans="17:17">
      <c r="Q145" s="7"/>
    </row>
    <row r="146" spans="17:17">
      <c r="Q146" s="7"/>
    </row>
    <row r="147" spans="17:17">
      <c r="Q147" s="7"/>
    </row>
    <row r="148" spans="17:17">
      <c r="Q148" s="7"/>
    </row>
    <row r="149" spans="17:17">
      <c r="Q149" s="7"/>
    </row>
    <row r="150" spans="17:17">
      <c r="Q150" s="7"/>
    </row>
    <row r="151" spans="17:17">
      <c r="Q151" s="7"/>
    </row>
    <row r="152" spans="17:17">
      <c r="Q152" s="7"/>
    </row>
    <row r="153" spans="17:17">
      <c r="Q153" s="7"/>
    </row>
    <row r="154" spans="17:17">
      <c r="Q154" s="7"/>
    </row>
    <row r="155" spans="17:17">
      <c r="Q155" s="7"/>
    </row>
    <row r="156" spans="17:17">
      <c r="Q156" s="7"/>
    </row>
    <row r="157" spans="17:17">
      <c r="Q157" s="7"/>
    </row>
    <row r="158" spans="17:17">
      <c r="Q158" s="7"/>
    </row>
    <row r="159" spans="17:17">
      <c r="Q159" s="7"/>
    </row>
    <row r="160" spans="17:17">
      <c r="Q160" s="7"/>
    </row>
    <row r="161" spans="17:17">
      <c r="Q161" s="7"/>
    </row>
    <row r="162" spans="17:17">
      <c r="Q162" s="7"/>
    </row>
    <row r="163" spans="17:17">
      <c r="Q163" s="7"/>
    </row>
    <row r="164" spans="17:17">
      <c r="Q164" s="7"/>
    </row>
    <row r="165" spans="17:17">
      <c r="Q165" s="7"/>
    </row>
    <row r="166" spans="17:17">
      <c r="Q166" s="7"/>
    </row>
    <row r="167" spans="17:17">
      <c r="Q167" s="7"/>
    </row>
    <row r="168" spans="17:17">
      <c r="Q168" s="7"/>
    </row>
    <row r="169" spans="17:17">
      <c r="Q169" s="7"/>
    </row>
    <row r="170" spans="17:17">
      <c r="Q170" s="7"/>
    </row>
    <row r="171" spans="17:17">
      <c r="Q171" s="7"/>
    </row>
    <row r="172" spans="17:17">
      <c r="Q172" s="7"/>
    </row>
    <row r="173" spans="17:17">
      <c r="Q173" s="7"/>
    </row>
    <row r="174" spans="17:17">
      <c r="Q174" s="7"/>
    </row>
    <row r="175" spans="17:17">
      <c r="Q175" s="7"/>
    </row>
    <row r="176" spans="17:17">
      <c r="Q176" s="7"/>
    </row>
    <row r="177" spans="17:17">
      <c r="Q177" s="7"/>
    </row>
    <row r="178" spans="17:17">
      <c r="Q178" s="7"/>
    </row>
    <row r="179" spans="17:17">
      <c r="Q179" s="7"/>
    </row>
    <row r="180" spans="17:17">
      <c r="Q180" s="7"/>
    </row>
    <row r="181" spans="17:17">
      <c r="Q181" s="7"/>
    </row>
    <row r="182" spans="17:17">
      <c r="Q182" s="7"/>
    </row>
    <row r="183" spans="17:17">
      <c r="Q183" s="7"/>
    </row>
    <row r="184" spans="17:17">
      <c r="Q184" s="7"/>
    </row>
    <row r="185" spans="17:17">
      <c r="Q185" s="7"/>
    </row>
    <row r="186" spans="17:17">
      <c r="Q186" s="7"/>
    </row>
    <row r="187" spans="17:17">
      <c r="Q187" s="7"/>
    </row>
    <row r="188" spans="17:17">
      <c r="Q188" s="7"/>
    </row>
    <row r="189" spans="17:17">
      <c r="Q189" s="7"/>
    </row>
    <row r="190" spans="17:17">
      <c r="Q190" s="7"/>
    </row>
    <row r="191" spans="17:17">
      <c r="Q191" s="7"/>
    </row>
    <row r="192" spans="17:17">
      <c r="Q192" s="7"/>
    </row>
    <row r="193" spans="17:17">
      <c r="Q193" s="7"/>
    </row>
    <row r="194" spans="17:17">
      <c r="Q194" s="17"/>
    </row>
    <row r="195" spans="17:17">
      <c r="Q195" s="17"/>
    </row>
    <row r="196" spans="17:17">
      <c r="Q196" s="17"/>
    </row>
    <row r="197" spans="17:17">
      <c r="Q197" s="17"/>
    </row>
    <row r="198" spans="17:17">
      <c r="Q198" s="17"/>
    </row>
    <row r="199" spans="17:17">
      <c r="Q199" s="17"/>
    </row>
    <row r="200" spans="17:17">
      <c r="Q200" s="17"/>
    </row>
    <row r="201" spans="17:17">
      <c r="Q201" s="17"/>
    </row>
    <row r="202" spans="17:17">
      <c r="Q202" s="17"/>
    </row>
    <row r="203" spans="17:17">
      <c r="Q203" s="17"/>
    </row>
    <row r="204" spans="17:17">
      <c r="Q204" s="17"/>
    </row>
    <row r="205" spans="17:17">
      <c r="Q205" s="17"/>
    </row>
    <row r="206" spans="17:17">
      <c r="Q206" s="17"/>
    </row>
    <row r="207" spans="17:17">
      <c r="Q207" s="17"/>
    </row>
    <row r="208" spans="17:17">
      <c r="Q208" s="17"/>
    </row>
    <row r="209" spans="17:17">
      <c r="Q209" s="17"/>
    </row>
    <row r="210" spans="17:17">
      <c r="Q210" s="17"/>
    </row>
    <row r="211" spans="17:17">
      <c r="Q211" s="17"/>
    </row>
    <row r="212" spans="17:17">
      <c r="Q212" s="17"/>
    </row>
    <row r="213" spans="17:17">
      <c r="Q213" s="17"/>
    </row>
    <row r="214" spans="17:17">
      <c r="Q214" s="17"/>
    </row>
    <row r="215" spans="17:17">
      <c r="Q215" s="17"/>
    </row>
    <row r="216" spans="17:17">
      <c r="Q216" s="17"/>
    </row>
    <row r="217" spans="17:17">
      <c r="Q217" s="17"/>
    </row>
    <row r="218" spans="17:17">
      <c r="Q218" s="17"/>
    </row>
    <row r="219" spans="17:17">
      <c r="Q219" s="17"/>
    </row>
    <row r="220" spans="17:17">
      <c r="Q220" s="17"/>
    </row>
    <row r="221" spans="17:17">
      <c r="Q221" s="17"/>
    </row>
    <row r="222" spans="17:17">
      <c r="Q222" s="17"/>
    </row>
  </sheetData>
  <mergeCells count="39">
    <mergeCell ref="B35:D35"/>
    <mergeCell ref="O3:O4"/>
    <mergeCell ref="P3:P4"/>
    <mergeCell ref="D3:F3"/>
    <mergeCell ref="G3:I3"/>
    <mergeCell ref="J3:M3"/>
    <mergeCell ref="B14:C14"/>
    <mergeCell ref="B8:C8"/>
    <mergeCell ref="B9:C9"/>
    <mergeCell ref="B10:C10"/>
    <mergeCell ref="B11:C11"/>
    <mergeCell ref="B12:C12"/>
    <mergeCell ref="B13:C13"/>
    <mergeCell ref="B26:C26"/>
    <mergeCell ref="B15:C15"/>
    <mergeCell ref="B16:C16"/>
    <mergeCell ref="B25:C25"/>
    <mergeCell ref="B33:C33"/>
    <mergeCell ref="B27:C27"/>
    <mergeCell ref="B28:C28"/>
    <mergeCell ref="B29:C29"/>
    <mergeCell ref="B30:C30"/>
    <mergeCell ref="B31:C31"/>
    <mergeCell ref="B32:C32"/>
    <mergeCell ref="Q3:Q4"/>
    <mergeCell ref="B2:Q2"/>
    <mergeCell ref="B22:C22"/>
    <mergeCell ref="B23:C23"/>
    <mergeCell ref="B24:C24"/>
    <mergeCell ref="B17:C17"/>
    <mergeCell ref="B18:C18"/>
    <mergeCell ref="B19:C19"/>
    <mergeCell ref="B20:C20"/>
    <mergeCell ref="B21:C21"/>
    <mergeCell ref="B5:C5"/>
    <mergeCell ref="B6:C6"/>
    <mergeCell ref="B7:C7"/>
    <mergeCell ref="B3:C4"/>
    <mergeCell ref="N3:N4"/>
  </mergeCells>
  <phoneticPr fontId="63" type="noConversion"/>
  <hyperlinks>
    <hyperlink ref="S4" location="INDICE!A45"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Y64"/>
  <sheetViews>
    <sheetView showGridLines="0" topLeftCell="F1" zoomScale="90" zoomScaleNormal="90" workbookViewId="0">
      <selection activeCell="S5" sqref="S5:W5"/>
    </sheetView>
  </sheetViews>
  <sheetFormatPr baseColWidth="10" defaultRowHeight="15"/>
  <cols>
    <col min="1" max="1" width="11.7109375" customWidth="1"/>
    <col min="2" max="2" width="30.42578125" bestFit="1" customWidth="1"/>
    <col min="3" max="4" width="11.85546875" bestFit="1" customWidth="1"/>
    <col min="13" max="13" width="12.5703125" customWidth="1"/>
    <col min="17" max="17" width="11.42578125" style="174"/>
    <col min="20" max="21" width="15.28515625" customWidth="1"/>
    <col min="22" max="22" width="14.42578125" customWidth="1"/>
    <col min="23" max="23" width="13.7109375" customWidth="1"/>
  </cols>
  <sheetData>
    <row r="1" spans="1:25" ht="126" customHeight="1">
      <c r="A1" s="24"/>
      <c r="B1" s="24"/>
      <c r="C1" s="24"/>
      <c r="D1" s="24"/>
      <c r="E1" s="24"/>
      <c r="F1" s="24"/>
      <c r="G1" s="24"/>
      <c r="H1" s="24"/>
      <c r="I1" s="24"/>
      <c r="J1" s="24"/>
      <c r="K1" s="24"/>
      <c r="L1" s="24"/>
      <c r="M1" s="24"/>
      <c r="N1" s="24"/>
      <c r="O1" s="24"/>
      <c r="P1" s="24"/>
      <c r="Q1" s="24"/>
      <c r="R1" s="24"/>
      <c r="S1" s="24"/>
      <c r="T1" s="24"/>
      <c r="U1" s="24"/>
    </row>
    <row r="2" spans="1:25" ht="87.75" customHeight="1">
      <c r="A2" s="24"/>
      <c r="B2" s="352" t="s">
        <v>1060</v>
      </c>
      <c r="C2" s="352"/>
      <c r="D2" s="352"/>
      <c r="E2" s="352"/>
      <c r="F2" s="352"/>
      <c r="G2" s="352"/>
      <c r="H2" s="352"/>
      <c r="I2" s="352"/>
      <c r="J2" s="352"/>
      <c r="K2" s="352"/>
      <c r="L2" s="352"/>
      <c r="M2" s="352"/>
      <c r="N2" s="352"/>
      <c r="O2" s="352"/>
      <c r="P2" s="352"/>
      <c r="Q2" s="352"/>
      <c r="R2" s="352"/>
      <c r="S2" s="352"/>
      <c r="T2" s="352"/>
      <c r="U2" s="352"/>
    </row>
    <row r="3" spans="1:25" ht="36" customHeight="1">
      <c r="A3" s="24"/>
      <c r="B3" s="386" t="s">
        <v>264</v>
      </c>
      <c r="C3" s="386" t="s">
        <v>458</v>
      </c>
      <c r="D3" s="386"/>
      <c r="E3" s="386"/>
      <c r="F3" s="386"/>
      <c r="G3" s="386"/>
      <c r="H3" s="386"/>
      <c r="I3" s="386"/>
      <c r="J3" s="386"/>
      <c r="K3" s="386"/>
      <c r="L3" s="386"/>
      <c r="M3" s="386"/>
      <c r="N3" s="386"/>
      <c r="O3" s="386"/>
      <c r="P3" s="388" t="s">
        <v>211</v>
      </c>
      <c r="Q3" s="389"/>
      <c r="R3" s="390" t="s">
        <v>212</v>
      </c>
      <c r="S3" s="390"/>
      <c r="T3" s="390"/>
      <c r="U3" s="390"/>
      <c r="V3" s="390"/>
      <c r="W3" s="390"/>
    </row>
    <row r="4" spans="1:25" ht="49.5" customHeight="1">
      <c r="A4" s="24"/>
      <c r="B4" s="386"/>
      <c r="C4" s="328" t="s">
        <v>1</v>
      </c>
      <c r="D4" s="328" t="s">
        <v>602</v>
      </c>
      <c r="E4" s="328" t="s">
        <v>603</v>
      </c>
      <c r="F4" s="328" t="s">
        <v>464</v>
      </c>
      <c r="G4" s="328" t="s">
        <v>459</v>
      </c>
      <c r="H4" s="328" t="s">
        <v>604</v>
      </c>
      <c r="I4" s="328" t="s">
        <v>598</v>
      </c>
      <c r="J4" s="328" t="s">
        <v>599</v>
      </c>
      <c r="K4" s="328" t="s">
        <v>501</v>
      </c>
      <c r="L4" s="328" t="s">
        <v>605</v>
      </c>
      <c r="M4" s="328" t="s">
        <v>606</v>
      </c>
      <c r="N4" s="328" t="s">
        <v>460</v>
      </c>
      <c r="O4" s="328" t="s">
        <v>610</v>
      </c>
      <c r="P4" s="300" t="s">
        <v>1</v>
      </c>
      <c r="Q4" s="300" t="s">
        <v>612</v>
      </c>
      <c r="R4" s="327" t="s">
        <v>1</v>
      </c>
      <c r="S4" s="327" t="s">
        <v>607</v>
      </c>
      <c r="T4" s="327" t="s">
        <v>608</v>
      </c>
      <c r="U4" s="327" t="s">
        <v>461</v>
      </c>
      <c r="V4" s="327" t="s">
        <v>609</v>
      </c>
      <c r="W4" s="327" t="s">
        <v>611</v>
      </c>
      <c r="Y4" s="225" t="s">
        <v>30</v>
      </c>
    </row>
    <row r="5" spans="1:25" ht="26.25" customHeight="1">
      <c r="A5" s="20"/>
      <c r="B5" s="298" t="s">
        <v>222</v>
      </c>
      <c r="C5" s="293">
        <v>32382108.999999944</v>
      </c>
      <c r="D5" s="293">
        <v>18967332.999999966</v>
      </c>
      <c r="E5" s="293">
        <v>154073</v>
      </c>
      <c r="F5" s="293">
        <v>722126.99999999988</v>
      </c>
      <c r="G5" s="293">
        <v>4735</v>
      </c>
      <c r="H5" s="293">
        <v>2815</v>
      </c>
      <c r="I5" s="293">
        <v>8784685.9999999963</v>
      </c>
      <c r="J5" s="293">
        <v>270972.99999999994</v>
      </c>
      <c r="K5" s="293">
        <v>1829879.0000000002</v>
      </c>
      <c r="L5" s="293">
        <v>350021</v>
      </c>
      <c r="M5" s="293">
        <v>65246</v>
      </c>
      <c r="N5" s="293">
        <v>1213115</v>
      </c>
      <c r="O5" s="293">
        <v>17106</v>
      </c>
      <c r="P5" s="293">
        <v>3417454.0000000033</v>
      </c>
      <c r="Q5" s="293">
        <v>3417454.0000000033</v>
      </c>
      <c r="R5" s="293">
        <v>3085824.0000000005</v>
      </c>
      <c r="S5" s="293">
        <v>128765</v>
      </c>
      <c r="T5" s="293">
        <v>348082</v>
      </c>
      <c r="U5" s="293">
        <v>2696</v>
      </c>
      <c r="V5" s="293">
        <v>668128.99999999988</v>
      </c>
      <c r="W5" s="293">
        <v>1938152.0000000012</v>
      </c>
    </row>
    <row r="6" spans="1:25" ht="23.25" customHeight="1">
      <c r="A6" s="179"/>
      <c r="B6" s="298" t="s">
        <v>251</v>
      </c>
      <c r="C6" s="293">
        <v>15581780.999999989</v>
      </c>
      <c r="D6" s="293">
        <v>8821307.9999999963</v>
      </c>
      <c r="E6" s="293">
        <v>72096</v>
      </c>
      <c r="F6" s="293">
        <v>415235.00000000006</v>
      </c>
      <c r="G6" s="293">
        <v>440</v>
      </c>
      <c r="H6" s="292">
        <v>0</v>
      </c>
      <c r="I6" s="293">
        <v>4675630.9999999991</v>
      </c>
      <c r="J6" s="293">
        <v>226410.00000000006</v>
      </c>
      <c r="K6" s="293">
        <v>728886.00000000035</v>
      </c>
      <c r="L6" s="293">
        <v>198325</v>
      </c>
      <c r="M6" s="293">
        <v>51816.000000000007</v>
      </c>
      <c r="N6" s="293">
        <v>383081</v>
      </c>
      <c r="O6" s="293">
        <v>8553</v>
      </c>
      <c r="P6" s="293">
        <v>1210986.9999999998</v>
      </c>
      <c r="Q6" s="293">
        <v>1210986.9999999998</v>
      </c>
      <c r="R6" s="293">
        <v>1014878.9999999998</v>
      </c>
      <c r="S6" s="293">
        <v>78633</v>
      </c>
      <c r="T6" s="292">
        <v>0</v>
      </c>
      <c r="U6" s="293">
        <v>0</v>
      </c>
      <c r="V6" s="293">
        <v>323322</v>
      </c>
      <c r="W6" s="293">
        <v>612924.00000000023</v>
      </c>
    </row>
    <row r="7" spans="1:25">
      <c r="A7" s="179"/>
      <c r="B7" s="299" t="s">
        <v>32</v>
      </c>
      <c r="C7" s="292">
        <v>1682889.9999999995</v>
      </c>
      <c r="D7" s="292">
        <v>944712.99999999965</v>
      </c>
      <c r="E7" s="292">
        <v>11068</v>
      </c>
      <c r="F7" s="292">
        <v>18252</v>
      </c>
      <c r="G7" s="292">
        <v>0</v>
      </c>
      <c r="H7" s="292">
        <v>0</v>
      </c>
      <c r="I7" s="292">
        <v>410844</v>
      </c>
      <c r="J7" s="292">
        <v>49968.999999999985</v>
      </c>
      <c r="K7" s="292">
        <v>90658</v>
      </c>
      <c r="L7" s="292">
        <v>3123</v>
      </c>
      <c r="M7" s="292">
        <v>0</v>
      </c>
      <c r="N7" s="292">
        <v>154262.99999999997</v>
      </c>
      <c r="O7" s="292">
        <v>0</v>
      </c>
      <c r="P7" s="292">
        <v>24375.999999999993</v>
      </c>
      <c r="Q7" s="292">
        <v>24375.999999999993</v>
      </c>
      <c r="R7" s="292">
        <v>242705</v>
      </c>
      <c r="S7" s="292">
        <v>2014</v>
      </c>
      <c r="T7" s="292">
        <v>0</v>
      </c>
      <c r="U7" s="292">
        <v>0</v>
      </c>
      <c r="V7" s="292">
        <v>93699</v>
      </c>
      <c r="W7" s="292">
        <v>146992</v>
      </c>
    </row>
    <row r="8" spans="1:25">
      <c r="A8" s="20"/>
      <c r="B8" s="299" t="s">
        <v>33</v>
      </c>
      <c r="C8" s="292">
        <v>447193.99999999971</v>
      </c>
      <c r="D8" s="292">
        <v>289987</v>
      </c>
      <c r="E8" s="292">
        <v>3676.0000000000005</v>
      </c>
      <c r="F8" s="292">
        <v>0</v>
      </c>
      <c r="G8" s="292">
        <v>440</v>
      </c>
      <c r="H8" s="292">
        <v>0</v>
      </c>
      <c r="I8" s="292">
        <v>77002</v>
      </c>
      <c r="J8" s="292">
        <v>0</v>
      </c>
      <c r="K8" s="292">
        <v>70209</v>
      </c>
      <c r="L8" s="292">
        <v>0</v>
      </c>
      <c r="M8" s="292">
        <v>1920</v>
      </c>
      <c r="N8" s="292">
        <v>3960</v>
      </c>
      <c r="O8" s="292">
        <v>0</v>
      </c>
      <c r="P8" s="292">
        <v>10032</v>
      </c>
      <c r="Q8" s="292">
        <v>10032</v>
      </c>
      <c r="R8" s="292">
        <v>5677</v>
      </c>
      <c r="S8" s="292">
        <v>3988</v>
      </c>
      <c r="T8" s="292">
        <v>0</v>
      </c>
      <c r="U8" s="292">
        <v>0</v>
      </c>
      <c r="V8" s="292">
        <v>784</v>
      </c>
      <c r="W8" s="292">
        <v>905</v>
      </c>
    </row>
    <row r="9" spans="1:25">
      <c r="A9" s="20"/>
      <c r="B9" s="299" t="s">
        <v>34</v>
      </c>
      <c r="C9" s="292">
        <v>732345.00000000023</v>
      </c>
      <c r="D9" s="292">
        <v>428549.00000000012</v>
      </c>
      <c r="E9" s="292">
        <v>2330</v>
      </c>
      <c r="F9" s="292">
        <v>0</v>
      </c>
      <c r="G9" s="292">
        <v>0</v>
      </c>
      <c r="H9" s="292">
        <v>0</v>
      </c>
      <c r="I9" s="292">
        <v>256464</v>
      </c>
      <c r="J9" s="292">
        <v>679</v>
      </c>
      <c r="K9" s="292">
        <v>42666.000000000007</v>
      </c>
      <c r="L9" s="292">
        <v>1131</v>
      </c>
      <c r="M9" s="292">
        <v>0</v>
      </c>
      <c r="N9" s="292">
        <v>526</v>
      </c>
      <c r="O9" s="292">
        <v>0</v>
      </c>
      <c r="P9" s="292">
        <v>0</v>
      </c>
      <c r="Q9" s="292">
        <v>0</v>
      </c>
      <c r="R9" s="292">
        <v>0</v>
      </c>
      <c r="S9" s="292">
        <v>0</v>
      </c>
      <c r="T9" s="292">
        <v>0</v>
      </c>
      <c r="U9" s="292">
        <v>0</v>
      </c>
      <c r="V9" s="292">
        <v>0</v>
      </c>
      <c r="W9" s="292">
        <v>0</v>
      </c>
    </row>
    <row r="10" spans="1:25">
      <c r="A10" s="20"/>
      <c r="B10" s="299" t="s">
        <v>35</v>
      </c>
      <c r="C10" s="292">
        <v>422715.99999999988</v>
      </c>
      <c r="D10" s="292">
        <v>306931.99999999994</v>
      </c>
      <c r="E10" s="292">
        <v>3383</v>
      </c>
      <c r="F10" s="292">
        <v>987</v>
      </c>
      <c r="G10" s="292">
        <v>0</v>
      </c>
      <c r="H10" s="292">
        <v>0</v>
      </c>
      <c r="I10" s="292">
        <v>79114</v>
      </c>
      <c r="J10" s="292">
        <v>0</v>
      </c>
      <c r="K10" s="292">
        <v>31184.000000000004</v>
      </c>
      <c r="L10" s="292">
        <v>1116</v>
      </c>
      <c r="M10" s="292">
        <v>0</v>
      </c>
      <c r="N10" s="292">
        <v>0</v>
      </c>
      <c r="O10" s="292">
        <v>0</v>
      </c>
      <c r="P10" s="292">
        <v>1637</v>
      </c>
      <c r="Q10" s="292">
        <v>1637</v>
      </c>
      <c r="R10" s="292">
        <v>3456</v>
      </c>
      <c r="S10" s="292">
        <v>0</v>
      </c>
      <c r="T10" s="292">
        <v>0</v>
      </c>
      <c r="U10" s="292">
        <v>0</v>
      </c>
      <c r="V10" s="292">
        <v>0</v>
      </c>
      <c r="W10" s="292">
        <v>3456</v>
      </c>
    </row>
    <row r="11" spans="1:25">
      <c r="A11" s="20"/>
      <c r="B11" s="299" t="s">
        <v>36</v>
      </c>
      <c r="C11" s="292">
        <v>905476.00000000047</v>
      </c>
      <c r="D11" s="292">
        <v>645191.00000000023</v>
      </c>
      <c r="E11" s="292">
        <v>17020</v>
      </c>
      <c r="F11" s="292">
        <v>14144</v>
      </c>
      <c r="G11" s="292">
        <v>0</v>
      </c>
      <c r="H11" s="292">
        <v>0</v>
      </c>
      <c r="I11" s="292">
        <v>122434</v>
      </c>
      <c r="J11" s="292">
        <v>4939</v>
      </c>
      <c r="K11" s="292">
        <v>77330.999999999985</v>
      </c>
      <c r="L11" s="292">
        <v>4576</v>
      </c>
      <c r="M11" s="292">
        <v>0</v>
      </c>
      <c r="N11" s="292">
        <v>11288</v>
      </c>
      <c r="O11" s="292">
        <v>8553</v>
      </c>
      <c r="P11" s="292">
        <v>48911.999999999985</v>
      </c>
      <c r="Q11" s="292">
        <v>48911.999999999985</v>
      </c>
      <c r="R11" s="292">
        <v>5336</v>
      </c>
      <c r="S11" s="292">
        <v>0</v>
      </c>
      <c r="T11" s="292">
        <v>0</v>
      </c>
      <c r="U11" s="292">
        <v>0</v>
      </c>
      <c r="V11" s="292">
        <v>0</v>
      </c>
      <c r="W11" s="292">
        <v>5336</v>
      </c>
    </row>
    <row r="12" spans="1:25">
      <c r="A12" s="20"/>
      <c r="B12" s="299" t="s">
        <v>37</v>
      </c>
      <c r="C12" s="292">
        <v>954462.00000000012</v>
      </c>
      <c r="D12" s="292">
        <v>624409</v>
      </c>
      <c r="E12" s="292">
        <v>3130</v>
      </c>
      <c r="F12" s="292">
        <v>18700</v>
      </c>
      <c r="G12" s="292">
        <v>0</v>
      </c>
      <c r="H12" s="292">
        <v>0</v>
      </c>
      <c r="I12" s="292">
        <v>207050</v>
      </c>
      <c r="J12" s="292">
        <v>18758</v>
      </c>
      <c r="K12" s="292">
        <v>77943</v>
      </c>
      <c r="L12" s="292">
        <v>4472</v>
      </c>
      <c r="M12" s="292">
        <v>0</v>
      </c>
      <c r="N12" s="292">
        <v>0</v>
      </c>
      <c r="O12" s="292">
        <v>0</v>
      </c>
      <c r="P12" s="292">
        <v>62697.999999999993</v>
      </c>
      <c r="Q12" s="292">
        <v>62697.999999999993</v>
      </c>
      <c r="R12" s="292">
        <v>35105</v>
      </c>
      <c r="S12" s="292">
        <v>9857</v>
      </c>
      <c r="T12" s="292">
        <v>0</v>
      </c>
      <c r="U12" s="292">
        <v>0</v>
      </c>
      <c r="V12" s="292">
        <v>21900</v>
      </c>
      <c r="W12" s="292">
        <v>3348</v>
      </c>
    </row>
    <row r="13" spans="1:25">
      <c r="A13" s="20"/>
      <c r="B13" s="299" t="s">
        <v>38</v>
      </c>
      <c r="C13" s="292">
        <v>870228.00000000023</v>
      </c>
      <c r="D13" s="292">
        <v>556071</v>
      </c>
      <c r="E13" s="292">
        <v>3478</v>
      </c>
      <c r="F13" s="292">
        <v>0</v>
      </c>
      <c r="G13" s="292">
        <v>0</v>
      </c>
      <c r="H13" s="292">
        <v>0</v>
      </c>
      <c r="I13" s="292">
        <v>213669</v>
      </c>
      <c r="J13" s="292">
        <v>6776</v>
      </c>
      <c r="K13" s="292">
        <v>73375</v>
      </c>
      <c r="L13" s="292">
        <v>5428</v>
      </c>
      <c r="M13" s="292">
        <v>9357</v>
      </c>
      <c r="N13" s="292">
        <v>2074</v>
      </c>
      <c r="O13" s="292">
        <v>0</v>
      </c>
      <c r="P13" s="292">
        <v>18799</v>
      </c>
      <c r="Q13" s="292">
        <v>18799</v>
      </c>
      <c r="R13" s="292">
        <v>13362</v>
      </c>
      <c r="S13" s="292">
        <v>0</v>
      </c>
      <c r="T13" s="292">
        <v>0</v>
      </c>
      <c r="U13" s="292">
        <v>0</v>
      </c>
      <c r="V13" s="292">
        <v>0</v>
      </c>
      <c r="W13" s="292">
        <v>13362</v>
      </c>
    </row>
    <row r="14" spans="1:25">
      <c r="A14" s="24"/>
      <c r="B14" s="299" t="s">
        <v>39</v>
      </c>
      <c r="C14" s="292">
        <v>1130590</v>
      </c>
      <c r="D14" s="292">
        <v>599760</v>
      </c>
      <c r="E14" s="292">
        <v>5043</v>
      </c>
      <c r="F14" s="292">
        <v>27344.999999999996</v>
      </c>
      <c r="G14" s="292">
        <v>0</v>
      </c>
      <c r="H14" s="292">
        <v>0</v>
      </c>
      <c r="I14" s="292">
        <v>304376</v>
      </c>
      <c r="J14" s="292">
        <v>13833</v>
      </c>
      <c r="K14" s="292">
        <v>146960.00000000003</v>
      </c>
      <c r="L14" s="292">
        <v>4149</v>
      </c>
      <c r="M14" s="292">
        <v>0</v>
      </c>
      <c r="N14" s="292">
        <v>29124</v>
      </c>
      <c r="O14" s="292">
        <v>0</v>
      </c>
      <c r="P14" s="292">
        <v>28715</v>
      </c>
      <c r="Q14" s="292">
        <v>28715</v>
      </c>
      <c r="R14" s="292">
        <v>115076</v>
      </c>
      <c r="S14" s="292">
        <v>1685</v>
      </c>
      <c r="T14" s="292">
        <v>0</v>
      </c>
      <c r="U14" s="292">
        <v>0</v>
      </c>
      <c r="V14" s="292">
        <v>67598</v>
      </c>
      <c r="W14" s="292">
        <v>45793</v>
      </c>
    </row>
    <row r="15" spans="1:25">
      <c r="A15" s="24"/>
      <c r="B15" s="299" t="s">
        <v>40</v>
      </c>
      <c r="C15" s="292">
        <v>6432984.0000000047</v>
      </c>
      <c r="D15" s="292">
        <v>3100484.0000000005</v>
      </c>
      <c r="E15" s="292">
        <v>14964.999999999998</v>
      </c>
      <c r="F15" s="292">
        <v>331937</v>
      </c>
      <c r="G15" s="292">
        <v>0</v>
      </c>
      <c r="H15" s="292">
        <v>0</v>
      </c>
      <c r="I15" s="292">
        <v>2539611</v>
      </c>
      <c r="J15" s="292">
        <v>120206.00000000004</v>
      </c>
      <c r="K15" s="292">
        <v>46146</v>
      </c>
      <c r="L15" s="292">
        <v>172307</v>
      </c>
      <c r="M15" s="292">
        <v>33842</v>
      </c>
      <c r="N15" s="292">
        <v>73486</v>
      </c>
      <c r="O15" s="292">
        <v>0</v>
      </c>
      <c r="P15" s="292">
        <v>841984.00000000012</v>
      </c>
      <c r="Q15" s="292">
        <v>841984.00000000012</v>
      </c>
      <c r="R15" s="292">
        <v>298861</v>
      </c>
      <c r="S15" s="292">
        <v>53083</v>
      </c>
      <c r="T15" s="292">
        <v>0</v>
      </c>
      <c r="U15" s="292">
        <v>0</v>
      </c>
      <c r="V15" s="292">
        <v>100281</v>
      </c>
      <c r="W15" s="292">
        <v>145497</v>
      </c>
    </row>
    <row r="16" spans="1:25">
      <c r="A16" s="24"/>
      <c r="B16" s="299" t="s">
        <v>41</v>
      </c>
      <c r="C16" s="292">
        <v>1227999</v>
      </c>
      <c r="D16" s="292">
        <v>845615.99999999988</v>
      </c>
      <c r="E16" s="292">
        <v>3899</v>
      </c>
      <c r="F16" s="292">
        <v>1307</v>
      </c>
      <c r="G16" s="292">
        <v>0</v>
      </c>
      <c r="H16" s="292">
        <v>0</v>
      </c>
      <c r="I16" s="292">
        <v>225229.99999999997</v>
      </c>
      <c r="J16" s="292">
        <v>7160</v>
      </c>
      <c r="K16" s="292">
        <v>27707.000000000004</v>
      </c>
      <c r="L16" s="292">
        <v>2023</v>
      </c>
      <c r="M16" s="292">
        <v>6697</v>
      </c>
      <c r="N16" s="292">
        <v>108360</v>
      </c>
      <c r="O16" s="292">
        <v>0</v>
      </c>
      <c r="P16" s="292">
        <v>67240</v>
      </c>
      <c r="Q16" s="292">
        <v>67240</v>
      </c>
      <c r="R16" s="292">
        <v>231187.99999999997</v>
      </c>
      <c r="S16" s="292">
        <v>8006</v>
      </c>
      <c r="T16" s="292">
        <v>0</v>
      </c>
      <c r="U16" s="292">
        <v>0</v>
      </c>
      <c r="V16" s="292">
        <v>31792</v>
      </c>
      <c r="W16" s="292">
        <v>191390</v>
      </c>
    </row>
    <row r="17" spans="1:23">
      <c r="A17" s="24"/>
      <c r="B17" s="299" t="s">
        <v>79</v>
      </c>
      <c r="C17" s="292">
        <v>774897.00000000012</v>
      </c>
      <c r="D17" s="292">
        <v>479595.99999999994</v>
      </c>
      <c r="E17" s="292">
        <v>4104</v>
      </c>
      <c r="F17" s="292">
        <v>2563</v>
      </c>
      <c r="G17" s="292">
        <v>0</v>
      </c>
      <c r="H17" s="292">
        <v>0</v>
      </c>
      <c r="I17" s="292">
        <v>239837</v>
      </c>
      <c r="J17" s="292">
        <v>4090</v>
      </c>
      <c r="K17" s="292">
        <v>44707.000000000007</v>
      </c>
      <c r="L17" s="292">
        <v>0</v>
      </c>
      <c r="M17" s="292">
        <v>0</v>
      </c>
      <c r="N17" s="292">
        <v>0</v>
      </c>
      <c r="O17" s="292">
        <v>0</v>
      </c>
      <c r="P17" s="292">
        <v>106594</v>
      </c>
      <c r="Q17" s="292">
        <v>106594</v>
      </c>
      <c r="R17" s="292">
        <v>64113</v>
      </c>
      <c r="S17" s="292">
        <v>0</v>
      </c>
      <c r="T17" s="292">
        <v>0</v>
      </c>
      <c r="U17" s="292">
        <v>0</v>
      </c>
      <c r="V17" s="292">
        <v>7268</v>
      </c>
      <c r="W17" s="292">
        <v>56845</v>
      </c>
    </row>
    <row r="18" spans="1:23">
      <c r="A18" s="24"/>
      <c r="B18" s="298" t="s">
        <v>252</v>
      </c>
      <c r="C18" s="293">
        <v>13973216.000000013</v>
      </c>
      <c r="D18" s="293">
        <v>8102548.9999999888</v>
      </c>
      <c r="E18" s="293">
        <v>76942</v>
      </c>
      <c r="F18" s="293">
        <v>293514.99999999994</v>
      </c>
      <c r="G18" s="293">
        <v>4295</v>
      </c>
      <c r="H18" s="293">
        <v>2815</v>
      </c>
      <c r="I18" s="293">
        <v>3514036</v>
      </c>
      <c r="J18" s="293">
        <v>36433</v>
      </c>
      <c r="K18" s="293">
        <v>997499.99999999977</v>
      </c>
      <c r="L18" s="293">
        <v>143459.99999999997</v>
      </c>
      <c r="M18" s="293">
        <v>12838.000000000002</v>
      </c>
      <c r="N18" s="293">
        <v>782034.99999999977</v>
      </c>
      <c r="O18" s="293">
        <v>6798</v>
      </c>
      <c r="P18" s="293">
        <v>2152220.9999999995</v>
      </c>
      <c r="Q18" s="293">
        <v>2152220.9999999995</v>
      </c>
      <c r="R18" s="293">
        <v>2065405</v>
      </c>
      <c r="S18" s="293">
        <v>50132</v>
      </c>
      <c r="T18" s="293">
        <v>348082</v>
      </c>
      <c r="U18" s="293">
        <v>2696</v>
      </c>
      <c r="V18" s="293">
        <v>339267.00000000012</v>
      </c>
      <c r="W18" s="293">
        <v>1325227.9999999998</v>
      </c>
    </row>
    <row r="19" spans="1:23">
      <c r="A19" s="105"/>
      <c r="B19" s="299" t="s">
        <v>43</v>
      </c>
      <c r="C19" s="292">
        <v>1270342.0000000002</v>
      </c>
      <c r="D19" s="292">
        <v>792593.00000000035</v>
      </c>
      <c r="E19" s="292">
        <v>4097</v>
      </c>
      <c r="F19" s="292">
        <v>8952.9999999999982</v>
      </c>
      <c r="G19" s="292">
        <v>0</v>
      </c>
      <c r="H19" s="292">
        <v>0</v>
      </c>
      <c r="I19" s="292">
        <v>351468</v>
      </c>
      <c r="J19" s="292">
        <v>0</v>
      </c>
      <c r="K19" s="292">
        <v>44055.999999999985</v>
      </c>
      <c r="L19" s="292">
        <v>6104</v>
      </c>
      <c r="M19" s="292">
        <v>0</v>
      </c>
      <c r="N19" s="292">
        <v>63071</v>
      </c>
      <c r="O19" s="292">
        <v>0</v>
      </c>
      <c r="P19" s="292">
        <v>61679.000000000022</v>
      </c>
      <c r="Q19" s="292">
        <v>61679.000000000022</v>
      </c>
      <c r="R19" s="292">
        <v>80223</v>
      </c>
      <c r="S19" s="292">
        <v>904</v>
      </c>
      <c r="T19" s="292">
        <v>0</v>
      </c>
      <c r="U19" s="292">
        <v>0</v>
      </c>
      <c r="V19" s="292">
        <v>48791</v>
      </c>
      <c r="W19" s="292">
        <v>30528</v>
      </c>
    </row>
    <row r="20" spans="1:23">
      <c r="A20" s="24"/>
      <c r="B20" s="299" t="s">
        <v>44</v>
      </c>
      <c r="C20" s="292">
        <v>983600</v>
      </c>
      <c r="D20" s="292">
        <v>749691.00000000012</v>
      </c>
      <c r="E20" s="292">
        <v>5849</v>
      </c>
      <c r="F20" s="292">
        <v>9436</v>
      </c>
      <c r="G20" s="292">
        <v>0</v>
      </c>
      <c r="H20" s="292">
        <v>0</v>
      </c>
      <c r="I20" s="292">
        <v>121227</v>
      </c>
      <c r="J20" s="292">
        <v>10241</v>
      </c>
      <c r="K20" s="292">
        <v>69958.000000000029</v>
      </c>
      <c r="L20" s="292">
        <v>0</v>
      </c>
      <c r="M20" s="292">
        <v>10400</v>
      </c>
      <c r="N20" s="292">
        <v>0</v>
      </c>
      <c r="O20" s="292">
        <v>6798</v>
      </c>
      <c r="P20" s="292">
        <v>24025</v>
      </c>
      <c r="Q20" s="292">
        <v>24025</v>
      </c>
      <c r="R20" s="292">
        <v>12877</v>
      </c>
      <c r="S20" s="292">
        <v>0</v>
      </c>
      <c r="T20" s="292">
        <v>0</v>
      </c>
      <c r="U20" s="292">
        <v>0</v>
      </c>
      <c r="V20" s="292">
        <v>10615</v>
      </c>
      <c r="W20" s="292">
        <v>2262</v>
      </c>
    </row>
    <row r="21" spans="1:23">
      <c r="A21" s="24"/>
      <c r="B21" s="299" t="s">
        <v>45</v>
      </c>
      <c r="C21" s="292">
        <v>6892462</v>
      </c>
      <c r="D21" s="292">
        <v>3680463</v>
      </c>
      <c r="E21" s="292">
        <v>49429</v>
      </c>
      <c r="F21" s="292">
        <v>263731</v>
      </c>
      <c r="G21" s="292">
        <v>4295</v>
      </c>
      <c r="H21" s="292">
        <v>2815</v>
      </c>
      <c r="I21" s="292">
        <v>1811379.0000000002</v>
      </c>
      <c r="J21" s="292">
        <v>23729.999999999996</v>
      </c>
      <c r="K21" s="292">
        <v>210530</v>
      </c>
      <c r="L21" s="292">
        <v>134619</v>
      </c>
      <c r="M21" s="292">
        <v>2438</v>
      </c>
      <c r="N21" s="292">
        <v>709033.00000000023</v>
      </c>
      <c r="O21" s="292">
        <v>0</v>
      </c>
      <c r="P21" s="292">
        <v>1630739.9999999988</v>
      </c>
      <c r="Q21" s="292">
        <v>1630739.9999999988</v>
      </c>
      <c r="R21" s="292">
        <v>1646692.9999999993</v>
      </c>
      <c r="S21" s="292">
        <v>21923</v>
      </c>
      <c r="T21" s="292">
        <v>348082</v>
      </c>
      <c r="U21" s="292">
        <v>0</v>
      </c>
      <c r="V21" s="292">
        <v>119193</v>
      </c>
      <c r="W21" s="292">
        <v>1157494.9999999995</v>
      </c>
    </row>
    <row r="22" spans="1:23">
      <c r="A22" s="24"/>
      <c r="B22" s="299" t="s">
        <v>46</v>
      </c>
      <c r="C22" s="292">
        <v>1411514.9999999993</v>
      </c>
      <c r="D22" s="292">
        <v>981619.99999999965</v>
      </c>
      <c r="E22" s="292">
        <v>4930</v>
      </c>
      <c r="F22" s="292">
        <v>607</v>
      </c>
      <c r="G22" s="292">
        <v>0</v>
      </c>
      <c r="H22" s="292">
        <v>0</v>
      </c>
      <c r="I22" s="292">
        <v>308937</v>
      </c>
      <c r="J22" s="292">
        <v>465</v>
      </c>
      <c r="K22" s="292">
        <v>113974</v>
      </c>
      <c r="L22" s="292">
        <v>982</v>
      </c>
      <c r="M22" s="292">
        <v>0</v>
      </c>
      <c r="N22" s="292">
        <v>0</v>
      </c>
      <c r="O22" s="292">
        <v>0</v>
      </c>
      <c r="P22" s="292">
        <v>173657</v>
      </c>
      <c r="Q22" s="292">
        <v>173657</v>
      </c>
      <c r="R22" s="292">
        <v>85191</v>
      </c>
      <c r="S22" s="292">
        <v>19684</v>
      </c>
      <c r="T22" s="292">
        <v>0</v>
      </c>
      <c r="U22" s="292">
        <v>2696</v>
      </c>
      <c r="V22" s="292">
        <v>3756</v>
      </c>
      <c r="W22" s="292">
        <v>59055.000000000007</v>
      </c>
    </row>
    <row r="23" spans="1:23">
      <c r="A23" s="24"/>
      <c r="B23" s="299" t="s">
        <v>47</v>
      </c>
      <c r="C23" s="292">
        <v>2851752.9999999995</v>
      </c>
      <c r="D23" s="292">
        <v>1595207.9999999998</v>
      </c>
      <c r="E23" s="292">
        <v>12637</v>
      </c>
      <c r="F23" s="292">
        <v>4666</v>
      </c>
      <c r="G23" s="292">
        <v>0</v>
      </c>
      <c r="H23" s="292">
        <v>0</v>
      </c>
      <c r="I23" s="292">
        <v>740080</v>
      </c>
      <c r="J23" s="292">
        <v>945</v>
      </c>
      <c r="K23" s="292">
        <v>488063</v>
      </c>
      <c r="L23" s="292">
        <v>223</v>
      </c>
      <c r="M23" s="292">
        <v>0</v>
      </c>
      <c r="N23" s="292">
        <v>9931</v>
      </c>
      <c r="O23" s="292">
        <v>0</v>
      </c>
      <c r="P23" s="292">
        <v>128531.00000000001</v>
      </c>
      <c r="Q23" s="292">
        <v>128531.00000000001</v>
      </c>
      <c r="R23" s="292">
        <v>176393</v>
      </c>
      <c r="S23" s="292">
        <v>5521</v>
      </c>
      <c r="T23" s="292">
        <v>0</v>
      </c>
      <c r="U23" s="292">
        <v>0</v>
      </c>
      <c r="V23" s="292">
        <v>128651</v>
      </c>
      <c r="W23" s="292">
        <v>42221</v>
      </c>
    </row>
    <row r="24" spans="1:23">
      <c r="A24" s="24"/>
      <c r="B24" s="299" t="s">
        <v>48</v>
      </c>
      <c r="C24" s="292">
        <v>563544.00000000012</v>
      </c>
      <c r="D24" s="292">
        <v>302974</v>
      </c>
      <c r="E24" s="292">
        <v>0</v>
      </c>
      <c r="F24" s="292">
        <v>6122</v>
      </c>
      <c r="G24" s="292">
        <v>0</v>
      </c>
      <c r="H24" s="292">
        <v>0</v>
      </c>
      <c r="I24" s="292">
        <v>180945</v>
      </c>
      <c r="J24" s="292">
        <v>1052</v>
      </c>
      <c r="K24" s="292">
        <v>70918.999999999971</v>
      </c>
      <c r="L24" s="292">
        <v>1532</v>
      </c>
      <c r="M24" s="292">
        <v>0</v>
      </c>
      <c r="N24" s="292">
        <v>0</v>
      </c>
      <c r="O24" s="292">
        <v>0</v>
      </c>
      <c r="P24" s="292">
        <v>133589</v>
      </c>
      <c r="Q24" s="292">
        <v>133589</v>
      </c>
      <c r="R24" s="292">
        <v>64028</v>
      </c>
      <c r="S24" s="292">
        <v>2100</v>
      </c>
      <c r="T24" s="292">
        <v>0</v>
      </c>
      <c r="U24" s="292">
        <v>0</v>
      </c>
      <c r="V24" s="292">
        <v>28261</v>
      </c>
      <c r="W24" s="292">
        <v>33667</v>
      </c>
    </row>
    <row r="25" spans="1:23">
      <c r="A25" s="24"/>
      <c r="B25" s="298" t="s">
        <v>253</v>
      </c>
      <c r="C25" s="293">
        <v>2752930.9999999967</v>
      </c>
      <c r="D25" s="293">
        <v>1996413.9999999991</v>
      </c>
      <c r="E25" s="293">
        <v>5035</v>
      </c>
      <c r="F25" s="293">
        <v>13377</v>
      </c>
      <c r="G25" s="292">
        <v>0</v>
      </c>
      <c r="H25" s="292">
        <v>0</v>
      </c>
      <c r="I25" s="293">
        <v>569690</v>
      </c>
      <c r="J25" s="293">
        <v>8130</v>
      </c>
      <c r="K25" s="293">
        <v>101702.99999999999</v>
      </c>
      <c r="L25" s="293">
        <v>8236</v>
      </c>
      <c r="M25" s="293">
        <v>592</v>
      </c>
      <c r="N25" s="293">
        <v>47999</v>
      </c>
      <c r="O25" s="293">
        <v>1755</v>
      </c>
      <c r="P25" s="293">
        <v>54246</v>
      </c>
      <c r="Q25" s="293">
        <v>54246</v>
      </c>
      <c r="R25" s="293">
        <v>5540</v>
      </c>
      <c r="S25" s="292">
        <v>0</v>
      </c>
      <c r="T25" s="292">
        <v>0</v>
      </c>
      <c r="U25" s="293">
        <v>0</v>
      </c>
      <c r="V25" s="293">
        <v>5540</v>
      </c>
      <c r="W25" s="292">
        <v>0</v>
      </c>
    </row>
    <row r="26" spans="1:23">
      <c r="A26" s="105"/>
      <c r="B26" s="299" t="s">
        <v>50</v>
      </c>
      <c r="C26" s="292">
        <v>620619</v>
      </c>
      <c r="D26" s="292">
        <v>492929.99999999994</v>
      </c>
      <c r="E26" s="292">
        <v>1210</v>
      </c>
      <c r="F26" s="292">
        <v>713</v>
      </c>
      <c r="G26" s="292">
        <v>0</v>
      </c>
      <c r="H26" s="292">
        <v>0</v>
      </c>
      <c r="I26" s="292">
        <v>107189</v>
      </c>
      <c r="J26" s="292">
        <v>0</v>
      </c>
      <c r="K26" s="292">
        <v>17874</v>
      </c>
      <c r="L26" s="292">
        <v>703</v>
      </c>
      <c r="M26" s="292">
        <v>0</v>
      </c>
      <c r="N26" s="292">
        <v>0</v>
      </c>
      <c r="O26" s="292">
        <v>0</v>
      </c>
      <c r="P26" s="292">
        <v>18042</v>
      </c>
      <c r="Q26" s="292">
        <v>18042</v>
      </c>
      <c r="R26" s="292">
        <v>0</v>
      </c>
      <c r="S26" s="292">
        <v>0</v>
      </c>
      <c r="T26" s="292">
        <v>0</v>
      </c>
      <c r="U26" s="292">
        <v>0</v>
      </c>
      <c r="V26" s="292">
        <v>0</v>
      </c>
      <c r="W26" s="292">
        <v>0</v>
      </c>
    </row>
    <row r="27" spans="1:23">
      <c r="A27" s="24"/>
      <c r="B27" s="299" t="s">
        <v>51</v>
      </c>
      <c r="C27" s="292">
        <v>451599.99999999994</v>
      </c>
      <c r="D27" s="292">
        <v>377592</v>
      </c>
      <c r="E27" s="292">
        <v>0</v>
      </c>
      <c r="F27" s="292">
        <v>0</v>
      </c>
      <c r="G27" s="292">
        <v>0</v>
      </c>
      <c r="H27" s="292">
        <v>0</v>
      </c>
      <c r="I27" s="292">
        <v>51526</v>
      </c>
      <c r="J27" s="292">
        <v>0</v>
      </c>
      <c r="K27" s="292">
        <v>13317</v>
      </c>
      <c r="L27" s="292">
        <v>1583</v>
      </c>
      <c r="M27" s="292">
        <v>0</v>
      </c>
      <c r="N27" s="292">
        <v>7582</v>
      </c>
      <c r="O27" s="292">
        <v>0</v>
      </c>
      <c r="P27" s="292">
        <v>3720</v>
      </c>
      <c r="Q27" s="292">
        <v>3720</v>
      </c>
      <c r="R27" s="292">
        <v>0</v>
      </c>
      <c r="S27" s="292">
        <v>0</v>
      </c>
      <c r="T27" s="292">
        <v>0</v>
      </c>
      <c r="U27" s="292">
        <v>0</v>
      </c>
      <c r="V27" s="292">
        <v>0</v>
      </c>
      <c r="W27" s="292">
        <v>0</v>
      </c>
    </row>
    <row r="28" spans="1:23">
      <c r="A28" s="24"/>
      <c r="B28" s="299" t="s">
        <v>52</v>
      </c>
      <c r="C28" s="292">
        <v>374285.99999999994</v>
      </c>
      <c r="D28" s="292">
        <v>254514.99999999994</v>
      </c>
      <c r="E28" s="292">
        <v>677</v>
      </c>
      <c r="F28" s="292">
        <v>6570</v>
      </c>
      <c r="G28" s="292">
        <v>0</v>
      </c>
      <c r="H28" s="292">
        <v>0</v>
      </c>
      <c r="I28" s="292">
        <v>59973</v>
      </c>
      <c r="J28" s="292">
        <v>8130</v>
      </c>
      <c r="K28" s="292">
        <v>6065</v>
      </c>
      <c r="L28" s="292">
        <v>2315</v>
      </c>
      <c r="M28" s="292">
        <v>0</v>
      </c>
      <c r="N28" s="292">
        <v>36041</v>
      </c>
      <c r="O28" s="292">
        <v>0</v>
      </c>
      <c r="P28" s="292">
        <v>1217</v>
      </c>
      <c r="Q28" s="292">
        <v>1217</v>
      </c>
      <c r="R28" s="292">
        <v>0</v>
      </c>
      <c r="S28" s="292">
        <v>0</v>
      </c>
      <c r="T28" s="292">
        <v>0</v>
      </c>
      <c r="U28" s="292">
        <v>0</v>
      </c>
      <c r="V28" s="292">
        <v>0</v>
      </c>
      <c r="W28" s="292">
        <v>0</v>
      </c>
    </row>
    <row r="29" spans="1:23">
      <c r="A29" s="24"/>
      <c r="B29" s="299" t="s">
        <v>53</v>
      </c>
      <c r="C29" s="292">
        <v>513395</v>
      </c>
      <c r="D29" s="292">
        <v>222771.99999999994</v>
      </c>
      <c r="E29" s="292">
        <v>0</v>
      </c>
      <c r="F29" s="292">
        <v>992</v>
      </c>
      <c r="G29" s="292">
        <v>0</v>
      </c>
      <c r="H29" s="292">
        <v>0</v>
      </c>
      <c r="I29" s="292">
        <v>261098</v>
      </c>
      <c r="J29" s="292">
        <v>0</v>
      </c>
      <c r="K29" s="292">
        <v>24918</v>
      </c>
      <c r="L29" s="292">
        <v>1979</v>
      </c>
      <c r="M29" s="292">
        <v>0</v>
      </c>
      <c r="N29" s="292">
        <v>1636</v>
      </c>
      <c r="O29" s="292">
        <v>0</v>
      </c>
      <c r="P29" s="292">
        <v>0</v>
      </c>
      <c r="Q29" s="292">
        <v>0</v>
      </c>
      <c r="R29" s="292">
        <v>5540</v>
      </c>
      <c r="S29" s="292">
        <v>0</v>
      </c>
      <c r="T29" s="292">
        <v>0</v>
      </c>
      <c r="U29" s="292">
        <v>0</v>
      </c>
      <c r="V29" s="292">
        <v>5540</v>
      </c>
      <c r="W29" s="292">
        <v>0</v>
      </c>
    </row>
    <row r="30" spans="1:23">
      <c r="A30" s="24"/>
      <c r="B30" s="299" t="s">
        <v>54</v>
      </c>
      <c r="C30" s="292">
        <v>532869.99999999988</v>
      </c>
      <c r="D30" s="292">
        <v>422713</v>
      </c>
      <c r="E30" s="292">
        <v>3148</v>
      </c>
      <c r="F30" s="292">
        <v>315</v>
      </c>
      <c r="G30" s="292">
        <v>0</v>
      </c>
      <c r="H30" s="292">
        <v>0</v>
      </c>
      <c r="I30" s="292">
        <v>73844</v>
      </c>
      <c r="J30" s="292">
        <v>0</v>
      </c>
      <c r="K30" s="292">
        <v>27862</v>
      </c>
      <c r="L30" s="292">
        <v>1656</v>
      </c>
      <c r="M30" s="292">
        <v>592</v>
      </c>
      <c r="N30" s="292">
        <v>2740</v>
      </c>
      <c r="O30" s="292">
        <v>0</v>
      </c>
      <c r="P30" s="292">
        <v>21120</v>
      </c>
      <c r="Q30" s="292">
        <v>21120</v>
      </c>
      <c r="R30" s="292">
        <v>0</v>
      </c>
      <c r="S30" s="292">
        <v>0</v>
      </c>
      <c r="T30" s="292">
        <v>0</v>
      </c>
      <c r="U30" s="292">
        <v>0</v>
      </c>
      <c r="V30" s="292">
        <v>0</v>
      </c>
      <c r="W30" s="292">
        <v>0</v>
      </c>
    </row>
    <row r="31" spans="1:23">
      <c r="A31" s="24"/>
      <c r="B31" s="299" t="s">
        <v>55</v>
      </c>
      <c r="C31" s="292">
        <v>260161</v>
      </c>
      <c r="D31" s="292">
        <v>225892.00000000003</v>
      </c>
      <c r="E31" s="292">
        <v>0</v>
      </c>
      <c r="F31" s="292">
        <v>4787</v>
      </c>
      <c r="G31" s="292">
        <v>0</v>
      </c>
      <c r="H31" s="292">
        <v>0</v>
      </c>
      <c r="I31" s="292">
        <v>16060</v>
      </c>
      <c r="J31" s="292">
        <v>0</v>
      </c>
      <c r="K31" s="292">
        <v>11667</v>
      </c>
      <c r="L31" s="292">
        <v>0</v>
      </c>
      <c r="M31" s="292">
        <v>0</v>
      </c>
      <c r="N31" s="292">
        <v>0</v>
      </c>
      <c r="O31" s="292">
        <v>1755</v>
      </c>
      <c r="P31" s="292">
        <v>10147</v>
      </c>
      <c r="Q31" s="292">
        <v>10147</v>
      </c>
      <c r="R31" s="292">
        <v>0</v>
      </c>
      <c r="S31" s="292">
        <v>0</v>
      </c>
      <c r="T31" s="292">
        <v>0</v>
      </c>
      <c r="U31" s="292">
        <v>0</v>
      </c>
      <c r="V31" s="292">
        <v>0</v>
      </c>
      <c r="W31" s="292">
        <v>0</v>
      </c>
    </row>
    <row r="32" spans="1:23">
      <c r="A32" s="24"/>
      <c r="B32" s="298" t="s">
        <v>254</v>
      </c>
      <c r="C32" s="293">
        <v>74181</v>
      </c>
      <c r="D32" s="293">
        <v>47062</v>
      </c>
      <c r="E32" s="292">
        <v>0</v>
      </c>
      <c r="F32" s="292">
        <v>0</v>
      </c>
      <c r="G32" s="292">
        <v>0</v>
      </c>
      <c r="H32" s="292">
        <v>0</v>
      </c>
      <c r="I32" s="293">
        <v>25329</v>
      </c>
      <c r="J32" s="292">
        <v>0</v>
      </c>
      <c r="K32" s="293">
        <v>1790</v>
      </c>
      <c r="L32" s="292">
        <v>0</v>
      </c>
      <c r="M32" s="292">
        <v>0</v>
      </c>
      <c r="N32" s="292">
        <v>0</v>
      </c>
      <c r="O32" s="292">
        <v>0</v>
      </c>
      <c r="P32" s="292">
        <v>0</v>
      </c>
      <c r="Q32" s="292">
        <v>0</v>
      </c>
      <c r="R32" s="292">
        <v>0</v>
      </c>
      <c r="S32" s="292">
        <v>0</v>
      </c>
      <c r="T32" s="292">
        <v>0</v>
      </c>
      <c r="U32" s="292">
        <v>0</v>
      </c>
      <c r="V32" s="292">
        <v>0</v>
      </c>
      <c r="W32" s="292">
        <v>0</v>
      </c>
    </row>
    <row r="33" spans="1:23">
      <c r="A33" s="105"/>
      <c r="B33" s="299" t="s">
        <v>57</v>
      </c>
      <c r="C33" s="292">
        <v>74181</v>
      </c>
      <c r="D33" s="292">
        <v>47062</v>
      </c>
      <c r="E33" s="292">
        <v>0</v>
      </c>
      <c r="F33" s="292">
        <v>0</v>
      </c>
      <c r="G33" s="292">
        <v>0</v>
      </c>
      <c r="H33" s="292">
        <v>0</v>
      </c>
      <c r="I33" s="292">
        <v>25329</v>
      </c>
      <c r="J33" s="292">
        <v>0</v>
      </c>
      <c r="K33" s="292">
        <v>1790</v>
      </c>
      <c r="L33" s="292">
        <v>0</v>
      </c>
      <c r="M33" s="292">
        <v>0</v>
      </c>
      <c r="N33" s="292">
        <v>0</v>
      </c>
      <c r="O33" s="292">
        <v>0</v>
      </c>
      <c r="P33" s="292">
        <v>0</v>
      </c>
      <c r="Q33" s="292">
        <v>0</v>
      </c>
      <c r="R33" s="292">
        <v>0</v>
      </c>
      <c r="S33" s="292">
        <v>0</v>
      </c>
      <c r="T33" s="292">
        <v>0</v>
      </c>
      <c r="U33" s="292">
        <v>0</v>
      </c>
      <c r="V33" s="292">
        <v>0</v>
      </c>
      <c r="W33" s="292">
        <v>0</v>
      </c>
    </row>
    <row r="34" spans="1:23">
      <c r="A34" s="24"/>
    </row>
    <row r="35" spans="1:23">
      <c r="A35" s="24"/>
      <c r="B35" s="385" t="s">
        <v>1062</v>
      </c>
      <c r="C35" s="385"/>
      <c r="D35" s="385"/>
      <c r="E35" s="385"/>
      <c r="F35" s="385"/>
      <c r="G35" s="180"/>
      <c r="H35" s="180"/>
      <c r="I35" s="180"/>
      <c r="J35" s="180"/>
      <c r="K35" s="180"/>
      <c r="L35" s="180"/>
      <c r="M35" s="180"/>
      <c r="N35" s="180"/>
      <c r="O35" s="180"/>
      <c r="P35" s="180"/>
      <c r="Q35" s="180"/>
      <c r="R35" s="180"/>
      <c r="S35" s="180"/>
      <c r="T35" s="180"/>
      <c r="U35" s="180"/>
    </row>
    <row r="36" spans="1:23">
      <c r="A36" s="24"/>
      <c r="B36" s="387"/>
      <c r="C36" s="387"/>
      <c r="D36" s="387"/>
      <c r="E36" s="387"/>
      <c r="F36" s="387"/>
      <c r="G36" s="387"/>
      <c r="H36" s="387"/>
      <c r="I36" s="180"/>
      <c r="J36" s="180"/>
      <c r="K36" s="180"/>
      <c r="L36" s="180"/>
      <c r="M36" s="180"/>
      <c r="N36" s="180"/>
      <c r="O36" s="180"/>
      <c r="P36" s="180"/>
      <c r="Q36" s="180"/>
      <c r="R36" s="180"/>
      <c r="S36" s="180"/>
      <c r="T36" s="180"/>
      <c r="U36" s="180"/>
    </row>
    <row r="37" spans="1:23" ht="29.25" customHeight="1"/>
    <row r="38" spans="1:23" ht="26.25" customHeight="1"/>
    <row r="39" spans="1:23" ht="42.75" customHeight="1"/>
    <row r="61" ht="24" customHeight="1"/>
    <row r="64" ht="24" customHeight="1"/>
  </sheetData>
  <mergeCells count="7">
    <mergeCell ref="B2:U2"/>
    <mergeCell ref="B3:B4"/>
    <mergeCell ref="B36:H36"/>
    <mergeCell ref="B35:F35"/>
    <mergeCell ref="P3:Q3"/>
    <mergeCell ref="R3:W3"/>
    <mergeCell ref="C3:O3"/>
  </mergeCells>
  <hyperlinks>
    <hyperlink ref="Y4" location="INDICE!A46" display="INICIO"/>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B1:W60"/>
  <sheetViews>
    <sheetView showGridLines="0" zoomScale="90" zoomScaleNormal="90" workbookViewId="0">
      <selection activeCell="P4" sqref="P4"/>
    </sheetView>
  </sheetViews>
  <sheetFormatPr baseColWidth="10" defaultRowHeight="15"/>
  <cols>
    <col min="1" max="1" width="12.5703125" style="24" customWidth="1"/>
    <col min="2" max="2" width="31.42578125" style="24" customWidth="1"/>
    <col min="3" max="3" width="20.5703125" style="24" bestFit="1" customWidth="1"/>
    <col min="4" max="4" width="12.42578125" style="24" bestFit="1" customWidth="1"/>
    <col min="5" max="14" width="11.42578125" style="24"/>
    <col min="15" max="15" width="15.28515625" style="24" customWidth="1"/>
    <col min="16" max="16" width="17.42578125" style="24" customWidth="1"/>
    <col min="17" max="16384" width="11.42578125" style="24"/>
  </cols>
  <sheetData>
    <row r="1" spans="2:23" ht="135" customHeight="1"/>
    <row r="2" spans="2:23" ht="99.75" customHeight="1">
      <c r="B2" s="352" t="s">
        <v>1119</v>
      </c>
      <c r="C2" s="352"/>
      <c r="D2" s="352"/>
      <c r="E2" s="352"/>
      <c r="F2" s="352"/>
      <c r="G2" s="352"/>
      <c r="H2" s="352"/>
      <c r="I2" s="352"/>
      <c r="J2" s="352"/>
      <c r="K2" s="352"/>
      <c r="L2" s="352"/>
      <c r="M2" s="352"/>
      <c r="N2" s="352"/>
      <c r="O2"/>
      <c r="P2"/>
      <c r="Q2"/>
      <c r="R2"/>
      <c r="S2"/>
      <c r="T2"/>
      <c r="U2"/>
      <c r="V2"/>
      <c r="W2" s="30"/>
    </row>
    <row r="3" spans="2:23" ht="21.75" customHeight="1">
      <c r="B3" s="346" t="s">
        <v>264</v>
      </c>
      <c r="C3" s="346" t="s">
        <v>446</v>
      </c>
      <c r="D3" s="346"/>
      <c r="E3" s="346"/>
      <c r="F3" s="346"/>
      <c r="G3" s="346"/>
      <c r="H3" s="346"/>
      <c r="I3" s="346"/>
      <c r="J3" s="346"/>
      <c r="K3" s="346"/>
      <c r="L3" s="346"/>
      <c r="M3" s="346"/>
      <c r="N3" s="346"/>
      <c r="O3"/>
      <c r="P3"/>
      <c r="Q3"/>
      <c r="R3"/>
      <c r="S3"/>
      <c r="T3"/>
      <c r="U3"/>
      <c r="V3"/>
    </row>
    <row r="4" spans="2:23" ht="42" customHeight="1">
      <c r="B4" s="346"/>
      <c r="C4" s="270" t="s">
        <v>1</v>
      </c>
      <c r="D4" s="270" t="s">
        <v>447</v>
      </c>
      <c r="E4" s="270" t="s">
        <v>448</v>
      </c>
      <c r="F4" s="270" t="s">
        <v>449</v>
      </c>
      <c r="G4" s="270" t="s">
        <v>450</v>
      </c>
      <c r="H4" s="270" t="s">
        <v>451</v>
      </c>
      <c r="I4" s="270" t="s">
        <v>452</v>
      </c>
      <c r="J4" s="270" t="s">
        <v>453</v>
      </c>
      <c r="K4" s="270" t="s">
        <v>454</v>
      </c>
      <c r="L4" s="270" t="s">
        <v>455</v>
      </c>
      <c r="M4" s="270" t="s">
        <v>456</v>
      </c>
      <c r="N4" s="270" t="s">
        <v>457</v>
      </c>
      <c r="O4"/>
      <c r="P4" s="225" t="s">
        <v>30</v>
      </c>
      <c r="Q4" s="31"/>
      <c r="R4" s="20"/>
    </row>
    <row r="5" spans="2:23" s="1" customFormat="1">
      <c r="B5" s="280" t="s">
        <v>269</v>
      </c>
      <c r="C5" s="294">
        <v>38885386.999999925</v>
      </c>
      <c r="D5" s="294">
        <v>176836.99999999991</v>
      </c>
      <c r="E5" s="294">
        <v>1036229.9999999994</v>
      </c>
      <c r="F5" s="294">
        <v>2623644.9999999977</v>
      </c>
      <c r="G5" s="294">
        <v>2410793.0000000061</v>
      </c>
      <c r="H5" s="294">
        <v>1917285.9999999965</v>
      </c>
      <c r="I5" s="294">
        <v>2012907.0000000005</v>
      </c>
      <c r="J5" s="294">
        <v>6721698.9999999944</v>
      </c>
      <c r="K5" s="294">
        <v>6476648.9999999991</v>
      </c>
      <c r="L5" s="294">
        <v>7530285.9999999963</v>
      </c>
      <c r="M5" s="294">
        <v>7796481.0000000009</v>
      </c>
      <c r="N5" s="294">
        <v>182574.00000000009</v>
      </c>
      <c r="P5" s="225"/>
      <c r="Q5" s="32"/>
    </row>
    <row r="6" spans="2:23" s="1" customFormat="1">
      <c r="B6" s="280" t="s">
        <v>270</v>
      </c>
      <c r="C6" s="294">
        <v>17807646.999999985</v>
      </c>
      <c r="D6" s="294">
        <v>75613.999999999942</v>
      </c>
      <c r="E6" s="294">
        <v>461803.99999999988</v>
      </c>
      <c r="F6" s="294">
        <v>1137750.9999999984</v>
      </c>
      <c r="G6" s="294">
        <v>992452.00000000175</v>
      </c>
      <c r="H6" s="294">
        <v>795733.99999999895</v>
      </c>
      <c r="I6" s="294">
        <v>843589.99999999977</v>
      </c>
      <c r="J6" s="294">
        <v>3007939.9999999963</v>
      </c>
      <c r="K6" s="294">
        <v>2957891.0000000047</v>
      </c>
      <c r="L6" s="294">
        <v>3441181.9999999963</v>
      </c>
      <c r="M6" s="294">
        <v>3963737.0000000005</v>
      </c>
      <c r="N6" s="294">
        <v>129952</v>
      </c>
      <c r="Q6" s="32"/>
    </row>
    <row r="7" spans="2:23">
      <c r="B7" s="281" t="s">
        <v>32</v>
      </c>
      <c r="C7" s="295">
        <v>1949970.9999999986</v>
      </c>
      <c r="D7" s="295">
        <v>5318.9999999999982</v>
      </c>
      <c r="E7" s="295">
        <v>46857.999999999971</v>
      </c>
      <c r="F7" s="295">
        <v>121725.99999999987</v>
      </c>
      <c r="G7" s="295">
        <v>104412.00000000006</v>
      </c>
      <c r="H7" s="295">
        <v>81342.999999999985</v>
      </c>
      <c r="I7" s="295">
        <v>85772.999999999985</v>
      </c>
      <c r="J7" s="295">
        <v>316934</v>
      </c>
      <c r="K7" s="295">
        <v>313747.00000000006</v>
      </c>
      <c r="L7" s="295">
        <v>366995.00000000023</v>
      </c>
      <c r="M7" s="295">
        <v>448297.00000000029</v>
      </c>
      <c r="N7" s="295">
        <v>58566.999999999993</v>
      </c>
      <c r="Q7" s="31"/>
    </row>
    <row r="8" spans="2:23">
      <c r="B8" s="281" t="s">
        <v>33</v>
      </c>
      <c r="C8" s="295">
        <v>462902.99999999977</v>
      </c>
      <c r="D8" s="295">
        <v>1085</v>
      </c>
      <c r="E8" s="295">
        <v>9498.9999999999982</v>
      </c>
      <c r="F8" s="295">
        <v>29429</v>
      </c>
      <c r="G8" s="295">
        <v>28739.999999999996</v>
      </c>
      <c r="H8" s="295">
        <v>23941.000000000004</v>
      </c>
      <c r="I8" s="295">
        <v>27490.000000000007</v>
      </c>
      <c r="J8" s="295">
        <v>81483.999999999985</v>
      </c>
      <c r="K8" s="295">
        <v>74332.999999999985</v>
      </c>
      <c r="L8" s="295">
        <v>79287.999999999985</v>
      </c>
      <c r="M8" s="295">
        <v>105701</v>
      </c>
      <c r="N8" s="295">
        <v>1913</v>
      </c>
      <c r="Q8" s="31"/>
    </row>
    <row r="9" spans="2:23">
      <c r="B9" s="281" t="s">
        <v>34</v>
      </c>
      <c r="C9" s="295">
        <v>732345.00000000023</v>
      </c>
      <c r="D9" s="295">
        <v>970</v>
      </c>
      <c r="E9" s="295">
        <v>15505.999999999993</v>
      </c>
      <c r="F9" s="295">
        <v>50368.999999999985</v>
      </c>
      <c r="G9" s="295">
        <v>47138.000000000007</v>
      </c>
      <c r="H9" s="295">
        <v>37329.999999999993</v>
      </c>
      <c r="I9" s="295">
        <v>34821.999999999993</v>
      </c>
      <c r="J9" s="295">
        <v>119557.00000000003</v>
      </c>
      <c r="K9" s="295">
        <v>118353.00000000003</v>
      </c>
      <c r="L9" s="295">
        <v>138454.99999999997</v>
      </c>
      <c r="M9" s="295">
        <v>169157.99999999997</v>
      </c>
      <c r="N9" s="295">
        <v>687.00000000000011</v>
      </c>
      <c r="Q9" s="31"/>
    </row>
    <row r="10" spans="2:23">
      <c r="B10" s="281" t="s">
        <v>35</v>
      </c>
      <c r="C10" s="295">
        <v>427808.99999999988</v>
      </c>
      <c r="D10" s="295">
        <v>948.99999999999977</v>
      </c>
      <c r="E10" s="295">
        <v>12042.000000000004</v>
      </c>
      <c r="F10" s="295">
        <v>30026.999999999989</v>
      </c>
      <c r="G10" s="295">
        <v>25716.000000000011</v>
      </c>
      <c r="H10" s="295">
        <v>20598</v>
      </c>
      <c r="I10" s="295">
        <v>21514.999999999989</v>
      </c>
      <c r="J10" s="295">
        <v>74179</v>
      </c>
      <c r="K10" s="295">
        <v>67327.000000000015</v>
      </c>
      <c r="L10" s="295">
        <v>73319</v>
      </c>
      <c r="M10" s="295">
        <v>100486.00000000004</v>
      </c>
      <c r="N10" s="295">
        <v>1651</v>
      </c>
      <c r="Q10" s="31"/>
    </row>
    <row r="11" spans="2:23">
      <c r="B11" s="281" t="s">
        <v>36</v>
      </c>
      <c r="C11" s="295">
        <v>959724.00000000058</v>
      </c>
      <c r="D11" s="295">
        <v>3019.9999999999991</v>
      </c>
      <c r="E11" s="295">
        <v>23875.999999999996</v>
      </c>
      <c r="F11" s="295">
        <v>72767.999999999985</v>
      </c>
      <c r="G11" s="295">
        <v>66518.999999999971</v>
      </c>
      <c r="H11" s="295">
        <v>49413.999999999993</v>
      </c>
      <c r="I11" s="295">
        <v>53274.999999999993</v>
      </c>
      <c r="J11" s="295">
        <v>178305.99999999994</v>
      </c>
      <c r="K11" s="295">
        <v>153447</v>
      </c>
      <c r="L11" s="295">
        <v>154521.99999999991</v>
      </c>
      <c r="M11" s="295">
        <v>203982.99999999994</v>
      </c>
      <c r="N11" s="295">
        <v>594.00000000000011</v>
      </c>
      <c r="Q11" s="31"/>
    </row>
    <row r="12" spans="2:23">
      <c r="B12" s="281" t="s">
        <v>37</v>
      </c>
      <c r="C12" s="295">
        <v>1052265.0000000002</v>
      </c>
      <c r="D12" s="295">
        <v>5096.9999999999982</v>
      </c>
      <c r="E12" s="295">
        <v>28833.000000000004</v>
      </c>
      <c r="F12" s="295">
        <v>70888.000000000029</v>
      </c>
      <c r="G12" s="295">
        <v>60593.999999999985</v>
      </c>
      <c r="H12" s="295">
        <v>48314.999999999985</v>
      </c>
      <c r="I12" s="295">
        <v>55547.000000000007</v>
      </c>
      <c r="J12" s="295">
        <v>185219.00000000003</v>
      </c>
      <c r="K12" s="295">
        <v>166667.00000000009</v>
      </c>
      <c r="L12" s="295">
        <v>183563.00000000006</v>
      </c>
      <c r="M12" s="295">
        <v>247503.00000000003</v>
      </c>
      <c r="N12" s="295">
        <v>39.000000000000036</v>
      </c>
      <c r="Q12" s="31"/>
    </row>
    <row r="13" spans="2:23">
      <c r="B13" s="281" t="s">
        <v>38</v>
      </c>
      <c r="C13" s="295">
        <v>902389</v>
      </c>
      <c r="D13" s="295">
        <v>2778.0000000000009</v>
      </c>
      <c r="E13" s="295">
        <v>27357.000000000018</v>
      </c>
      <c r="F13" s="295">
        <v>67364.999999999956</v>
      </c>
      <c r="G13" s="295">
        <v>52615.000000000007</v>
      </c>
      <c r="H13" s="295">
        <v>41838.999999999993</v>
      </c>
      <c r="I13" s="295">
        <v>44867.000000000015</v>
      </c>
      <c r="J13" s="295">
        <v>150123.00000000006</v>
      </c>
      <c r="K13" s="295">
        <v>140309.00000000003</v>
      </c>
      <c r="L13" s="295">
        <v>159885</v>
      </c>
      <c r="M13" s="295">
        <v>208924.00000000003</v>
      </c>
      <c r="N13" s="295">
        <v>6327.0000000000018</v>
      </c>
      <c r="Q13" s="31"/>
    </row>
    <row r="14" spans="2:23">
      <c r="B14" s="281" t="s">
        <v>39</v>
      </c>
      <c r="C14" s="295">
        <v>1274381.0000000002</v>
      </c>
      <c r="D14" s="295">
        <v>3361</v>
      </c>
      <c r="E14" s="295">
        <v>26823.000000000007</v>
      </c>
      <c r="F14" s="295">
        <v>77530.999999999942</v>
      </c>
      <c r="G14" s="295">
        <v>76866.999999999985</v>
      </c>
      <c r="H14" s="295">
        <v>60822.999999999978</v>
      </c>
      <c r="I14" s="295">
        <v>66156.000000000029</v>
      </c>
      <c r="J14" s="295">
        <v>216763.99999999991</v>
      </c>
      <c r="K14" s="295">
        <v>197002.00000000015</v>
      </c>
      <c r="L14" s="295">
        <v>240738.99999999994</v>
      </c>
      <c r="M14" s="295">
        <v>302473.99999999988</v>
      </c>
      <c r="N14" s="295">
        <v>5840.9999999999991</v>
      </c>
      <c r="Q14" s="31"/>
    </row>
    <row r="15" spans="2:23">
      <c r="B15" s="281" t="s">
        <v>40</v>
      </c>
      <c r="C15" s="295">
        <v>7573828.9999999981</v>
      </c>
      <c r="D15" s="295">
        <v>32016.000000000011</v>
      </c>
      <c r="E15" s="295">
        <v>203985.99999999985</v>
      </c>
      <c r="F15" s="295">
        <v>438912.00000000081</v>
      </c>
      <c r="G15" s="295">
        <v>371067.99999999983</v>
      </c>
      <c r="H15" s="295">
        <v>295481</v>
      </c>
      <c r="I15" s="295">
        <v>316829.00000000012</v>
      </c>
      <c r="J15" s="295">
        <v>1252710.9999999993</v>
      </c>
      <c r="K15" s="295">
        <v>1328717</v>
      </c>
      <c r="L15" s="295">
        <v>1594918.0000000009</v>
      </c>
      <c r="M15" s="295">
        <v>1694718</v>
      </c>
      <c r="N15" s="295">
        <v>44472.999999999978</v>
      </c>
      <c r="Q15" s="31"/>
    </row>
    <row r="16" spans="2:23">
      <c r="B16" s="281" t="s">
        <v>41</v>
      </c>
      <c r="C16" s="295">
        <v>1526427.0000000005</v>
      </c>
      <c r="D16" s="295">
        <v>15900.999999999996</v>
      </c>
      <c r="E16" s="295">
        <v>44998.000000000007</v>
      </c>
      <c r="F16" s="295">
        <v>129020.99999999999</v>
      </c>
      <c r="G16" s="295">
        <v>108263.99999999997</v>
      </c>
      <c r="H16" s="295">
        <v>93760.000000000015</v>
      </c>
      <c r="I16" s="295">
        <v>85152.999999999971</v>
      </c>
      <c r="J16" s="295">
        <v>263669.00000000006</v>
      </c>
      <c r="K16" s="295">
        <v>237202.99999999988</v>
      </c>
      <c r="L16" s="295">
        <v>257578.00000000003</v>
      </c>
      <c r="M16" s="295">
        <v>281656</v>
      </c>
      <c r="N16" s="295">
        <v>9224.0000000000018</v>
      </c>
      <c r="Q16" s="31"/>
    </row>
    <row r="17" spans="2:17">
      <c r="B17" s="281" t="s">
        <v>79</v>
      </c>
      <c r="C17" s="295">
        <v>945604</v>
      </c>
      <c r="D17" s="295">
        <v>5118.0000000000009</v>
      </c>
      <c r="E17" s="295">
        <v>22026.000000000004</v>
      </c>
      <c r="F17" s="295">
        <v>49715.000000000015</v>
      </c>
      <c r="G17" s="295">
        <v>50518.999999999971</v>
      </c>
      <c r="H17" s="295">
        <v>42889.999999999978</v>
      </c>
      <c r="I17" s="295">
        <v>52162.999999999964</v>
      </c>
      <c r="J17" s="295">
        <v>168993.99999999994</v>
      </c>
      <c r="K17" s="295">
        <v>160786</v>
      </c>
      <c r="L17" s="295">
        <v>191920.00000000003</v>
      </c>
      <c r="M17" s="295">
        <v>200837</v>
      </c>
      <c r="N17" s="295">
        <v>636.00000000000034</v>
      </c>
      <c r="Q17" s="31"/>
    </row>
    <row r="18" spans="2:17" s="1" customFormat="1">
      <c r="B18" s="280" t="s">
        <v>271</v>
      </c>
      <c r="C18" s="294">
        <v>18190842.00000003</v>
      </c>
      <c r="D18" s="294">
        <v>90327.999999999927</v>
      </c>
      <c r="E18" s="294">
        <v>474493.99999999965</v>
      </c>
      <c r="F18" s="294">
        <v>1189031.0000000021</v>
      </c>
      <c r="G18" s="294">
        <v>1158620.9999999995</v>
      </c>
      <c r="H18" s="294">
        <v>942334.99999999884</v>
      </c>
      <c r="I18" s="294">
        <v>989709.00000000186</v>
      </c>
      <c r="J18" s="294">
        <v>3140651.0000000014</v>
      </c>
      <c r="K18" s="294">
        <v>3070942.0000000028</v>
      </c>
      <c r="L18" s="294">
        <v>3664131.0000000005</v>
      </c>
      <c r="M18" s="294">
        <v>3424388.9999999972</v>
      </c>
      <c r="N18" s="294">
        <v>46210.999999999971</v>
      </c>
      <c r="Q18" s="32"/>
    </row>
    <row r="19" spans="2:17">
      <c r="B19" s="281" t="s">
        <v>43</v>
      </c>
      <c r="C19" s="295">
        <v>1412244.0000000005</v>
      </c>
      <c r="D19" s="295">
        <v>7279.9999999999982</v>
      </c>
      <c r="E19" s="295">
        <v>36291.000000000015</v>
      </c>
      <c r="F19" s="295">
        <v>89430</v>
      </c>
      <c r="G19" s="295">
        <v>82612</v>
      </c>
      <c r="H19" s="295">
        <v>64008.999999999993</v>
      </c>
      <c r="I19" s="295">
        <v>75718</v>
      </c>
      <c r="J19" s="295">
        <v>249812.00000000003</v>
      </c>
      <c r="K19" s="295">
        <v>233232.99999999985</v>
      </c>
      <c r="L19" s="295">
        <v>269583.99999999994</v>
      </c>
      <c r="M19" s="295">
        <v>303794</v>
      </c>
      <c r="N19" s="295">
        <v>481.00000000000017</v>
      </c>
      <c r="Q19" s="31"/>
    </row>
    <row r="20" spans="2:17">
      <c r="B20" s="281" t="s">
        <v>44</v>
      </c>
      <c r="C20" s="295">
        <v>1020502.0000000006</v>
      </c>
      <c r="D20" s="295">
        <v>3913</v>
      </c>
      <c r="E20" s="295">
        <v>32082.000000000004</v>
      </c>
      <c r="F20" s="295">
        <v>79289</v>
      </c>
      <c r="G20" s="295">
        <v>69712.999999999971</v>
      </c>
      <c r="H20" s="295">
        <v>53786</v>
      </c>
      <c r="I20" s="295">
        <v>63519.999999999985</v>
      </c>
      <c r="J20" s="295">
        <v>210319.00000000009</v>
      </c>
      <c r="K20" s="295">
        <v>164462</v>
      </c>
      <c r="L20" s="295">
        <v>182437.00000000003</v>
      </c>
      <c r="M20" s="295">
        <v>160880</v>
      </c>
      <c r="N20" s="295">
        <v>100.99999999999999</v>
      </c>
      <c r="Q20" s="31"/>
    </row>
    <row r="21" spans="2:17">
      <c r="B21" s="281" t="s">
        <v>45</v>
      </c>
      <c r="C21" s="295">
        <v>10169894.999999994</v>
      </c>
      <c r="D21" s="295">
        <v>59033.999999999927</v>
      </c>
      <c r="E21" s="295">
        <v>280018</v>
      </c>
      <c r="F21" s="295">
        <v>673889.99999999953</v>
      </c>
      <c r="G21" s="295">
        <v>668929.00000000058</v>
      </c>
      <c r="H21" s="295">
        <v>558822.99999999988</v>
      </c>
      <c r="I21" s="295">
        <v>546091</v>
      </c>
      <c r="J21" s="295">
        <v>1752906.0000000012</v>
      </c>
      <c r="K21" s="295">
        <v>1747542.0000000002</v>
      </c>
      <c r="L21" s="295">
        <v>2028978.9999999986</v>
      </c>
      <c r="M21" s="295">
        <v>1817505.9999999965</v>
      </c>
      <c r="N21" s="295">
        <v>36176.999999999971</v>
      </c>
      <c r="Q21" s="31"/>
    </row>
    <row r="22" spans="2:17">
      <c r="B22" s="281" t="s">
        <v>46</v>
      </c>
      <c r="C22" s="295">
        <v>1670362.9999999995</v>
      </c>
      <c r="D22" s="295">
        <v>9868.0000000000036</v>
      </c>
      <c r="E22" s="295">
        <v>43389.999999999985</v>
      </c>
      <c r="F22" s="295">
        <v>113621</v>
      </c>
      <c r="G22" s="295">
        <v>102928.00000000003</v>
      </c>
      <c r="H22" s="295">
        <v>81347.999999999985</v>
      </c>
      <c r="I22" s="295">
        <v>102122.00000000009</v>
      </c>
      <c r="J22" s="295">
        <v>294541.00000000017</v>
      </c>
      <c r="K22" s="295">
        <v>270746.00000000017</v>
      </c>
      <c r="L22" s="295">
        <v>326418.99999999994</v>
      </c>
      <c r="M22" s="295">
        <v>318981.00000000006</v>
      </c>
      <c r="N22" s="295">
        <v>6399</v>
      </c>
      <c r="Q22" s="31"/>
    </row>
    <row r="23" spans="2:17">
      <c r="B23" s="281" t="s">
        <v>47</v>
      </c>
      <c r="C23" s="295">
        <v>3156677.0000000005</v>
      </c>
      <c r="D23" s="295">
        <v>7954.9999999999909</v>
      </c>
      <c r="E23" s="295">
        <v>67065.999999999942</v>
      </c>
      <c r="F23" s="295">
        <v>191513.99999999997</v>
      </c>
      <c r="G23" s="295">
        <v>194544.00000000003</v>
      </c>
      <c r="H23" s="295">
        <v>153459.99999999997</v>
      </c>
      <c r="I23" s="295">
        <v>164489.99999999997</v>
      </c>
      <c r="J23" s="295">
        <v>510121.99999999948</v>
      </c>
      <c r="K23" s="295">
        <v>531665.99999999977</v>
      </c>
      <c r="L23" s="295">
        <v>688891.99999999977</v>
      </c>
      <c r="M23" s="295">
        <v>644415.00000000012</v>
      </c>
      <c r="N23" s="295">
        <v>2553.0000000000005</v>
      </c>
      <c r="Q23" s="31"/>
    </row>
    <row r="24" spans="2:17">
      <c r="B24" s="281" t="s">
        <v>48</v>
      </c>
      <c r="C24" s="295">
        <v>761161.00000000012</v>
      </c>
      <c r="D24" s="295">
        <v>2278</v>
      </c>
      <c r="E24" s="295">
        <v>15646.999999999995</v>
      </c>
      <c r="F24" s="295">
        <v>41286.999999999971</v>
      </c>
      <c r="G24" s="295">
        <v>39895</v>
      </c>
      <c r="H24" s="295">
        <v>30908.999999999996</v>
      </c>
      <c r="I24" s="295">
        <v>37767.999999999978</v>
      </c>
      <c r="J24" s="295">
        <v>122951.00000000006</v>
      </c>
      <c r="K24" s="295">
        <v>123293.00000000001</v>
      </c>
      <c r="L24" s="295">
        <v>167820</v>
      </c>
      <c r="M24" s="295">
        <v>178813.00000000003</v>
      </c>
      <c r="N24" s="295">
        <v>500.00000000000011</v>
      </c>
      <c r="Q24" s="31"/>
    </row>
    <row r="25" spans="2:17" s="1" customFormat="1">
      <c r="B25" s="280" t="s">
        <v>262</v>
      </c>
      <c r="C25" s="294">
        <v>2812716.9999999972</v>
      </c>
      <c r="D25" s="294">
        <v>10370.999999999998</v>
      </c>
      <c r="E25" s="294">
        <v>98112.999999999869</v>
      </c>
      <c r="F25" s="294">
        <v>291973.99999999994</v>
      </c>
      <c r="G25" s="294">
        <v>255175.0000000002</v>
      </c>
      <c r="H25" s="294">
        <v>175534.00000000003</v>
      </c>
      <c r="I25" s="294">
        <v>176074.00000000012</v>
      </c>
      <c r="J25" s="294">
        <v>555802.99999999977</v>
      </c>
      <c r="K25" s="294">
        <v>432174.99999999994</v>
      </c>
      <c r="L25" s="294">
        <v>411338.00000000006</v>
      </c>
      <c r="M25" s="294">
        <v>399752.99999999988</v>
      </c>
      <c r="N25" s="294">
        <v>6406.9999999999991</v>
      </c>
      <c r="Q25" s="32"/>
    </row>
    <row r="26" spans="2:17">
      <c r="B26" s="281" t="s">
        <v>50</v>
      </c>
      <c r="C26" s="295">
        <v>638661.00000000012</v>
      </c>
      <c r="D26" s="295">
        <v>3240.9999999999995</v>
      </c>
      <c r="E26" s="295">
        <v>27120</v>
      </c>
      <c r="F26" s="295">
        <v>78056.000000000015</v>
      </c>
      <c r="G26" s="295">
        <v>65169.999999999985</v>
      </c>
      <c r="H26" s="295">
        <v>44298.999999999985</v>
      </c>
      <c r="I26" s="295">
        <v>40328</v>
      </c>
      <c r="J26" s="295">
        <v>120990.00000000001</v>
      </c>
      <c r="K26" s="295">
        <v>87979.000000000015</v>
      </c>
      <c r="L26" s="295">
        <v>81827</v>
      </c>
      <c r="M26" s="295">
        <v>84063.999999999971</v>
      </c>
      <c r="N26" s="295">
        <v>5587</v>
      </c>
      <c r="Q26" s="31"/>
    </row>
    <row r="27" spans="2:17">
      <c r="B27" s="281" t="s">
        <v>51</v>
      </c>
      <c r="C27" s="295">
        <v>455320</v>
      </c>
      <c r="D27" s="295">
        <v>2205.0000000000005</v>
      </c>
      <c r="E27" s="295">
        <v>18975</v>
      </c>
      <c r="F27" s="295">
        <v>60985.999999999993</v>
      </c>
      <c r="G27" s="295">
        <v>45401.999999999993</v>
      </c>
      <c r="H27" s="295">
        <v>30630</v>
      </c>
      <c r="I27" s="295">
        <v>30003</v>
      </c>
      <c r="J27" s="295">
        <v>91158.999999999971</v>
      </c>
      <c r="K27" s="295">
        <v>65517.999999999985</v>
      </c>
      <c r="L27" s="295">
        <v>57629.000000000022</v>
      </c>
      <c r="M27" s="295">
        <v>52766.000000000015</v>
      </c>
      <c r="N27" s="295">
        <v>47</v>
      </c>
      <c r="Q27" s="31"/>
    </row>
    <row r="28" spans="2:17">
      <c r="B28" s="281" t="s">
        <v>52</v>
      </c>
      <c r="C28" s="295">
        <v>375502.99999999994</v>
      </c>
      <c r="D28" s="295">
        <v>1156.9999999999995</v>
      </c>
      <c r="E28" s="295">
        <v>12315.999999999998</v>
      </c>
      <c r="F28" s="295">
        <v>38783</v>
      </c>
      <c r="G28" s="295">
        <v>39899.999999999993</v>
      </c>
      <c r="H28" s="295">
        <v>24940</v>
      </c>
      <c r="I28" s="295">
        <v>24495.000000000007</v>
      </c>
      <c r="J28" s="295">
        <v>76338</v>
      </c>
      <c r="K28" s="295">
        <v>58834.999999999993</v>
      </c>
      <c r="L28" s="295">
        <v>49195.000000000015</v>
      </c>
      <c r="M28" s="295">
        <v>49542.000000000015</v>
      </c>
      <c r="N28" s="295">
        <v>2</v>
      </c>
      <c r="Q28" s="31"/>
    </row>
    <row r="29" spans="2:17">
      <c r="B29" s="281" t="s">
        <v>53</v>
      </c>
      <c r="C29" s="295">
        <v>518935</v>
      </c>
      <c r="D29" s="295">
        <v>1104.9999999999998</v>
      </c>
      <c r="E29" s="295">
        <v>11501.999999999996</v>
      </c>
      <c r="F29" s="295">
        <v>31341</v>
      </c>
      <c r="G29" s="295">
        <v>32921</v>
      </c>
      <c r="H29" s="295">
        <v>25281.999999999989</v>
      </c>
      <c r="I29" s="295">
        <v>25382.999999999989</v>
      </c>
      <c r="J29" s="295">
        <v>87723</v>
      </c>
      <c r="K29" s="295">
        <v>82297.000000000029</v>
      </c>
      <c r="L29" s="295">
        <v>103559</v>
      </c>
      <c r="M29" s="295">
        <v>117821</v>
      </c>
      <c r="N29" s="295">
        <v>1</v>
      </c>
      <c r="Q29" s="31"/>
    </row>
    <row r="30" spans="2:17">
      <c r="B30" s="281" t="s">
        <v>54</v>
      </c>
      <c r="C30" s="295">
        <v>553989.99999999988</v>
      </c>
      <c r="D30" s="295">
        <v>1939.9999999999995</v>
      </c>
      <c r="E30" s="295">
        <v>18642</v>
      </c>
      <c r="F30" s="295">
        <v>53236.999999999993</v>
      </c>
      <c r="G30" s="295">
        <v>47302.999999999993</v>
      </c>
      <c r="H30" s="295">
        <v>33846</v>
      </c>
      <c r="I30" s="295">
        <v>36805.999999999985</v>
      </c>
      <c r="J30" s="295">
        <v>120083</v>
      </c>
      <c r="K30" s="295">
        <v>92580</v>
      </c>
      <c r="L30" s="295">
        <v>81041.000000000015</v>
      </c>
      <c r="M30" s="295">
        <v>67777</v>
      </c>
      <c r="N30" s="295">
        <v>735</v>
      </c>
      <c r="Q30" s="31"/>
    </row>
    <row r="31" spans="2:17">
      <c r="B31" s="281" t="s">
        <v>55</v>
      </c>
      <c r="C31" s="295">
        <v>270308</v>
      </c>
      <c r="D31" s="295">
        <v>723.00000000000011</v>
      </c>
      <c r="E31" s="295">
        <v>9557.9999999999982</v>
      </c>
      <c r="F31" s="295">
        <v>29570.999999999989</v>
      </c>
      <c r="G31" s="295">
        <v>24479.000000000004</v>
      </c>
      <c r="H31" s="295">
        <v>16537.000000000007</v>
      </c>
      <c r="I31" s="295">
        <v>19059.000000000007</v>
      </c>
      <c r="J31" s="295">
        <v>59510.000000000007</v>
      </c>
      <c r="K31" s="295">
        <v>44966</v>
      </c>
      <c r="L31" s="295">
        <v>38087</v>
      </c>
      <c r="M31" s="295">
        <v>27782.999999999993</v>
      </c>
      <c r="N31" s="295">
        <v>34.999999999999993</v>
      </c>
      <c r="Q31" s="32"/>
    </row>
    <row r="32" spans="2:17" s="1" customFormat="1">
      <c r="B32" s="280" t="s">
        <v>263</v>
      </c>
      <c r="C32" s="294">
        <v>74181</v>
      </c>
      <c r="D32" s="294">
        <v>523.99999999999989</v>
      </c>
      <c r="E32" s="294">
        <v>1819.0000000000002</v>
      </c>
      <c r="F32" s="294">
        <v>4889</v>
      </c>
      <c r="G32" s="294">
        <v>4545</v>
      </c>
      <c r="H32" s="294">
        <v>3683</v>
      </c>
      <c r="I32" s="294">
        <v>3534</v>
      </c>
      <c r="J32" s="294">
        <v>17305</v>
      </c>
      <c r="K32" s="294">
        <v>15641</v>
      </c>
      <c r="L32" s="294">
        <v>13635.000000000002</v>
      </c>
      <c r="M32" s="294">
        <v>8602</v>
      </c>
      <c r="N32" s="294">
        <v>4.0000000000000009</v>
      </c>
    </row>
    <row r="33" spans="2:16">
      <c r="B33" s="281" t="s">
        <v>57</v>
      </c>
      <c r="C33" s="295">
        <v>74181</v>
      </c>
      <c r="D33" s="295">
        <v>523.99999999999989</v>
      </c>
      <c r="E33" s="295">
        <v>1819.0000000000002</v>
      </c>
      <c r="F33" s="295">
        <v>4889</v>
      </c>
      <c r="G33" s="295">
        <v>4545</v>
      </c>
      <c r="H33" s="295">
        <v>3683</v>
      </c>
      <c r="I33" s="295">
        <v>3534</v>
      </c>
      <c r="J33" s="295">
        <v>17305</v>
      </c>
      <c r="K33" s="295">
        <v>15641</v>
      </c>
      <c r="L33" s="295">
        <v>13635.000000000002</v>
      </c>
      <c r="M33" s="295">
        <v>8602</v>
      </c>
      <c r="N33" s="295">
        <v>4.0000000000000009</v>
      </c>
    </row>
    <row r="34" spans="2:16">
      <c r="B34" s="102"/>
      <c r="C34" s="102"/>
      <c r="D34" s="103"/>
      <c r="E34" s="103"/>
      <c r="F34" s="103"/>
      <c r="G34" s="103"/>
      <c r="H34" s="103"/>
      <c r="I34" s="103"/>
      <c r="J34" s="103"/>
      <c r="K34" s="103"/>
      <c r="L34" s="103"/>
      <c r="M34" s="103"/>
      <c r="N34" s="103"/>
      <c r="O34" s="103"/>
      <c r="P34" s="103"/>
    </row>
    <row r="35" spans="2:16" ht="30.75" customHeight="1">
      <c r="B35" s="385" t="s">
        <v>1062</v>
      </c>
      <c r="C35" s="385"/>
      <c r="D35" s="385"/>
      <c r="E35" s="385"/>
      <c r="F35" s="385"/>
      <c r="G35" s="150"/>
      <c r="H35" s="150"/>
      <c r="I35" s="104"/>
      <c r="J35" s="104"/>
      <c r="K35" s="104"/>
      <c r="L35" s="104"/>
      <c r="M35" s="104"/>
      <c r="N35" s="104"/>
      <c r="O35" s="104"/>
      <c r="P35" s="104"/>
    </row>
    <row r="36" spans="2:16" ht="15" customHeight="1"/>
    <row r="60" ht="21" customHeight="1"/>
  </sheetData>
  <mergeCells count="4">
    <mergeCell ref="B35:F35"/>
    <mergeCell ref="B3:B4"/>
    <mergeCell ref="C3:N3"/>
    <mergeCell ref="B2:N2"/>
  </mergeCells>
  <hyperlinks>
    <hyperlink ref="P4" location="INDICE!A47"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B1:L7640"/>
  <sheetViews>
    <sheetView showGridLines="0" zoomScaleNormal="100" workbookViewId="0">
      <selection activeCell="A4" sqref="A4:XFD4"/>
    </sheetView>
  </sheetViews>
  <sheetFormatPr baseColWidth="10" defaultRowHeight="15"/>
  <cols>
    <col min="1" max="1" width="9.5703125" style="116" customWidth="1"/>
    <col min="2" max="2" width="31.28515625" style="116" customWidth="1"/>
    <col min="3" max="3" width="17" style="116" customWidth="1"/>
    <col min="4" max="5" width="23.42578125" style="116" customWidth="1"/>
    <col min="6" max="7" width="17" style="116" customWidth="1"/>
    <col min="8" max="8" width="14.140625" style="116" customWidth="1"/>
    <col min="9" max="16384" width="11.42578125" style="116"/>
  </cols>
  <sheetData>
    <row r="1" spans="2:11" ht="137.25" customHeight="1"/>
    <row r="2" spans="2:11" ht="79.5" customHeight="1">
      <c r="B2" s="352" t="s">
        <v>1061</v>
      </c>
      <c r="C2" s="352"/>
      <c r="D2" s="352"/>
      <c r="E2" s="352"/>
      <c r="F2" s="223"/>
      <c r="G2" s="223"/>
    </row>
    <row r="3" spans="2:11" ht="15" customHeight="1">
      <c r="B3" s="346" t="s">
        <v>951</v>
      </c>
      <c r="C3" s="346" t="s">
        <v>939</v>
      </c>
      <c r="D3" s="346" t="s">
        <v>462</v>
      </c>
      <c r="E3" s="346" t="s">
        <v>463</v>
      </c>
    </row>
    <row r="4" spans="2:11" ht="37.5" customHeight="1">
      <c r="B4" s="346"/>
      <c r="C4" s="346"/>
      <c r="D4" s="346"/>
      <c r="E4" s="346"/>
      <c r="G4" s="225" t="s">
        <v>30</v>
      </c>
      <c r="H4"/>
      <c r="I4"/>
      <c r="J4"/>
      <c r="K4"/>
    </row>
    <row r="5" spans="2:11" s="1" customFormat="1" ht="15.75" customHeight="1">
      <c r="B5" s="280" t="s">
        <v>269</v>
      </c>
      <c r="C5" s="294">
        <v>36275186.999999963</v>
      </c>
      <c r="D5" s="294">
        <v>1272366.999999997</v>
      </c>
      <c r="E5" s="294">
        <v>1337832.9999999993</v>
      </c>
      <c r="G5"/>
      <c r="H5"/>
      <c r="I5"/>
      <c r="J5"/>
      <c r="K5"/>
    </row>
    <row r="6" spans="2:11" ht="15.75" customHeight="1">
      <c r="B6" s="281" t="s">
        <v>259</v>
      </c>
      <c r="C6" s="295">
        <v>29809405.000000004</v>
      </c>
      <c r="D6" s="295">
        <v>996538.99999999965</v>
      </c>
      <c r="E6" s="295">
        <v>1177662.9999999993</v>
      </c>
      <c r="G6"/>
      <c r="H6"/>
      <c r="I6"/>
      <c r="J6"/>
      <c r="K6"/>
    </row>
    <row r="7" spans="2:11" ht="15.75" customHeight="1">
      <c r="B7" s="281" t="s">
        <v>260</v>
      </c>
      <c r="C7" s="295">
        <v>6465782.0000000075</v>
      </c>
      <c r="D7" s="295">
        <v>275827.99999999994</v>
      </c>
      <c r="E7" s="295">
        <v>160170.00000000006</v>
      </c>
    </row>
    <row r="8" spans="2:11" s="1" customFormat="1" ht="15.75" customHeight="1">
      <c r="B8" s="280" t="s">
        <v>270</v>
      </c>
      <c r="C8" s="294">
        <v>16690196.999999998</v>
      </c>
      <c r="D8" s="294">
        <v>425669.00000000006</v>
      </c>
      <c r="E8" s="294">
        <v>691781.00000000035</v>
      </c>
    </row>
    <row r="9" spans="2:11" ht="15.75" customHeight="1">
      <c r="B9" s="281" t="s">
        <v>259</v>
      </c>
      <c r="C9" s="295">
        <v>13305134.999999985</v>
      </c>
      <c r="D9" s="295">
        <v>303048.00000000023</v>
      </c>
      <c r="E9" s="295">
        <v>611743.00000000012</v>
      </c>
    </row>
    <row r="10" spans="2:11" ht="15.75" customHeight="1">
      <c r="B10" s="281" t="s">
        <v>260</v>
      </c>
      <c r="C10" s="295">
        <v>3385061.9999999991</v>
      </c>
      <c r="D10" s="295">
        <v>122620.99999999971</v>
      </c>
      <c r="E10" s="295">
        <v>80037.999999999971</v>
      </c>
    </row>
    <row r="11" spans="2:11" s="1" customFormat="1" ht="15.75" customHeight="1">
      <c r="B11" s="280" t="s">
        <v>32</v>
      </c>
      <c r="C11" s="294">
        <v>1854435.9999999995</v>
      </c>
      <c r="D11" s="294">
        <v>8989.9999999999982</v>
      </c>
      <c r="E11" s="294">
        <v>86544.999999999971</v>
      </c>
    </row>
    <row r="12" spans="2:11" ht="15.75" customHeight="1">
      <c r="B12" s="281" t="s">
        <v>259</v>
      </c>
      <c r="C12" s="295">
        <v>1473930.0000000009</v>
      </c>
      <c r="D12" s="295">
        <v>7592.0000000000009</v>
      </c>
      <c r="E12" s="295">
        <v>79091.999999999956</v>
      </c>
    </row>
    <row r="13" spans="2:11" ht="15.75" customHeight="1">
      <c r="B13" s="281" t="s">
        <v>260</v>
      </c>
      <c r="C13" s="295">
        <v>380506.00000000006</v>
      </c>
      <c r="D13" s="295">
        <v>1398.0000000000002</v>
      </c>
      <c r="E13" s="295">
        <v>7453.0000000000009</v>
      </c>
    </row>
    <row r="14" spans="2:11" s="1" customFormat="1" ht="15.75" customHeight="1">
      <c r="B14" s="280" t="s">
        <v>33</v>
      </c>
      <c r="C14" s="294">
        <v>432731.00000000012</v>
      </c>
      <c r="D14" s="294">
        <v>17510.000000000004</v>
      </c>
      <c r="E14" s="294">
        <v>12661.999999999996</v>
      </c>
    </row>
    <row r="15" spans="2:11" ht="15.75" customHeight="1">
      <c r="B15" s="281" t="s">
        <v>259</v>
      </c>
      <c r="C15" s="295">
        <v>319429.99999999994</v>
      </c>
      <c r="D15" s="295">
        <v>14475.999999999998</v>
      </c>
      <c r="E15" s="295">
        <v>11883</v>
      </c>
    </row>
    <row r="16" spans="2:11" ht="15.75" customHeight="1">
      <c r="B16" s="281" t="s">
        <v>260</v>
      </c>
      <c r="C16" s="295">
        <v>113300.99999999999</v>
      </c>
      <c r="D16" s="295">
        <v>3034</v>
      </c>
      <c r="E16" s="295">
        <v>779.00000000000034</v>
      </c>
    </row>
    <row r="17" spans="2:5" s="1" customFormat="1" ht="15.75" customHeight="1">
      <c r="B17" s="280" t="s">
        <v>34</v>
      </c>
      <c r="C17" s="294">
        <v>701751.99999999988</v>
      </c>
      <c r="D17" s="294">
        <v>3911.9999999999982</v>
      </c>
      <c r="E17" s="294">
        <v>26680.999999999996</v>
      </c>
    </row>
    <row r="18" spans="2:5" ht="15.75" customHeight="1">
      <c r="B18" s="281" t="s">
        <v>259</v>
      </c>
      <c r="C18" s="295">
        <v>508423.00000000006</v>
      </c>
      <c r="D18" s="295">
        <v>2652.9999999999995</v>
      </c>
      <c r="E18" s="295">
        <v>23495.999999999996</v>
      </c>
    </row>
    <row r="19" spans="2:5" ht="15.75" customHeight="1">
      <c r="B19" s="281" t="s">
        <v>260</v>
      </c>
      <c r="C19" s="295">
        <v>193328.99999999994</v>
      </c>
      <c r="D19" s="295">
        <v>1259</v>
      </c>
      <c r="E19" s="295">
        <v>3185.0000000000018</v>
      </c>
    </row>
    <row r="20" spans="2:5" s="1" customFormat="1" ht="15.75" customHeight="1">
      <c r="B20" s="280" t="s">
        <v>35</v>
      </c>
      <c r="C20" s="294">
        <v>393587.00000000006</v>
      </c>
      <c r="D20" s="294">
        <v>21412.999999999996</v>
      </c>
      <c r="E20" s="294">
        <v>12809.000000000004</v>
      </c>
    </row>
    <row r="21" spans="2:5" ht="15.75" customHeight="1">
      <c r="B21" s="281" t="s">
        <v>259</v>
      </c>
      <c r="C21" s="295">
        <v>261179.99999999997</v>
      </c>
      <c r="D21" s="295">
        <v>15457.999999999996</v>
      </c>
      <c r="E21" s="295">
        <v>11954.999999999998</v>
      </c>
    </row>
    <row r="22" spans="2:5" ht="15.75" customHeight="1">
      <c r="B22" s="281" t="s">
        <v>260</v>
      </c>
      <c r="C22" s="295">
        <v>132407</v>
      </c>
      <c r="D22" s="295">
        <v>5955.0000000000018</v>
      </c>
      <c r="E22" s="295">
        <v>854.00000000000023</v>
      </c>
    </row>
    <row r="23" spans="2:5" s="1" customFormat="1" ht="15.75" customHeight="1">
      <c r="B23" s="280" t="s">
        <v>36</v>
      </c>
      <c r="C23" s="294">
        <v>890348.99999999988</v>
      </c>
      <c r="D23" s="294">
        <v>49243.000000000029</v>
      </c>
      <c r="E23" s="294">
        <v>20132</v>
      </c>
    </row>
    <row r="24" spans="2:5" ht="15.75" customHeight="1">
      <c r="B24" s="281" t="s">
        <v>259</v>
      </c>
      <c r="C24" s="295">
        <v>570437</v>
      </c>
      <c r="D24" s="295">
        <v>27855</v>
      </c>
      <c r="E24" s="295">
        <v>17243</v>
      </c>
    </row>
    <row r="25" spans="2:5" ht="15.75" customHeight="1">
      <c r="B25" s="281" t="s">
        <v>260</v>
      </c>
      <c r="C25" s="295">
        <v>319911.99999999994</v>
      </c>
      <c r="D25" s="295">
        <v>21387.999999999996</v>
      </c>
      <c r="E25" s="295">
        <v>2888.9999999999995</v>
      </c>
    </row>
    <row r="26" spans="2:5" s="1" customFormat="1" ht="15.75" customHeight="1">
      <c r="B26" s="280" t="s">
        <v>37</v>
      </c>
      <c r="C26" s="294">
        <v>993918.00000000012</v>
      </c>
      <c r="D26" s="294">
        <v>23569.999999999989</v>
      </c>
      <c r="E26" s="294">
        <v>34776.999999999993</v>
      </c>
    </row>
    <row r="27" spans="2:5" ht="15.75" customHeight="1">
      <c r="B27" s="281" t="s">
        <v>259</v>
      </c>
      <c r="C27" s="295">
        <v>758917.00000000012</v>
      </c>
      <c r="D27" s="295">
        <v>17085.000000000004</v>
      </c>
      <c r="E27" s="295">
        <v>33214.000000000007</v>
      </c>
    </row>
    <row r="28" spans="2:5" ht="15.75" customHeight="1">
      <c r="B28" s="281" t="s">
        <v>260</v>
      </c>
      <c r="C28" s="295">
        <v>235001</v>
      </c>
      <c r="D28" s="295">
        <v>6485.0000000000036</v>
      </c>
      <c r="E28" s="295">
        <v>1562.9999999999998</v>
      </c>
    </row>
    <row r="29" spans="2:5" s="1" customFormat="1" ht="15.75" customHeight="1">
      <c r="B29" s="280" t="s">
        <v>38</v>
      </c>
      <c r="C29" s="294">
        <v>853585</v>
      </c>
      <c r="D29" s="294">
        <v>27493.999999999975</v>
      </c>
      <c r="E29" s="294">
        <v>21309.999999999993</v>
      </c>
    </row>
    <row r="30" spans="2:5" ht="15.75" customHeight="1">
      <c r="B30" s="281" t="s">
        <v>259</v>
      </c>
      <c r="C30" s="295">
        <v>571581.99999999988</v>
      </c>
      <c r="D30" s="295">
        <v>16973</v>
      </c>
      <c r="E30" s="295">
        <v>20366.000000000004</v>
      </c>
    </row>
    <row r="31" spans="2:5" ht="15.75" customHeight="1">
      <c r="B31" s="281" t="s">
        <v>260</v>
      </c>
      <c r="C31" s="295">
        <v>282003.00000000006</v>
      </c>
      <c r="D31" s="295">
        <v>10521</v>
      </c>
      <c r="E31" s="295">
        <v>943.99999999999989</v>
      </c>
    </row>
    <row r="32" spans="2:5" s="1" customFormat="1" ht="15.75" customHeight="1">
      <c r="B32" s="280" t="s">
        <v>39</v>
      </c>
      <c r="C32" s="294">
        <v>1235254.9999999998</v>
      </c>
      <c r="D32" s="294">
        <v>5240.0000000000036</v>
      </c>
      <c r="E32" s="294">
        <v>33885.999999999978</v>
      </c>
    </row>
    <row r="33" spans="2:5" ht="15.75" customHeight="1">
      <c r="B33" s="281" t="s">
        <v>259</v>
      </c>
      <c r="C33" s="295">
        <v>937263.99999999988</v>
      </c>
      <c r="D33" s="295">
        <v>3866</v>
      </c>
      <c r="E33" s="295">
        <v>33580.000000000007</v>
      </c>
    </row>
    <row r="34" spans="2:5" ht="15.75" customHeight="1">
      <c r="B34" s="281" t="s">
        <v>260</v>
      </c>
      <c r="C34" s="295">
        <v>297991.00000000006</v>
      </c>
      <c r="D34" s="295">
        <v>1373.9999999999995</v>
      </c>
      <c r="E34" s="295">
        <v>306.00000000000006</v>
      </c>
    </row>
    <row r="35" spans="2:5" s="1" customFormat="1" ht="15.75" customHeight="1">
      <c r="B35" s="280" t="s">
        <v>40</v>
      </c>
      <c r="C35" s="294">
        <v>7045067.9999999944</v>
      </c>
      <c r="D35" s="294">
        <v>180616.00000000017</v>
      </c>
      <c r="E35" s="294">
        <v>348145.00000000012</v>
      </c>
    </row>
    <row r="36" spans="2:5" ht="15.75" customHeight="1">
      <c r="B36" s="281" t="s">
        <v>259</v>
      </c>
      <c r="C36" s="295">
        <v>6099571.9999999907</v>
      </c>
      <c r="D36" s="295">
        <v>130310.00000000012</v>
      </c>
      <c r="E36" s="295">
        <v>293810.99999999988</v>
      </c>
    </row>
    <row r="37" spans="2:5" ht="15.75" customHeight="1">
      <c r="B37" s="281" t="s">
        <v>260</v>
      </c>
      <c r="C37" s="295">
        <v>945495.99999999977</v>
      </c>
      <c r="D37" s="295">
        <v>50305.999999999985</v>
      </c>
      <c r="E37" s="295">
        <v>54334.000000000022</v>
      </c>
    </row>
    <row r="38" spans="2:5" s="1" customFormat="1" ht="15.75" customHeight="1">
      <c r="B38" s="280" t="s">
        <v>41</v>
      </c>
      <c r="C38" s="294">
        <v>1407820.0000000005</v>
      </c>
      <c r="D38" s="294">
        <v>43439.000000000007</v>
      </c>
      <c r="E38" s="294">
        <v>75168.000000000015</v>
      </c>
    </row>
    <row r="39" spans="2:5" ht="15.75" customHeight="1">
      <c r="B39" s="281" t="s">
        <v>259</v>
      </c>
      <c r="C39" s="295">
        <v>1023542.0000000002</v>
      </c>
      <c r="D39" s="295">
        <v>27621.000000000004</v>
      </c>
      <c r="E39" s="295">
        <v>67639.000000000015</v>
      </c>
    </row>
    <row r="40" spans="2:5" ht="15.75" customHeight="1">
      <c r="B40" s="281" t="s">
        <v>260</v>
      </c>
      <c r="C40" s="295">
        <v>384278</v>
      </c>
      <c r="D40" s="295">
        <v>15818.000000000004</v>
      </c>
      <c r="E40" s="295">
        <v>7529.0000000000018</v>
      </c>
    </row>
    <row r="41" spans="2:5" s="1" customFormat="1" ht="15.75" customHeight="1">
      <c r="B41" s="280" t="s">
        <v>79</v>
      </c>
      <c r="C41" s="294">
        <v>881695.99999999942</v>
      </c>
      <c r="D41" s="294">
        <v>44242</v>
      </c>
      <c r="E41" s="294">
        <v>19665.999999999996</v>
      </c>
    </row>
    <row r="42" spans="2:5" ht="15.75" customHeight="1">
      <c r="B42" s="281" t="s">
        <v>259</v>
      </c>
      <c r="C42" s="295">
        <v>780858.00000000035</v>
      </c>
      <c r="D42" s="295">
        <v>39158.999999999993</v>
      </c>
      <c r="E42" s="295">
        <v>19464.000000000004</v>
      </c>
    </row>
    <row r="43" spans="2:5" ht="15.75" customHeight="1">
      <c r="B43" s="281" t="s">
        <v>260</v>
      </c>
      <c r="C43" s="295">
        <v>100838</v>
      </c>
      <c r="D43" s="295">
        <v>5083</v>
      </c>
      <c r="E43" s="295">
        <v>202.00000000000003</v>
      </c>
    </row>
    <row r="44" spans="2:5" s="1" customFormat="1" ht="15.75" customHeight="1">
      <c r="B44" s="280" t="s">
        <v>271</v>
      </c>
      <c r="C44" s="294">
        <v>16861040.999999989</v>
      </c>
      <c r="D44" s="294">
        <v>753166.99999999907</v>
      </c>
      <c r="E44" s="294">
        <v>576633.99999999872</v>
      </c>
    </row>
    <row r="45" spans="2:5" ht="15.75" customHeight="1">
      <c r="B45" s="281" t="s">
        <v>259</v>
      </c>
      <c r="C45" s="295">
        <v>14672644.000000006</v>
      </c>
      <c r="D45" s="295">
        <v>633042.00000000058</v>
      </c>
      <c r="E45" s="295">
        <v>505245.99999999895</v>
      </c>
    </row>
    <row r="46" spans="2:5" ht="15.75" customHeight="1">
      <c r="B46" s="281" t="s">
        <v>260</v>
      </c>
      <c r="C46" s="295">
        <v>2188396.9999999995</v>
      </c>
      <c r="D46" s="295">
        <v>120124.99999999984</v>
      </c>
      <c r="E46" s="295">
        <v>71387.999999999985</v>
      </c>
    </row>
    <row r="47" spans="2:5" s="1" customFormat="1" ht="15.75" customHeight="1">
      <c r="B47" s="280" t="s">
        <v>43</v>
      </c>
      <c r="C47" s="294">
        <v>1313588.0000000002</v>
      </c>
      <c r="D47" s="294">
        <v>59288.999999999971</v>
      </c>
      <c r="E47" s="294">
        <v>39366.999999999985</v>
      </c>
    </row>
    <row r="48" spans="2:5" ht="15.75" customHeight="1">
      <c r="B48" s="281" t="s">
        <v>259</v>
      </c>
      <c r="C48" s="295">
        <v>1126628.9999999998</v>
      </c>
      <c r="D48" s="295">
        <v>51223.999999999978</v>
      </c>
      <c r="E48" s="295">
        <v>39082.000000000015</v>
      </c>
    </row>
    <row r="49" spans="2:5" ht="15.75" customHeight="1">
      <c r="B49" s="281" t="s">
        <v>260</v>
      </c>
      <c r="C49" s="295">
        <v>186958.99999999994</v>
      </c>
      <c r="D49" s="295">
        <v>8065</v>
      </c>
      <c r="E49" s="295">
        <v>284.99999999999989</v>
      </c>
    </row>
    <row r="50" spans="2:5" s="1" customFormat="1" ht="15.75" customHeight="1">
      <c r="B50" s="280" t="s">
        <v>44</v>
      </c>
      <c r="C50" s="294">
        <v>919963.99999999965</v>
      </c>
      <c r="D50" s="294">
        <v>73892</v>
      </c>
      <c r="E50" s="294">
        <v>26646</v>
      </c>
    </row>
    <row r="51" spans="2:5" ht="15.75" customHeight="1">
      <c r="B51" s="281" t="s">
        <v>259</v>
      </c>
      <c r="C51" s="295">
        <v>558658.99999999988</v>
      </c>
      <c r="D51" s="295">
        <v>41125</v>
      </c>
      <c r="E51" s="295">
        <v>22930.999999999989</v>
      </c>
    </row>
    <row r="52" spans="2:5" ht="15.75" customHeight="1">
      <c r="B52" s="281" t="s">
        <v>260</v>
      </c>
      <c r="C52" s="295">
        <v>361305.00000000006</v>
      </c>
      <c r="D52" s="295">
        <v>32767.000000000011</v>
      </c>
      <c r="E52" s="295">
        <v>3714.9999999999991</v>
      </c>
    </row>
    <row r="53" spans="2:5" s="1" customFormat="1" ht="15.75" customHeight="1">
      <c r="B53" s="280" t="s">
        <v>45</v>
      </c>
      <c r="C53" s="294">
        <v>9407366.9999999963</v>
      </c>
      <c r="D53" s="294">
        <v>438689.00000000041</v>
      </c>
      <c r="E53" s="294">
        <v>323839.00000000012</v>
      </c>
    </row>
    <row r="54" spans="2:5" ht="15.75" customHeight="1">
      <c r="B54" s="281" t="s">
        <v>259</v>
      </c>
      <c r="C54" s="295">
        <v>9010635.9999999944</v>
      </c>
      <c r="D54" s="295">
        <v>403922.00000000035</v>
      </c>
      <c r="E54" s="295">
        <v>318183.00000000029</v>
      </c>
    </row>
    <row r="55" spans="2:5" ht="15.75" customHeight="1">
      <c r="B55" s="281" t="s">
        <v>260</v>
      </c>
      <c r="C55" s="295">
        <v>396731.00000000017</v>
      </c>
      <c r="D55" s="295">
        <v>34766.999999999993</v>
      </c>
      <c r="E55" s="295">
        <v>5656</v>
      </c>
    </row>
    <row r="56" spans="2:5" s="1" customFormat="1" ht="15.75" customHeight="1">
      <c r="B56" s="280" t="s">
        <v>46</v>
      </c>
      <c r="C56" s="294">
        <v>1538776.0000000007</v>
      </c>
      <c r="D56" s="294">
        <v>95031.000000000015</v>
      </c>
      <c r="E56" s="294">
        <v>36556.000000000007</v>
      </c>
    </row>
    <row r="57" spans="2:5" ht="15.75" customHeight="1">
      <c r="B57" s="281" t="s">
        <v>259</v>
      </c>
      <c r="C57" s="295">
        <v>1226045.9999999995</v>
      </c>
      <c r="D57" s="295">
        <v>73631.999999999971</v>
      </c>
      <c r="E57" s="295">
        <v>33001.999999999993</v>
      </c>
    </row>
    <row r="58" spans="2:5" ht="15.75" customHeight="1">
      <c r="B58" s="281" t="s">
        <v>260</v>
      </c>
      <c r="C58" s="295">
        <v>312730</v>
      </c>
      <c r="D58" s="295">
        <v>21399</v>
      </c>
      <c r="E58" s="295">
        <v>3554.0000000000014</v>
      </c>
    </row>
    <row r="59" spans="2:5" s="1" customFormat="1" ht="15.75" customHeight="1">
      <c r="B59" s="280" t="s">
        <v>47</v>
      </c>
      <c r="C59" s="294">
        <v>3021533.9999999986</v>
      </c>
      <c r="D59" s="294">
        <v>53743.000000000015</v>
      </c>
      <c r="E59" s="294">
        <v>81399.999999999985</v>
      </c>
    </row>
    <row r="60" spans="2:5" ht="15.75" customHeight="1">
      <c r="B60" s="281" t="s">
        <v>259</v>
      </c>
      <c r="C60" s="295">
        <v>2397748.0000000023</v>
      </c>
      <c r="D60" s="295">
        <v>44879.999999999993</v>
      </c>
      <c r="E60" s="295">
        <v>79651</v>
      </c>
    </row>
    <row r="61" spans="2:5" ht="15.75" customHeight="1">
      <c r="B61" s="281" t="s">
        <v>260</v>
      </c>
      <c r="C61" s="295">
        <v>623786.00000000058</v>
      </c>
      <c r="D61" s="295">
        <v>8863.0000000000018</v>
      </c>
      <c r="E61" s="295">
        <v>1748.9999999999993</v>
      </c>
    </row>
    <row r="62" spans="2:5" s="1" customFormat="1" ht="15.75" customHeight="1">
      <c r="B62" s="280" t="s">
        <v>48</v>
      </c>
      <c r="C62" s="294">
        <v>659812.00000000012</v>
      </c>
      <c r="D62" s="294">
        <v>32522.999999999996</v>
      </c>
      <c r="E62" s="294">
        <v>68826</v>
      </c>
    </row>
    <row r="63" spans="2:5" ht="15.75" customHeight="1">
      <c r="B63" s="281" t="s">
        <v>259</v>
      </c>
      <c r="C63" s="295">
        <v>352925.99999999994</v>
      </c>
      <c r="D63" s="295">
        <v>18258.999999999996</v>
      </c>
      <c r="E63" s="295">
        <v>12397</v>
      </c>
    </row>
    <row r="64" spans="2:5" ht="15.75" customHeight="1">
      <c r="B64" s="281" t="s">
        <v>260</v>
      </c>
      <c r="C64" s="295">
        <v>306886</v>
      </c>
      <c r="D64" s="295">
        <v>14264.000000000004</v>
      </c>
      <c r="E64" s="295">
        <v>56429</v>
      </c>
    </row>
    <row r="65" spans="2:5" s="1" customFormat="1" ht="15.75" customHeight="1">
      <c r="B65" s="280" t="s">
        <v>262</v>
      </c>
      <c r="C65" s="294">
        <v>2654023.9999999995</v>
      </c>
      <c r="D65" s="294">
        <v>91160.999999999985</v>
      </c>
      <c r="E65" s="294">
        <v>67532.000000000058</v>
      </c>
    </row>
    <row r="66" spans="2:5" ht="15.75" customHeight="1">
      <c r="B66" s="281" t="s">
        <v>259</v>
      </c>
      <c r="C66" s="295">
        <v>1769023.9999999993</v>
      </c>
      <c r="D66" s="295">
        <v>58093.999999999993</v>
      </c>
      <c r="E66" s="295">
        <v>58787.999999999993</v>
      </c>
    </row>
    <row r="67" spans="2:5" ht="15.75" customHeight="1">
      <c r="B67" s="281" t="s">
        <v>260</v>
      </c>
      <c r="C67" s="295">
        <v>885000.00000000012</v>
      </c>
      <c r="D67" s="295">
        <v>33067</v>
      </c>
      <c r="E67" s="295">
        <v>8743.9999999999982</v>
      </c>
    </row>
    <row r="68" spans="2:5" s="1" customFormat="1" ht="15.75" customHeight="1">
      <c r="B68" s="280" t="s">
        <v>50</v>
      </c>
      <c r="C68" s="294">
        <v>613350</v>
      </c>
      <c r="D68" s="294">
        <v>12272</v>
      </c>
      <c r="E68" s="294">
        <v>13039.000000000004</v>
      </c>
    </row>
    <row r="69" spans="2:5" ht="15.75" customHeight="1">
      <c r="B69" s="281" t="s">
        <v>259</v>
      </c>
      <c r="C69" s="295">
        <v>383643.99999999994</v>
      </c>
      <c r="D69" s="295">
        <v>8363</v>
      </c>
      <c r="E69" s="295">
        <v>12036</v>
      </c>
    </row>
    <row r="70" spans="2:5" ht="15.75" customHeight="1">
      <c r="B70" s="281" t="s">
        <v>260</v>
      </c>
      <c r="C70" s="295">
        <v>229705.99999999997</v>
      </c>
      <c r="D70" s="295">
        <v>3909.0000000000023</v>
      </c>
      <c r="E70" s="295">
        <v>1002.9999999999998</v>
      </c>
    </row>
    <row r="71" spans="2:5" s="1" customFormat="1" ht="15.75" customHeight="1">
      <c r="B71" s="280" t="s">
        <v>51</v>
      </c>
      <c r="C71" s="294">
        <v>426095.00000000006</v>
      </c>
      <c r="D71" s="294">
        <v>17901</v>
      </c>
      <c r="E71" s="294">
        <v>11324</v>
      </c>
    </row>
    <row r="72" spans="2:5" ht="15.75" customHeight="1">
      <c r="B72" s="281" t="s">
        <v>259</v>
      </c>
      <c r="C72" s="295">
        <v>280745</v>
      </c>
      <c r="D72" s="295">
        <v>8550.9999999999964</v>
      </c>
      <c r="E72" s="295">
        <v>10710</v>
      </c>
    </row>
    <row r="73" spans="2:5" ht="15.75" customHeight="1">
      <c r="B73" s="281" t="s">
        <v>260</v>
      </c>
      <c r="C73" s="295">
        <v>145349.99999999997</v>
      </c>
      <c r="D73" s="295">
        <v>9349.9999999999982</v>
      </c>
      <c r="E73" s="295">
        <v>614</v>
      </c>
    </row>
    <row r="74" spans="2:5" s="1" customFormat="1" ht="15.75" customHeight="1">
      <c r="B74" s="280" t="s">
        <v>52</v>
      </c>
      <c r="C74" s="294">
        <v>350529.00000000006</v>
      </c>
      <c r="D74" s="294">
        <v>14699.000000000005</v>
      </c>
      <c r="E74" s="294">
        <v>10275</v>
      </c>
    </row>
    <row r="75" spans="2:5" ht="15.75" customHeight="1">
      <c r="B75" s="281" t="s">
        <v>259</v>
      </c>
      <c r="C75" s="295">
        <v>228546</v>
      </c>
      <c r="D75" s="295">
        <v>6792</v>
      </c>
      <c r="E75" s="295">
        <v>4590.0000000000009</v>
      </c>
    </row>
    <row r="76" spans="2:5" ht="15.75" customHeight="1">
      <c r="B76" s="281" t="s">
        <v>260</v>
      </c>
      <c r="C76" s="295">
        <v>121983</v>
      </c>
      <c r="D76" s="295">
        <v>7906.9999999999964</v>
      </c>
      <c r="E76" s="295">
        <v>5685</v>
      </c>
    </row>
    <row r="77" spans="2:5" s="1" customFormat="1" ht="15.75" customHeight="1">
      <c r="B77" s="280" t="s">
        <v>53</v>
      </c>
      <c r="C77" s="294">
        <v>502486.99999999994</v>
      </c>
      <c r="D77" s="294">
        <v>5273.9999999999982</v>
      </c>
      <c r="E77" s="294">
        <v>11173.999999999998</v>
      </c>
    </row>
    <row r="78" spans="2:5" ht="15.75" customHeight="1">
      <c r="B78" s="281" t="s">
        <v>259</v>
      </c>
      <c r="C78" s="295">
        <v>406853</v>
      </c>
      <c r="D78" s="295">
        <v>4114</v>
      </c>
      <c r="E78" s="295">
        <v>10455.000000000002</v>
      </c>
    </row>
    <row r="79" spans="2:5" ht="15.75" customHeight="1">
      <c r="B79" s="281" t="s">
        <v>260</v>
      </c>
      <c r="C79" s="295">
        <v>95634.000000000015</v>
      </c>
      <c r="D79" s="295">
        <v>1159.9999999999998</v>
      </c>
      <c r="E79" s="295">
        <v>719.00000000000011</v>
      </c>
    </row>
    <row r="80" spans="2:5" s="1" customFormat="1" ht="15.75" customHeight="1">
      <c r="B80" s="280" t="s">
        <v>54</v>
      </c>
      <c r="C80" s="294">
        <v>513649</v>
      </c>
      <c r="D80" s="294">
        <v>28451</v>
      </c>
      <c r="E80" s="294">
        <v>11889.999999999998</v>
      </c>
    </row>
    <row r="81" spans="2:12" ht="15.75" customHeight="1">
      <c r="B81" s="281" t="s">
        <v>259</v>
      </c>
      <c r="C81" s="295">
        <v>334938</v>
      </c>
      <c r="D81" s="295">
        <v>21102.000000000004</v>
      </c>
      <c r="E81" s="295">
        <v>11357</v>
      </c>
    </row>
    <row r="82" spans="2:12" ht="15.75" customHeight="1">
      <c r="B82" s="281" t="s">
        <v>260</v>
      </c>
      <c r="C82" s="295">
        <v>178710.99999999994</v>
      </c>
      <c r="D82" s="295">
        <v>7348.9999999999973</v>
      </c>
      <c r="E82" s="295">
        <v>532.99999999999989</v>
      </c>
    </row>
    <row r="83" spans="2:12" s="1" customFormat="1" ht="15.75" customHeight="1">
      <c r="B83" s="280" t="s">
        <v>55</v>
      </c>
      <c r="C83" s="294">
        <v>247914.00000000006</v>
      </c>
      <c r="D83" s="294">
        <v>12564.000000000007</v>
      </c>
      <c r="E83" s="294">
        <v>9830</v>
      </c>
    </row>
    <row r="84" spans="2:12" ht="15.75" customHeight="1">
      <c r="B84" s="281" t="s">
        <v>259</v>
      </c>
      <c r="C84" s="295">
        <v>134298</v>
      </c>
      <c r="D84" s="295">
        <v>9172</v>
      </c>
      <c r="E84" s="295">
        <v>9640</v>
      </c>
    </row>
    <row r="85" spans="2:12" ht="15.75" customHeight="1">
      <c r="B85" s="281" t="s">
        <v>260</v>
      </c>
      <c r="C85" s="295">
        <v>113616.00000000001</v>
      </c>
      <c r="D85" s="295">
        <v>3391.9999999999995</v>
      </c>
      <c r="E85" s="295">
        <v>190.00000000000009</v>
      </c>
    </row>
    <row r="86" spans="2:12" s="1" customFormat="1" ht="15.75" customHeight="1">
      <c r="B86" s="280" t="s">
        <v>263</v>
      </c>
      <c r="C86" s="294">
        <v>69925.000000000015</v>
      </c>
      <c r="D86" s="294">
        <v>2370</v>
      </c>
      <c r="E86" s="294">
        <v>1885.9999999999998</v>
      </c>
    </row>
    <row r="87" spans="2:12" ht="15.75" customHeight="1">
      <c r="B87" s="281" t="s">
        <v>259</v>
      </c>
      <c r="C87" s="295">
        <v>62602</v>
      </c>
      <c r="D87" s="295">
        <v>2354.9999999999995</v>
      </c>
      <c r="E87" s="295">
        <v>1885.9999999999998</v>
      </c>
    </row>
    <row r="88" spans="2:12" ht="15.75" customHeight="1">
      <c r="B88" s="281" t="s">
        <v>260</v>
      </c>
      <c r="C88" s="295">
        <v>7323</v>
      </c>
      <c r="D88" s="295">
        <v>15.000000000000004</v>
      </c>
      <c r="E88" s="295">
        <v>0</v>
      </c>
    </row>
    <row r="89" spans="2:12" s="1" customFormat="1" ht="15.75" customHeight="1">
      <c r="B89" s="280" t="s">
        <v>57</v>
      </c>
      <c r="C89" s="294">
        <v>69925.000000000015</v>
      </c>
      <c r="D89" s="294">
        <v>2370</v>
      </c>
      <c r="E89" s="294">
        <v>1885.9999999999998</v>
      </c>
    </row>
    <row r="90" spans="2:12" ht="15.75" customHeight="1">
      <c r="B90" s="281" t="s">
        <v>259</v>
      </c>
      <c r="C90" s="295">
        <v>62602</v>
      </c>
      <c r="D90" s="295">
        <v>2354.9999999999995</v>
      </c>
      <c r="E90" s="295">
        <v>1885.9999999999998</v>
      </c>
    </row>
    <row r="91" spans="2:12" ht="15.75" customHeight="1">
      <c r="B91" s="281" t="s">
        <v>260</v>
      </c>
      <c r="C91" s="295">
        <v>7323</v>
      </c>
      <c r="D91" s="295">
        <v>15.000000000000004</v>
      </c>
      <c r="E91" s="295">
        <v>0</v>
      </c>
      <c r="F91" s="174"/>
      <c r="G91" s="174"/>
      <c r="H91" s="174"/>
      <c r="I91" s="174"/>
      <c r="J91" s="174"/>
    </row>
    <row r="92" spans="2:12" s="174" customFormat="1" ht="15.75" customHeight="1">
      <c r="B92" s="108"/>
      <c r="C92" s="149"/>
      <c r="D92" s="149"/>
      <c r="E92" s="149"/>
      <c r="F92" s="149"/>
      <c r="H92" s="116"/>
      <c r="I92" s="116"/>
      <c r="J92" s="116"/>
      <c r="K92" s="116"/>
      <c r="L92" s="116"/>
    </row>
    <row r="93" spans="2:12" ht="15" customHeight="1">
      <c r="B93" s="218" t="s">
        <v>1062</v>
      </c>
      <c r="C93" s="107"/>
      <c r="D93" s="107"/>
      <c r="E93" s="107"/>
    </row>
    <row r="94" spans="2:12">
      <c r="C94" s="176"/>
      <c r="D94" s="176"/>
      <c r="E94" s="176"/>
      <c r="F94" s="106"/>
    </row>
    <row r="95" spans="2:12" ht="15" customHeight="1"/>
    <row r="96" spans="2:12"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spans="2:12" ht="30" customHeight="1"/>
    <row r="178" spans="2:12" ht="30" customHeight="1"/>
    <row r="179" spans="2:12" ht="30" customHeight="1"/>
    <row r="180" spans="2:12" ht="30" customHeight="1"/>
    <row r="181" spans="2:12" ht="30" customHeight="1"/>
    <row r="182" spans="2:12" ht="30" customHeight="1"/>
    <row r="183" spans="2:12" ht="30" customHeight="1"/>
    <row r="184" spans="2:12" ht="30" customHeight="1"/>
    <row r="185" spans="2:12" ht="30" customHeight="1"/>
    <row r="186" spans="2:12" ht="30" customHeight="1"/>
    <row r="187" spans="2:12" ht="30" customHeight="1"/>
    <row r="188" spans="2:12" ht="30" customHeight="1"/>
    <row r="189" spans="2:12" ht="30" customHeight="1"/>
    <row r="190" spans="2:12" ht="30" customHeight="1">
      <c r="B190" s="1"/>
    </row>
    <row r="191" spans="2:12" ht="30" customHeight="1">
      <c r="B191" s="11"/>
      <c r="C191" s="1"/>
      <c r="D191" s="1"/>
      <c r="E191" s="1"/>
      <c r="F191" s="1"/>
      <c r="G191" s="1"/>
      <c r="H191" s="1"/>
      <c r="I191" s="1"/>
      <c r="J191" s="1"/>
      <c r="K191" s="1"/>
      <c r="L191" s="1"/>
    </row>
    <row r="192" spans="2:12" s="1" customFormat="1" ht="30" customHeight="1">
      <c r="B192" s="116"/>
      <c r="C192" s="11"/>
      <c r="D192" s="11"/>
      <c r="E192" s="11"/>
      <c r="F192" s="11"/>
      <c r="G192" s="11"/>
      <c r="H192" s="11"/>
      <c r="I192" s="11"/>
      <c r="J192" s="11"/>
      <c r="K192" s="11"/>
      <c r="L192" s="11"/>
    </row>
    <row r="193" spans="2:12" s="11" customFormat="1" ht="30" customHeight="1">
      <c r="B193" s="116"/>
      <c r="C193" s="116"/>
      <c r="D193" s="116"/>
      <c r="E193" s="116"/>
      <c r="F193" s="116"/>
      <c r="G193" s="116"/>
      <c r="H193" s="116"/>
      <c r="I193" s="116"/>
      <c r="J193" s="116"/>
      <c r="K193" s="116"/>
      <c r="L193" s="116"/>
    </row>
    <row r="194" spans="2:12" ht="30" customHeight="1"/>
    <row r="195" spans="2:12" ht="30" customHeight="1"/>
    <row r="196" spans="2:12" ht="30" customHeight="1"/>
    <row r="197" spans="2:12" ht="30" customHeight="1"/>
    <row r="198" spans="2:12" ht="30" customHeight="1"/>
    <row r="199" spans="2:12" ht="30" customHeight="1"/>
    <row r="200" spans="2:12" ht="30" customHeight="1"/>
    <row r="201" spans="2:12" ht="30" customHeight="1"/>
    <row r="202" spans="2:12" ht="30" customHeight="1"/>
    <row r="203" spans="2:12" ht="30" customHeight="1"/>
    <row r="204" spans="2:12" ht="30" customHeight="1"/>
    <row r="205" spans="2:12" ht="30" customHeight="1"/>
    <row r="206" spans="2:12" ht="30" customHeight="1"/>
    <row r="207" spans="2:12" ht="30" customHeight="1"/>
    <row r="208" spans="2:12" ht="30" customHeight="1"/>
    <row r="209" ht="30" customHeight="1"/>
    <row r="210" ht="30" customHeight="1"/>
    <row r="211" ht="30" customHeight="1"/>
    <row r="212" ht="30" customHeight="1"/>
    <row r="213" ht="30" customHeight="1"/>
    <row r="214" ht="30" customHeight="1"/>
    <row r="215" ht="30" customHeight="1"/>
    <row r="216" ht="30" customHeight="1"/>
    <row r="217" ht="30" customHeight="1"/>
    <row r="218" ht="30" customHeight="1"/>
    <row r="219" ht="30" customHeight="1"/>
    <row r="220" ht="30" customHeight="1"/>
    <row r="221" ht="30" customHeight="1"/>
    <row r="222" ht="30" customHeight="1"/>
    <row r="223" ht="30" customHeight="1"/>
    <row r="224" ht="30" customHeight="1"/>
    <row r="225" ht="30" customHeight="1"/>
    <row r="226" ht="30" customHeight="1"/>
    <row r="227" ht="30" customHeight="1"/>
    <row r="228" ht="30" customHeight="1"/>
    <row r="229" ht="30" customHeight="1"/>
    <row r="230" ht="30" customHeight="1"/>
    <row r="231" ht="30" customHeight="1"/>
    <row r="232" ht="30" customHeight="1"/>
    <row r="233" ht="30" customHeight="1"/>
    <row r="234" ht="30" customHeight="1"/>
    <row r="235" ht="30" customHeight="1"/>
    <row r="236" ht="30" customHeight="1"/>
    <row r="237" ht="30" customHeight="1"/>
    <row r="238" ht="30" customHeight="1"/>
    <row r="239" ht="30" customHeight="1"/>
    <row r="240" ht="30" customHeight="1"/>
    <row r="241" ht="30" customHeight="1"/>
    <row r="242" ht="30" customHeight="1"/>
    <row r="243" ht="30" customHeight="1"/>
    <row r="244" ht="30" customHeight="1"/>
    <row r="245" ht="30" customHeight="1"/>
    <row r="246" ht="30" customHeight="1"/>
    <row r="247" ht="30" customHeight="1"/>
    <row r="248" ht="30" customHeight="1"/>
    <row r="249" ht="30" customHeight="1"/>
    <row r="250" ht="30" customHeight="1"/>
    <row r="251" ht="30" customHeight="1"/>
    <row r="252" ht="30" customHeight="1"/>
    <row r="253" ht="30" customHeight="1"/>
    <row r="254" ht="30" customHeight="1"/>
    <row r="255" ht="30" customHeight="1"/>
    <row r="256" ht="30" customHeight="1"/>
    <row r="257" ht="30" customHeight="1"/>
    <row r="258" ht="30" customHeight="1"/>
    <row r="259" ht="30" customHeight="1"/>
    <row r="260" ht="30" customHeight="1"/>
    <row r="261" ht="30" customHeight="1"/>
    <row r="262" ht="30" customHeight="1"/>
    <row r="263" ht="30" customHeight="1"/>
    <row r="264" ht="30" customHeight="1"/>
    <row r="265" ht="30" customHeight="1"/>
    <row r="266" ht="30" customHeight="1"/>
    <row r="267" ht="30" customHeight="1"/>
    <row r="268" ht="30" customHeight="1"/>
    <row r="269" ht="30" customHeight="1"/>
    <row r="270" ht="30" customHeight="1"/>
    <row r="271" ht="30" customHeight="1"/>
    <row r="272" ht="30" customHeight="1"/>
    <row r="273" ht="30" customHeight="1"/>
    <row r="274" ht="30" customHeight="1"/>
    <row r="275" ht="30" customHeight="1"/>
    <row r="276" ht="30" customHeight="1"/>
    <row r="277" ht="30" customHeight="1"/>
    <row r="278" ht="30" customHeight="1"/>
    <row r="279" ht="30" customHeight="1"/>
    <row r="280" ht="30" customHeight="1"/>
    <row r="281" ht="30" customHeight="1"/>
    <row r="282" ht="30" customHeight="1"/>
    <row r="283" ht="30" customHeight="1"/>
    <row r="284" ht="30" customHeight="1"/>
    <row r="285" ht="30" customHeight="1"/>
    <row r="286" ht="30" customHeight="1"/>
    <row r="287" ht="30" customHeight="1"/>
    <row r="288" ht="30" customHeight="1"/>
    <row r="289" ht="30" customHeight="1"/>
    <row r="290" ht="30" customHeight="1"/>
    <row r="291" ht="30" customHeight="1"/>
    <row r="292" ht="30" customHeight="1"/>
    <row r="293" ht="30" customHeight="1"/>
    <row r="294" ht="30" customHeight="1"/>
    <row r="295" ht="30" customHeight="1"/>
    <row r="296" ht="30" customHeight="1"/>
    <row r="297" ht="30" customHeight="1"/>
    <row r="298" ht="30" customHeight="1"/>
    <row r="299" ht="30" customHeight="1"/>
    <row r="300" ht="30" customHeight="1"/>
    <row r="301" ht="30" customHeight="1"/>
    <row r="302" ht="30" customHeight="1"/>
    <row r="303" ht="30" customHeight="1"/>
    <row r="304" ht="30" customHeight="1"/>
    <row r="305" ht="30" customHeight="1"/>
    <row r="306" ht="30" customHeight="1"/>
    <row r="307" ht="30" customHeight="1"/>
    <row r="308" ht="30" customHeight="1"/>
    <row r="309" ht="30" customHeight="1"/>
    <row r="310" ht="30" customHeight="1"/>
    <row r="311" ht="30" customHeight="1"/>
    <row r="312" ht="30" customHeight="1"/>
    <row r="313" ht="30" customHeight="1"/>
    <row r="314" ht="30" customHeight="1"/>
    <row r="315" ht="30" customHeight="1"/>
    <row r="316" ht="30" customHeight="1"/>
    <row r="317" ht="30" customHeight="1"/>
    <row r="318" ht="30" customHeight="1"/>
    <row r="319" ht="30" customHeight="1"/>
    <row r="320" ht="30" customHeight="1"/>
    <row r="321" ht="30" customHeight="1"/>
    <row r="322" ht="30" customHeight="1"/>
    <row r="323" ht="30" customHeight="1"/>
    <row r="324" ht="30" customHeight="1"/>
    <row r="325" ht="30" customHeight="1"/>
    <row r="326" ht="30" customHeight="1"/>
    <row r="327" ht="30" customHeight="1"/>
    <row r="328" ht="30" customHeight="1"/>
    <row r="329" ht="30" customHeight="1"/>
    <row r="330" ht="30" customHeight="1"/>
    <row r="331" ht="30" customHeight="1"/>
    <row r="332" ht="30" customHeight="1"/>
    <row r="333" ht="30" customHeight="1"/>
    <row r="334" ht="30" customHeight="1"/>
    <row r="335" ht="30" customHeight="1"/>
    <row r="336" ht="30" customHeight="1"/>
    <row r="337" ht="30" customHeight="1"/>
    <row r="338" ht="30" customHeight="1"/>
    <row r="339" ht="30" customHeight="1"/>
    <row r="340" ht="30" customHeight="1"/>
    <row r="341" ht="30" customHeight="1"/>
    <row r="342" ht="30" customHeight="1"/>
    <row r="343" ht="30" customHeight="1"/>
    <row r="344" ht="30" customHeight="1"/>
    <row r="345" ht="30" customHeight="1"/>
    <row r="346" ht="30" customHeight="1"/>
    <row r="347" ht="30" customHeight="1"/>
    <row r="348" ht="30" customHeight="1"/>
    <row r="349" ht="30" customHeight="1"/>
    <row r="350" ht="30" customHeight="1"/>
    <row r="351" ht="30" customHeight="1"/>
    <row r="352" ht="30" customHeight="1"/>
    <row r="353" spans="2:12" ht="30" customHeight="1"/>
    <row r="354" spans="2:12" ht="30" customHeight="1"/>
    <row r="355" spans="2:12" ht="30" customHeight="1"/>
    <row r="356" spans="2:12" ht="30" customHeight="1">
      <c r="B356" s="1"/>
    </row>
    <row r="357" spans="2:12" ht="30" customHeight="1">
      <c r="B357" s="11"/>
      <c r="C357" s="1"/>
      <c r="D357" s="1"/>
      <c r="E357" s="1"/>
      <c r="F357" s="1"/>
      <c r="G357" s="1"/>
      <c r="H357" s="1"/>
      <c r="I357" s="1"/>
      <c r="J357" s="1"/>
      <c r="K357" s="1"/>
      <c r="L357" s="1"/>
    </row>
    <row r="358" spans="2:12" s="1" customFormat="1" ht="30" customHeight="1">
      <c r="B358" s="116"/>
      <c r="C358" s="11"/>
      <c r="D358" s="11"/>
      <c r="E358" s="11"/>
      <c r="F358" s="11"/>
      <c r="G358" s="11"/>
      <c r="H358" s="11"/>
      <c r="I358" s="11"/>
      <c r="J358" s="11"/>
      <c r="K358" s="11"/>
      <c r="L358" s="11"/>
    </row>
    <row r="359" spans="2:12" s="11" customFormat="1" ht="30" customHeight="1">
      <c r="B359" s="116"/>
      <c r="C359" s="116"/>
      <c r="D359" s="116"/>
      <c r="E359" s="116"/>
      <c r="F359" s="116"/>
      <c r="G359" s="116"/>
      <c r="H359" s="116"/>
      <c r="I359" s="116"/>
      <c r="J359" s="116"/>
      <c r="K359" s="116"/>
      <c r="L359" s="116"/>
    </row>
    <row r="360" spans="2:12" ht="30" customHeight="1"/>
    <row r="361" spans="2:12" ht="30" customHeight="1"/>
    <row r="362" spans="2:12" ht="30" customHeight="1"/>
    <row r="363" spans="2:12" ht="30" customHeight="1"/>
    <row r="364" spans="2:12" ht="30" customHeight="1"/>
    <row r="365" spans="2:12" ht="30" customHeight="1"/>
    <row r="366" spans="2:12" ht="30" customHeight="1"/>
    <row r="367" spans="2:12" ht="30" customHeight="1"/>
    <row r="368" spans="2:12" ht="30" customHeight="1"/>
    <row r="369" ht="30" customHeight="1"/>
    <row r="370" ht="30" customHeight="1"/>
    <row r="371" ht="30" customHeight="1"/>
    <row r="372" ht="30" customHeight="1"/>
    <row r="373" ht="30" customHeight="1"/>
    <row r="374" ht="30" customHeight="1"/>
    <row r="375" ht="30" customHeight="1"/>
    <row r="376" ht="30" customHeight="1"/>
    <row r="377" ht="30" customHeight="1"/>
    <row r="378" ht="30" customHeight="1"/>
    <row r="379" ht="30" customHeight="1"/>
    <row r="380" ht="30" customHeight="1"/>
    <row r="381" ht="30" customHeight="1"/>
    <row r="382" ht="30" customHeight="1"/>
    <row r="383" ht="30" customHeight="1"/>
    <row r="384" ht="30" customHeight="1"/>
    <row r="385" ht="30" customHeight="1"/>
    <row r="386" ht="30" customHeight="1"/>
    <row r="387" ht="30" customHeight="1"/>
    <row r="388" ht="30" customHeight="1"/>
    <row r="389" ht="30" customHeight="1"/>
    <row r="390" ht="30" customHeight="1"/>
    <row r="391" ht="30" customHeight="1"/>
    <row r="392" ht="30" customHeight="1"/>
    <row r="393" ht="30" customHeight="1"/>
    <row r="394" ht="30" customHeight="1"/>
    <row r="395" ht="30" customHeight="1"/>
    <row r="396" ht="30" customHeight="1"/>
    <row r="397" ht="30" customHeight="1"/>
    <row r="398" ht="30" customHeight="1"/>
    <row r="399" ht="30" customHeight="1"/>
    <row r="400" ht="30" customHeight="1"/>
    <row r="401" ht="30" customHeight="1"/>
    <row r="402" ht="30" customHeight="1"/>
    <row r="403" ht="30" customHeight="1"/>
    <row r="404" ht="30" customHeight="1"/>
    <row r="405" ht="30" customHeight="1"/>
    <row r="406" ht="30" customHeight="1"/>
    <row r="407" ht="30" customHeight="1"/>
    <row r="408" ht="30" customHeight="1"/>
    <row r="409" ht="30" customHeight="1"/>
    <row r="410" ht="30" customHeight="1"/>
    <row r="411" ht="30" customHeight="1"/>
    <row r="412" ht="30" customHeight="1"/>
    <row r="413" ht="30" customHeight="1"/>
    <row r="414" ht="30" customHeight="1"/>
    <row r="415" ht="30" customHeight="1"/>
    <row r="416" ht="30" customHeight="1"/>
    <row r="417" spans="2:12" ht="30" customHeight="1"/>
    <row r="418" spans="2:12" ht="30" customHeight="1"/>
    <row r="419" spans="2:12" ht="30" customHeight="1"/>
    <row r="420" spans="2:12" ht="30" customHeight="1"/>
    <row r="421" spans="2:12" ht="30" customHeight="1"/>
    <row r="422" spans="2:12" ht="30" customHeight="1"/>
    <row r="423" spans="2:12" ht="30" customHeight="1">
      <c r="B423" s="1"/>
    </row>
    <row r="424" spans="2:12" ht="30" customHeight="1">
      <c r="C424" s="1"/>
      <c r="D424" s="1"/>
      <c r="E424" s="1"/>
      <c r="F424" s="1"/>
      <c r="G424" s="1"/>
      <c r="H424" s="1"/>
      <c r="I424" s="1"/>
      <c r="J424" s="1"/>
      <c r="K424" s="1"/>
      <c r="L424" s="1"/>
    </row>
    <row r="425" spans="2:12" s="1" customFormat="1" ht="30" customHeight="1">
      <c r="B425" s="116"/>
      <c r="C425" s="116"/>
      <c r="D425" s="116"/>
      <c r="E425" s="116"/>
      <c r="F425" s="116"/>
      <c r="G425" s="116"/>
      <c r="H425" s="116"/>
      <c r="I425" s="116"/>
      <c r="J425" s="116"/>
      <c r="K425" s="116"/>
      <c r="L425" s="116"/>
    </row>
    <row r="426" spans="2:12" ht="30" customHeight="1">
      <c r="B426" s="11"/>
    </row>
    <row r="427" spans="2:12" ht="30" customHeight="1">
      <c r="C427" s="11"/>
      <c r="D427" s="11"/>
      <c r="E427" s="11"/>
      <c r="F427" s="11"/>
      <c r="G427" s="11"/>
      <c r="H427" s="11"/>
      <c r="I427" s="11"/>
      <c r="J427" s="11"/>
      <c r="K427" s="11"/>
      <c r="L427" s="11"/>
    </row>
    <row r="428" spans="2:12" s="11" customFormat="1" ht="30" customHeight="1">
      <c r="B428" s="116"/>
      <c r="C428" s="116"/>
      <c r="D428" s="116"/>
      <c r="E428" s="116"/>
      <c r="F428" s="116"/>
      <c r="G428" s="116"/>
      <c r="H428" s="116"/>
      <c r="I428" s="116"/>
      <c r="J428" s="116"/>
      <c r="K428" s="116"/>
      <c r="L428" s="116"/>
    </row>
    <row r="429" spans="2:12" ht="30" customHeight="1"/>
    <row r="430" spans="2:12" ht="30" customHeight="1"/>
    <row r="431" spans="2:12" ht="30" customHeight="1"/>
    <row r="432" spans="2:12" ht="30" customHeight="1"/>
    <row r="433" ht="30" customHeight="1"/>
    <row r="434" ht="30" customHeight="1"/>
    <row r="435" ht="30" customHeight="1"/>
    <row r="436" ht="30" customHeight="1"/>
    <row r="437" ht="30" customHeight="1"/>
    <row r="438" ht="30" customHeight="1"/>
    <row r="439" ht="30" customHeight="1"/>
    <row r="440" ht="30" customHeight="1"/>
    <row r="441" ht="30" customHeight="1"/>
    <row r="442" ht="30" customHeight="1"/>
    <row r="443" ht="30" customHeight="1"/>
    <row r="444" ht="30" customHeight="1"/>
    <row r="445" ht="30" customHeight="1"/>
    <row r="446" ht="30" customHeight="1"/>
    <row r="447" ht="30" customHeight="1"/>
    <row r="448" ht="30" customHeight="1"/>
    <row r="449" ht="30" customHeight="1"/>
    <row r="450" ht="30" customHeight="1"/>
    <row r="451" ht="30" customHeight="1"/>
    <row r="452" ht="30" customHeight="1"/>
    <row r="453" ht="30" customHeight="1"/>
    <row r="454" ht="30" customHeight="1"/>
    <row r="455" ht="30" customHeight="1"/>
    <row r="456" ht="30" customHeight="1"/>
    <row r="457" ht="30" customHeight="1"/>
    <row r="458" ht="30" customHeight="1"/>
    <row r="459" ht="30" customHeight="1"/>
    <row r="460" ht="30" customHeight="1"/>
    <row r="461" ht="30" customHeight="1"/>
    <row r="462" ht="30" customHeight="1"/>
    <row r="463" ht="30" customHeight="1"/>
    <row r="464" ht="30" customHeight="1"/>
    <row r="465" ht="30" customHeight="1"/>
    <row r="466" ht="30" customHeight="1"/>
    <row r="467" ht="30" customHeight="1"/>
    <row r="468" ht="30" customHeight="1"/>
    <row r="469" ht="30" customHeight="1"/>
    <row r="470" ht="30" customHeight="1"/>
    <row r="471" ht="30" customHeight="1"/>
    <row r="472" ht="30" customHeight="1"/>
    <row r="473" ht="30" customHeight="1"/>
    <row r="474" ht="30" customHeight="1"/>
    <row r="475" ht="30" customHeight="1"/>
    <row r="476" ht="30" customHeight="1"/>
    <row r="477" ht="30" customHeight="1"/>
    <row r="478" ht="30" customHeight="1"/>
    <row r="479" ht="30" customHeight="1"/>
    <row r="480" ht="30" customHeight="1"/>
    <row r="481" spans="2:12" ht="30" customHeight="1"/>
    <row r="482" spans="2:12" ht="30" customHeight="1"/>
    <row r="483" spans="2:12" ht="30" customHeight="1"/>
    <row r="484" spans="2:12" ht="30" customHeight="1"/>
    <row r="485" spans="2:12" ht="30" customHeight="1"/>
    <row r="486" spans="2:12" ht="30" customHeight="1"/>
    <row r="487" spans="2:12" ht="30" customHeight="1"/>
    <row r="488" spans="2:12" ht="30" customHeight="1"/>
    <row r="489" spans="2:12" ht="30" customHeight="1"/>
    <row r="490" spans="2:12" ht="30" customHeight="1"/>
    <row r="491" spans="2:12" ht="30" customHeight="1"/>
    <row r="492" spans="2:12" ht="30" customHeight="1"/>
    <row r="493" spans="2:12" ht="30" customHeight="1"/>
    <row r="494" spans="2:12" ht="30" customHeight="1"/>
    <row r="495" spans="2:12" ht="30" customHeight="1">
      <c r="B495" s="1"/>
    </row>
    <row r="496" spans="2:12" ht="30" customHeight="1">
      <c r="C496" s="1"/>
      <c r="D496" s="1"/>
      <c r="E496" s="1"/>
      <c r="F496" s="1"/>
      <c r="G496" s="1"/>
      <c r="H496" s="1"/>
      <c r="I496" s="1"/>
      <c r="J496" s="1"/>
      <c r="K496" s="1"/>
      <c r="L496" s="1"/>
    </row>
    <row r="497" spans="2:12" s="1" customFormat="1" ht="30" customHeight="1">
      <c r="B497" s="116"/>
      <c r="C497" s="116"/>
      <c r="D497" s="116"/>
      <c r="E497" s="116"/>
      <c r="F497" s="116"/>
      <c r="G497" s="116"/>
      <c r="H497" s="116"/>
      <c r="I497" s="116"/>
      <c r="J497" s="116"/>
      <c r="K497" s="116"/>
      <c r="L497" s="116"/>
    </row>
    <row r="498" spans="2:12" ht="30" customHeight="1"/>
    <row r="499" spans="2:12" ht="30" customHeight="1"/>
    <row r="500" spans="2:12" ht="30" customHeight="1">
      <c r="B500" s="11"/>
    </row>
    <row r="501" spans="2:12" ht="30" customHeight="1">
      <c r="C501" s="11"/>
      <c r="D501" s="11"/>
      <c r="E501" s="11"/>
      <c r="F501" s="11"/>
      <c r="G501" s="11"/>
      <c r="H501" s="11"/>
      <c r="I501" s="11"/>
      <c r="J501" s="11"/>
      <c r="K501" s="11"/>
      <c r="L501" s="11"/>
    </row>
    <row r="502" spans="2:12" s="11" customFormat="1" ht="30" customHeight="1">
      <c r="B502" s="116"/>
      <c r="C502" s="116"/>
      <c r="D502" s="116"/>
      <c r="E502" s="116"/>
      <c r="F502" s="116"/>
      <c r="G502" s="116"/>
      <c r="H502" s="116"/>
      <c r="I502" s="116"/>
      <c r="J502" s="116"/>
      <c r="K502" s="116"/>
      <c r="L502" s="116"/>
    </row>
    <row r="503" spans="2:12" ht="30" customHeight="1"/>
    <row r="504" spans="2:12" ht="30" customHeight="1"/>
    <row r="505" spans="2:12" ht="30" customHeight="1"/>
    <row r="506" spans="2:12" ht="30" customHeight="1"/>
    <row r="507" spans="2:12" ht="30" customHeight="1"/>
    <row r="508" spans="2:12" ht="30" customHeight="1"/>
    <row r="509" spans="2:12" ht="30" customHeight="1"/>
    <row r="510" spans="2:12" ht="30" customHeight="1"/>
    <row r="511" spans="2:12" ht="30" customHeight="1"/>
    <row r="512" spans="2:12" ht="30" customHeight="1"/>
    <row r="513" ht="30" customHeight="1"/>
    <row r="514" ht="30" customHeight="1"/>
    <row r="515" ht="30" customHeight="1"/>
    <row r="516" ht="30" customHeight="1"/>
    <row r="517" ht="30" customHeight="1"/>
    <row r="518" ht="30" customHeight="1"/>
    <row r="519" ht="30" customHeight="1"/>
    <row r="520" ht="30" customHeight="1"/>
    <row r="521" ht="30" customHeight="1"/>
    <row r="522" ht="30" customHeight="1"/>
    <row r="523" ht="30" customHeight="1"/>
    <row r="524" ht="30" customHeight="1"/>
    <row r="525" ht="30" customHeight="1"/>
    <row r="526" ht="30" customHeight="1"/>
    <row r="527" ht="30" customHeight="1"/>
    <row r="528" ht="30" customHeight="1"/>
    <row r="529" ht="30" customHeight="1"/>
    <row r="530" ht="30" customHeight="1"/>
    <row r="531" ht="30" customHeight="1"/>
    <row r="532" ht="30" customHeight="1"/>
    <row r="533" ht="30" customHeight="1"/>
    <row r="534" ht="30" customHeight="1"/>
    <row r="535" ht="30" customHeight="1"/>
    <row r="536" ht="30" customHeight="1"/>
    <row r="537" ht="30" customHeight="1"/>
    <row r="538" ht="30" customHeight="1"/>
    <row r="539" ht="30" customHeight="1"/>
    <row r="540" ht="30" customHeight="1"/>
    <row r="541" ht="30" customHeight="1"/>
    <row r="542" ht="30" customHeight="1"/>
    <row r="543" ht="30" customHeight="1"/>
    <row r="544" ht="30" customHeight="1"/>
    <row r="545" ht="30" customHeight="1"/>
    <row r="546" ht="30" customHeight="1"/>
    <row r="547" ht="30" customHeight="1"/>
    <row r="548" ht="30" customHeight="1"/>
    <row r="549" ht="30" customHeight="1"/>
    <row r="550" ht="30" customHeight="1"/>
    <row r="551" ht="30" customHeight="1"/>
    <row r="552" ht="30" customHeight="1"/>
    <row r="553" ht="30" customHeight="1"/>
    <row r="554" ht="30" customHeight="1"/>
    <row r="555" ht="30" customHeight="1"/>
    <row r="556" ht="30" customHeight="1"/>
    <row r="557" ht="30" customHeight="1"/>
    <row r="558" ht="30" customHeight="1"/>
    <row r="559" ht="30" customHeight="1"/>
    <row r="560" ht="30" customHeight="1"/>
    <row r="561" ht="30" customHeight="1"/>
    <row r="562" ht="30" customHeight="1"/>
    <row r="563" ht="30" customHeight="1"/>
    <row r="564" ht="30" customHeight="1"/>
    <row r="565" ht="30" customHeight="1"/>
    <row r="566" ht="30" customHeight="1"/>
    <row r="567" ht="30" customHeight="1"/>
    <row r="568" ht="30" customHeight="1"/>
    <row r="569" ht="30" customHeight="1"/>
    <row r="570" ht="30" customHeight="1"/>
    <row r="571" ht="30" customHeight="1"/>
    <row r="572" ht="30" customHeight="1"/>
    <row r="573" ht="30" customHeight="1"/>
    <row r="574" ht="30" customHeight="1"/>
    <row r="575" ht="30" customHeight="1"/>
    <row r="576" ht="30" customHeight="1"/>
    <row r="577" spans="2:12" ht="30" customHeight="1"/>
    <row r="578" spans="2:12" ht="30" customHeight="1"/>
    <row r="579" spans="2:12" ht="30" customHeight="1"/>
    <row r="580" spans="2:12" ht="30" customHeight="1"/>
    <row r="581" spans="2:12" ht="30" customHeight="1">
      <c r="B581" s="1"/>
    </row>
    <row r="582" spans="2:12" ht="30" customHeight="1">
      <c r="C582" s="1"/>
      <c r="D582" s="1"/>
      <c r="E582" s="1"/>
      <c r="F582" s="1"/>
      <c r="G582" s="1"/>
      <c r="H582" s="1"/>
      <c r="I582" s="1"/>
      <c r="J582" s="1"/>
      <c r="K582" s="1"/>
      <c r="L582" s="1"/>
    </row>
    <row r="583" spans="2:12" s="1" customFormat="1" ht="30" customHeight="1">
      <c r="B583" s="116"/>
      <c r="C583" s="116"/>
      <c r="D583" s="116"/>
      <c r="E583" s="116"/>
      <c r="F583" s="116"/>
      <c r="G583" s="116"/>
      <c r="H583" s="116"/>
      <c r="I583" s="116"/>
      <c r="J583" s="116"/>
      <c r="K583" s="116"/>
      <c r="L583" s="116"/>
    </row>
    <row r="584" spans="2:12" ht="30" customHeight="1"/>
    <row r="585" spans="2:12" ht="30" customHeight="1"/>
    <row r="586" spans="2:12" ht="30" customHeight="1"/>
    <row r="587" spans="2:12" ht="30" customHeight="1"/>
    <row r="588" spans="2:12" ht="30" customHeight="1"/>
    <row r="589" spans="2:12" ht="30" customHeight="1"/>
    <row r="590" spans="2:12" ht="30" customHeight="1"/>
    <row r="591" spans="2:12" ht="30" customHeight="1"/>
    <row r="592" spans="2:12" ht="30" customHeight="1"/>
    <row r="593" spans="2:12" ht="30" customHeight="1"/>
    <row r="594" spans="2:12" ht="30" customHeight="1"/>
    <row r="595" spans="2:12" ht="30" customHeight="1"/>
    <row r="596" spans="2:12" ht="30" customHeight="1"/>
    <row r="597" spans="2:12" ht="30" customHeight="1"/>
    <row r="598" spans="2:12" ht="30" customHeight="1">
      <c r="B598" s="1"/>
    </row>
    <row r="599" spans="2:12" ht="30" customHeight="1">
      <c r="C599" s="1"/>
      <c r="D599" s="1"/>
      <c r="E599" s="1"/>
      <c r="F599" s="1"/>
      <c r="G599" s="1"/>
      <c r="H599" s="1"/>
      <c r="I599" s="1"/>
      <c r="J599" s="1"/>
      <c r="K599" s="1"/>
      <c r="L599" s="1"/>
    </row>
    <row r="600" spans="2:12" s="1" customFormat="1" ht="30" customHeight="1">
      <c r="B600" s="116"/>
      <c r="C600" s="116"/>
      <c r="D600" s="116"/>
      <c r="E600" s="116"/>
      <c r="F600" s="116"/>
      <c r="G600" s="116"/>
      <c r="H600" s="116"/>
      <c r="I600" s="116"/>
      <c r="J600" s="116"/>
      <c r="K600" s="116"/>
      <c r="L600" s="116"/>
    </row>
    <row r="601" spans="2:12" ht="30" customHeight="1"/>
    <row r="602" spans="2:12" ht="30" customHeight="1"/>
    <row r="603" spans="2:12" ht="30" customHeight="1"/>
    <row r="604" spans="2:12" ht="30" customHeight="1"/>
    <row r="605" spans="2:12" ht="30" customHeight="1"/>
    <row r="606" spans="2:12" ht="30" customHeight="1"/>
    <row r="607" spans="2:12" ht="30" customHeight="1"/>
    <row r="608" spans="2:12" ht="30" customHeight="1"/>
    <row r="609" ht="30" customHeight="1"/>
    <row r="610" ht="30" customHeight="1"/>
    <row r="611" ht="30" customHeight="1"/>
    <row r="612" ht="30" customHeight="1"/>
    <row r="613" ht="30" customHeight="1"/>
    <row r="614" ht="30" customHeight="1"/>
    <row r="615" ht="30" customHeight="1"/>
    <row r="616" ht="30" customHeight="1"/>
    <row r="617" ht="30" customHeight="1"/>
    <row r="618" ht="30" customHeight="1"/>
    <row r="619" ht="30" customHeight="1"/>
    <row r="620" ht="30" customHeight="1"/>
    <row r="621" ht="30" customHeight="1"/>
    <row r="622" ht="30" customHeight="1"/>
    <row r="623" ht="30" customHeight="1"/>
    <row r="624" ht="30" customHeight="1"/>
    <row r="625" ht="30" customHeight="1"/>
    <row r="626" ht="30" customHeight="1"/>
    <row r="627" ht="30" customHeight="1"/>
    <row r="628" ht="30" customHeight="1"/>
    <row r="629" ht="30" customHeight="1"/>
    <row r="630" ht="30" customHeight="1"/>
    <row r="631" ht="30" customHeight="1"/>
    <row r="632" ht="30" customHeight="1"/>
    <row r="633" ht="30" customHeight="1"/>
    <row r="634" ht="30" customHeight="1"/>
    <row r="635" ht="30" customHeight="1"/>
    <row r="636" ht="30" customHeight="1"/>
    <row r="637" ht="30" customHeight="1"/>
    <row r="638" ht="30" customHeight="1"/>
    <row r="639" ht="30" customHeight="1"/>
    <row r="640" ht="30" customHeight="1"/>
    <row r="641" ht="30" customHeight="1"/>
    <row r="642" ht="30" customHeight="1"/>
    <row r="643" ht="30" customHeight="1"/>
    <row r="644" ht="30" customHeight="1"/>
    <row r="645" ht="30" customHeight="1"/>
    <row r="646" ht="30" customHeight="1"/>
    <row r="647" ht="30" customHeight="1"/>
    <row r="648" ht="30" customHeight="1"/>
    <row r="649" ht="30" customHeight="1"/>
    <row r="650" ht="30" customHeight="1"/>
    <row r="651" ht="30" customHeight="1"/>
    <row r="652" ht="30" customHeight="1"/>
    <row r="653" ht="30" customHeight="1"/>
    <row r="654" ht="30" customHeight="1"/>
    <row r="655" ht="30" customHeight="1"/>
    <row r="656" ht="30" customHeight="1"/>
    <row r="657" spans="2:12" ht="30" customHeight="1"/>
    <row r="658" spans="2:12" ht="30" customHeight="1"/>
    <row r="659" spans="2:12" ht="30" customHeight="1"/>
    <row r="660" spans="2:12" ht="30" customHeight="1"/>
    <row r="661" spans="2:12" ht="30" customHeight="1"/>
    <row r="662" spans="2:12" ht="30" customHeight="1"/>
    <row r="663" spans="2:12" ht="30" customHeight="1"/>
    <row r="664" spans="2:12" ht="30" customHeight="1"/>
    <row r="665" spans="2:12" ht="30" customHeight="1"/>
    <row r="666" spans="2:12" ht="30" customHeight="1">
      <c r="B666" s="1"/>
    </row>
    <row r="667" spans="2:12" ht="30" customHeight="1">
      <c r="C667" s="1"/>
      <c r="D667" s="1"/>
      <c r="E667" s="1"/>
      <c r="F667" s="1"/>
      <c r="G667" s="1"/>
      <c r="H667" s="1"/>
      <c r="I667" s="1"/>
      <c r="J667" s="1"/>
      <c r="K667" s="1"/>
      <c r="L667" s="1"/>
    </row>
    <row r="668" spans="2:12" s="1" customFormat="1" ht="30" customHeight="1">
      <c r="B668" s="116"/>
      <c r="C668" s="116"/>
      <c r="D668" s="116"/>
      <c r="E668" s="116"/>
      <c r="F668" s="116"/>
      <c r="G668" s="116"/>
      <c r="H668" s="116"/>
      <c r="I668" s="116"/>
      <c r="J668" s="116"/>
      <c r="K668" s="116"/>
      <c r="L668" s="116"/>
    </row>
    <row r="669" spans="2:12" ht="30" customHeight="1"/>
    <row r="670" spans="2:12" ht="30" customHeight="1"/>
    <row r="671" spans="2:12" ht="30" customHeight="1"/>
    <row r="672" spans="2:12" ht="30" customHeight="1"/>
    <row r="673" ht="30" customHeight="1"/>
    <row r="674" ht="30" customHeight="1"/>
    <row r="675" ht="30" customHeight="1"/>
    <row r="676" ht="30" customHeight="1"/>
    <row r="677" ht="30" customHeight="1"/>
    <row r="678" ht="30" customHeight="1"/>
    <row r="679" ht="30" customHeight="1"/>
    <row r="680" ht="30" customHeight="1"/>
    <row r="681" ht="30" customHeight="1"/>
    <row r="682" ht="30" customHeight="1"/>
    <row r="683" ht="30" customHeight="1"/>
    <row r="684" ht="30" customHeight="1"/>
    <row r="685" ht="30" customHeight="1"/>
    <row r="686" ht="30" customHeight="1"/>
    <row r="687" ht="30" customHeight="1"/>
    <row r="688" ht="30" customHeight="1"/>
    <row r="689" ht="30" customHeight="1"/>
    <row r="690" ht="30" customHeight="1"/>
    <row r="691" ht="30" customHeight="1"/>
    <row r="692" ht="30" customHeight="1"/>
    <row r="693" ht="30" customHeight="1"/>
    <row r="694" ht="30" customHeight="1"/>
    <row r="695" ht="30" customHeight="1"/>
    <row r="696" ht="30" customHeight="1"/>
    <row r="697" ht="30" customHeight="1"/>
    <row r="698" ht="30" customHeight="1"/>
    <row r="699" ht="30" customHeight="1"/>
    <row r="700" ht="30" customHeight="1"/>
    <row r="701" ht="30" customHeight="1"/>
    <row r="702" ht="30" customHeight="1"/>
    <row r="703" ht="30" customHeight="1"/>
    <row r="704" ht="30" customHeight="1"/>
    <row r="705" ht="30" customHeight="1"/>
    <row r="706" ht="30" customHeight="1"/>
    <row r="707" ht="30" customHeight="1"/>
    <row r="708" ht="30" customHeight="1"/>
    <row r="709" ht="30" customHeight="1"/>
    <row r="710" ht="30" customHeight="1"/>
    <row r="711" ht="30" customHeight="1"/>
    <row r="712" ht="30" customHeight="1"/>
    <row r="713" ht="30" customHeight="1"/>
    <row r="714" ht="30" customHeight="1"/>
    <row r="715" ht="30" customHeight="1"/>
    <row r="716" ht="30" customHeight="1"/>
    <row r="717" ht="30" customHeight="1"/>
    <row r="718" ht="30" customHeight="1"/>
    <row r="719" ht="30" customHeight="1"/>
    <row r="720" ht="30" customHeight="1"/>
    <row r="721" spans="2:12" ht="30" customHeight="1"/>
    <row r="722" spans="2:12" ht="30" customHeight="1"/>
    <row r="723" spans="2:12" ht="30" customHeight="1"/>
    <row r="724" spans="2:12" ht="30" customHeight="1"/>
    <row r="725" spans="2:12" ht="30" customHeight="1">
      <c r="B725" s="1"/>
    </row>
    <row r="726" spans="2:12" ht="30" customHeight="1">
      <c r="C726" s="1"/>
      <c r="D726" s="1"/>
      <c r="E726" s="1"/>
      <c r="F726" s="1"/>
      <c r="G726" s="1"/>
      <c r="H726" s="1"/>
      <c r="I726" s="1"/>
      <c r="J726" s="1"/>
      <c r="K726" s="1"/>
      <c r="L726" s="1"/>
    </row>
    <row r="727" spans="2:12" s="1" customFormat="1" ht="30" customHeight="1">
      <c r="B727" s="116"/>
      <c r="C727" s="116"/>
      <c r="D727" s="116"/>
      <c r="E727" s="116"/>
      <c r="F727" s="116"/>
      <c r="G727" s="116"/>
      <c r="H727" s="116"/>
      <c r="I727" s="116"/>
      <c r="J727" s="116"/>
      <c r="K727" s="116"/>
      <c r="L727" s="116"/>
    </row>
    <row r="728" spans="2:12" ht="30" customHeight="1"/>
    <row r="729" spans="2:12" ht="30" customHeight="1"/>
    <row r="730" spans="2:12" ht="30" customHeight="1"/>
    <row r="731" spans="2:12" ht="30" customHeight="1"/>
    <row r="732" spans="2:12" ht="30" customHeight="1"/>
    <row r="733" spans="2:12" ht="30" customHeight="1"/>
    <row r="734" spans="2:12" ht="30" customHeight="1"/>
    <row r="735" spans="2:12" ht="30" customHeight="1"/>
    <row r="736" spans="2:12" ht="30" customHeight="1"/>
    <row r="737" ht="30" customHeight="1"/>
    <row r="738" ht="30" customHeight="1"/>
    <row r="739" ht="30" customHeight="1"/>
    <row r="740" ht="30" customHeight="1"/>
    <row r="741" ht="30" customHeight="1"/>
    <row r="742" ht="30" customHeight="1"/>
    <row r="743" ht="30" customHeight="1"/>
    <row r="744" ht="30" customHeight="1"/>
    <row r="745" ht="30" customHeight="1"/>
    <row r="746" ht="30" customHeight="1"/>
    <row r="747" ht="30" customHeight="1"/>
    <row r="748" ht="30" customHeight="1"/>
    <row r="749" ht="30" customHeight="1"/>
    <row r="750" ht="30" customHeight="1"/>
    <row r="751" ht="30" customHeight="1"/>
    <row r="752" ht="30" customHeight="1"/>
    <row r="753" ht="30" customHeight="1"/>
    <row r="754" ht="30" customHeight="1"/>
    <row r="755" ht="30" customHeight="1"/>
    <row r="756" ht="30" customHeight="1"/>
    <row r="757" ht="30" customHeight="1"/>
    <row r="758" ht="30" customHeight="1"/>
    <row r="759" ht="30" customHeight="1"/>
    <row r="760" ht="30" customHeight="1"/>
    <row r="761" ht="30" customHeight="1"/>
    <row r="762" ht="30" customHeight="1"/>
    <row r="763" ht="30" customHeight="1"/>
    <row r="764" ht="30" customHeight="1"/>
    <row r="765" ht="30" customHeight="1"/>
    <row r="766" ht="30" customHeight="1"/>
    <row r="767" ht="30" customHeight="1"/>
    <row r="768" ht="30" customHeight="1"/>
    <row r="769" ht="30" customHeight="1"/>
    <row r="770" ht="30" customHeight="1"/>
    <row r="771" ht="30" customHeight="1"/>
    <row r="772" ht="30" customHeight="1"/>
    <row r="773" ht="30" customHeight="1"/>
    <row r="774" ht="30" customHeight="1"/>
    <row r="775" ht="30" customHeight="1"/>
    <row r="776" ht="30" customHeight="1"/>
    <row r="777" ht="30" customHeight="1"/>
    <row r="778" ht="30" customHeight="1"/>
    <row r="779" ht="30" customHeight="1"/>
    <row r="780" ht="30" customHeight="1"/>
    <row r="781" ht="30" customHeight="1"/>
    <row r="782" ht="30" customHeight="1"/>
    <row r="783" ht="30" customHeight="1"/>
    <row r="784" ht="30" customHeight="1"/>
    <row r="785" spans="2:12" ht="30" customHeight="1"/>
    <row r="786" spans="2:12" ht="30" customHeight="1"/>
    <row r="787" spans="2:12" ht="30" customHeight="1"/>
    <row r="788" spans="2:12" ht="30" customHeight="1"/>
    <row r="789" spans="2:12" ht="30" customHeight="1"/>
    <row r="790" spans="2:12" ht="30" customHeight="1"/>
    <row r="791" spans="2:12" ht="30" customHeight="1">
      <c r="B791" s="1"/>
    </row>
    <row r="792" spans="2:12" ht="30" customHeight="1">
      <c r="C792" s="1"/>
      <c r="D792" s="1"/>
      <c r="E792" s="1"/>
      <c r="F792" s="1"/>
      <c r="G792" s="1"/>
      <c r="H792" s="1"/>
      <c r="I792" s="1"/>
      <c r="J792" s="1"/>
      <c r="K792" s="1"/>
      <c r="L792" s="1"/>
    </row>
    <row r="793" spans="2:12" s="1" customFormat="1" ht="30" customHeight="1">
      <c r="B793" s="116"/>
      <c r="C793" s="116"/>
      <c r="D793" s="116"/>
      <c r="E793" s="116"/>
      <c r="F793" s="116"/>
      <c r="G793" s="116"/>
      <c r="H793" s="116"/>
      <c r="I793" s="116"/>
      <c r="J793" s="116"/>
      <c r="K793" s="116"/>
      <c r="L793" s="116"/>
    </row>
    <row r="794" spans="2:12" ht="30" customHeight="1"/>
    <row r="795" spans="2:12" ht="30" customHeight="1"/>
    <row r="796" spans="2:12" ht="30" customHeight="1"/>
    <row r="797" spans="2:12" ht="30" customHeight="1"/>
    <row r="798" spans="2:12" ht="30" customHeight="1"/>
    <row r="799" spans="2:12" ht="30" customHeight="1"/>
    <row r="800" spans="2:12" ht="30" customHeight="1"/>
    <row r="801" ht="30" customHeight="1"/>
    <row r="802" ht="30" customHeight="1"/>
    <row r="803" ht="30" customHeight="1"/>
    <row r="804" ht="30" customHeight="1"/>
    <row r="805" ht="30" customHeight="1"/>
    <row r="806" ht="30" customHeight="1"/>
    <row r="807" ht="30" customHeight="1"/>
    <row r="808" ht="30" customHeight="1"/>
    <row r="809" ht="30" customHeight="1"/>
    <row r="810" ht="30" customHeight="1"/>
    <row r="811" ht="30" customHeight="1"/>
    <row r="812" ht="30" customHeight="1"/>
    <row r="813" ht="30" customHeight="1"/>
    <row r="814" ht="30" customHeight="1"/>
    <row r="815" ht="30" customHeight="1"/>
    <row r="816" ht="30" customHeight="1"/>
    <row r="817" spans="2:12" ht="30" customHeight="1"/>
    <row r="818" spans="2:12" ht="30" customHeight="1"/>
    <row r="819" spans="2:12" ht="30" customHeight="1"/>
    <row r="820" spans="2:12" ht="30" customHeight="1"/>
    <row r="821" spans="2:12" ht="30" customHeight="1"/>
    <row r="822" spans="2:12" ht="30" customHeight="1"/>
    <row r="823" spans="2:12" ht="30" customHeight="1"/>
    <row r="824" spans="2:12" ht="30" customHeight="1"/>
    <row r="825" spans="2:12" ht="30" customHeight="1"/>
    <row r="826" spans="2:12" ht="30" customHeight="1">
      <c r="B826" s="1"/>
    </row>
    <row r="827" spans="2:12" ht="30" customHeight="1">
      <c r="B827" s="11"/>
      <c r="C827" s="1"/>
      <c r="D827" s="1"/>
      <c r="E827" s="1"/>
      <c r="F827" s="1"/>
      <c r="G827" s="1"/>
      <c r="H827" s="1"/>
      <c r="I827" s="1"/>
      <c r="J827" s="1"/>
      <c r="K827" s="1"/>
      <c r="L827" s="1"/>
    </row>
    <row r="828" spans="2:12" s="1" customFormat="1" ht="30" customHeight="1">
      <c r="B828" s="116"/>
      <c r="C828" s="11"/>
      <c r="D828" s="11"/>
      <c r="E828" s="11"/>
      <c r="F828" s="11"/>
      <c r="G828" s="11"/>
      <c r="H828" s="11"/>
      <c r="I828" s="11"/>
      <c r="J828" s="11"/>
      <c r="K828" s="11"/>
      <c r="L828" s="11"/>
    </row>
    <row r="829" spans="2:12" s="11" customFormat="1" ht="30" customHeight="1">
      <c r="B829" s="116"/>
      <c r="C829" s="116"/>
      <c r="D829" s="116"/>
      <c r="E829" s="116"/>
      <c r="F829" s="116"/>
      <c r="G829" s="116"/>
      <c r="H829" s="116"/>
      <c r="I829" s="116"/>
      <c r="J829" s="116"/>
      <c r="K829" s="116"/>
      <c r="L829" s="116"/>
    </row>
    <row r="830" spans="2:12" ht="30" customHeight="1"/>
    <row r="831" spans="2:12" ht="30" customHeight="1"/>
    <row r="832" spans="2:12" ht="30" customHeight="1"/>
    <row r="833" ht="30" customHeight="1"/>
    <row r="834" ht="30" customHeight="1"/>
    <row r="835" ht="30" customHeight="1"/>
    <row r="836" ht="30" customHeight="1"/>
    <row r="837" ht="30" customHeight="1"/>
    <row r="838" ht="30" customHeight="1"/>
    <row r="839" ht="30" customHeight="1"/>
    <row r="840" ht="30" customHeight="1"/>
    <row r="841" ht="30" customHeight="1"/>
    <row r="842" ht="30" customHeight="1"/>
    <row r="843" ht="30" customHeight="1"/>
    <row r="844" ht="30" customHeight="1"/>
    <row r="845" ht="30" customHeight="1"/>
    <row r="846" ht="30" customHeight="1"/>
    <row r="847" ht="30" customHeight="1"/>
    <row r="848" ht="30" customHeight="1"/>
    <row r="849" spans="2:12" ht="30" customHeight="1"/>
    <row r="850" spans="2:12" ht="30" customHeight="1"/>
    <row r="851" spans="2:12" ht="30" customHeight="1"/>
    <row r="852" spans="2:12" ht="30" customHeight="1"/>
    <row r="853" spans="2:12" ht="30" customHeight="1">
      <c r="B853" s="1"/>
    </row>
    <row r="854" spans="2:12" ht="30" customHeight="1">
      <c r="C854" s="1"/>
      <c r="D854" s="1"/>
      <c r="E854" s="1"/>
      <c r="F854" s="1"/>
      <c r="G854" s="1"/>
      <c r="H854" s="1"/>
      <c r="I854" s="1"/>
      <c r="J854" s="1"/>
      <c r="K854" s="1"/>
      <c r="L854" s="1"/>
    </row>
    <row r="855" spans="2:12" s="1" customFormat="1" ht="30" customHeight="1">
      <c r="B855" s="116"/>
      <c r="C855" s="116"/>
      <c r="D855" s="116"/>
      <c r="E855" s="116"/>
      <c r="F855" s="116"/>
      <c r="G855" s="116"/>
      <c r="H855" s="116"/>
      <c r="I855" s="116"/>
      <c r="J855" s="116"/>
      <c r="K855" s="116"/>
      <c r="L855" s="116"/>
    </row>
    <row r="856" spans="2:12" ht="30" customHeight="1"/>
    <row r="857" spans="2:12" ht="30" customHeight="1"/>
    <row r="858" spans="2:12" ht="30" customHeight="1"/>
    <row r="859" spans="2:12" ht="30" customHeight="1"/>
    <row r="860" spans="2:12" ht="30" customHeight="1"/>
    <row r="861" spans="2:12" ht="30" customHeight="1"/>
    <row r="862" spans="2:12" ht="30" customHeight="1"/>
    <row r="863" spans="2:12" ht="30" customHeight="1"/>
    <row r="864" spans="2:12" ht="30" customHeight="1"/>
    <row r="865" ht="30" customHeight="1"/>
    <row r="866" ht="30" customHeight="1"/>
    <row r="867" ht="30" customHeight="1"/>
    <row r="868" ht="30" customHeight="1"/>
    <row r="869" ht="30" customHeight="1"/>
    <row r="870" ht="30" customHeight="1"/>
    <row r="871" ht="30" customHeight="1"/>
    <row r="872" ht="30" customHeight="1"/>
    <row r="873" ht="30" customHeight="1"/>
    <row r="874" ht="30" customHeight="1"/>
    <row r="875" ht="30" customHeight="1"/>
    <row r="876" ht="30" customHeight="1"/>
    <row r="877" ht="30" customHeight="1"/>
    <row r="878" ht="30" customHeight="1"/>
    <row r="879" ht="30" customHeight="1"/>
    <row r="880" ht="30" customHeight="1"/>
    <row r="881" ht="30" customHeight="1"/>
    <row r="882" ht="30" customHeight="1"/>
    <row r="883" ht="30" customHeight="1"/>
    <row r="884" ht="30" customHeight="1"/>
    <row r="885" ht="30" customHeight="1"/>
    <row r="886" ht="30" customHeight="1"/>
    <row r="887" ht="30" customHeight="1"/>
    <row r="888" ht="30" customHeight="1"/>
    <row r="889" ht="30" customHeight="1"/>
    <row r="890" ht="30" customHeight="1"/>
    <row r="891" ht="30" customHeight="1"/>
    <row r="892" ht="30" customHeight="1"/>
    <row r="893" ht="30" customHeight="1"/>
    <row r="894" ht="30" customHeight="1"/>
    <row r="895" ht="30" customHeight="1"/>
    <row r="896" ht="30" customHeight="1"/>
    <row r="897" ht="30" customHeight="1"/>
    <row r="898" ht="30" customHeight="1"/>
    <row r="899" ht="30" customHeight="1"/>
    <row r="900" ht="30" customHeight="1"/>
    <row r="901" ht="30" customHeight="1"/>
    <row r="902" ht="30" customHeight="1"/>
    <row r="903" ht="30" customHeight="1"/>
    <row r="904" ht="30" customHeight="1"/>
    <row r="905" ht="30" customHeight="1"/>
    <row r="906" ht="30" customHeight="1"/>
    <row r="907" ht="30" customHeight="1"/>
    <row r="908" ht="30" customHeight="1"/>
    <row r="909" ht="30" customHeight="1"/>
    <row r="910" ht="30" customHeight="1"/>
    <row r="911" ht="30" customHeight="1"/>
    <row r="912" ht="30" customHeight="1"/>
    <row r="913" spans="2:12" ht="30" customHeight="1"/>
    <row r="914" spans="2:12" ht="30" customHeight="1"/>
    <row r="915" spans="2:12" ht="30" customHeight="1"/>
    <row r="916" spans="2:12" ht="30" customHeight="1"/>
    <row r="917" spans="2:12" ht="30" customHeight="1"/>
    <row r="918" spans="2:12" ht="30" customHeight="1"/>
    <row r="919" spans="2:12" ht="30" customHeight="1">
      <c r="B919" s="1"/>
    </row>
    <row r="920" spans="2:12" ht="30" customHeight="1">
      <c r="C920" s="1"/>
      <c r="D920" s="1"/>
      <c r="E920" s="1"/>
      <c r="F920" s="1"/>
      <c r="G920" s="1"/>
      <c r="H920" s="1"/>
      <c r="I920" s="1"/>
      <c r="J920" s="1"/>
      <c r="K920" s="1"/>
      <c r="L920" s="1"/>
    </row>
    <row r="921" spans="2:12" s="1" customFormat="1" ht="30" customHeight="1">
      <c r="B921" s="116"/>
      <c r="C921" s="116"/>
      <c r="D921" s="116"/>
      <c r="E921" s="116"/>
      <c r="F921" s="116"/>
      <c r="G921" s="116"/>
      <c r="H921" s="116"/>
      <c r="I921" s="116"/>
      <c r="J921" s="116"/>
      <c r="K921" s="116"/>
      <c r="L921" s="116"/>
    </row>
    <row r="922" spans="2:12" ht="30" customHeight="1"/>
    <row r="923" spans="2:12" ht="30" customHeight="1"/>
    <row r="924" spans="2:12" ht="30" customHeight="1"/>
    <row r="925" spans="2:12" ht="30" customHeight="1"/>
    <row r="926" spans="2:12" ht="30" customHeight="1"/>
    <row r="927" spans="2:12" ht="30" customHeight="1"/>
    <row r="928" spans="2:12" ht="30" customHeight="1"/>
    <row r="929" ht="30" customHeight="1"/>
    <row r="930" ht="30" customHeight="1"/>
    <row r="931" ht="30" customHeight="1"/>
    <row r="932" ht="30" customHeight="1"/>
    <row r="933" ht="30" customHeight="1"/>
    <row r="934" ht="30" customHeight="1"/>
    <row r="935" ht="30" customHeight="1"/>
    <row r="936" ht="30" customHeight="1"/>
    <row r="937" ht="30" customHeight="1"/>
    <row r="938" ht="30" customHeight="1"/>
    <row r="939" ht="30" customHeight="1"/>
    <row r="940" ht="30" customHeight="1"/>
    <row r="941" ht="30" customHeight="1"/>
    <row r="942" ht="30" customHeight="1"/>
    <row r="943" ht="30" customHeight="1"/>
    <row r="944" ht="30" customHeight="1"/>
    <row r="945" ht="30" customHeight="1"/>
    <row r="946" ht="30" customHeight="1"/>
    <row r="947" ht="30" customHeight="1"/>
    <row r="948" ht="30" customHeight="1"/>
    <row r="949" ht="30" customHeight="1"/>
    <row r="950" ht="30" customHeight="1"/>
    <row r="951" ht="30" customHeight="1"/>
    <row r="952" ht="30" customHeight="1"/>
    <row r="953" ht="30" customHeight="1"/>
    <row r="954" ht="30" customHeight="1"/>
    <row r="955" ht="30" customHeight="1"/>
    <row r="956" ht="30" customHeight="1"/>
    <row r="957" ht="30" customHeight="1"/>
    <row r="958" ht="30" customHeight="1"/>
    <row r="959" ht="30" customHeight="1"/>
    <row r="960" ht="30" customHeight="1"/>
    <row r="961" spans="2:12" ht="30" customHeight="1"/>
    <row r="962" spans="2:12" ht="30" customHeight="1"/>
    <row r="963" spans="2:12" ht="30" customHeight="1"/>
    <row r="964" spans="2:12" ht="30" customHeight="1"/>
    <row r="965" spans="2:12" ht="30" customHeight="1">
      <c r="B965" s="3"/>
    </row>
    <row r="966" spans="2:12" ht="30" customHeight="1">
      <c r="C966" s="3"/>
      <c r="D966" s="3"/>
      <c r="E966" s="3"/>
      <c r="F966" s="3"/>
      <c r="G966" s="3"/>
      <c r="H966" s="3"/>
      <c r="I966" s="3"/>
      <c r="J966" s="3"/>
      <c r="K966" s="3"/>
      <c r="L966" s="3"/>
    </row>
    <row r="967" spans="2:12" s="3" customFormat="1" ht="30" customHeight="1">
      <c r="C967" s="116"/>
      <c r="D967" s="116"/>
      <c r="E967" s="116"/>
      <c r="F967" s="116"/>
      <c r="G967" s="116"/>
      <c r="H967" s="116"/>
      <c r="I967" s="116"/>
      <c r="J967" s="116"/>
      <c r="K967" s="116"/>
      <c r="L967" s="116"/>
    </row>
    <row r="968" spans="2:12" ht="30" customHeight="1">
      <c r="B968" s="3"/>
      <c r="C968" s="3"/>
      <c r="D968" s="3"/>
      <c r="E968" s="3"/>
      <c r="F968" s="3"/>
      <c r="G968" s="3"/>
      <c r="H968" s="3"/>
      <c r="I968" s="3"/>
      <c r="J968" s="3"/>
      <c r="K968" s="3"/>
      <c r="L968" s="3"/>
    </row>
    <row r="969" spans="2:12" s="3" customFormat="1" ht="30" customHeight="1"/>
    <row r="970" spans="2:12" s="3" customFormat="1" ht="30" customHeight="1"/>
    <row r="971" spans="2:12" s="3" customFormat="1" ht="30" customHeight="1">
      <c r="B971" s="116"/>
    </row>
    <row r="972" spans="2:12" s="3" customFormat="1" ht="30" customHeight="1">
      <c r="B972" s="116"/>
      <c r="C972" s="116"/>
      <c r="D972" s="116"/>
      <c r="E972" s="116"/>
      <c r="F972" s="116"/>
      <c r="G972" s="116"/>
      <c r="H972" s="116"/>
      <c r="I972" s="116"/>
      <c r="J972" s="116"/>
      <c r="K972" s="116"/>
      <c r="L972" s="116"/>
    </row>
    <row r="973" spans="2:12" ht="30" customHeight="1"/>
    <row r="974" spans="2:12" ht="30" customHeight="1"/>
    <row r="975" spans="2:12" ht="30" customHeight="1"/>
    <row r="976" spans="2:12" ht="30" customHeight="1"/>
    <row r="977" spans="2:2" ht="30" customHeight="1"/>
    <row r="978" spans="2:2" ht="30" customHeight="1"/>
    <row r="979" spans="2:2" ht="30" customHeight="1"/>
    <row r="980" spans="2:2" ht="30" customHeight="1"/>
    <row r="981" spans="2:2" ht="30" customHeight="1"/>
    <row r="982" spans="2:2" ht="30" customHeight="1"/>
    <row r="983" spans="2:2" ht="30" customHeight="1"/>
    <row r="984" spans="2:2" ht="30" customHeight="1"/>
    <row r="985" spans="2:2" ht="30" customHeight="1"/>
    <row r="986" spans="2:2" ht="30" customHeight="1"/>
    <row r="987" spans="2:2" ht="30" customHeight="1"/>
    <row r="988" spans="2:2" ht="30" customHeight="1"/>
    <row r="989" spans="2:2" ht="30" customHeight="1"/>
    <row r="990" spans="2:2" ht="30" customHeight="1"/>
    <row r="991" spans="2:2" ht="30" customHeight="1"/>
    <row r="992" spans="2:2" ht="30" customHeight="1">
      <c r="B992" s="1"/>
    </row>
    <row r="993" spans="2:12" ht="30" customHeight="1">
      <c r="C993" s="1"/>
      <c r="D993" s="1"/>
      <c r="E993" s="1"/>
      <c r="F993" s="1"/>
      <c r="G993" s="1"/>
      <c r="H993" s="1"/>
      <c r="I993" s="1"/>
      <c r="J993" s="1"/>
      <c r="K993" s="1"/>
      <c r="L993" s="1"/>
    </row>
    <row r="994" spans="2:12" s="1" customFormat="1" ht="30" customHeight="1">
      <c r="B994" s="116"/>
      <c r="C994" s="116"/>
      <c r="D994" s="116"/>
      <c r="E994" s="116"/>
      <c r="F994" s="116"/>
      <c r="G994" s="116"/>
      <c r="H994" s="116"/>
      <c r="I994" s="116"/>
      <c r="J994" s="116"/>
      <c r="K994" s="116"/>
      <c r="L994" s="116"/>
    </row>
    <row r="995" spans="2:12" ht="30" customHeight="1"/>
    <row r="996" spans="2:12" ht="30" customHeight="1"/>
    <row r="997" spans="2:12" ht="30" customHeight="1"/>
    <row r="998" spans="2:12" ht="30" customHeight="1"/>
    <row r="999" spans="2:12" ht="30" customHeight="1"/>
    <row r="1000" spans="2:12" ht="30" customHeight="1"/>
    <row r="1001" spans="2:12" ht="30" customHeight="1"/>
    <row r="1002" spans="2:12" ht="30" customHeight="1"/>
    <row r="1003" spans="2:12" ht="30" customHeight="1"/>
    <row r="1004" spans="2:12" ht="30" customHeight="1"/>
    <row r="1005" spans="2:12" ht="30" customHeight="1"/>
    <row r="1006" spans="2:12" ht="30" customHeight="1"/>
    <row r="1007" spans="2:12" ht="30" customHeight="1"/>
    <row r="1008" spans="2:12" ht="30" customHeight="1"/>
    <row r="1009" ht="30" customHeight="1"/>
    <row r="1010" ht="30" customHeight="1"/>
    <row r="1011" ht="30" customHeight="1"/>
    <row r="1012" ht="30" customHeight="1"/>
    <row r="1013" ht="30" customHeight="1"/>
    <row r="1014" ht="30" customHeight="1"/>
    <row r="1015" ht="30" customHeight="1"/>
    <row r="1016" ht="30" customHeight="1"/>
    <row r="1017" ht="30" customHeight="1"/>
    <row r="1018" ht="30" customHeight="1"/>
    <row r="1019" ht="30" customHeight="1"/>
    <row r="1020" ht="30" customHeight="1"/>
    <row r="1021" ht="30" customHeight="1"/>
    <row r="1022" ht="30" customHeight="1"/>
    <row r="1023" ht="30" customHeight="1"/>
    <row r="1024" ht="30" customHeight="1"/>
    <row r="1025" ht="30" customHeight="1"/>
    <row r="1026" ht="30" customHeight="1"/>
    <row r="1027" ht="30" customHeight="1"/>
    <row r="1028" ht="30" customHeight="1"/>
    <row r="1029" ht="30" customHeight="1"/>
    <row r="1030" ht="30" customHeight="1"/>
    <row r="1031" ht="30" customHeight="1"/>
    <row r="1032" ht="30" customHeight="1"/>
    <row r="1033" ht="30" customHeight="1"/>
    <row r="1034" ht="30" customHeight="1"/>
    <row r="1035" ht="30" customHeight="1"/>
    <row r="1036" ht="30" customHeight="1"/>
    <row r="1037" ht="30" customHeight="1"/>
    <row r="1038" ht="30" customHeight="1"/>
    <row r="1039" ht="30" customHeight="1"/>
    <row r="1040" ht="30" customHeight="1"/>
    <row r="1041" ht="30" customHeight="1"/>
    <row r="1042" ht="30" customHeight="1"/>
    <row r="1043" ht="30" customHeight="1"/>
    <row r="1044" ht="30" customHeight="1"/>
    <row r="1045" ht="30" customHeight="1"/>
    <row r="1046" ht="30" customHeight="1"/>
    <row r="1047" ht="30" customHeight="1"/>
    <row r="1048" ht="30" customHeight="1"/>
    <row r="1049" ht="30" customHeight="1"/>
    <row r="1050" ht="30" customHeight="1"/>
    <row r="1051" ht="30" customHeight="1"/>
    <row r="1052" ht="30" customHeight="1"/>
    <row r="1053" ht="30" customHeight="1"/>
    <row r="1054" ht="30" customHeight="1"/>
    <row r="1055" ht="30" customHeight="1"/>
    <row r="1056" ht="30" customHeight="1"/>
    <row r="1057" spans="2:12" ht="30" customHeight="1"/>
    <row r="1058" spans="2:12" ht="30" customHeight="1"/>
    <row r="1059" spans="2:12" ht="30" customHeight="1"/>
    <row r="1060" spans="2:12" ht="30" customHeight="1"/>
    <row r="1061" spans="2:12" ht="30" customHeight="1"/>
    <row r="1062" spans="2:12" ht="30" customHeight="1"/>
    <row r="1063" spans="2:12" ht="30" customHeight="1"/>
    <row r="1064" spans="2:12" ht="30" customHeight="1"/>
    <row r="1065" spans="2:12" ht="30" customHeight="1">
      <c r="B1065" s="1"/>
    </row>
    <row r="1066" spans="2:12" ht="30" customHeight="1">
      <c r="C1066" s="1"/>
      <c r="D1066" s="1"/>
      <c r="E1066" s="1"/>
      <c r="F1066" s="1"/>
      <c r="G1066" s="1"/>
      <c r="H1066" s="1"/>
      <c r="I1066" s="1"/>
      <c r="J1066" s="1"/>
      <c r="K1066" s="1"/>
      <c r="L1066" s="1"/>
    </row>
    <row r="1067" spans="2:12" s="1" customFormat="1" ht="30" customHeight="1">
      <c r="B1067" s="116"/>
      <c r="C1067" s="116"/>
      <c r="D1067" s="116"/>
      <c r="E1067" s="116"/>
      <c r="F1067" s="116"/>
      <c r="G1067" s="116"/>
      <c r="H1067" s="116"/>
      <c r="I1067" s="116"/>
      <c r="J1067" s="116"/>
      <c r="K1067" s="116"/>
      <c r="L1067" s="116"/>
    </row>
    <row r="1068" spans="2:12" ht="30" customHeight="1"/>
    <row r="1069" spans="2:12" ht="30" customHeight="1"/>
    <row r="1070" spans="2:12" ht="30" customHeight="1"/>
    <row r="1071" spans="2:12" ht="30" customHeight="1"/>
    <row r="1072" spans="2:12" ht="30" customHeight="1"/>
    <row r="1073" ht="30" customHeight="1"/>
    <row r="1074" ht="30" customHeight="1"/>
    <row r="1075" ht="30" customHeight="1"/>
    <row r="1076" ht="30" customHeight="1"/>
    <row r="1077" ht="30" customHeight="1"/>
    <row r="1078" ht="30" customHeight="1"/>
    <row r="1079" ht="30" customHeight="1"/>
    <row r="1080" ht="30" customHeight="1"/>
    <row r="1081" ht="30" customHeight="1"/>
    <row r="1082" ht="30" customHeight="1"/>
    <row r="1083" ht="30" customHeight="1"/>
    <row r="1084" ht="30" customHeight="1"/>
    <row r="1085" ht="30" customHeight="1"/>
    <row r="1086" ht="30" customHeight="1"/>
    <row r="1087" ht="30" customHeight="1"/>
    <row r="1088" ht="30" customHeight="1"/>
    <row r="1089" ht="30" customHeight="1"/>
    <row r="1090" ht="30" customHeight="1"/>
    <row r="1091" ht="30" customHeight="1"/>
    <row r="1092" ht="30" customHeight="1"/>
    <row r="1093" ht="30" customHeight="1"/>
    <row r="1094" ht="30" customHeight="1"/>
    <row r="1095" ht="30" customHeight="1"/>
    <row r="1096" ht="30" customHeight="1"/>
    <row r="1097" ht="30" customHeight="1"/>
    <row r="1098" ht="30" customHeight="1"/>
    <row r="1099" ht="30" customHeight="1"/>
    <row r="1100" ht="30" customHeight="1"/>
    <row r="1101" ht="30" customHeight="1"/>
    <row r="1102" ht="30" customHeight="1"/>
    <row r="1103" ht="30" customHeight="1"/>
    <row r="1104" ht="30" customHeight="1"/>
    <row r="1105" spans="2:2" ht="30" customHeight="1"/>
    <row r="1106" spans="2:2" ht="30" customHeight="1"/>
    <row r="1107" spans="2:2" ht="30" customHeight="1"/>
    <row r="1108" spans="2:2" ht="30" customHeight="1"/>
    <row r="1109" spans="2:2" ht="30" customHeight="1"/>
    <row r="1110" spans="2:2" ht="30" customHeight="1"/>
    <row r="1111" spans="2:2" ht="30" customHeight="1"/>
    <row r="1112" spans="2:2" ht="30" customHeight="1"/>
    <row r="1113" spans="2:2" ht="30" customHeight="1"/>
    <row r="1114" spans="2:2" ht="30" customHeight="1"/>
    <row r="1115" spans="2:2" ht="30" customHeight="1"/>
    <row r="1116" spans="2:2" ht="30" customHeight="1"/>
    <row r="1117" spans="2:2" ht="30" customHeight="1"/>
    <row r="1118" spans="2:2" ht="30" customHeight="1"/>
    <row r="1119" spans="2:2" ht="30" customHeight="1"/>
    <row r="1120" spans="2:2" ht="30" customHeight="1">
      <c r="B1120" s="1"/>
    </row>
    <row r="1121" spans="2:12" ht="30" customHeight="1">
      <c r="C1121" s="1"/>
      <c r="D1121" s="1"/>
      <c r="E1121" s="1"/>
      <c r="F1121" s="1"/>
      <c r="G1121" s="1"/>
      <c r="H1121" s="1"/>
      <c r="I1121" s="1"/>
      <c r="J1121" s="1"/>
      <c r="K1121" s="1"/>
      <c r="L1121" s="1"/>
    </row>
    <row r="1122" spans="2:12" s="1" customFormat="1" ht="30" customHeight="1">
      <c r="C1122" s="116"/>
      <c r="D1122" s="116"/>
      <c r="E1122" s="116"/>
      <c r="F1122" s="116"/>
      <c r="G1122" s="116"/>
      <c r="H1122" s="116"/>
      <c r="I1122" s="116"/>
      <c r="J1122" s="116"/>
      <c r="K1122" s="116"/>
      <c r="L1122" s="116"/>
    </row>
    <row r="1123" spans="2:12" ht="30" customHeight="1">
      <c r="C1123" s="1"/>
      <c r="D1123" s="1"/>
      <c r="E1123" s="1"/>
      <c r="F1123" s="1"/>
      <c r="G1123" s="1"/>
      <c r="H1123" s="1"/>
      <c r="I1123" s="1"/>
      <c r="J1123" s="1"/>
      <c r="K1123" s="1"/>
      <c r="L1123" s="1"/>
    </row>
    <row r="1124" spans="2:12" s="1" customFormat="1" ht="30" customHeight="1">
      <c r="B1124" s="116"/>
      <c r="C1124" s="116"/>
      <c r="D1124" s="116"/>
      <c r="E1124" s="116"/>
      <c r="F1124" s="116"/>
      <c r="G1124" s="116"/>
      <c r="H1124" s="116"/>
      <c r="I1124" s="116"/>
      <c r="J1124" s="116"/>
      <c r="K1124" s="116"/>
      <c r="L1124" s="116"/>
    </row>
    <row r="1125" spans="2:12" ht="30" customHeight="1"/>
    <row r="1126" spans="2:12" ht="30" customHeight="1"/>
    <row r="1127" spans="2:12" ht="30" customHeight="1"/>
    <row r="1128" spans="2:12" ht="30" customHeight="1"/>
    <row r="1129" spans="2:12" ht="30" customHeight="1"/>
    <row r="1130" spans="2:12" ht="30" customHeight="1"/>
    <row r="1131" spans="2:12" ht="30" customHeight="1"/>
    <row r="1132" spans="2:12" ht="30" customHeight="1"/>
    <row r="1133" spans="2:12" ht="30" customHeight="1"/>
    <row r="1134" spans="2:12" ht="30" customHeight="1"/>
    <row r="1135" spans="2:12" ht="30" customHeight="1"/>
    <row r="1136" spans="2:12" ht="30" customHeight="1"/>
    <row r="1137" ht="30" customHeight="1"/>
    <row r="1138" ht="30" customHeight="1"/>
    <row r="1139" ht="30" customHeight="1"/>
    <row r="1140" ht="30" customHeight="1"/>
    <row r="1141" ht="30" customHeight="1"/>
    <row r="1142" ht="30" customHeight="1"/>
    <row r="1143" ht="30" customHeight="1"/>
    <row r="1144" ht="30" customHeight="1"/>
    <row r="1145" ht="30" customHeight="1"/>
    <row r="1146" ht="30" customHeight="1"/>
    <row r="1147" ht="30" customHeight="1"/>
    <row r="1148" ht="30" customHeight="1"/>
    <row r="1149" ht="30" customHeight="1"/>
    <row r="1150" ht="30" customHeight="1"/>
    <row r="1151" ht="30" customHeight="1"/>
    <row r="1152" ht="30" customHeight="1"/>
    <row r="1153" ht="30" customHeight="1"/>
    <row r="1154" ht="30" customHeight="1"/>
    <row r="1155" ht="30" customHeight="1"/>
    <row r="1156" ht="30" customHeight="1"/>
    <row r="1157" ht="30" customHeight="1"/>
    <row r="1158" ht="30" customHeight="1"/>
    <row r="1159" ht="30" customHeight="1"/>
    <row r="1160" ht="30" customHeight="1"/>
    <row r="1161" ht="30" customHeight="1"/>
    <row r="1162" ht="30" customHeight="1"/>
    <row r="1163" ht="30" customHeight="1"/>
    <row r="1164" ht="30" customHeight="1"/>
    <row r="1165" ht="30" customHeight="1"/>
    <row r="1166" ht="30" customHeight="1"/>
    <row r="1167" ht="30" customHeight="1"/>
    <row r="1168" ht="30" customHeight="1"/>
    <row r="1169" spans="2:12" ht="30" customHeight="1"/>
    <row r="1170" spans="2:12" ht="30" customHeight="1"/>
    <row r="1171" spans="2:12" ht="30" customHeight="1"/>
    <row r="1172" spans="2:12" ht="30" customHeight="1"/>
    <row r="1173" spans="2:12" ht="30" customHeight="1"/>
    <row r="1174" spans="2:12" ht="30" customHeight="1"/>
    <row r="1175" spans="2:12" ht="30" customHeight="1"/>
    <row r="1176" spans="2:12" ht="30" customHeight="1"/>
    <row r="1177" spans="2:12" ht="30" customHeight="1"/>
    <row r="1178" spans="2:12" ht="30" customHeight="1">
      <c r="B1178" s="1"/>
    </row>
    <row r="1179" spans="2:12" ht="30" customHeight="1">
      <c r="C1179" s="1"/>
      <c r="D1179" s="1"/>
      <c r="E1179" s="1"/>
      <c r="F1179" s="1"/>
      <c r="G1179" s="1"/>
      <c r="H1179" s="1"/>
      <c r="I1179" s="1"/>
      <c r="J1179" s="1"/>
      <c r="K1179" s="1"/>
      <c r="L1179" s="1"/>
    </row>
    <row r="1180" spans="2:12" s="1" customFormat="1" ht="30" customHeight="1">
      <c r="B1180" s="116"/>
      <c r="C1180" s="116"/>
      <c r="D1180" s="116"/>
      <c r="E1180" s="116"/>
      <c r="F1180" s="116"/>
      <c r="G1180" s="116"/>
      <c r="H1180" s="116"/>
      <c r="I1180" s="116"/>
      <c r="J1180" s="116"/>
      <c r="K1180" s="116"/>
      <c r="L1180" s="116"/>
    </row>
    <row r="1181" spans="2:12" ht="30" customHeight="1"/>
    <row r="1182" spans="2:12" ht="30" customHeight="1"/>
    <row r="1183" spans="2:12" ht="30" customHeight="1"/>
    <row r="1184" spans="2:12" ht="30" customHeight="1"/>
    <row r="1185" ht="30" customHeight="1"/>
    <row r="1186" ht="30" customHeight="1"/>
    <row r="1187" ht="30" customHeight="1"/>
    <row r="1188" ht="30" customHeight="1"/>
    <row r="1189" ht="30" customHeight="1"/>
    <row r="1190" ht="30" customHeight="1"/>
    <row r="1191" ht="30" customHeight="1"/>
    <row r="1192" ht="30" customHeight="1"/>
    <row r="1193" ht="30" customHeight="1"/>
    <row r="1194" ht="30" customHeight="1"/>
    <row r="1195" ht="30" customHeight="1"/>
    <row r="1196" ht="30" customHeight="1"/>
    <row r="1197" ht="30" customHeight="1"/>
    <row r="1198" ht="30" customHeight="1"/>
    <row r="1199" ht="30" customHeight="1"/>
    <row r="1200" ht="30" customHeight="1"/>
    <row r="1201" spans="2:12" ht="30" customHeight="1"/>
    <row r="1202" spans="2:12" ht="30" customHeight="1"/>
    <row r="1203" spans="2:12" ht="30" customHeight="1"/>
    <row r="1204" spans="2:12" ht="30" customHeight="1"/>
    <row r="1205" spans="2:12" ht="30" customHeight="1"/>
    <row r="1206" spans="2:12" ht="30" customHeight="1"/>
    <row r="1207" spans="2:12" ht="30" customHeight="1"/>
    <row r="1208" spans="2:12" ht="30" customHeight="1">
      <c r="B1208" s="1"/>
    </row>
    <row r="1209" spans="2:12" ht="30" customHeight="1">
      <c r="C1209" s="1"/>
      <c r="D1209" s="1"/>
      <c r="E1209" s="1"/>
      <c r="F1209" s="1"/>
      <c r="G1209" s="1"/>
      <c r="H1209" s="1"/>
      <c r="I1209" s="1"/>
      <c r="J1209" s="1"/>
      <c r="K1209" s="1"/>
      <c r="L1209" s="1"/>
    </row>
    <row r="1210" spans="2:12" s="1" customFormat="1" ht="30" customHeight="1">
      <c r="B1210" s="116"/>
      <c r="C1210" s="116"/>
      <c r="D1210" s="116"/>
      <c r="E1210" s="116"/>
      <c r="F1210" s="116"/>
      <c r="G1210" s="116"/>
      <c r="H1210" s="116"/>
      <c r="I1210" s="116"/>
      <c r="J1210" s="116"/>
      <c r="K1210" s="116"/>
      <c r="L1210" s="116"/>
    </row>
    <row r="1211" spans="2:12" ht="30" customHeight="1"/>
    <row r="1212" spans="2:12" ht="30" customHeight="1"/>
    <row r="1213" spans="2:12" ht="30" customHeight="1"/>
    <row r="1214" spans="2:12" ht="30" customHeight="1"/>
    <row r="1215" spans="2:12" ht="30" customHeight="1"/>
    <row r="1216" spans="2:12" ht="30" customHeight="1"/>
    <row r="1217" ht="30" customHeight="1"/>
    <row r="1218" ht="30" customHeight="1"/>
    <row r="1219" ht="30" customHeight="1"/>
    <row r="1220" ht="30" customHeight="1"/>
    <row r="1221" ht="30" customHeight="1"/>
    <row r="1222" ht="30" customHeight="1"/>
    <row r="1223" ht="30" customHeight="1"/>
    <row r="1224" ht="30" customHeight="1"/>
    <row r="1225" ht="30" customHeight="1"/>
    <row r="1226" ht="30" customHeight="1"/>
    <row r="1227" ht="30" customHeight="1"/>
    <row r="1228" ht="30" customHeight="1"/>
    <row r="1229" ht="30" customHeight="1"/>
    <row r="1230" ht="30" customHeight="1"/>
    <row r="1231" ht="30" customHeight="1"/>
    <row r="1232" ht="30" customHeight="1"/>
    <row r="1233" ht="30" customHeight="1"/>
    <row r="1234" ht="30" customHeight="1"/>
    <row r="1235" ht="30" customHeight="1"/>
    <row r="1236" ht="30" customHeight="1"/>
    <row r="1237" ht="30" customHeight="1"/>
    <row r="1238" ht="30" customHeight="1"/>
    <row r="1239" ht="30" customHeight="1"/>
    <row r="1240" ht="30" customHeight="1"/>
    <row r="1241" ht="30" customHeight="1"/>
    <row r="1242" ht="30" customHeight="1"/>
    <row r="1243" ht="30" customHeight="1"/>
    <row r="1244" ht="30" customHeight="1"/>
    <row r="1245" ht="30" customHeight="1"/>
    <row r="1246" ht="30" customHeight="1"/>
    <row r="1247" ht="30" customHeight="1"/>
    <row r="1248" ht="30" customHeight="1"/>
    <row r="1249" ht="30" customHeight="1"/>
    <row r="1250" ht="30" customHeight="1"/>
    <row r="1251" ht="30" customHeight="1"/>
    <row r="1252" ht="30" customHeight="1"/>
    <row r="1253" ht="30" customHeight="1"/>
    <row r="1254" ht="30" customHeight="1"/>
    <row r="1255" ht="30" customHeight="1"/>
    <row r="1256" ht="30" customHeight="1"/>
    <row r="1257" ht="30" customHeight="1"/>
    <row r="1258" ht="30" customHeight="1"/>
    <row r="1259" ht="30" customHeight="1"/>
    <row r="1260" ht="30" customHeight="1"/>
    <row r="1261" ht="30" customHeight="1"/>
    <row r="1262" ht="30" customHeight="1"/>
    <row r="1263" ht="30" customHeight="1"/>
    <row r="1264" ht="30" customHeight="1"/>
    <row r="1265" spans="2:12" ht="30" customHeight="1"/>
    <row r="1266" spans="2:12" ht="30" customHeight="1">
      <c r="B1266" s="11"/>
    </row>
    <row r="1267" spans="2:12" ht="30" customHeight="1">
      <c r="C1267" s="11"/>
      <c r="D1267" s="11"/>
      <c r="E1267" s="11"/>
      <c r="F1267" s="11"/>
      <c r="G1267" s="11"/>
      <c r="H1267" s="11"/>
      <c r="I1267" s="11"/>
      <c r="J1267" s="11"/>
      <c r="K1267" s="11"/>
      <c r="L1267" s="11"/>
    </row>
    <row r="1268" spans="2:12" s="11" customFormat="1" ht="30" customHeight="1">
      <c r="B1268" s="116"/>
      <c r="C1268" s="116"/>
      <c r="D1268" s="116"/>
      <c r="E1268" s="116"/>
      <c r="F1268" s="116"/>
      <c r="G1268" s="116"/>
      <c r="H1268" s="116"/>
      <c r="I1268" s="116"/>
      <c r="J1268" s="116"/>
      <c r="K1268" s="116"/>
      <c r="L1268" s="116"/>
    </row>
    <row r="1269" spans="2:12" ht="30" customHeight="1"/>
    <row r="1270" spans="2:12" ht="30" customHeight="1"/>
    <row r="1271" spans="2:12" ht="30" customHeight="1"/>
    <row r="1272" spans="2:12" ht="30" customHeight="1"/>
    <row r="1273" spans="2:12" ht="30" customHeight="1"/>
    <row r="1274" spans="2:12" ht="30" customHeight="1"/>
    <row r="1275" spans="2:12" ht="30" customHeight="1"/>
    <row r="1276" spans="2:12" ht="30" customHeight="1"/>
    <row r="1277" spans="2:12" ht="30" customHeight="1"/>
    <row r="1278" spans="2:12" ht="30" customHeight="1"/>
    <row r="1279" spans="2:12" ht="30" customHeight="1"/>
    <row r="1280" spans="2:12" ht="30" customHeight="1"/>
    <row r="1281" spans="2:12" ht="30" customHeight="1"/>
    <row r="1282" spans="2:12" ht="30" customHeight="1"/>
    <row r="1283" spans="2:12" ht="30" customHeight="1"/>
    <row r="1284" spans="2:12" ht="30" customHeight="1"/>
    <row r="1285" spans="2:12" ht="30" customHeight="1"/>
    <row r="1286" spans="2:12" ht="30" customHeight="1"/>
    <row r="1287" spans="2:12" ht="30" customHeight="1"/>
    <row r="1288" spans="2:12" ht="30" customHeight="1"/>
    <row r="1289" spans="2:12" ht="30" customHeight="1"/>
    <row r="1290" spans="2:12" ht="30" customHeight="1"/>
    <row r="1291" spans="2:12" ht="30" customHeight="1">
      <c r="B1291" s="1"/>
    </row>
    <row r="1292" spans="2:12" ht="30" customHeight="1">
      <c r="C1292" s="1"/>
      <c r="D1292" s="1"/>
      <c r="E1292" s="1"/>
      <c r="F1292" s="1"/>
      <c r="G1292" s="1"/>
      <c r="H1292" s="1"/>
      <c r="I1292" s="1"/>
      <c r="J1292" s="1"/>
      <c r="K1292" s="1"/>
      <c r="L1292" s="1"/>
    </row>
    <row r="1293" spans="2:12" s="1" customFormat="1" ht="30" customHeight="1">
      <c r="B1293" s="116"/>
      <c r="C1293" s="116"/>
      <c r="D1293" s="116"/>
      <c r="E1293" s="116"/>
      <c r="F1293" s="116"/>
      <c r="G1293" s="116"/>
      <c r="H1293" s="116"/>
      <c r="I1293" s="116"/>
      <c r="J1293" s="116"/>
      <c r="K1293" s="116"/>
      <c r="L1293" s="116"/>
    </row>
    <row r="1294" spans="2:12" ht="30" customHeight="1"/>
    <row r="1295" spans="2:12" ht="30" customHeight="1"/>
    <row r="1296" spans="2:12" ht="30" customHeight="1"/>
    <row r="1297" ht="30" customHeight="1"/>
    <row r="1298" ht="30" customHeight="1"/>
    <row r="1299" ht="30" customHeight="1"/>
    <row r="1300" ht="30" customHeight="1"/>
    <row r="1301" ht="30" customHeight="1"/>
    <row r="1302" ht="30" customHeight="1"/>
    <row r="1303" ht="30" customHeight="1"/>
    <row r="1304" ht="30" customHeight="1"/>
    <row r="1305" ht="30" customHeight="1"/>
    <row r="1306" ht="30" customHeight="1"/>
    <row r="1307" ht="30" customHeight="1"/>
    <row r="1308" ht="30" customHeight="1"/>
    <row r="1309" ht="30" customHeight="1"/>
    <row r="1310" ht="30" customHeight="1"/>
    <row r="1311" ht="30" customHeight="1"/>
    <row r="1312" ht="30" customHeight="1"/>
    <row r="1313" ht="30" customHeight="1"/>
    <row r="1314" ht="30" customHeight="1"/>
    <row r="1315" ht="30" customHeight="1"/>
    <row r="1316" ht="30" customHeight="1"/>
    <row r="1317" ht="30" customHeight="1"/>
    <row r="1318" ht="30" customHeight="1"/>
    <row r="1319" ht="30" customHeight="1"/>
    <row r="1320" ht="30" customHeight="1"/>
    <row r="1321" ht="30" customHeight="1"/>
    <row r="1322" ht="30" customHeight="1"/>
    <row r="1323" ht="30" customHeight="1"/>
    <row r="1324" ht="30" customHeight="1"/>
    <row r="1325" ht="30" customHeight="1"/>
    <row r="1326" ht="30" customHeight="1"/>
    <row r="1327" ht="30" customHeight="1"/>
    <row r="1328" ht="30" customHeight="1"/>
    <row r="1329" ht="30" customHeight="1"/>
    <row r="1330" ht="30" customHeight="1"/>
    <row r="1331" ht="30" customHeight="1"/>
    <row r="1332" ht="30" customHeight="1"/>
    <row r="1333" ht="30" customHeight="1"/>
    <row r="1334" ht="30" customHeight="1"/>
    <row r="1335" ht="30" customHeight="1"/>
    <row r="1336" ht="30" customHeight="1"/>
    <row r="1337" ht="30" customHeight="1"/>
    <row r="1338" ht="30" customHeight="1"/>
    <row r="1339" ht="30" customHeight="1"/>
    <row r="1340" ht="30" customHeight="1"/>
    <row r="1341" ht="30" customHeight="1"/>
    <row r="1342" ht="30" customHeight="1"/>
    <row r="1343" ht="30" customHeight="1"/>
    <row r="1344" ht="30" customHeight="1"/>
    <row r="1345" spans="2:12" ht="30" customHeight="1"/>
    <row r="1346" spans="2:12" ht="30" customHeight="1"/>
    <row r="1347" spans="2:12" ht="30" customHeight="1">
      <c r="B1347" s="1"/>
    </row>
    <row r="1348" spans="2:12" ht="30" customHeight="1">
      <c r="C1348" s="1"/>
      <c r="D1348" s="1"/>
      <c r="E1348" s="1"/>
      <c r="F1348" s="1"/>
      <c r="G1348" s="1"/>
      <c r="H1348" s="1"/>
      <c r="I1348" s="1"/>
      <c r="J1348" s="1"/>
      <c r="K1348" s="1"/>
      <c r="L1348" s="1"/>
    </row>
    <row r="1349" spans="2:12" s="1" customFormat="1" ht="30" customHeight="1">
      <c r="B1349" s="116"/>
      <c r="C1349" s="116"/>
      <c r="D1349" s="116"/>
      <c r="E1349" s="116"/>
      <c r="F1349" s="116"/>
      <c r="G1349" s="116"/>
      <c r="H1349" s="116"/>
      <c r="I1349" s="116"/>
      <c r="J1349" s="116"/>
      <c r="K1349" s="116"/>
      <c r="L1349" s="116"/>
    </row>
    <row r="1350" spans="2:12" ht="30" customHeight="1">
      <c r="B1350" s="11"/>
    </row>
    <row r="1351" spans="2:12" ht="30" customHeight="1">
      <c r="C1351" s="11"/>
      <c r="D1351" s="11"/>
      <c r="E1351" s="11"/>
      <c r="F1351" s="11"/>
      <c r="G1351" s="11"/>
      <c r="H1351" s="11"/>
      <c r="I1351" s="11"/>
      <c r="J1351" s="11"/>
      <c r="K1351" s="11"/>
      <c r="L1351" s="11"/>
    </row>
    <row r="1352" spans="2:12" s="11" customFormat="1" ht="30" customHeight="1">
      <c r="C1352" s="116"/>
      <c r="D1352" s="116"/>
      <c r="E1352" s="116"/>
      <c r="F1352" s="116"/>
      <c r="G1352" s="116"/>
      <c r="H1352" s="116"/>
      <c r="I1352" s="116"/>
      <c r="J1352" s="116"/>
      <c r="K1352" s="116"/>
      <c r="L1352" s="116"/>
    </row>
    <row r="1353" spans="2:12" ht="30" customHeight="1">
      <c r="B1353" s="3"/>
      <c r="C1353" s="11"/>
      <c r="D1353" s="11"/>
      <c r="E1353" s="11"/>
      <c r="F1353" s="11"/>
      <c r="G1353" s="11"/>
      <c r="H1353" s="11"/>
      <c r="I1353" s="11"/>
      <c r="J1353" s="11"/>
      <c r="K1353" s="11"/>
      <c r="L1353" s="11"/>
    </row>
    <row r="1354" spans="2:12" s="11" customFormat="1" ht="30" customHeight="1">
      <c r="B1354" s="3"/>
      <c r="C1354" s="3"/>
      <c r="D1354" s="3"/>
      <c r="E1354" s="3"/>
      <c r="F1354" s="3"/>
      <c r="G1354" s="3"/>
      <c r="H1354" s="3"/>
      <c r="I1354" s="3"/>
      <c r="J1354" s="3"/>
      <c r="K1354" s="3"/>
      <c r="L1354" s="3"/>
    </row>
    <row r="1355" spans="2:12" s="3" customFormat="1" ht="30" customHeight="1"/>
    <row r="1356" spans="2:12" s="3" customFormat="1" ht="30" customHeight="1"/>
    <row r="1357" spans="2:12" s="3" customFormat="1" ht="30" customHeight="1"/>
    <row r="1358" spans="2:12" s="3" customFormat="1" ht="30" customHeight="1">
      <c r="B1358" s="116"/>
    </row>
    <row r="1359" spans="2:12" s="3" customFormat="1" ht="30" customHeight="1">
      <c r="B1359" s="116"/>
      <c r="C1359" s="116"/>
      <c r="D1359" s="116"/>
      <c r="E1359" s="116"/>
      <c r="F1359" s="116"/>
      <c r="G1359" s="116"/>
      <c r="H1359" s="116"/>
      <c r="I1359" s="116"/>
      <c r="J1359" s="116"/>
      <c r="K1359" s="116"/>
      <c r="L1359" s="116"/>
    </row>
    <row r="1360" spans="2:12" ht="30" customHeight="1"/>
    <row r="1361" ht="30" customHeight="1"/>
    <row r="1362" ht="30" customHeight="1"/>
    <row r="1363" ht="30" customHeight="1"/>
    <row r="1364" ht="30" customHeight="1"/>
    <row r="1365" ht="30" customHeight="1"/>
    <row r="1366" ht="30" customHeight="1"/>
    <row r="1367" ht="30" customHeight="1"/>
    <row r="1368" ht="30" customHeight="1"/>
    <row r="1369" ht="30" customHeight="1"/>
    <row r="1370" ht="30" customHeight="1"/>
    <row r="1371" ht="30" customHeight="1"/>
    <row r="1372" ht="30" customHeight="1"/>
    <row r="1373" ht="30" customHeight="1"/>
    <row r="1374" ht="30" customHeight="1"/>
    <row r="1375" ht="30" customHeight="1"/>
    <row r="1376" ht="30" customHeight="1"/>
    <row r="1377" ht="30" customHeight="1"/>
    <row r="1378" ht="30" customHeight="1"/>
    <row r="1379" ht="30" customHeight="1"/>
    <row r="1380" ht="30" customHeight="1"/>
    <row r="1381" ht="30" customHeight="1"/>
    <row r="1382" ht="30" customHeight="1"/>
    <row r="1383" ht="30" customHeight="1"/>
    <row r="1384" ht="30" customHeight="1"/>
    <row r="1385" ht="30" customHeight="1"/>
    <row r="1386" ht="30" customHeight="1"/>
    <row r="1387" ht="30" customHeight="1"/>
    <row r="1388" ht="30" customHeight="1"/>
    <row r="1389" ht="30" customHeight="1"/>
    <row r="1390" ht="30" customHeight="1"/>
    <row r="1391" ht="30" customHeight="1"/>
    <row r="1392" ht="30" customHeight="1"/>
    <row r="1393" ht="30" customHeight="1"/>
    <row r="1394" ht="30" customHeight="1"/>
    <row r="1395" ht="30" customHeight="1"/>
    <row r="1396" ht="30" customHeight="1"/>
    <row r="1397" ht="30" customHeight="1"/>
    <row r="1398" ht="30" customHeight="1"/>
    <row r="1399" ht="30" customHeight="1"/>
    <row r="1400" ht="30" customHeight="1"/>
    <row r="1401" ht="30" customHeight="1"/>
    <row r="1402" ht="30" customHeight="1"/>
    <row r="1403" ht="30" customHeight="1"/>
    <row r="1404" ht="30" customHeight="1"/>
    <row r="1405" ht="30" customHeight="1"/>
    <row r="1406" ht="30" customHeight="1"/>
    <row r="1407" ht="30" customHeight="1"/>
    <row r="1408" ht="30" customHeight="1"/>
    <row r="1409" ht="30" customHeight="1"/>
    <row r="1410" ht="30" customHeight="1"/>
    <row r="1411" ht="30" customHeight="1"/>
    <row r="1412" ht="30" customHeight="1"/>
    <row r="1413" ht="30" customHeight="1"/>
    <row r="1414" ht="30" customHeight="1"/>
    <row r="1415" ht="30" customHeight="1"/>
    <row r="1416" ht="30" customHeight="1"/>
    <row r="1417" ht="30" customHeight="1"/>
    <row r="1418" ht="30" customHeight="1"/>
    <row r="1419" ht="30" customHeight="1"/>
    <row r="1420" ht="30" customHeight="1"/>
    <row r="1421" ht="30" customHeight="1"/>
    <row r="1422" ht="30" customHeight="1"/>
    <row r="1423" ht="30" customHeight="1"/>
    <row r="1424" ht="30" customHeight="1"/>
    <row r="1425" ht="30" customHeight="1"/>
    <row r="1426" ht="30" customHeight="1"/>
    <row r="1427" ht="30" customHeight="1"/>
    <row r="1428" ht="30" customHeight="1"/>
    <row r="1429" ht="30" customHeight="1"/>
    <row r="1430" ht="30" customHeight="1"/>
    <row r="1431" ht="30" customHeight="1"/>
    <row r="1432" ht="30" customHeight="1"/>
    <row r="1433" ht="30" customHeight="1"/>
    <row r="1434" ht="30" customHeight="1"/>
    <row r="1435" ht="30" customHeight="1"/>
    <row r="1436" ht="30" customHeight="1"/>
    <row r="1437" ht="30" customHeight="1"/>
    <row r="1438" ht="30" customHeight="1"/>
    <row r="1439" ht="30" customHeight="1"/>
    <row r="1440" ht="30" customHeight="1"/>
    <row r="1441" ht="30" customHeight="1"/>
    <row r="1442" ht="30" customHeight="1"/>
    <row r="1443" ht="30" customHeight="1"/>
    <row r="1444" ht="30" customHeight="1"/>
    <row r="1445" ht="30" customHeight="1"/>
    <row r="1446" ht="30" customHeight="1"/>
    <row r="1447" ht="30" customHeight="1"/>
    <row r="1448" ht="30" customHeight="1"/>
    <row r="1449" ht="30" customHeight="1"/>
    <row r="1450" ht="30" customHeight="1"/>
    <row r="1451" ht="30" customHeight="1"/>
    <row r="1452" ht="30" customHeight="1"/>
    <row r="1453" ht="30" customHeight="1"/>
    <row r="1454" ht="30" customHeight="1"/>
    <row r="1455" ht="30" customHeight="1"/>
    <row r="1456" ht="30" customHeight="1"/>
    <row r="1457" ht="30" customHeight="1"/>
    <row r="1458" ht="30" customHeight="1"/>
    <row r="1459" ht="30" customHeight="1"/>
    <row r="1460" ht="30" customHeight="1"/>
    <row r="1461" ht="30" customHeight="1"/>
    <row r="1462" ht="30" customHeight="1"/>
    <row r="1463" ht="30" customHeight="1"/>
    <row r="1464" ht="30" customHeight="1"/>
    <row r="1465" ht="30" customHeight="1"/>
    <row r="1466" ht="30" customHeight="1"/>
    <row r="1467" ht="30" customHeight="1"/>
    <row r="1468" ht="30" customHeight="1"/>
    <row r="1469" ht="30" customHeight="1"/>
    <row r="1470" ht="30" customHeight="1"/>
    <row r="1471" ht="30" customHeight="1"/>
    <row r="1472" ht="30" customHeight="1"/>
    <row r="1473" ht="30" customHeight="1"/>
    <row r="1474" ht="30" customHeight="1"/>
    <row r="1475" ht="30" customHeight="1"/>
    <row r="1476" ht="30" customHeight="1"/>
    <row r="1477" ht="30" customHeight="1"/>
    <row r="1478" ht="30" customHeight="1"/>
    <row r="1479" ht="30" customHeight="1"/>
    <row r="1480" ht="30" customHeight="1"/>
    <row r="1481" ht="30" customHeight="1"/>
    <row r="1482" ht="30" customHeight="1"/>
    <row r="1483" ht="30" customHeight="1"/>
    <row r="1484" ht="30" customHeight="1"/>
    <row r="1485" ht="30" customHeight="1"/>
    <row r="1486" ht="30" customHeight="1"/>
    <row r="1487" ht="30" customHeight="1"/>
    <row r="1488" ht="30" customHeight="1"/>
    <row r="1489" ht="30" customHeight="1"/>
    <row r="1490" ht="30" customHeight="1"/>
    <row r="1491" ht="30" customHeight="1"/>
    <row r="1492" ht="30" customHeight="1"/>
    <row r="1493" ht="30" customHeight="1"/>
    <row r="1494" ht="30" customHeight="1"/>
    <row r="1495" ht="30" customHeight="1"/>
    <row r="1496" ht="30" customHeight="1"/>
    <row r="1497" ht="30" customHeight="1"/>
    <row r="1498" ht="30" customHeight="1"/>
    <row r="1499" ht="30" customHeight="1"/>
    <row r="1500" ht="30" customHeight="1"/>
    <row r="1501" ht="30" customHeight="1"/>
    <row r="1502" ht="30" customHeight="1"/>
    <row r="1503" ht="30" customHeight="1"/>
    <row r="1504" ht="30" customHeight="1"/>
    <row r="1505" ht="30" customHeight="1"/>
    <row r="1506" ht="30" customHeight="1"/>
    <row r="1507" ht="30" customHeight="1"/>
    <row r="1508" ht="30" customHeight="1"/>
    <row r="1509" ht="30" customHeight="1"/>
    <row r="1510" ht="30" customHeight="1"/>
    <row r="1511" ht="30" customHeight="1"/>
    <row r="1512" ht="30" customHeight="1"/>
    <row r="1513" ht="30" customHeight="1"/>
    <row r="1514" ht="30" customHeight="1"/>
    <row r="1515" ht="30" customHeight="1"/>
    <row r="1516" ht="30" customHeight="1"/>
    <row r="1517" ht="30" customHeight="1"/>
    <row r="1518" ht="30" customHeight="1"/>
    <row r="1519" ht="30" customHeight="1"/>
    <row r="1520" ht="30" customHeight="1"/>
    <row r="1521" spans="2:12" ht="30" customHeight="1"/>
    <row r="1522" spans="2:12" ht="30" customHeight="1"/>
    <row r="1523" spans="2:12" ht="30" customHeight="1"/>
    <row r="1524" spans="2:12" ht="30" customHeight="1"/>
    <row r="1525" spans="2:12" ht="30" customHeight="1"/>
    <row r="1526" spans="2:12" ht="30" customHeight="1"/>
    <row r="1527" spans="2:12" ht="30" customHeight="1"/>
    <row r="1528" spans="2:12" ht="30" customHeight="1"/>
    <row r="1529" spans="2:12" ht="30" customHeight="1">
      <c r="B1529" s="1"/>
    </row>
    <row r="1530" spans="2:12" ht="30" customHeight="1">
      <c r="C1530" s="1"/>
      <c r="D1530" s="1"/>
      <c r="E1530" s="1"/>
      <c r="F1530" s="1"/>
      <c r="G1530" s="1"/>
      <c r="H1530" s="1"/>
      <c r="I1530" s="1"/>
      <c r="J1530" s="1"/>
      <c r="K1530" s="1"/>
      <c r="L1530" s="1"/>
    </row>
    <row r="1531" spans="2:12" s="1" customFormat="1" ht="30" customHeight="1">
      <c r="B1531" s="116"/>
      <c r="C1531" s="116"/>
      <c r="D1531" s="116"/>
      <c r="E1531" s="116"/>
      <c r="F1531" s="116"/>
      <c r="G1531" s="116"/>
      <c r="H1531" s="116"/>
      <c r="I1531" s="116"/>
      <c r="J1531" s="116"/>
      <c r="K1531" s="116"/>
      <c r="L1531" s="116"/>
    </row>
    <row r="1532" spans="2:12" ht="30" customHeight="1"/>
    <row r="1533" spans="2:12" ht="30" customHeight="1"/>
    <row r="1534" spans="2:12" ht="30" customHeight="1"/>
    <row r="1535" spans="2:12" ht="30" customHeight="1"/>
    <row r="1536" spans="2:12" ht="30" customHeight="1"/>
    <row r="1537" spans="2:12" ht="30" customHeight="1"/>
    <row r="1538" spans="2:12" ht="30" customHeight="1"/>
    <row r="1539" spans="2:12" ht="30" customHeight="1"/>
    <row r="1540" spans="2:12" ht="30" customHeight="1"/>
    <row r="1541" spans="2:12" ht="30" customHeight="1"/>
    <row r="1542" spans="2:12" ht="30" customHeight="1"/>
    <row r="1543" spans="2:12" ht="30" customHeight="1"/>
    <row r="1544" spans="2:12" ht="30" customHeight="1"/>
    <row r="1545" spans="2:12" ht="30" customHeight="1"/>
    <row r="1546" spans="2:12" ht="30" customHeight="1">
      <c r="B1546" s="8"/>
    </row>
    <row r="1547" spans="2:12" ht="30" customHeight="1">
      <c r="B1547" s="8"/>
      <c r="C1547" s="8"/>
      <c r="D1547" s="8"/>
      <c r="E1547" s="8"/>
      <c r="F1547" s="8"/>
      <c r="G1547" s="8"/>
      <c r="I1547" s="8"/>
      <c r="J1547" s="8"/>
      <c r="K1547" s="8"/>
      <c r="L1547" s="8"/>
    </row>
    <row r="1548" spans="2:12" s="8" customFormat="1">
      <c r="H1548" s="116"/>
    </row>
    <row r="1549" spans="2:12" s="8" customFormat="1">
      <c r="H1549" s="116"/>
    </row>
    <row r="1550" spans="2:12" s="8" customFormat="1">
      <c r="H1550" s="116"/>
    </row>
    <row r="1551" spans="2:12" s="8" customFormat="1">
      <c r="H1551" s="116"/>
    </row>
    <row r="1552" spans="2:12" s="8" customFormat="1">
      <c r="H1552" s="116"/>
    </row>
    <row r="1553" spans="8:8" s="8" customFormat="1">
      <c r="H1553" s="116"/>
    </row>
    <row r="1554" spans="8:8" s="8" customFormat="1">
      <c r="H1554" s="116"/>
    </row>
    <row r="1555" spans="8:8" s="8" customFormat="1">
      <c r="H1555" s="116"/>
    </row>
    <row r="1556" spans="8:8" s="8" customFormat="1">
      <c r="H1556" s="116"/>
    </row>
    <row r="1557" spans="8:8" s="8" customFormat="1">
      <c r="H1557" s="116"/>
    </row>
    <row r="1558" spans="8:8" s="8" customFormat="1">
      <c r="H1558" s="116"/>
    </row>
    <row r="1559" spans="8:8" s="8" customFormat="1">
      <c r="H1559" s="116"/>
    </row>
    <row r="1560" spans="8:8" s="8" customFormat="1">
      <c r="H1560" s="116"/>
    </row>
    <row r="1561" spans="8:8" s="8" customFormat="1">
      <c r="H1561" s="116"/>
    </row>
    <row r="1562" spans="8:8" s="8" customFormat="1">
      <c r="H1562" s="116"/>
    </row>
    <row r="1563" spans="8:8" s="8" customFormat="1">
      <c r="H1563" s="116"/>
    </row>
    <row r="1564" spans="8:8" s="8" customFormat="1">
      <c r="H1564" s="116"/>
    </row>
    <row r="1565" spans="8:8" s="8" customFormat="1">
      <c r="H1565" s="116"/>
    </row>
    <row r="1566" spans="8:8" s="8" customFormat="1">
      <c r="H1566" s="116"/>
    </row>
    <row r="1567" spans="8:8" s="8" customFormat="1">
      <c r="H1567" s="116"/>
    </row>
    <row r="1568" spans="8:8" s="8" customFormat="1">
      <c r="H1568" s="116"/>
    </row>
    <row r="1569" spans="8:8" s="8" customFormat="1">
      <c r="H1569" s="116"/>
    </row>
    <row r="1570" spans="8:8" s="8" customFormat="1">
      <c r="H1570" s="116"/>
    </row>
    <row r="1571" spans="8:8" s="8" customFormat="1">
      <c r="H1571" s="116"/>
    </row>
    <row r="1572" spans="8:8" s="8" customFormat="1">
      <c r="H1572" s="116"/>
    </row>
    <row r="1573" spans="8:8" s="8" customFormat="1">
      <c r="H1573" s="116"/>
    </row>
    <row r="1574" spans="8:8" s="8" customFormat="1">
      <c r="H1574" s="116"/>
    </row>
    <row r="1575" spans="8:8" s="8" customFormat="1">
      <c r="H1575" s="116"/>
    </row>
    <row r="1576" spans="8:8" s="8" customFormat="1">
      <c r="H1576" s="116"/>
    </row>
    <row r="1577" spans="8:8" s="8" customFormat="1">
      <c r="H1577" s="116"/>
    </row>
    <row r="1578" spans="8:8" s="8" customFormat="1">
      <c r="H1578" s="116"/>
    </row>
    <row r="1579" spans="8:8" s="8" customFormat="1">
      <c r="H1579" s="116"/>
    </row>
    <row r="1580" spans="8:8" s="8" customFormat="1">
      <c r="H1580" s="116"/>
    </row>
    <row r="1581" spans="8:8" s="8" customFormat="1">
      <c r="H1581" s="116"/>
    </row>
    <row r="1582" spans="8:8" s="8" customFormat="1">
      <c r="H1582" s="116"/>
    </row>
    <row r="1583" spans="8:8" s="8" customFormat="1">
      <c r="H1583" s="116"/>
    </row>
    <row r="1584" spans="8:8" s="8" customFormat="1">
      <c r="H1584" s="116"/>
    </row>
    <row r="1585" spans="8:8" s="8" customFormat="1">
      <c r="H1585" s="116"/>
    </row>
    <row r="1586" spans="8:8" s="8" customFormat="1">
      <c r="H1586" s="116"/>
    </row>
    <row r="1587" spans="8:8" s="8" customFormat="1">
      <c r="H1587" s="116"/>
    </row>
    <row r="1588" spans="8:8" s="8" customFormat="1">
      <c r="H1588" s="116"/>
    </row>
    <row r="1589" spans="8:8" s="8" customFormat="1">
      <c r="H1589" s="116"/>
    </row>
    <row r="1590" spans="8:8" s="8" customFormat="1">
      <c r="H1590" s="116"/>
    </row>
    <row r="1591" spans="8:8" s="8" customFormat="1">
      <c r="H1591" s="116"/>
    </row>
    <row r="1592" spans="8:8" s="8" customFormat="1">
      <c r="H1592" s="116"/>
    </row>
    <row r="1593" spans="8:8" s="8" customFormat="1">
      <c r="H1593" s="116"/>
    </row>
    <row r="1594" spans="8:8" s="8" customFormat="1">
      <c r="H1594" s="116"/>
    </row>
    <row r="1595" spans="8:8" s="8" customFormat="1">
      <c r="H1595" s="116"/>
    </row>
    <row r="1596" spans="8:8" s="8" customFormat="1">
      <c r="H1596" s="116"/>
    </row>
    <row r="1597" spans="8:8" s="8" customFormat="1">
      <c r="H1597" s="116"/>
    </row>
    <row r="1598" spans="8:8" s="8" customFormat="1">
      <c r="H1598" s="116"/>
    </row>
    <row r="1599" spans="8:8" s="8" customFormat="1">
      <c r="H1599" s="116"/>
    </row>
    <row r="1600" spans="8:8" s="8" customFormat="1">
      <c r="H1600" s="116"/>
    </row>
    <row r="1601" spans="8:8" s="8" customFormat="1">
      <c r="H1601" s="116"/>
    </row>
    <row r="1602" spans="8:8" s="8" customFormat="1">
      <c r="H1602" s="116"/>
    </row>
    <row r="1603" spans="8:8" s="8" customFormat="1">
      <c r="H1603" s="116"/>
    </row>
    <row r="1604" spans="8:8" s="8" customFormat="1">
      <c r="H1604" s="116"/>
    </row>
    <row r="1605" spans="8:8" s="8" customFormat="1">
      <c r="H1605" s="116"/>
    </row>
    <row r="1606" spans="8:8" s="8" customFormat="1">
      <c r="H1606" s="116"/>
    </row>
    <row r="1607" spans="8:8" s="8" customFormat="1">
      <c r="H1607" s="116"/>
    </row>
    <row r="1608" spans="8:8" s="8" customFormat="1">
      <c r="H1608" s="116"/>
    </row>
    <row r="1609" spans="8:8" s="8" customFormat="1">
      <c r="H1609" s="116"/>
    </row>
    <row r="1610" spans="8:8" s="8" customFormat="1">
      <c r="H1610" s="116"/>
    </row>
    <row r="1611" spans="8:8" s="8" customFormat="1">
      <c r="H1611" s="116"/>
    </row>
    <row r="1612" spans="8:8" s="8" customFormat="1">
      <c r="H1612" s="116"/>
    </row>
    <row r="1613" spans="8:8" s="8" customFormat="1">
      <c r="H1613" s="116"/>
    </row>
    <row r="1614" spans="8:8" s="8" customFormat="1">
      <c r="H1614" s="116"/>
    </row>
    <row r="1615" spans="8:8" s="8" customFormat="1">
      <c r="H1615" s="116"/>
    </row>
    <row r="1616" spans="8:8" s="8" customFormat="1">
      <c r="H1616" s="116"/>
    </row>
    <row r="1617" spans="8:8" s="8" customFormat="1">
      <c r="H1617" s="116"/>
    </row>
    <row r="1618" spans="8:8" s="8" customFormat="1">
      <c r="H1618" s="116"/>
    </row>
    <row r="1619" spans="8:8" s="8" customFormat="1">
      <c r="H1619" s="116"/>
    </row>
    <row r="1620" spans="8:8" s="8" customFormat="1">
      <c r="H1620" s="116"/>
    </row>
    <row r="1621" spans="8:8" s="8" customFormat="1">
      <c r="H1621" s="116"/>
    </row>
    <row r="1622" spans="8:8" s="8" customFormat="1">
      <c r="H1622" s="116"/>
    </row>
    <row r="1623" spans="8:8" s="8" customFormat="1">
      <c r="H1623" s="116"/>
    </row>
    <row r="1624" spans="8:8" s="8" customFormat="1">
      <c r="H1624" s="116"/>
    </row>
    <row r="1625" spans="8:8" s="8" customFormat="1">
      <c r="H1625" s="116"/>
    </row>
    <row r="1626" spans="8:8" s="8" customFormat="1">
      <c r="H1626" s="116"/>
    </row>
    <row r="1627" spans="8:8" s="8" customFormat="1">
      <c r="H1627" s="116"/>
    </row>
    <row r="1628" spans="8:8" s="8" customFormat="1">
      <c r="H1628" s="116"/>
    </row>
    <row r="1629" spans="8:8" s="8" customFormat="1">
      <c r="H1629" s="116"/>
    </row>
    <row r="1630" spans="8:8" s="8" customFormat="1">
      <c r="H1630" s="116"/>
    </row>
    <row r="1631" spans="8:8" s="8" customFormat="1">
      <c r="H1631" s="116"/>
    </row>
    <row r="1632" spans="8:8" s="8" customFormat="1">
      <c r="H1632" s="116"/>
    </row>
    <row r="1633" spans="8:8" s="8" customFormat="1">
      <c r="H1633" s="116"/>
    </row>
    <row r="1634" spans="8:8" s="8" customFormat="1">
      <c r="H1634" s="116"/>
    </row>
    <row r="1635" spans="8:8" s="8" customFormat="1">
      <c r="H1635" s="116"/>
    </row>
    <row r="1636" spans="8:8" s="8" customFormat="1">
      <c r="H1636" s="116"/>
    </row>
    <row r="1637" spans="8:8" s="8" customFormat="1">
      <c r="H1637" s="116"/>
    </row>
    <row r="1638" spans="8:8" s="8" customFormat="1">
      <c r="H1638" s="116"/>
    </row>
    <row r="1639" spans="8:8" s="8" customFormat="1">
      <c r="H1639" s="116"/>
    </row>
    <row r="1640" spans="8:8" s="8" customFormat="1">
      <c r="H1640" s="116"/>
    </row>
    <row r="1641" spans="8:8" s="8" customFormat="1">
      <c r="H1641" s="116"/>
    </row>
    <row r="1642" spans="8:8" s="8" customFormat="1">
      <c r="H1642" s="116"/>
    </row>
    <row r="1643" spans="8:8" s="8" customFormat="1">
      <c r="H1643" s="116"/>
    </row>
    <row r="1644" spans="8:8" s="8" customFormat="1">
      <c r="H1644" s="116"/>
    </row>
    <row r="1645" spans="8:8" s="8" customFormat="1">
      <c r="H1645" s="116"/>
    </row>
    <row r="1646" spans="8:8" s="8" customFormat="1">
      <c r="H1646" s="116"/>
    </row>
    <row r="1647" spans="8:8" s="8" customFormat="1">
      <c r="H1647" s="116"/>
    </row>
    <row r="1648" spans="8:8" s="8" customFormat="1">
      <c r="H1648" s="116"/>
    </row>
    <row r="1649" spans="8:8" s="8" customFormat="1">
      <c r="H1649" s="116"/>
    </row>
    <row r="1650" spans="8:8" s="8" customFormat="1">
      <c r="H1650" s="116"/>
    </row>
    <row r="1651" spans="8:8" s="8" customFormat="1">
      <c r="H1651" s="116"/>
    </row>
    <row r="1652" spans="8:8" s="8" customFormat="1">
      <c r="H1652" s="116"/>
    </row>
    <row r="1653" spans="8:8" s="8" customFormat="1">
      <c r="H1653" s="116"/>
    </row>
    <row r="1654" spans="8:8" s="8" customFormat="1">
      <c r="H1654" s="116"/>
    </row>
    <row r="1655" spans="8:8" s="8" customFormat="1">
      <c r="H1655" s="116"/>
    </row>
    <row r="1656" spans="8:8" s="8" customFormat="1">
      <c r="H1656" s="116"/>
    </row>
    <row r="1657" spans="8:8" s="8" customFormat="1">
      <c r="H1657" s="116"/>
    </row>
    <row r="1658" spans="8:8" s="8" customFormat="1">
      <c r="H1658" s="116"/>
    </row>
    <row r="1659" spans="8:8" s="8" customFormat="1">
      <c r="H1659" s="116"/>
    </row>
    <row r="1660" spans="8:8" s="8" customFormat="1">
      <c r="H1660" s="116"/>
    </row>
    <row r="1661" spans="8:8" s="8" customFormat="1">
      <c r="H1661" s="116"/>
    </row>
    <row r="1662" spans="8:8" s="8" customFormat="1">
      <c r="H1662" s="116"/>
    </row>
    <row r="1663" spans="8:8" s="8" customFormat="1">
      <c r="H1663" s="116"/>
    </row>
    <row r="1664" spans="8:8" s="8" customFormat="1">
      <c r="H1664" s="116"/>
    </row>
    <row r="1665" spans="8:8" s="8" customFormat="1">
      <c r="H1665" s="116"/>
    </row>
    <row r="1666" spans="8:8" s="8" customFormat="1">
      <c r="H1666" s="116"/>
    </row>
    <row r="1667" spans="8:8" s="8" customFormat="1">
      <c r="H1667" s="116"/>
    </row>
    <row r="1668" spans="8:8" s="8" customFormat="1">
      <c r="H1668" s="116"/>
    </row>
    <row r="1669" spans="8:8" s="8" customFormat="1">
      <c r="H1669" s="116"/>
    </row>
    <row r="1670" spans="8:8" s="8" customFormat="1">
      <c r="H1670" s="116"/>
    </row>
    <row r="1671" spans="8:8" s="8" customFormat="1">
      <c r="H1671" s="116"/>
    </row>
    <row r="1672" spans="8:8" s="8" customFormat="1">
      <c r="H1672" s="116"/>
    </row>
    <row r="1673" spans="8:8" s="8" customFormat="1">
      <c r="H1673" s="116"/>
    </row>
    <row r="1674" spans="8:8" s="8" customFormat="1">
      <c r="H1674" s="116"/>
    </row>
    <row r="1675" spans="8:8" s="8" customFormat="1">
      <c r="H1675" s="116"/>
    </row>
    <row r="1676" spans="8:8" s="8" customFormat="1">
      <c r="H1676" s="116"/>
    </row>
    <row r="1677" spans="8:8" s="8" customFormat="1">
      <c r="H1677" s="116"/>
    </row>
    <row r="1678" spans="8:8" s="8" customFormat="1">
      <c r="H1678" s="116"/>
    </row>
    <row r="1679" spans="8:8" s="8" customFormat="1">
      <c r="H1679" s="116"/>
    </row>
    <row r="1680" spans="8:8" s="8" customFormat="1">
      <c r="H1680" s="116"/>
    </row>
    <row r="1681" spans="8:8" s="8" customFormat="1">
      <c r="H1681" s="116"/>
    </row>
    <row r="1682" spans="8:8" s="8" customFormat="1">
      <c r="H1682" s="116"/>
    </row>
    <row r="1683" spans="8:8" s="8" customFormat="1">
      <c r="H1683" s="116"/>
    </row>
    <row r="1684" spans="8:8" s="8" customFormat="1">
      <c r="H1684" s="116"/>
    </row>
    <row r="1685" spans="8:8" s="8" customFormat="1">
      <c r="H1685" s="116"/>
    </row>
    <row r="1686" spans="8:8" s="8" customFormat="1">
      <c r="H1686" s="116"/>
    </row>
    <row r="1687" spans="8:8" s="8" customFormat="1">
      <c r="H1687" s="116"/>
    </row>
    <row r="1688" spans="8:8" s="8" customFormat="1">
      <c r="H1688" s="116"/>
    </row>
    <row r="1689" spans="8:8" s="8" customFormat="1">
      <c r="H1689" s="116"/>
    </row>
    <row r="1690" spans="8:8" s="8" customFormat="1">
      <c r="H1690" s="116"/>
    </row>
    <row r="1691" spans="8:8" s="8" customFormat="1">
      <c r="H1691" s="116"/>
    </row>
    <row r="1692" spans="8:8" s="8" customFormat="1">
      <c r="H1692" s="116"/>
    </row>
    <row r="1693" spans="8:8" s="8" customFormat="1">
      <c r="H1693" s="116"/>
    </row>
    <row r="1694" spans="8:8" s="8" customFormat="1">
      <c r="H1694" s="116"/>
    </row>
    <row r="1695" spans="8:8" s="8" customFormat="1">
      <c r="H1695" s="116"/>
    </row>
    <row r="1696" spans="8:8" s="8" customFormat="1">
      <c r="H1696" s="116"/>
    </row>
    <row r="1697" spans="8:8" s="8" customFormat="1">
      <c r="H1697" s="116"/>
    </row>
    <row r="1698" spans="8:8" s="8" customFormat="1">
      <c r="H1698" s="116"/>
    </row>
    <row r="1699" spans="8:8" s="8" customFormat="1">
      <c r="H1699" s="116"/>
    </row>
    <row r="1700" spans="8:8" s="8" customFormat="1">
      <c r="H1700" s="116"/>
    </row>
    <row r="1701" spans="8:8" s="8" customFormat="1">
      <c r="H1701" s="116"/>
    </row>
    <row r="1702" spans="8:8" s="8" customFormat="1">
      <c r="H1702" s="116"/>
    </row>
    <row r="1703" spans="8:8" s="8" customFormat="1">
      <c r="H1703" s="116"/>
    </row>
    <row r="1704" spans="8:8" s="8" customFormat="1">
      <c r="H1704" s="116"/>
    </row>
    <row r="1705" spans="8:8" s="8" customFormat="1">
      <c r="H1705" s="116"/>
    </row>
    <row r="1706" spans="8:8" s="8" customFormat="1">
      <c r="H1706" s="116"/>
    </row>
    <row r="1707" spans="8:8" s="8" customFormat="1">
      <c r="H1707" s="116"/>
    </row>
    <row r="1708" spans="8:8" s="8" customFormat="1">
      <c r="H1708" s="116"/>
    </row>
    <row r="1709" spans="8:8" s="8" customFormat="1">
      <c r="H1709" s="116"/>
    </row>
    <row r="1710" spans="8:8" s="8" customFormat="1">
      <c r="H1710" s="116"/>
    </row>
    <row r="1711" spans="8:8" s="8" customFormat="1">
      <c r="H1711" s="116"/>
    </row>
    <row r="1712" spans="8:8" s="8" customFormat="1">
      <c r="H1712" s="116"/>
    </row>
    <row r="1713" spans="8:8" s="8" customFormat="1">
      <c r="H1713" s="116"/>
    </row>
    <row r="1714" spans="8:8" s="8" customFormat="1">
      <c r="H1714" s="116"/>
    </row>
    <row r="1715" spans="8:8" s="8" customFormat="1">
      <c r="H1715" s="116"/>
    </row>
    <row r="1716" spans="8:8" s="8" customFormat="1">
      <c r="H1716" s="116"/>
    </row>
    <row r="1717" spans="8:8" s="8" customFormat="1">
      <c r="H1717" s="116"/>
    </row>
    <row r="1718" spans="8:8" s="8" customFormat="1">
      <c r="H1718" s="116"/>
    </row>
    <row r="1719" spans="8:8" s="8" customFormat="1">
      <c r="H1719" s="116"/>
    </row>
    <row r="1720" spans="8:8" s="8" customFormat="1">
      <c r="H1720" s="116"/>
    </row>
    <row r="1721" spans="8:8" s="8" customFormat="1">
      <c r="H1721" s="116"/>
    </row>
    <row r="1722" spans="8:8" s="8" customFormat="1">
      <c r="H1722" s="116"/>
    </row>
    <row r="1723" spans="8:8" s="8" customFormat="1">
      <c r="H1723" s="116"/>
    </row>
    <row r="1724" spans="8:8" s="8" customFormat="1">
      <c r="H1724" s="116"/>
    </row>
    <row r="1725" spans="8:8" s="8" customFormat="1">
      <c r="H1725" s="116"/>
    </row>
    <row r="1726" spans="8:8" s="8" customFormat="1">
      <c r="H1726" s="116"/>
    </row>
    <row r="1727" spans="8:8" s="8" customFormat="1">
      <c r="H1727" s="116"/>
    </row>
    <row r="1728" spans="8:8" s="8" customFormat="1">
      <c r="H1728" s="116"/>
    </row>
    <row r="1729" spans="8:8" s="8" customFormat="1">
      <c r="H1729" s="116"/>
    </row>
    <row r="1730" spans="8:8" s="8" customFormat="1">
      <c r="H1730" s="116"/>
    </row>
    <row r="1731" spans="8:8" s="8" customFormat="1">
      <c r="H1731" s="116"/>
    </row>
    <row r="1732" spans="8:8" s="8" customFormat="1">
      <c r="H1732" s="116"/>
    </row>
    <row r="1733" spans="8:8" s="8" customFormat="1">
      <c r="H1733" s="116"/>
    </row>
    <row r="1734" spans="8:8" s="8" customFormat="1">
      <c r="H1734" s="116"/>
    </row>
    <row r="1735" spans="8:8" s="8" customFormat="1">
      <c r="H1735" s="116"/>
    </row>
    <row r="1736" spans="8:8" s="8" customFormat="1">
      <c r="H1736" s="116"/>
    </row>
    <row r="1737" spans="8:8" s="8" customFormat="1">
      <c r="H1737" s="116"/>
    </row>
    <row r="1738" spans="8:8" s="8" customFormat="1">
      <c r="H1738" s="116"/>
    </row>
    <row r="1739" spans="8:8" s="8" customFormat="1">
      <c r="H1739" s="116"/>
    </row>
    <row r="1740" spans="8:8" s="8" customFormat="1">
      <c r="H1740" s="116"/>
    </row>
    <row r="1741" spans="8:8" s="8" customFormat="1">
      <c r="H1741" s="116"/>
    </row>
    <row r="1742" spans="8:8" s="8" customFormat="1">
      <c r="H1742" s="116"/>
    </row>
    <row r="1743" spans="8:8" s="8" customFormat="1">
      <c r="H1743" s="116"/>
    </row>
    <row r="1744" spans="8:8" s="8" customFormat="1">
      <c r="H1744" s="116"/>
    </row>
    <row r="1745" spans="8:8" s="8" customFormat="1">
      <c r="H1745" s="116"/>
    </row>
    <row r="1746" spans="8:8" s="8" customFormat="1">
      <c r="H1746" s="116"/>
    </row>
    <row r="1747" spans="8:8" s="8" customFormat="1">
      <c r="H1747" s="116"/>
    </row>
    <row r="1748" spans="8:8" s="8" customFormat="1">
      <c r="H1748" s="116"/>
    </row>
    <row r="1749" spans="8:8" s="8" customFormat="1">
      <c r="H1749" s="116"/>
    </row>
    <row r="1750" spans="8:8" s="8" customFormat="1">
      <c r="H1750" s="116"/>
    </row>
    <row r="1751" spans="8:8" s="8" customFormat="1">
      <c r="H1751" s="116"/>
    </row>
    <row r="1752" spans="8:8" s="8" customFormat="1">
      <c r="H1752" s="116"/>
    </row>
    <row r="1753" spans="8:8" s="8" customFormat="1">
      <c r="H1753" s="116"/>
    </row>
    <row r="1754" spans="8:8" s="8" customFormat="1">
      <c r="H1754" s="116"/>
    </row>
    <row r="1755" spans="8:8" s="8" customFormat="1">
      <c r="H1755" s="116"/>
    </row>
    <row r="1756" spans="8:8" s="8" customFormat="1">
      <c r="H1756" s="116"/>
    </row>
    <row r="1757" spans="8:8" s="8" customFormat="1">
      <c r="H1757" s="116"/>
    </row>
    <row r="1758" spans="8:8" s="8" customFormat="1">
      <c r="H1758" s="116"/>
    </row>
    <row r="1759" spans="8:8" s="8" customFormat="1">
      <c r="H1759" s="116"/>
    </row>
    <row r="1760" spans="8:8" s="8" customFormat="1">
      <c r="H1760" s="116"/>
    </row>
    <row r="1761" spans="8:8" s="8" customFormat="1">
      <c r="H1761" s="116"/>
    </row>
    <row r="1762" spans="8:8" s="8" customFormat="1">
      <c r="H1762" s="116"/>
    </row>
    <row r="1763" spans="8:8" s="8" customFormat="1">
      <c r="H1763" s="116"/>
    </row>
    <row r="1764" spans="8:8" s="8" customFormat="1">
      <c r="H1764" s="116"/>
    </row>
    <row r="1765" spans="8:8" s="8" customFormat="1">
      <c r="H1765" s="116"/>
    </row>
    <row r="1766" spans="8:8" s="8" customFormat="1">
      <c r="H1766" s="116"/>
    </row>
    <row r="1767" spans="8:8" s="8" customFormat="1">
      <c r="H1767" s="116"/>
    </row>
    <row r="1768" spans="8:8" s="8" customFormat="1">
      <c r="H1768" s="116"/>
    </row>
    <row r="1769" spans="8:8" s="8" customFormat="1">
      <c r="H1769" s="116"/>
    </row>
    <row r="1770" spans="8:8" s="8" customFormat="1">
      <c r="H1770" s="116"/>
    </row>
    <row r="1771" spans="8:8" s="8" customFormat="1">
      <c r="H1771" s="116"/>
    </row>
    <row r="1772" spans="8:8" s="8" customFormat="1">
      <c r="H1772" s="116"/>
    </row>
    <row r="1773" spans="8:8" s="8" customFormat="1">
      <c r="H1773" s="116"/>
    </row>
    <row r="1774" spans="8:8" s="8" customFormat="1">
      <c r="H1774" s="116"/>
    </row>
    <row r="1775" spans="8:8" s="8" customFormat="1">
      <c r="H1775" s="116"/>
    </row>
    <row r="1776" spans="8:8" s="8" customFormat="1">
      <c r="H1776" s="116"/>
    </row>
    <row r="1777" spans="8:8" s="8" customFormat="1">
      <c r="H1777" s="116"/>
    </row>
    <row r="1778" spans="8:8" s="8" customFormat="1">
      <c r="H1778" s="116"/>
    </row>
    <row r="1779" spans="8:8" s="8" customFormat="1">
      <c r="H1779" s="116"/>
    </row>
    <row r="1780" spans="8:8" s="8" customFormat="1">
      <c r="H1780" s="116"/>
    </row>
    <row r="1781" spans="8:8" s="8" customFormat="1">
      <c r="H1781" s="116"/>
    </row>
    <row r="1782" spans="8:8" s="8" customFormat="1">
      <c r="H1782" s="116"/>
    </row>
    <row r="1783" spans="8:8" s="8" customFormat="1">
      <c r="H1783" s="116"/>
    </row>
    <row r="1784" spans="8:8" s="8" customFormat="1">
      <c r="H1784" s="116"/>
    </row>
    <row r="1785" spans="8:8" s="8" customFormat="1">
      <c r="H1785" s="116"/>
    </row>
    <row r="1786" spans="8:8" s="8" customFormat="1">
      <c r="H1786" s="116"/>
    </row>
    <row r="1787" spans="8:8" s="8" customFormat="1">
      <c r="H1787" s="116"/>
    </row>
    <row r="1788" spans="8:8" s="8" customFormat="1">
      <c r="H1788" s="116"/>
    </row>
    <row r="1789" spans="8:8" s="8" customFormat="1">
      <c r="H1789" s="116"/>
    </row>
    <row r="1790" spans="8:8" s="8" customFormat="1">
      <c r="H1790" s="116"/>
    </row>
    <row r="1791" spans="8:8" s="8" customFormat="1">
      <c r="H1791" s="116"/>
    </row>
    <row r="1792" spans="8:8" s="8" customFormat="1">
      <c r="H1792" s="116"/>
    </row>
    <row r="1793" spans="8:8" s="8" customFormat="1">
      <c r="H1793" s="116"/>
    </row>
    <row r="1794" spans="8:8" s="8" customFormat="1">
      <c r="H1794" s="116"/>
    </row>
    <row r="1795" spans="8:8" s="8" customFormat="1">
      <c r="H1795" s="116"/>
    </row>
    <row r="1796" spans="8:8" s="8" customFormat="1">
      <c r="H1796" s="116"/>
    </row>
    <row r="1797" spans="8:8" s="8" customFormat="1">
      <c r="H1797" s="116"/>
    </row>
    <row r="1798" spans="8:8" s="8" customFormat="1">
      <c r="H1798" s="116"/>
    </row>
    <row r="1799" spans="8:8" s="8" customFormat="1">
      <c r="H1799" s="116"/>
    </row>
    <row r="1800" spans="8:8" s="8" customFormat="1">
      <c r="H1800" s="116"/>
    </row>
    <row r="1801" spans="8:8" s="8" customFormat="1">
      <c r="H1801" s="116"/>
    </row>
    <row r="1802" spans="8:8" s="8" customFormat="1">
      <c r="H1802" s="116"/>
    </row>
    <row r="1803" spans="8:8" s="8" customFormat="1">
      <c r="H1803" s="116"/>
    </row>
    <row r="1804" spans="8:8" s="8" customFormat="1">
      <c r="H1804" s="116"/>
    </row>
    <row r="1805" spans="8:8" s="8" customFormat="1">
      <c r="H1805" s="116"/>
    </row>
    <row r="1806" spans="8:8" s="8" customFormat="1">
      <c r="H1806" s="116"/>
    </row>
    <row r="1807" spans="8:8" s="8" customFormat="1">
      <c r="H1807" s="116"/>
    </row>
    <row r="1808" spans="8:8" s="8" customFormat="1">
      <c r="H1808" s="116"/>
    </row>
    <row r="1809" spans="8:8" s="8" customFormat="1">
      <c r="H1809" s="116"/>
    </row>
    <row r="1810" spans="8:8" s="8" customFormat="1">
      <c r="H1810" s="116"/>
    </row>
    <row r="1811" spans="8:8" s="8" customFormat="1">
      <c r="H1811" s="116"/>
    </row>
    <row r="1812" spans="8:8" s="8" customFormat="1">
      <c r="H1812" s="116"/>
    </row>
    <row r="1813" spans="8:8" s="8" customFormat="1">
      <c r="H1813" s="116"/>
    </row>
    <row r="1814" spans="8:8" s="8" customFormat="1">
      <c r="H1814" s="116"/>
    </row>
    <row r="1815" spans="8:8" s="8" customFormat="1">
      <c r="H1815" s="116"/>
    </row>
    <row r="1816" spans="8:8" s="8" customFormat="1">
      <c r="H1816" s="116"/>
    </row>
    <row r="1817" spans="8:8" s="8" customFormat="1">
      <c r="H1817" s="116"/>
    </row>
    <row r="1818" spans="8:8" s="8" customFormat="1">
      <c r="H1818" s="116"/>
    </row>
    <row r="1819" spans="8:8" s="8" customFormat="1">
      <c r="H1819" s="116"/>
    </row>
    <row r="1820" spans="8:8" s="8" customFormat="1">
      <c r="H1820" s="116"/>
    </row>
    <row r="1821" spans="8:8" s="8" customFormat="1">
      <c r="H1821" s="116"/>
    </row>
    <row r="1822" spans="8:8" s="8" customFormat="1">
      <c r="H1822" s="116"/>
    </row>
    <row r="1823" spans="8:8" s="8" customFormat="1">
      <c r="H1823" s="116"/>
    </row>
    <row r="1824" spans="8:8" s="8" customFormat="1">
      <c r="H1824" s="116"/>
    </row>
    <row r="1825" spans="8:8" s="8" customFormat="1">
      <c r="H1825" s="116"/>
    </row>
    <row r="1826" spans="8:8" s="8" customFormat="1">
      <c r="H1826" s="116"/>
    </row>
    <row r="1827" spans="8:8" s="8" customFormat="1">
      <c r="H1827" s="116"/>
    </row>
    <row r="1828" spans="8:8" s="8" customFormat="1">
      <c r="H1828" s="116"/>
    </row>
    <row r="1829" spans="8:8" s="8" customFormat="1">
      <c r="H1829" s="116"/>
    </row>
    <row r="1830" spans="8:8" s="8" customFormat="1">
      <c r="H1830" s="116"/>
    </row>
    <row r="1831" spans="8:8" s="8" customFormat="1">
      <c r="H1831" s="116"/>
    </row>
    <row r="1832" spans="8:8" s="8" customFormat="1">
      <c r="H1832" s="116"/>
    </row>
    <row r="1833" spans="8:8" s="8" customFormat="1">
      <c r="H1833" s="116"/>
    </row>
    <row r="1834" spans="8:8" s="8" customFormat="1">
      <c r="H1834" s="116"/>
    </row>
    <row r="1835" spans="8:8" s="8" customFormat="1">
      <c r="H1835" s="116"/>
    </row>
    <row r="1836" spans="8:8" s="8" customFormat="1">
      <c r="H1836" s="116"/>
    </row>
    <row r="1837" spans="8:8" s="8" customFormat="1">
      <c r="H1837" s="116"/>
    </row>
    <row r="1838" spans="8:8" s="8" customFormat="1">
      <c r="H1838" s="116"/>
    </row>
    <row r="1839" spans="8:8" s="8" customFormat="1">
      <c r="H1839" s="116"/>
    </row>
    <row r="1840" spans="8:8" s="8" customFormat="1">
      <c r="H1840" s="116"/>
    </row>
    <row r="1841" spans="8:8" s="8" customFormat="1">
      <c r="H1841" s="116"/>
    </row>
    <row r="1842" spans="8:8" s="8" customFormat="1">
      <c r="H1842" s="116"/>
    </row>
    <row r="1843" spans="8:8" s="8" customFormat="1">
      <c r="H1843" s="116"/>
    </row>
    <row r="1844" spans="8:8" s="8" customFormat="1">
      <c r="H1844" s="116"/>
    </row>
    <row r="1845" spans="8:8" s="8" customFormat="1">
      <c r="H1845" s="116"/>
    </row>
    <row r="1846" spans="8:8" s="8" customFormat="1">
      <c r="H1846" s="116"/>
    </row>
    <row r="1847" spans="8:8" s="8" customFormat="1">
      <c r="H1847" s="116"/>
    </row>
    <row r="1848" spans="8:8" s="8" customFormat="1">
      <c r="H1848" s="116"/>
    </row>
    <row r="1849" spans="8:8" s="8" customFormat="1">
      <c r="H1849" s="116"/>
    </row>
    <row r="1850" spans="8:8" s="8" customFormat="1">
      <c r="H1850" s="116"/>
    </row>
    <row r="1851" spans="8:8" s="8" customFormat="1">
      <c r="H1851" s="116"/>
    </row>
    <row r="1852" spans="8:8" s="8" customFormat="1">
      <c r="H1852" s="116"/>
    </row>
    <row r="1853" spans="8:8" s="8" customFormat="1">
      <c r="H1853" s="116"/>
    </row>
    <row r="1854" spans="8:8" s="8" customFormat="1">
      <c r="H1854" s="116"/>
    </row>
    <row r="1855" spans="8:8" s="8" customFormat="1">
      <c r="H1855" s="116"/>
    </row>
    <row r="1856" spans="8:8" s="8" customFormat="1">
      <c r="H1856" s="116"/>
    </row>
    <row r="1857" spans="8:8" s="8" customFormat="1">
      <c r="H1857" s="116"/>
    </row>
    <row r="1858" spans="8:8" s="8" customFormat="1">
      <c r="H1858" s="116"/>
    </row>
    <row r="1859" spans="8:8" s="8" customFormat="1">
      <c r="H1859" s="116"/>
    </row>
    <row r="1860" spans="8:8" s="8" customFormat="1">
      <c r="H1860" s="116"/>
    </row>
    <row r="1861" spans="8:8" s="8" customFormat="1">
      <c r="H1861" s="116"/>
    </row>
    <row r="1862" spans="8:8" s="8" customFormat="1">
      <c r="H1862" s="116"/>
    </row>
    <row r="1863" spans="8:8" s="8" customFormat="1">
      <c r="H1863" s="116"/>
    </row>
    <row r="1864" spans="8:8" s="8" customFormat="1">
      <c r="H1864" s="116"/>
    </row>
    <row r="1865" spans="8:8" s="8" customFormat="1">
      <c r="H1865" s="116"/>
    </row>
    <row r="1866" spans="8:8" s="8" customFormat="1">
      <c r="H1866" s="116"/>
    </row>
    <row r="1867" spans="8:8" s="8" customFormat="1">
      <c r="H1867" s="116"/>
    </row>
    <row r="1868" spans="8:8" s="8" customFormat="1">
      <c r="H1868" s="116"/>
    </row>
    <row r="1869" spans="8:8" s="8" customFormat="1">
      <c r="H1869" s="116"/>
    </row>
    <row r="1870" spans="8:8" s="8" customFormat="1">
      <c r="H1870" s="116"/>
    </row>
    <row r="1871" spans="8:8" s="8" customFormat="1">
      <c r="H1871" s="116"/>
    </row>
    <row r="1872" spans="8:8" s="8" customFormat="1">
      <c r="H1872" s="116"/>
    </row>
    <row r="1873" spans="8:8" s="8" customFormat="1">
      <c r="H1873" s="116"/>
    </row>
    <row r="1874" spans="8:8" s="8" customFormat="1">
      <c r="H1874" s="116"/>
    </row>
    <row r="1875" spans="8:8" s="8" customFormat="1">
      <c r="H1875" s="116"/>
    </row>
    <row r="1876" spans="8:8" s="8" customFormat="1">
      <c r="H1876" s="116"/>
    </row>
    <row r="1877" spans="8:8" s="8" customFormat="1">
      <c r="H1877" s="116"/>
    </row>
    <row r="1878" spans="8:8" s="8" customFormat="1">
      <c r="H1878" s="116"/>
    </row>
    <row r="1879" spans="8:8" s="8" customFormat="1">
      <c r="H1879" s="116"/>
    </row>
    <row r="1880" spans="8:8" s="8" customFormat="1">
      <c r="H1880" s="116"/>
    </row>
    <row r="1881" spans="8:8" s="8" customFormat="1">
      <c r="H1881" s="116"/>
    </row>
    <row r="1882" spans="8:8" s="8" customFormat="1">
      <c r="H1882" s="116"/>
    </row>
    <row r="1883" spans="8:8" s="8" customFormat="1">
      <c r="H1883" s="116"/>
    </row>
    <row r="1884" spans="8:8" s="8" customFormat="1">
      <c r="H1884" s="116"/>
    </row>
    <row r="1885" spans="8:8" s="8" customFormat="1">
      <c r="H1885" s="116"/>
    </row>
    <row r="1886" spans="8:8" s="8" customFormat="1">
      <c r="H1886" s="116"/>
    </row>
    <row r="1887" spans="8:8" s="8" customFormat="1">
      <c r="H1887" s="116"/>
    </row>
    <row r="1888" spans="8:8" s="8" customFormat="1">
      <c r="H1888" s="116"/>
    </row>
    <row r="1889" spans="8:8" s="8" customFormat="1">
      <c r="H1889" s="116"/>
    </row>
    <row r="1890" spans="8:8" s="8" customFormat="1">
      <c r="H1890" s="116"/>
    </row>
    <row r="1891" spans="8:8" s="8" customFormat="1">
      <c r="H1891" s="116"/>
    </row>
    <row r="1892" spans="8:8" s="8" customFormat="1">
      <c r="H1892" s="116"/>
    </row>
    <row r="1893" spans="8:8" s="8" customFormat="1">
      <c r="H1893" s="116"/>
    </row>
    <row r="1894" spans="8:8" s="8" customFormat="1">
      <c r="H1894" s="116"/>
    </row>
    <row r="1895" spans="8:8" s="8" customFormat="1">
      <c r="H1895" s="116"/>
    </row>
    <row r="1896" spans="8:8" s="8" customFormat="1">
      <c r="H1896" s="116"/>
    </row>
    <row r="1897" spans="8:8" s="8" customFormat="1">
      <c r="H1897" s="116"/>
    </row>
    <row r="1898" spans="8:8" s="8" customFormat="1">
      <c r="H1898" s="116"/>
    </row>
    <row r="1899" spans="8:8" s="8" customFormat="1">
      <c r="H1899" s="116"/>
    </row>
    <row r="1900" spans="8:8" s="8" customFormat="1">
      <c r="H1900" s="116"/>
    </row>
    <row r="1901" spans="8:8" s="8" customFormat="1">
      <c r="H1901" s="116"/>
    </row>
    <row r="1902" spans="8:8" s="8" customFormat="1">
      <c r="H1902" s="116"/>
    </row>
    <row r="1903" spans="8:8" s="8" customFormat="1">
      <c r="H1903" s="116"/>
    </row>
    <row r="1904" spans="8:8" s="8" customFormat="1">
      <c r="H1904" s="116"/>
    </row>
    <row r="1905" spans="8:8" s="8" customFormat="1">
      <c r="H1905" s="116"/>
    </row>
    <row r="1906" spans="8:8" s="8" customFormat="1">
      <c r="H1906" s="116"/>
    </row>
    <row r="1907" spans="8:8" s="8" customFormat="1">
      <c r="H1907" s="116"/>
    </row>
    <row r="1908" spans="8:8" s="8" customFormat="1">
      <c r="H1908" s="116"/>
    </row>
    <row r="1909" spans="8:8" s="8" customFormat="1">
      <c r="H1909" s="116"/>
    </row>
    <row r="1910" spans="8:8" s="8" customFormat="1">
      <c r="H1910" s="116"/>
    </row>
    <row r="1911" spans="8:8" s="8" customFormat="1">
      <c r="H1911" s="116"/>
    </row>
    <row r="1912" spans="8:8" s="8" customFormat="1">
      <c r="H1912" s="116"/>
    </row>
    <row r="1913" spans="8:8" s="8" customFormat="1">
      <c r="H1913" s="116"/>
    </row>
    <row r="1914" spans="8:8" s="8" customFormat="1">
      <c r="H1914" s="116"/>
    </row>
    <row r="1915" spans="8:8" s="8" customFormat="1">
      <c r="H1915" s="116"/>
    </row>
    <row r="1916" spans="8:8" s="8" customFormat="1">
      <c r="H1916" s="116"/>
    </row>
    <row r="1917" spans="8:8" s="8" customFormat="1">
      <c r="H1917" s="116"/>
    </row>
    <row r="1918" spans="8:8" s="8" customFormat="1">
      <c r="H1918" s="116"/>
    </row>
    <row r="1919" spans="8:8" s="8" customFormat="1">
      <c r="H1919" s="116"/>
    </row>
    <row r="1920" spans="8:8" s="8" customFormat="1">
      <c r="H1920" s="116"/>
    </row>
    <row r="1921" spans="8:8" s="8" customFormat="1">
      <c r="H1921" s="116"/>
    </row>
    <row r="1922" spans="8:8" s="8" customFormat="1">
      <c r="H1922" s="116"/>
    </row>
    <row r="1923" spans="8:8" s="8" customFormat="1">
      <c r="H1923" s="116"/>
    </row>
    <row r="1924" spans="8:8" s="8" customFormat="1">
      <c r="H1924" s="116"/>
    </row>
    <row r="1925" spans="8:8" s="8" customFormat="1">
      <c r="H1925" s="116"/>
    </row>
    <row r="1926" spans="8:8" s="8" customFormat="1">
      <c r="H1926" s="116"/>
    </row>
    <row r="1927" spans="8:8" s="8" customFormat="1">
      <c r="H1927" s="116"/>
    </row>
    <row r="1928" spans="8:8" s="8" customFormat="1">
      <c r="H1928" s="116"/>
    </row>
    <row r="1929" spans="8:8" s="8" customFormat="1">
      <c r="H1929" s="116"/>
    </row>
    <row r="1930" spans="8:8" s="8" customFormat="1">
      <c r="H1930" s="116"/>
    </row>
    <row r="1931" spans="8:8" s="8" customFormat="1">
      <c r="H1931" s="116"/>
    </row>
    <row r="1932" spans="8:8" s="8" customFormat="1">
      <c r="H1932" s="116"/>
    </row>
    <row r="1933" spans="8:8" s="8" customFormat="1">
      <c r="H1933" s="116"/>
    </row>
    <row r="1934" spans="8:8" s="8" customFormat="1">
      <c r="H1934" s="116"/>
    </row>
    <row r="1935" spans="8:8" s="8" customFormat="1">
      <c r="H1935" s="116"/>
    </row>
    <row r="1936" spans="8:8" s="8" customFormat="1">
      <c r="H1936" s="116"/>
    </row>
    <row r="1937" spans="8:8" s="8" customFormat="1">
      <c r="H1937" s="116"/>
    </row>
    <row r="1938" spans="8:8" s="8" customFormat="1">
      <c r="H1938" s="116"/>
    </row>
    <row r="1939" spans="8:8" s="8" customFormat="1">
      <c r="H1939" s="116"/>
    </row>
    <row r="1940" spans="8:8" s="8" customFormat="1">
      <c r="H1940" s="116"/>
    </row>
    <row r="1941" spans="8:8" s="8" customFormat="1">
      <c r="H1941" s="116"/>
    </row>
    <row r="1942" spans="8:8" s="8" customFormat="1">
      <c r="H1942" s="116"/>
    </row>
    <row r="1943" spans="8:8" s="8" customFormat="1">
      <c r="H1943" s="116"/>
    </row>
    <row r="1944" spans="8:8" s="8" customFormat="1">
      <c r="H1944" s="116"/>
    </row>
    <row r="1945" spans="8:8" s="8" customFormat="1">
      <c r="H1945" s="116"/>
    </row>
    <row r="1946" spans="8:8" s="8" customFormat="1">
      <c r="H1946" s="116"/>
    </row>
    <row r="1947" spans="8:8" s="8" customFormat="1">
      <c r="H1947" s="116"/>
    </row>
    <row r="1948" spans="8:8" s="8" customFormat="1">
      <c r="H1948" s="116"/>
    </row>
    <row r="1949" spans="8:8" s="8" customFormat="1">
      <c r="H1949" s="116"/>
    </row>
    <row r="1950" spans="8:8" s="8" customFormat="1">
      <c r="H1950" s="116"/>
    </row>
    <row r="1951" spans="8:8" s="8" customFormat="1">
      <c r="H1951" s="116"/>
    </row>
    <row r="1952" spans="8:8" s="8" customFormat="1">
      <c r="H1952" s="116"/>
    </row>
    <row r="1953" spans="8:8" s="8" customFormat="1">
      <c r="H1953" s="116"/>
    </row>
    <row r="1954" spans="8:8" s="8" customFormat="1">
      <c r="H1954" s="116"/>
    </row>
    <row r="1955" spans="8:8" s="8" customFormat="1">
      <c r="H1955" s="116"/>
    </row>
    <row r="1956" spans="8:8" s="8" customFormat="1">
      <c r="H1956" s="116"/>
    </row>
    <row r="1957" spans="8:8" s="8" customFormat="1">
      <c r="H1957" s="116"/>
    </row>
    <row r="1958" spans="8:8" s="8" customFormat="1">
      <c r="H1958" s="116"/>
    </row>
    <row r="1959" spans="8:8" s="8" customFormat="1">
      <c r="H1959" s="116"/>
    </row>
    <row r="1960" spans="8:8" s="8" customFormat="1">
      <c r="H1960" s="116"/>
    </row>
    <row r="1961" spans="8:8" s="8" customFormat="1">
      <c r="H1961" s="116"/>
    </row>
    <row r="1962" spans="8:8" s="8" customFormat="1">
      <c r="H1962" s="116"/>
    </row>
    <row r="1963" spans="8:8" s="8" customFormat="1">
      <c r="H1963" s="116"/>
    </row>
    <row r="1964" spans="8:8" s="8" customFormat="1">
      <c r="H1964" s="116"/>
    </row>
    <row r="1965" spans="8:8" s="8" customFormat="1">
      <c r="H1965" s="116"/>
    </row>
    <row r="1966" spans="8:8" s="8" customFormat="1">
      <c r="H1966" s="116"/>
    </row>
    <row r="1967" spans="8:8" s="8" customFormat="1">
      <c r="H1967" s="116"/>
    </row>
    <row r="1968" spans="8:8" s="8" customFormat="1">
      <c r="H1968" s="116"/>
    </row>
    <row r="1969" spans="8:8" s="8" customFormat="1">
      <c r="H1969" s="116"/>
    </row>
    <row r="1970" spans="8:8" s="8" customFormat="1">
      <c r="H1970" s="116"/>
    </row>
    <row r="1971" spans="8:8" s="8" customFormat="1">
      <c r="H1971" s="116"/>
    </row>
    <row r="1972" spans="8:8" s="8" customFormat="1">
      <c r="H1972" s="116"/>
    </row>
    <row r="1973" spans="8:8" s="8" customFormat="1">
      <c r="H1973" s="116"/>
    </row>
    <row r="1974" spans="8:8" s="8" customFormat="1">
      <c r="H1974" s="116"/>
    </row>
    <row r="1975" spans="8:8" s="8" customFormat="1">
      <c r="H1975" s="116"/>
    </row>
    <row r="1976" spans="8:8" s="8" customFormat="1">
      <c r="H1976" s="116"/>
    </row>
    <row r="1977" spans="8:8" s="8" customFormat="1">
      <c r="H1977" s="116"/>
    </row>
    <row r="1978" spans="8:8" s="8" customFormat="1">
      <c r="H1978" s="116"/>
    </row>
    <row r="1979" spans="8:8" s="8" customFormat="1">
      <c r="H1979" s="116"/>
    </row>
    <row r="1980" spans="8:8" s="8" customFormat="1">
      <c r="H1980" s="116"/>
    </row>
    <row r="1981" spans="8:8" s="8" customFormat="1">
      <c r="H1981" s="116"/>
    </row>
    <row r="1982" spans="8:8" s="8" customFormat="1">
      <c r="H1982" s="116"/>
    </row>
    <row r="1983" spans="8:8" s="8" customFormat="1">
      <c r="H1983" s="116"/>
    </row>
    <row r="1984" spans="8:8" s="8" customFormat="1">
      <c r="H1984" s="116"/>
    </row>
    <row r="1985" spans="8:8" s="8" customFormat="1">
      <c r="H1985" s="116"/>
    </row>
    <row r="1986" spans="8:8" s="8" customFormat="1">
      <c r="H1986" s="116"/>
    </row>
    <row r="1987" spans="8:8" s="8" customFormat="1">
      <c r="H1987" s="116"/>
    </row>
    <row r="1988" spans="8:8" s="8" customFormat="1">
      <c r="H1988" s="116"/>
    </row>
    <row r="1989" spans="8:8" s="8" customFormat="1">
      <c r="H1989" s="116"/>
    </row>
    <row r="1990" spans="8:8" s="8" customFormat="1">
      <c r="H1990" s="116"/>
    </row>
    <row r="1991" spans="8:8" s="8" customFormat="1">
      <c r="H1991" s="116"/>
    </row>
    <row r="1992" spans="8:8" s="8" customFormat="1">
      <c r="H1992" s="116"/>
    </row>
    <row r="1993" spans="8:8" s="8" customFormat="1">
      <c r="H1993" s="116"/>
    </row>
    <row r="1994" spans="8:8" s="8" customFormat="1">
      <c r="H1994" s="116"/>
    </row>
    <row r="1995" spans="8:8" s="8" customFormat="1">
      <c r="H1995" s="116"/>
    </row>
    <row r="1996" spans="8:8" s="8" customFormat="1">
      <c r="H1996" s="116"/>
    </row>
    <row r="1997" spans="8:8" s="8" customFormat="1">
      <c r="H1997" s="116"/>
    </row>
    <row r="1998" spans="8:8" s="8" customFormat="1">
      <c r="H1998" s="116"/>
    </row>
    <row r="1999" spans="8:8" s="8" customFormat="1">
      <c r="H1999" s="116"/>
    </row>
    <row r="2000" spans="8:8" s="8" customFormat="1">
      <c r="H2000" s="116"/>
    </row>
    <row r="2001" spans="8:8" s="8" customFormat="1">
      <c r="H2001" s="116"/>
    </row>
    <row r="2002" spans="8:8" s="8" customFormat="1">
      <c r="H2002" s="116"/>
    </row>
    <row r="2003" spans="8:8" s="8" customFormat="1">
      <c r="H2003" s="116"/>
    </row>
    <row r="2004" spans="8:8" s="8" customFormat="1">
      <c r="H2004" s="116"/>
    </row>
    <row r="2005" spans="8:8" s="8" customFormat="1">
      <c r="H2005" s="116"/>
    </row>
    <row r="2006" spans="8:8" s="8" customFormat="1">
      <c r="H2006" s="116"/>
    </row>
    <row r="2007" spans="8:8" s="8" customFormat="1">
      <c r="H2007" s="116"/>
    </row>
    <row r="2008" spans="8:8" s="8" customFormat="1">
      <c r="H2008" s="116"/>
    </row>
    <row r="2009" spans="8:8" s="8" customFormat="1">
      <c r="H2009" s="116"/>
    </row>
    <row r="2010" spans="8:8" s="8" customFormat="1">
      <c r="H2010" s="116"/>
    </row>
    <row r="2011" spans="8:8" s="8" customFormat="1">
      <c r="H2011" s="116"/>
    </row>
    <row r="2012" spans="8:8" s="8" customFormat="1">
      <c r="H2012" s="116"/>
    </row>
    <row r="2013" spans="8:8" s="8" customFormat="1">
      <c r="H2013" s="116"/>
    </row>
    <row r="2014" spans="8:8" s="8" customFormat="1">
      <c r="H2014" s="116"/>
    </row>
    <row r="2015" spans="8:8" s="8" customFormat="1">
      <c r="H2015" s="116"/>
    </row>
    <row r="2016" spans="8:8" s="8" customFormat="1">
      <c r="H2016" s="116"/>
    </row>
    <row r="2017" spans="8:8" s="8" customFormat="1">
      <c r="H2017" s="116"/>
    </row>
    <row r="2018" spans="8:8" s="8" customFormat="1">
      <c r="H2018" s="116"/>
    </row>
    <row r="2019" spans="8:8" s="8" customFormat="1">
      <c r="H2019" s="116"/>
    </row>
    <row r="2020" spans="8:8" s="8" customFormat="1">
      <c r="H2020" s="116"/>
    </row>
    <row r="2021" spans="8:8" s="8" customFormat="1">
      <c r="H2021" s="116"/>
    </row>
    <row r="2022" spans="8:8" s="8" customFormat="1">
      <c r="H2022" s="116"/>
    </row>
    <row r="2023" spans="8:8" s="8" customFormat="1">
      <c r="H2023" s="116"/>
    </row>
    <row r="2024" spans="8:8" s="8" customFormat="1">
      <c r="H2024" s="116"/>
    </row>
    <row r="2025" spans="8:8" s="8" customFormat="1">
      <c r="H2025" s="116"/>
    </row>
    <row r="2026" spans="8:8" s="8" customFormat="1">
      <c r="H2026" s="116"/>
    </row>
    <row r="2027" spans="8:8" s="8" customFormat="1">
      <c r="H2027" s="116"/>
    </row>
    <row r="2028" spans="8:8" s="8" customFormat="1">
      <c r="H2028" s="116"/>
    </row>
    <row r="2029" spans="8:8" s="8" customFormat="1">
      <c r="H2029" s="116"/>
    </row>
    <row r="2030" spans="8:8" s="8" customFormat="1">
      <c r="H2030" s="116"/>
    </row>
    <row r="2031" spans="8:8" s="8" customFormat="1">
      <c r="H2031" s="116"/>
    </row>
    <row r="2032" spans="8:8" s="8" customFormat="1">
      <c r="H2032" s="116"/>
    </row>
    <row r="2033" spans="8:8" s="8" customFormat="1">
      <c r="H2033" s="116"/>
    </row>
    <row r="2034" spans="8:8" s="8" customFormat="1">
      <c r="H2034" s="116"/>
    </row>
    <row r="2035" spans="8:8" s="8" customFormat="1">
      <c r="H2035" s="116"/>
    </row>
    <row r="2036" spans="8:8" s="8" customFormat="1">
      <c r="H2036" s="116"/>
    </row>
    <row r="2037" spans="8:8" s="8" customFormat="1">
      <c r="H2037" s="116"/>
    </row>
    <row r="2038" spans="8:8" s="8" customFormat="1">
      <c r="H2038" s="116"/>
    </row>
    <row r="2039" spans="8:8" s="8" customFormat="1">
      <c r="H2039" s="116"/>
    </row>
    <row r="2040" spans="8:8" s="8" customFormat="1">
      <c r="H2040" s="116"/>
    </row>
    <row r="2041" spans="8:8" s="8" customFormat="1">
      <c r="H2041" s="116"/>
    </row>
    <row r="2042" spans="8:8" s="8" customFormat="1">
      <c r="H2042" s="116"/>
    </row>
    <row r="2043" spans="8:8" s="8" customFormat="1">
      <c r="H2043" s="116"/>
    </row>
    <row r="2044" spans="8:8" s="8" customFormat="1">
      <c r="H2044" s="116"/>
    </row>
    <row r="2045" spans="8:8" s="8" customFormat="1">
      <c r="H2045" s="116"/>
    </row>
    <row r="2046" spans="8:8" s="8" customFormat="1">
      <c r="H2046" s="116"/>
    </row>
    <row r="2047" spans="8:8" s="8" customFormat="1">
      <c r="H2047" s="116"/>
    </row>
    <row r="2048" spans="8:8" s="8" customFormat="1">
      <c r="H2048" s="116"/>
    </row>
    <row r="2049" spans="8:8" s="8" customFormat="1">
      <c r="H2049" s="116"/>
    </row>
    <row r="2050" spans="8:8" s="8" customFormat="1">
      <c r="H2050" s="116"/>
    </row>
    <row r="2051" spans="8:8" s="8" customFormat="1">
      <c r="H2051" s="116"/>
    </row>
    <row r="2052" spans="8:8" s="8" customFormat="1">
      <c r="H2052" s="116"/>
    </row>
    <row r="2053" spans="8:8" s="8" customFormat="1">
      <c r="H2053" s="116"/>
    </row>
    <row r="2054" spans="8:8" s="8" customFormat="1">
      <c r="H2054" s="116"/>
    </row>
    <row r="2055" spans="8:8" s="8" customFormat="1">
      <c r="H2055" s="116"/>
    </row>
    <row r="2056" spans="8:8" s="8" customFormat="1">
      <c r="H2056" s="116"/>
    </row>
    <row r="2057" spans="8:8" s="8" customFormat="1">
      <c r="H2057" s="116"/>
    </row>
    <row r="2058" spans="8:8" s="8" customFormat="1">
      <c r="H2058" s="116"/>
    </row>
    <row r="2059" spans="8:8" s="8" customFormat="1">
      <c r="H2059" s="116"/>
    </row>
    <row r="2060" spans="8:8" s="8" customFormat="1">
      <c r="H2060" s="116"/>
    </row>
    <row r="2061" spans="8:8" s="8" customFormat="1">
      <c r="H2061" s="116"/>
    </row>
    <row r="2062" spans="8:8" s="8" customFormat="1">
      <c r="H2062" s="116"/>
    </row>
    <row r="2063" spans="8:8" s="8" customFormat="1">
      <c r="H2063" s="116"/>
    </row>
    <row r="2064" spans="8:8" s="8" customFormat="1">
      <c r="H2064" s="116"/>
    </row>
    <row r="2065" spans="8:8" s="8" customFormat="1">
      <c r="H2065" s="116"/>
    </row>
    <row r="2066" spans="8:8" s="8" customFormat="1">
      <c r="H2066" s="116"/>
    </row>
    <row r="2067" spans="8:8" s="8" customFormat="1">
      <c r="H2067" s="116"/>
    </row>
    <row r="2068" spans="8:8" s="8" customFormat="1">
      <c r="H2068" s="116"/>
    </row>
    <row r="2069" spans="8:8" s="8" customFormat="1">
      <c r="H2069" s="116"/>
    </row>
    <row r="2070" spans="8:8" s="8" customFormat="1">
      <c r="H2070" s="116"/>
    </row>
    <row r="2071" spans="8:8" s="8" customFormat="1">
      <c r="H2071" s="116"/>
    </row>
    <row r="2072" spans="8:8" s="8" customFormat="1">
      <c r="H2072" s="116"/>
    </row>
    <row r="2073" spans="8:8" s="8" customFormat="1">
      <c r="H2073" s="116"/>
    </row>
    <row r="2074" spans="8:8" s="8" customFormat="1">
      <c r="H2074" s="116"/>
    </row>
    <row r="2075" spans="8:8" s="8" customFormat="1">
      <c r="H2075" s="116"/>
    </row>
    <row r="2076" spans="8:8" s="8" customFormat="1">
      <c r="H2076" s="116"/>
    </row>
    <row r="2077" spans="8:8" s="8" customFormat="1">
      <c r="H2077" s="116"/>
    </row>
    <row r="2078" spans="8:8" s="8" customFormat="1">
      <c r="H2078" s="116"/>
    </row>
    <row r="2079" spans="8:8" s="8" customFormat="1">
      <c r="H2079" s="116"/>
    </row>
    <row r="2080" spans="8:8" s="8" customFormat="1">
      <c r="H2080" s="116"/>
    </row>
    <row r="2081" spans="8:8" s="8" customFormat="1">
      <c r="H2081" s="116"/>
    </row>
    <row r="2082" spans="8:8" s="8" customFormat="1">
      <c r="H2082" s="116"/>
    </row>
    <row r="2083" spans="8:8" s="8" customFormat="1">
      <c r="H2083" s="116"/>
    </row>
    <row r="2084" spans="8:8" s="8" customFormat="1">
      <c r="H2084" s="116"/>
    </row>
    <row r="2085" spans="8:8" s="8" customFormat="1">
      <c r="H2085" s="116"/>
    </row>
    <row r="2086" spans="8:8" s="8" customFormat="1">
      <c r="H2086" s="116"/>
    </row>
    <row r="2087" spans="8:8" s="8" customFormat="1">
      <c r="H2087" s="116"/>
    </row>
    <row r="2088" spans="8:8" s="8" customFormat="1">
      <c r="H2088" s="116"/>
    </row>
    <row r="2089" spans="8:8" s="8" customFormat="1">
      <c r="H2089" s="116"/>
    </row>
    <row r="2090" spans="8:8" s="8" customFormat="1">
      <c r="H2090" s="116"/>
    </row>
    <row r="2091" spans="8:8" s="8" customFormat="1">
      <c r="H2091" s="116"/>
    </row>
    <row r="2092" spans="8:8" s="8" customFormat="1">
      <c r="H2092" s="116"/>
    </row>
    <row r="2093" spans="8:8" s="8" customFormat="1">
      <c r="H2093" s="116"/>
    </row>
    <row r="2094" spans="8:8" s="8" customFormat="1">
      <c r="H2094" s="116"/>
    </row>
    <row r="2095" spans="8:8" s="8" customFormat="1">
      <c r="H2095" s="116"/>
    </row>
    <row r="2096" spans="8:8" s="8" customFormat="1">
      <c r="H2096" s="116"/>
    </row>
    <row r="2097" spans="8:8" s="8" customFormat="1">
      <c r="H2097" s="116"/>
    </row>
    <row r="2098" spans="8:8" s="8" customFormat="1">
      <c r="H2098" s="116"/>
    </row>
    <row r="2099" spans="8:8" s="8" customFormat="1">
      <c r="H2099" s="116"/>
    </row>
    <row r="2100" spans="8:8" s="8" customFormat="1">
      <c r="H2100" s="116"/>
    </row>
    <row r="2101" spans="8:8" s="8" customFormat="1">
      <c r="H2101" s="116"/>
    </row>
    <row r="2102" spans="8:8" s="8" customFormat="1">
      <c r="H2102" s="116"/>
    </row>
    <row r="2103" spans="8:8" s="8" customFormat="1">
      <c r="H2103" s="116"/>
    </row>
    <row r="2104" spans="8:8" s="8" customFormat="1">
      <c r="H2104" s="116"/>
    </row>
    <row r="2105" spans="8:8" s="8" customFormat="1">
      <c r="H2105" s="116"/>
    </row>
    <row r="2106" spans="8:8" s="8" customFormat="1">
      <c r="H2106" s="116"/>
    </row>
    <row r="2107" spans="8:8" s="8" customFormat="1">
      <c r="H2107" s="116"/>
    </row>
    <row r="2108" spans="8:8" s="8" customFormat="1">
      <c r="H2108" s="116"/>
    </row>
    <row r="2109" spans="8:8" s="8" customFormat="1">
      <c r="H2109" s="116"/>
    </row>
    <row r="2110" spans="8:8" s="8" customFormat="1">
      <c r="H2110" s="116"/>
    </row>
    <row r="2111" spans="8:8" s="8" customFormat="1">
      <c r="H2111" s="116"/>
    </row>
    <row r="2112" spans="8:8" s="8" customFormat="1">
      <c r="H2112" s="116"/>
    </row>
    <row r="2113" spans="8:8" s="8" customFormat="1">
      <c r="H2113" s="116"/>
    </row>
    <row r="2114" spans="8:8" s="8" customFormat="1">
      <c r="H2114" s="116"/>
    </row>
    <row r="2115" spans="8:8" s="8" customFormat="1">
      <c r="H2115" s="116"/>
    </row>
    <row r="2116" spans="8:8" s="8" customFormat="1">
      <c r="H2116" s="116"/>
    </row>
    <row r="2117" spans="8:8" s="8" customFormat="1">
      <c r="H2117" s="116"/>
    </row>
    <row r="2118" spans="8:8" s="8" customFormat="1">
      <c r="H2118" s="116"/>
    </row>
    <row r="2119" spans="8:8" s="8" customFormat="1">
      <c r="H2119" s="116"/>
    </row>
    <row r="2120" spans="8:8" s="8" customFormat="1">
      <c r="H2120" s="116"/>
    </row>
    <row r="2121" spans="8:8" s="8" customFormat="1">
      <c r="H2121" s="116"/>
    </row>
    <row r="2122" spans="8:8" s="8" customFormat="1">
      <c r="H2122" s="116"/>
    </row>
    <row r="2123" spans="8:8" s="8" customFormat="1">
      <c r="H2123" s="116"/>
    </row>
    <row r="2124" spans="8:8" s="8" customFormat="1">
      <c r="H2124" s="116"/>
    </row>
    <row r="2125" spans="8:8" s="8" customFormat="1">
      <c r="H2125" s="116"/>
    </row>
    <row r="2126" spans="8:8" s="8" customFormat="1">
      <c r="H2126" s="116"/>
    </row>
    <row r="2127" spans="8:8" s="8" customFormat="1">
      <c r="H2127" s="116"/>
    </row>
    <row r="2128" spans="8:8" s="8" customFormat="1">
      <c r="H2128" s="116"/>
    </row>
    <row r="2129" spans="8:8" s="8" customFormat="1">
      <c r="H2129" s="116"/>
    </row>
    <row r="2130" spans="8:8" s="8" customFormat="1">
      <c r="H2130" s="116"/>
    </row>
    <row r="2131" spans="8:8" s="8" customFormat="1">
      <c r="H2131" s="116"/>
    </row>
    <row r="2132" spans="8:8" s="8" customFormat="1">
      <c r="H2132" s="116"/>
    </row>
    <row r="2133" spans="8:8" s="8" customFormat="1">
      <c r="H2133" s="116"/>
    </row>
    <row r="2134" spans="8:8" s="8" customFormat="1">
      <c r="H2134" s="116"/>
    </row>
    <row r="2135" spans="8:8" s="8" customFormat="1">
      <c r="H2135" s="116"/>
    </row>
    <row r="2136" spans="8:8" s="8" customFormat="1">
      <c r="H2136" s="116"/>
    </row>
    <row r="2137" spans="8:8" s="8" customFormat="1">
      <c r="H2137" s="116"/>
    </row>
    <row r="2138" spans="8:8" s="8" customFormat="1">
      <c r="H2138" s="116"/>
    </row>
    <row r="2139" spans="8:8" s="8" customFormat="1">
      <c r="H2139" s="116"/>
    </row>
    <row r="2140" spans="8:8" s="8" customFormat="1">
      <c r="H2140" s="116"/>
    </row>
    <row r="2141" spans="8:8" s="8" customFormat="1">
      <c r="H2141" s="116"/>
    </row>
    <row r="2142" spans="8:8" s="8" customFormat="1">
      <c r="H2142" s="116"/>
    </row>
    <row r="2143" spans="8:8" s="8" customFormat="1">
      <c r="H2143" s="116"/>
    </row>
    <row r="2144" spans="8:8" s="8" customFormat="1">
      <c r="H2144" s="116"/>
    </row>
    <row r="2145" spans="8:8" s="8" customFormat="1">
      <c r="H2145" s="116"/>
    </row>
    <row r="2146" spans="8:8" s="8" customFormat="1">
      <c r="H2146" s="116"/>
    </row>
    <row r="2147" spans="8:8" s="8" customFormat="1">
      <c r="H2147" s="116"/>
    </row>
    <row r="2148" spans="8:8" s="8" customFormat="1">
      <c r="H2148" s="116"/>
    </row>
    <row r="2149" spans="8:8" s="8" customFormat="1">
      <c r="H2149" s="116"/>
    </row>
    <row r="2150" spans="8:8" s="8" customFormat="1">
      <c r="H2150" s="116"/>
    </row>
    <row r="2151" spans="8:8" s="8" customFormat="1">
      <c r="H2151" s="116"/>
    </row>
    <row r="2152" spans="8:8" s="8" customFormat="1">
      <c r="H2152" s="116"/>
    </row>
    <row r="2153" spans="8:8" s="8" customFormat="1">
      <c r="H2153" s="116"/>
    </row>
    <row r="2154" spans="8:8" s="8" customFormat="1">
      <c r="H2154" s="116"/>
    </row>
    <row r="2155" spans="8:8" s="8" customFormat="1">
      <c r="H2155" s="116"/>
    </row>
    <row r="2156" spans="8:8" s="8" customFormat="1">
      <c r="H2156" s="116"/>
    </row>
    <row r="2157" spans="8:8" s="8" customFormat="1">
      <c r="H2157" s="116"/>
    </row>
    <row r="2158" spans="8:8" s="8" customFormat="1">
      <c r="H2158" s="116"/>
    </row>
    <row r="2159" spans="8:8" s="8" customFormat="1">
      <c r="H2159" s="116"/>
    </row>
    <row r="2160" spans="8:8" s="8" customFormat="1">
      <c r="H2160" s="116"/>
    </row>
    <row r="2161" spans="8:8" s="8" customFormat="1">
      <c r="H2161" s="116"/>
    </row>
    <row r="2162" spans="8:8" s="8" customFormat="1">
      <c r="H2162" s="116"/>
    </row>
    <row r="2163" spans="8:8" s="8" customFormat="1">
      <c r="H2163" s="116"/>
    </row>
    <row r="2164" spans="8:8" s="8" customFormat="1">
      <c r="H2164" s="116"/>
    </row>
    <row r="2165" spans="8:8" s="8" customFormat="1">
      <c r="H2165" s="116"/>
    </row>
    <row r="2166" spans="8:8" s="8" customFormat="1">
      <c r="H2166" s="116"/>
    </row>
    <row r="2167" spans="8:8" s="8" customFormat="1">
      <c r="H2167" s="116"/>
    </row>
    <row r="2168" spans="8:8" s="8" customFormat="1">
      <c r="H2168" s="116"/>
    </row>
    <row r="2169" spans="8:8" s="8" customFormat="1">
      <c r="H2169" s="116"/>
    </row>
    <row r="2170" spans="8:8" s="8" customFormat="1">
      <c r="H2170" s="116"/>
    </row>
    <row r="2171" spans="8:8" s="8" customFormat="1">
      <c r="H2171" s="116"/>
    </row>
    <row r="2172" spans="8:8" s="8" customFormat="1">
      <c r="H2172" s="116"/>
    </row>
    <row r="2173" spans="8:8" s="8" customFormat="1">
      <c r="H2173" s="116"/>
    </row>
    <row r="2174" spans="8:8" s="8" customFormat="1">
      <c r="H2174" s="116"/>
    </row>
    <row r="2175" spans="8:8" s="8" customFormat="1">
      <c r="H2175" s="116"/>
    </row>
    <row r="2176" spans="8:8" s="8" customFormat="1">
      <c r="H2176" s="116"/>
    </row>
    <row r="2177" spans="8:8" s="8" customFormat="1">
      <c r="H2177" s="116"/>
    </row>
    <row r="2178" spans="8:8" s="8" customFormat="1">
      <c r="H2178" s="116"/>
    </row>
    <row r="2179" spans="8:8" s="8" customFormat="1">
      <c r="H2179" s="116"/>
    </row>
    <row r="2180" spans="8:8" s="8" customFormat="1">
      <c r="H2180" s="116"/>
    </row>
    <row r="2181" spans="8:8" s="8" customFormat="1">
      <c r="H2181" s="116"/>
    </row>
    <row r="2182" spans="8:8" s="8" customFormat="1">
      <c r="H2182" s="116"/>
    </row>
    <row r="2183" spans="8:8" s="8" customFormat="1">
      <c r="H2183" s="116"/>
    </row>
    <row r="2184" spans="8:8" s="8" customFormat="1">
      <c r="H2184" s="116"/>
    </row>
    <row r="2185" spans="8:8" s="8" customFormat="1">
      <c r="H2185" s="116"/>
    </row>
    <row r="2186" spans="8:8" s="8" customFormat="1">
      <c r="H2186" s="116"/>
    </row>
    <row r="2187" spans="8:8" s="8" customFormat="1">
      <c r="H2187" s="116"/>
    </row>
    <row r="2188" spans="8:8" s="8" customFormat="1">
      <c r="H2188" s="116"/>
    </row>
    <row r="2189" spans="8:8" s="8" customFormat="1">
      <c r="H2189" s="116"/>
    </row>
    <row r="2190" spans="8:8" s="8" customFormat="1">
      <c r="H2190" s="116"/>
    </row>
    <row r="2191" spans="8:8" s="8" customFormat="1">
      <c r="H2191" s="116"/>
    </row>
    <row r="2192" spans="8:8" s="8" customFormat="1">
      <c r="H2192" s="116"/>
    </row>
    <row r="2193" spans="8:8" s="8" customFormat="1">
      <c r="H2193" s="116"/>
    </row>
    <row r="2194" spans="8:8" s="8" customFormat="1">
      <c r="H2194" s="116"/>
    </row>
    <row r="2195" spans="8:8" s="8" customFormat="1">
      <c r="H2195" s="116"/>
    </row>
    <row r="2196" spans="8:8" s="8" customFormat="1">
      <c r="H2196" s="116"/>
    </row>
    <row r="2197" spans="8:8" s="8" customFormat="1">
      <c r="H2197" s="116"/>
    </row>
    <row r="2198" spans="8:8" s="8" customFormat="1">
      <c r="H2198" s="116"/>
    </row>
    <row r="2199" spans="8:8" s="8" customFormat="1">
      <c r="H2199" s="116"/>
    </row>
    <row r="2200" spans="8:8" s="8" customFormat="1">
      <c r="H2200" s="116"/>
    </row>
    <row r="2201" spans="8:8" s="8" customFormat="1">
      <c r="H2201" s="116"/>
    </row>
    <row r="2202" spans="8:8" s="8" customFormat="1">
      <c r="H2202" s="116"/>
    </row>
    <row r="2203" spans="8:8" s="8" customFormat="1">
      <c r="H2203" s="116"/>
    </row>
    <row r="2204" spans="8:8" s="8" customFormat="1">
      <c r="H2204" s="116"/>
    </row>
    <row r="2205" spans="8:8" s="8" customFormat="1">
      <c r="H2205" s="116"/>
    </row>
    <row r="2206" spans="8:8" s="8" customFormat="1">
      <c r="H2206" s="116"/>
    </row>
    <row r="2207" spans="8:8" s="8" customFormat="1">
      <c r="H2207" s="116"/>
    </row>
    <row r="2208" spans="8:8" s="8" customFormat="1">
      <c r="H2208" s="116"/>
    </row>
    <row r="2209" spans="8:8" s="8" customFormat="1">
      <c r="H2209" s="116"/>
    </row>
    <row r="2210" spans="8:8" s="8" customFormat="1">
      <c r="H2210" s="116"/>
    </row>
    <row r="2211" spans="8:8" s="8" customFormat="1">
      <c r="H2211" s="116"/>
    </row>
    <row r="2212" spans="8:8" s="8" customFormat="1">
      <c r="H2212" s="116"/>
    </row>
    <row r="2213" spans="8:8" s="8" customFormat="1">
      <c r="H2213" s="116"/>
    </row>
    <row r="2214" spans="8:8" s="8" customFormat="1">
      <c r="H2214" s="116"/>
    </row>
    <row r="2215" spans="8:8" s="8" customFormat="1">
      <c r="H2215" s="116"/>
    </row>
    <row r="2216" spans="8:8" s="8" customFormat="1">
      <c r="H2216" s="116"/>
    </row>
    <row r="2217" spans="8:8" s="8" customFormat="1">
      <c r="H2217" s="116"/>
    </row>
    <row r="2218" spans="8:8" s="8" customFormat="1">
      <c r="H2218" s="116"/>
    </row>
    <row r="2219" spans="8:8" s="8" customFormat="1">
      <c r="H2219" s="116"/>
    </row>
    <row r="2220" spans="8:8" s="8" customFormat="1">
      <c r="H2220" s="116"/>
    </row>
    <row r="2221" spans="8:8" s="8" customFormat="1">
      <c r="H2221" s="116"/>
    </row>
    <row r="2222" spans="8:8" s="8" customFormat="1">
      <c r="H2222" s="116"/>
    </row>
    <row r="2223" spans="8:8" s="8" customFormat="1">
      <c r="H2223" s="116"/>
    </row>
    <row r="2224" spans="8:8" s="8" customFormat="1">
      <c r="H2224" s="116"/>
    </row>
    <row r="2225" spans="8:8" s="8" customFormat="1">
      <c r="H2225" s="116"/>
    </row>
    <row r="2226" spans="8:8" s="8" customFormat="1">
      <c r="H2226" s="116"/>
    </row>
    <row r="2227" spans="8:8" s="8" customFormat="1">
      <c r="H2227" s="116"/>
    </row>
    <row r="2228" spans="8:8" s="8" customFormat="1">
      <c r="H2228" s="116"/>
    </row>
    <row r="2229" spans="8:8" s="8" customFormat="1">
      <c r="H2229" s="116"/>
    </row>
    <row r="2230" spans="8:8" s="8" customFormat="1">
      <c r="H2230" s="116"/>
    </row>
    <row r="2231" spans="8:8" s="8" customFormat="1">
      <c r="H2231" s="116"/>
    </row>
    <row r="2232" spans="8:8" s="8" customFormat="1">
      <c r="H2232" s="116"/>
    </row>
    <row r="2233" spans="8:8" s="8" customFormat="1">
      <c r="H2233" s="116"/>
    </row>
    <row r="2234" spans="8:8" s="8" customFormat="1">
      <c r="H2234" s="116"/>
    </row>
    <row r="2235" spans="8:8" s="8" customFormat="1">
      <c r="H2235" s="116"/>
    </row>
    <row r="2236" spans="8:8" s="8" customFormat="1">
      <c r="H2236" s="116"/>
    </row>
    <row r="2237" spans="8:8" s="8" customFormat="1">
      <c r="H2237" s="116"/>
    </row>
    <row r="2238" spans="8:8" s="8" customFormat="1">
      <c r="H2238" s="116"/>
    </row>
    <row r="2239" spans="8:8" s="8" customFormat="1">
      <c r="H2239" s="116"/>
    </row>
    <row r="2240" spans="8:8" s="8" customFormat="1">
      <c r="H2240" s="116"/>
    </row>
    <row r="2241" spans="8:8" s="8" customFormat="1">
      <c r="H2241" s="116"/>
    </row>
    <row r="2242" spans="8:8" s="8" customFormat="1">
      <c r="H2242" s="116"/>
    </row>
    <row r="2243" spans="8:8" s="8" customFormat="1">
      <c r="H2243" s="116"/>
    </row>
    <row r="2244" spans="8:8" s="8" customFormat="1">
      <c r="H2244" s="116"/>
    </row>
    <row r="2245" spans="8:8" s="8" customFormat="1">
      <c r="H2245" s="116"/>
    </row>
    <row r="2246" spans="8:8" s="8" customFormat="1">
      <c r="H2246" s="116"/>
    </row>
    <row r="2247" spans="8:8" s="8" customFormat="1">
      <c r="H2247" s="116"/>
    </row>
    <row r="2248" spans="8:8" s="8" customFormat="1">
      <c r="H2248" s="116"/>
    </row>
    <row r="2249" spans="8:8" s="8" customFormat="1">
      <c r="H2249" s="116"/>
    </row>
    <row r="2250" spans="8:8" s="8" customFormat="1">
      <c r="H2250" s="116"/>
    </row>
    <row r="2251" spans="8:8" s="8" customFormat="1">
      <c r="H2251" s="116"/>
    </row>
    <row r="2252" spans="8:8" s="8" customFormat="1">
      <c r="H2252" s="116"/>
    </row>
    <row r="2253" spans="8:8" s="8" customFormat="1">
      <c r="H2253" s="116"/>
    </row>
    <row r="2254" spans="8:8" s="8" customFormat="1">
      <c r="H2254" s="116"/>
    </row>
    <row r="2255" spans="8:8" s="8" customFormat="1">
      <c r="H2255" s="116"/>
    </row>
    <row r="2256" spans="8:8" s="8" customFormat="1">
      <c r="H2256" s="116"/>
    </row>
    <row r="2257" spans="8:8" s="8" customFormat="1">
      <c r="H2257" s="116"/>
    </row>
    <row r="2258" spans="8:8" s="8" customFormat="1">
      <c r="H2258" s="116"/>
    </row>
    <row r="2259" spans="8:8" s="8" customFormat="1">
      <c r="H2259" s="116"/>
    </row>
    <row r="2260" spans="8:8" s="8" customFormat="1">
      <c r="H2260" s="116"/>
    </row>
    <row r="2261" spans="8:8" s="8" customFormat="1">
      <c r="H2261" s="116"/>
    </row>
    <row r="2262" spans="8:8" s="8" customFormat="1">
      <c r="H2262" s="116"/>
    </row>
    <row r="2263" spans="8:8" s="8" customFormat="1">
      <c r="H2263" s="116"/>
    </row>
    <row r="2264" spans="8:8" s="8" customFormat="1">
      <c r="H2264" s="116"/>
    </row>
    <row r="2265" spans="8:8" s="8" customFormat="1">
      <c r="H2265" s="116"/>
    </row>
    <row r="2266" spans="8:8" s="8" customFormat="1">
      <c r="H2266" s="116"/>
    </row>
    <row r="2267" spans="8:8" s="8" customFormat="1">
      <c r="H2267" s="116"/>
    </row>
    <row r="2268" spans="8:8" s="8" customFormat="1">
      <c r="H2268" s="116"/>
    </row>
    <row r="2269" spans="8:8" s="8" customFormat="1">
      <c r="H2269" s="116"/>
    </row>
    <row r="2270" spans="8:8" s="8" customFormat="1">
      <c r="H2270" s="116"/>
    </row>
    <row r="2271" spans="8:8" s="8" customFormat="1">
      <c r="H2271" s="116"/>
    </row>
    <row r="2272" spans="8:8" s="8" customFormat="1">
      <c r="H2272" s="116"/>
    </row>
    <row r="2273" spans="8:8" s="8" customFormat="1">
      <c r="H2273" s="116"/>
    </row>
    <row r="2274" spans="8:8" s="8" customFormat="1">
      <c r="H2274" s="116"/>
    </row>
    <row r="2275" spans="8:8" s="8" customFormat="1">
      <c r="H2275" s="116"/>
    </row>
    <row r="2276" spans="8:8" s="8" customFormat="1">
      <c r="H2276" s="116"/>
    </row>
    <row r="2277" spans="8:8" s="8" customFormat="1">
      <c r="H2277" s="116"/>
    </row>
    <row r="2278" spans="8:8" s="8" customFormat="1">
      <c r="H2278" s="116"/>
    </row>
    <row r="2279" spans="8:8" s="8" customFormat="1">
      <c r="H2279" s="116"/>
    </row>
    <row r="2280" spans="8:8" s="8" customFormat="1">
      <c r="H2280" s="116"/>
    </row>
    <row r="2281" spans="8:8" s="8" customFormat="1">
      <c r="H2281" s="116"/>
    </row>
    <row r="2282" spans="8:8" s="8" customFormat="1">
      <c r="H2282" s="116"/>
    </row>
    <row r="2283" spans="8:8" s="8" customFormat="1">
      <c r="H2283" s="116"/>
    </row>
    <row r="2284" spans="8:8" s="8" customFormat="1">
      <c r="H2284" s="116"/>
    </row>
    <row r="2285" spans="8:8" s="8" customFormat="1">
      <c r="H2285" s="116"/>
    </row>
    <row r="2286" spans="8:8" s="8" customFormat="1">
      <c r="H2286" s="116"/>
    </row>
    <row r="2287" spans="8:8" s="8" customFormat="1">
      <c r="H2287" s="116"/>
    </row>
    <row r="2288" spans="8:8" s="8" customFormat="1">
      <c r="H2288" s="116"/>
    </row>
    <row r="2289" spans="8:8" s="8" customFormat="1">
      <c r="H2289" s="116"/>
    </row>
    <row r="2290" spans="8:8" s="8" customFormat="1">
      <c r="H2290" s="116"/>
    </row>
    <row r="2291" spans="8:8" s="8" customFormat="1">
      <c r="H2291" s="116"/>
    </row>
    <row r="2292" spans="8:8" s="8" customFormat="1">
      <c r="H2292" s="116"/>
    </row>
    <row r="2293" spans="8:8" s="8" customFormat="1">
      <c r="H2293" s="116"/>
    </row>
    <row r="2294" spans="8:8" s="8" customFormat="1">
      <c r="H2294" s="116"/>
    </row>
    <row r="2295" spans="8:8" s="8" customFormat="1">
      <c r="H2295" s="116"/>
    </row>
    <row r="2296" spans="8:8" s="8" customFormat="1">
      <c r="H2296" s="116"/>
    </row>
    <row r="2297" spans="8:8" s="8" customFormat="1">
      <c r="H2297" s="116"/>
    </row>
    <row r="2298" spans="8:8" s="8" customFormat="1">
      <c r="H2298" s="116"/>
    </row>
    <row r="2299" spans="8:8" s="8" customFormat="1">
      <c r="H2299" s="116"/>
    </row>
    <row r="2300" spans="8:8" s="8" customFormat="1">
      <c r="H2300" s="116"/>
    </row>
    <row r="2301" spans="8:8" s="8" customFormat="1">
      <c r="H2301" s="116"/>
    </row>
    <row r="2302" spans="8:8" s="8" customFormat="1">
      <c r="H2302" s="116"/>
    </row>
    <row r="2303" spans="8:8" s="8" customFormat="1">
      <c r="H2303" s="116"/>
    </row>
    <row r="2304" spans="8:8" s="8" customFormat="1">
      <c r="H2304" s="116"/>
    </row>
    <row r="2305" spans="8:8" s="8" customFormat="1">
      <c r="H2305" s="116"/>
    </row>
    <row r="2306" spans="8:8" s="8" customFormat="1">
      <c r="H2306" s="116"/>
    </row>
    <row r="2307" spans="8:8" s="8" customFormat="1">
      <c r="H2307" s="116"/>
    </row>
    <row r="2308" spans="8:8" s="8" customFormat="1">
      <c r="H2308" s="116"/>
    </row>
    <row r="2309" spans="8:8" s="8" customFormat="1">
      <c r="H2309" s="116"/>
    </row>
    <row r="2310" spans="8:8" s="8" customFormat="1">
      <c r="H2310" s="116"/>
    </row>
    <row r="2311" spans="8:8" s="8" customFormat="1">
      <c r="H2311" s="116"/>
    </row>
    <row r="2312" spans="8:8" s="8" customFormat="1">
      <c r="H2312" s="116"/>
    </row>
    <row r="2313" spans="8:8" s="8" customFormat="1">
      <c r="H2313" s="116"/>
    </row>
    <row r="2314" spans="8:8" s="8" customFormat="1">
      <c r="H2314" s="116"/>
    </row>
    <row r="2315" spans="8:8" s="8" customFormat="1">
      <c r="H2315" s="116"/>
    </row>
    <row r="2316" spans="8:8" s="8" customFormat="1">
      <c r="H2316" s="116"/>
    </row>
    <row r="2317" spans="8:8" s="8" customFormat="1">
      <c r="H2317" s="116"/>
    </row>
    <row r="2318" spans="8:8" s="8" customFormat="1">
      <c r="H2318" s="116"/>
    </row>
    <row r="2319" spans="8:8" s="8" customFormat="1">
      <c r="H2319" s="116"/>
    </row>
    <row r="2320" spans="8:8" s="8" customFormat="1">
      <c r="H2320" s="116"/>
    </row>
    <row r="2321" spans="8:8" s="8" customFormat="1">
      <c r="H2321" s="116"/>
    </row>
    <row r="2322" spans="8:8" s="8" customFormat="1">
      <c r="H2322" s="116"/>
    </row>
    <row r="2323" spans="8:8" s="8" customFormat="1">
      <c r="H2323" s="116"/>
    </row>
    <row r="2324" spans="8:8" s="8" customFormat="1">
      <c r="H2324" s="116"/>
    </row>
    <row r="2325" spans="8:8" s="8" customFormat="1">
      <c r="H2325" s="116"/>
    </row>
    <row r="2326" spans="8:8" s="8" customFormat="1">
      <c r="H2326" s="116"/>
    </row>
    <row r="2327" spans="8:8" s="8" customFormat="1">
      <c r="H2327" s="116"/>
    </row>
    <row r="2328" spans="8:8" s="8" customFormat="1">
      <c r="H2328" s="116"/>
    </row>
    <row r="2329" spans="8:8" s="8" customFormat="1">
      <c r="H2329" s="116"/>
    </row>
    <row r="2330" spans="8:8" s="8" customFormat="1">
      <c r="H2330" s="116"/>
    </row>
    <row r="2331" spans="8:8" s="8" customFormat="1">
      <c r="H2331" s="116"/>
    </row>
    <row r="2332" spans="8:8" s="8" customFormat="1">
      <c r="H2332" s="116"/>
    </row>
    <row r="2333" spans="8:8" s="8" customFormat="1">
      <c r="H2333" s="116"/>
    </row>
    <row r="2334" spans="8:8" s="8" customFormat="1">
      <c r="H2334" s="116"/>
    </row>
    <row r="2335" spans="8:8" s="8" customFormat="1">
      <c r="H2335" s="116"/>
    </row>
    <row r="2336" spans="8:8" s="8" customFormat="1">
      <c r="H2336" s="116"/>
    </row>
    <row r="2337" spans="8:8" s="8" customFormat="1">
      <c r="H2337" s="116"/>
    </row>
    <row r="2338" spans="8:8" s="8" customFormat="1">
      <c r="H2338" s="116"/>
    </row>
    <row r="2339" spans="8:8" s="8" customFormat="1">
      <c r="H2339" s="116"/>
    </row>
    <row r="2340" spans="8:8" s="8" customFormat="1">
      <c r="H2340" s="116"/>
    </row>
    <row r="2341" spans="8:8" s="8" customFormat="1">
      <c r="H2341" s="116"/>
    </row>
    <row r="2342" spans="8:8" s="8" customFormat="1">
      <c r="H2342" s="116"/>
    </row>
    <row r="2343" spans="8:8" s="8" customFormat="1">
      <c r="H2343" s="116"/>
    </row>
    <row r="2344" spans="8:8" s="8" customFormat="1">
      <c r="H2344" s="116"/>
    </row>
    <row r="2345" spans="8:8" s="8" customFormat="1">
      <c r="H2345" s="116"/>
    </row>
    <row r="2346" spans="8:8" s="8" customFormat="1">
      <c r="H2346" s="116"/>
    </row>
    <row r="2347" spans="8:8" s="8" customFormat="1">
      <c r="H2347" s="116"/>
    </row>
    <row r="2348" spans="8:8" s="8" customFormat="1">
      <c r="H2348" s="116"/>
    </row>
    <row r="2349" spans="8:8" s="8" customFormat="1">
      <c r="H2349" s="116"/>
    </row>
    <row r="2350" spans="8:8" s="8" customFormat="1">
      <c r="H2350" s="116"/>
    </row>
    <row r="2351" spans="8:8" s="8" customFormat="1">
      <c r="H2351" s="116"/>
    </row>
    <row r="2352" spans="8:8" s="8" customFormat="1">
      <c r="H2352" s="116"/>
    </row>
    <row r="2353" spans="8:8" s="8" customFormat="1">
      <c r="H2353" s="116"/>
    </row>
    <row r="2354" spans="8:8" s="8" customFormat="1">
      <c r="H2354" s="116"/>
    </row>
    <row r="2355" spans="8:8" s="8" customFormat="1">
      <c r="H2355" s="116"/>
    </row>
    <row r="2356" spans="8:8" s="8" customFormat="1">
      <c r="H2356" s="116"/>
    </row>
    <row r="2357" spans="8:8" s="8" customFormat="1">
      <c r="H2357" s="116"/>
    </row>
    <row r="2358" spans="8:8" s="8" customFormat="1">
      <c r="H2358" s="116"/>
    </row>
    <row r="2359" spans="8:8" s="8" customFormat="1">
      <c r="H2359" s="116"/>
    </row>
    <row r="2360" spans="8:8" s="8" customFormat="1">
      <c r="H2360" s="116"/>
    </row>
    <row r="2361" spans="8:8" s="8" customFormat="1">
      <c r="H2361" s="116"/>
    </row>
    <row r="2362" spans="8:8" s="8" customFormat="1">
      <c r="H2362" s="116"/>
    </row>
    <row r="2363" spans="8:8" s="8" customFormat="1">
      <c r="H2363" s="116"/>
    </row>
    <row r="2364" spans="8:8" s="8" customFormat="1">
      <c r="H2364" s="116"/>
    </row>
    <row r="2365" spans="8:8" s="8" customFormat="1">
      <c r="H2365" s="116"/>
    </row>
    <row r="2366" spans="8:8" s="8" customFormat="1">
      <c r="H2366" s="116"/>
    </row>
    <row r="2367" spans="8:8" s="8" customFormat="1">
      <c r="H2367" s="116"/>
    </row>
    <row r="2368" spans="8:8" s="8" customFormat="1">
      <c r="H2368" s="116"/>
    </row>
    <row r="2369" spans="8:8" s="8" customFormat="1">
      <c r="H2369" s="116"/>
    </row>
    <row r="2370" spans="8:8" s="8" customFormat="1">
      <c r="H2370" s="116"/>
    </row>
    <row r="2371" spans="8:8" s="8" customFormat="1">
      <c r="H2371" s="116"/>
    </row>
    <row r="2372" spans="8:8" s="8" customFormat="1">
      <c r="H2372" s="116"/>
    </row>
    <row r="2373" spans="8:8" s="8" customFormat="1">
      <c r="H2373" s="116"/>
    </row>
    <row r="2374" spans="8:8" s="8" customFormat="1">
      <c r="H2374" s="116"/>
    </row>
    <row r="2375" spans="8:8" s="8" customFormat="1">
      <c r="H2375" s="116"/>
    </row>
    <row r="2376" spans="8:8" s="8" customFormat="1">
      <c r="H2376" s="116"/>
    </row>
    <row r="2377" spans="8:8" s="8" customFormat="1">
      <c r="H2377" s="116"/>
    </row>
    <row r="2378" spans="8:8" s="8" customFormat="1">
      <c r="H2378" s="116"/>
    </row>
    <row r="2379" spans="8:8" s="8" customFormat="1">
      <c r="H2379" s="116"/>
    </row>
    <row r="2380" spans="8:8" s="8" customFormat="1">
      <c r="H2380" s="116"/>
    </row>
    <row r="2381" spans="8:8" s="8" customFormat="1">
      <c r="H2381" s="116"/>
    </row>
    <row r="2382" spans="8:8" s="8" customFormat="1">
      <c r="H2382" s="116"/>
    </row>
    <row r="2383" spans="8:8" s="8" customFormat="1">
      <c r="H2383" s="116"/>
    </row>
    <row r="2384" spans="8:8" s="8" customFormat="1">
      <c r="H2384" s="116"/>
    </row>
    <row r="2385" spans="8:8" s="8" customFormat="1">
      <c r="H2385" s="116"/>
    </row>
    <row r="2386" spans="8:8" s="8" customFormat="1">
      <c r="H2386" s="116"/>
    </row>
    <row r="2387" spans="8:8" s="8" customFormat="1">
      <c r="H2387" s="116"/>
    </row>
    <row r="2388" spans="8:8" s="8" customFormat="1">
      <c r="H2388" s="116"/>
    </row>
    <row r="2389" spans="8:8" s="8" customFormat="1">
      <c r="H2389" s="116"/>
    </row>
    <row r="2390" spans="8:8" s="8" customFormat="1">
      <c r="H2390" s="116"/>
    </row>
    <row r="2391" spans="8:8" s="8" customFormat="1">
      <c r="H2391" s="116"/>
    </row>
    <row r="2392" spans="8:8" s="8" customFormat="1">
      <c r="H2392" s="116"/>
    </row>
    <row r="2393" spans="8:8" s="8" customFormat="1">
      <c r="H2393" s="116"/>
    </row>
    <row r="2394" spans="8:8" s="8" customFormat="1">
      <c r="H2394" s="116"/>
    </row>
    <row r="2395" spans="8:8" s="8" customFormat="1">
      <c r="H2395" s="116"/>
    </row>
    <row r="2396" spans="8:8" s="8" customFormat="1">
      <c r="H2396" s="116"/>
    </row>
    <row r="2397" spans="8:8" s="8" customFormat="1">
      <c r="H2397" s="116"/>
    </row>
    <row r="2398" spans="8:8" s="8" customFormat="1">
      <c r="H2398" s="116"/>
    </row>
    <row r="2399" spans="8:8" s="8" customFormat="1">
      <c r="H2399" s="116"/>
    </row>
    <row r="2400" spans="8:8" s="8" customFormat="1">
      <c r="H2400" s="116"/>
    </row>
    <row r="2401" spans="8:8" s="8" customFormat="1">
      <c r="H2401" s="116"/>
    </row>
    <row r="2402" spans="8:8" s="8" customFormat="1">
      <c r="H2402" s="116"/>
    </row>
    <row r="2403" spans="8:8" s="8" customFormat="1">
      <c r="H2403" s="116"/>
    </row>
    <row r="2404" spans="8:8" s="8" customFormat="1">
      <c r="H2404" s="116"/>
    </row>
    <row r="2405" spans="8:8" s="8" customFormat="1">
      <c r="H2405" s="116"/>
    </row>
    <row r="2406" spans="8:8" s="8" customFormat="1">
      <c r="H2406" s="116"/>
    </row>
    <row r="2407" spans="8:8" s="8" customFormat="1">
      <c r="H2407" s="116"/>
    </row>
    <row r="2408" spans="8:8" s="8" customFormat="1">
      <c r="H2408" s="116"/>
    </row>
    <row r="2409" spans="8:8" s="8" customFormat="1">
      <c r="H2409" s="116"/>
    </row>
    <row r="2410" spans="8:8" s="8" customFormat="1">
      <c r="H2410" s="116"/>
    </row>
    <row r="2411" spans="8:8" s="8" customFormat="1">
      <c r="H2411" s="116"/>
    </row>
    <row r="2412" spans="8:8" s="8" customFormat="1">
      <c r="H2412" s="116"/>
    </row>
    <row r="2413" spans="8:8" s="8" customFormat="1">
      <c r="H2413" s="116"/>
    </row>
    <row r="2414" spans="8:8" s="8" customFormat="1">
      <c r="H2414" s="116"/>
    </row>
    <row r="2415" spans="8:8" s="8" customFormat="1">
      <c r="H2415" s="116"/>
    </row>
    <row r="2416" spans="8:8" s="8" customFormat="1">
      <c r="H2416" s="116"/>
    </row>
    <row r="2417" spans="8:8" s="8" customFormat="1">
      <c r="H2417" s="116"/>
    </row>
    <row r="2418" spans="8:8" s="8" customFormat="1">
      <c r="H2418" s="116"/>
    </row>
    <row r="2419" spans="8:8" s="8" customFormat="1">
      <c r="H2419" s="116"/>
    </row>
    <row r="2420" spans="8:8" s="8" customFormat="1">
      <c r="H2420" s="116"/>
    </row>
    <row r="2421" spans="8:8" s="8" customFormat="1">
      <c r="H2421" s="116"/>
    </row>
    <row r="2422" spans="8:8" s="8" customFormat="1">
      <c r="H2422" s="116"/>
    </row>
    <row r="2423" spans="8:8" s="8" customFormat="1">
      <c r="H2423" s="116"/>
    </row>
    <row r="2424" spans="8:8" s="8" customFormat="1">
      <c r="H2424" s="116"/>
    </row>
    <row r="2425" spans="8:8" s="8" customFormat="1">
      <c r="H2425" s="116"/>
    </row>
    <row r="2426" spans="8:8" s="8" customFormat="1">
      <c r="H2426" s="116"/>
    </row>
    <row r="2427" spans="8:8" s="8" customFormat="1">
      <c r="H2427" s="116"/>
    </row>
    <row r="2428" spans="8:8" s="8" customFormat="1">
      <c r="H2428" s="116"/>
    </row>
    <row r="2429" spans="8:8" s="8" customFormat="1">
      <c r="H2429" s="116"/>
    </row>
    <row r="2430" spans="8:8" s="8" customFormat="1">
      <c r="H2430" s="116"/>
    </row>
    <row r="2431" spans="8:8" s="8" customFormat="1">
      <c r="H2431" s="116"/>
    </row>
    <row r="2432" spans="8:8" s="8" customFormat="1">
      <c r="H2432" s="116"/>
    </row>
    <row r="2433" spans="8:8" s="8" customFormat="1">
      <c r="H2433" s="116"/>
    </row>
    <row r="2434" spans="8:8" s="8" customFormat="1">
      <c r="H2434" s="116"/>
    </row>
    <row r="2435" spans="8:8" s="8" customFormat="1">
      <c r="H2435" s="116"/>
    </row>
    <row r="2436" spans="8:8" s="8" customFormat="1">
      <c r="H2436" s="116"/>
    </row>
    <row r="2437" spans="8:8" s="8" customFormat="1">
      <c r="H2437" s="116"/>
    </row>
    <row r="2438" spans="8:8" s="8" customFormat="1">
      <c r="H2438" s="116"/>
    </row>
    <row r="2439" spans="8:8" s="8" customFormat="1">
      <c r="H2439" s="116"/>
    </row>
    <row r="2440" spans="8:8" s="8" customFormat="1">
      <c r="H2440" s="116"/>
    </row>
    <row r="2441" spans="8:8" s="8" customFormat="1">
      <c r="H2441" s="116"/>
    </row>
    <row r="2442" spans="8:8" s="8" customFormat="1">
      <c r="H2442" s="116"/>
    </row>
    <row r="2443" spans="8:8" s="8" customFormat="1">
      <c r="H2443" s="116"/>
    </row>
    <row r="2444" spans="8:8" s="8" customFormat="1">
      <c r="H2444" s="116"/>
    </row>
    <row r="2445" spans="8:8" s="8" customFormat="1">
      <c r="H2445" s="116"/>
    </row>
    <row r="2446" spans="8:8" s="8" customFormat="1">
      <c r="H2446" s="116"/>
    </row>
    <row r="2447" spans="8:8" s="8" customFormat="1">
      <c r="H2447" s="116"/>
    </row>
    <row r="2448" spans="8:8" s="8" customFormat="1">
      <c r="H2448" s="116"/>
    </row>
    <row r="2449" spans="8:8" s="8" customFormat="1">
      <c r="H2449" s="116"/>
    </row>
    <row r="2450" spans="8:8" s="8" customFormat="1">
      <c r="H2450" s="116"/>
    </row>
    <row r="2451" spans="8:8" s="8" customFormat="1">
      <c r="H2451" s="116"/>
    </row>
    <row r="2452" spans="8:8" s="8" customFormat="1">
      <c r="H2452" s="116"/>
    </row>
    <row r="2453" spans="8:8" s="8" customFormat="1">
      <c r="H2453" s="116"/>
    </row>
    <row r="2454" spans="8:8" s="8" customFormat="1">
      <c r="H2454" s="116"/>
    </row>
    <row r="2455" spans="8:8" s="8" customFormat="1">
      <c r="H2455" s="116"/>
    </row>
    <row r="2456" spans="8:8" s="8" customFormat="1">
      <c r="H2456" s="116"/>
    </row>
    <row r="2457" spans="8:8" s="8" customFormat="1">
      <c r="H2457" s="116"/>
    </row>
    <row r="2458" spans="8:8" s="8" customFormat="1">
      <c r="H2458" s="116"/>
    </row>
    <row r="2459" spans="8:8" s="8" customFormat="1">
      <c r="H2459" s="116"/>
    </row>
    <row r="2460" spans="8:8" s="8" customFormat="1">
      <c r="H2460" s="116"/>
    </row>
    <row r="2461" spans="8:8" s="8" customFormat="1">
      <c r="H2461" s="116"/>
    </row>
    <row r="2462" spans="8:8" s="8" customFormat="1">
      <c r="H2462" s="116"/>
    </row>
    <row r="2463" spans="8:8" s="8" customFormat="1">
      <c r="H2463" s="116"/>
    </row>
    <row r="2464" spans="8:8" s="8" customFormat="1">
      <c r="H2464" s="116"/>
    </row>
    <row r="2465" spans="8:8" s="8" customFormat="1">
      <c r="H2465" s="116"/>
    </row>
    <row r="2466" spans="8:8" s="8" customFormat="1">
      <c r="H2466" s="116"/>
    </row>
    <row r="2467" spans="8:8" s="8" customFormat="1">
      <c r="H2467" s="116"/>
    </row>
    <row r="2468" spans="8:8" s="8" customFormat="1">
      <c r="H2468" s="116"/>
    </row>
    <row r="2469" spans="8:8" s="8" customFormat="1">
      <c r="H2469" s="116"/>
    </row>
    <row r="2470" spans="8:8" s="8" customFormat="1">
      <c r="H2470" s="116"/>
    </row>
    <row r="2471" spans="8:8" s="8" customFormat="1">
      <c r="H2471" s="116"/>
    </row>
    <row r="2472" spans="8:8" s="8" customFormat="1">
      <c r="H2472" s="116"/>
    </row>
    <row r="2473" spans="8:8" s="8" customFormat="1">
      <c r="H2473" s="116"/>
    </row>
    <row r="2474" spans="8:8" s="8" customFormat="1">
      <c r="H2474" s="116"/>
    </row>
    <row r="2475" spans="8:8" s="8" customFormat="1">
      <c r="H2475" s="116"/>
    </row>
    <row r="2476" spans="8:8" s="8" customFormat="1">
      <c r="H2476" s="116"/>
    </row>
    <row r="2477" spans="8:8" s="8" customFormat="1">
      <c r="H2477" s="116"/>
    </row>
    <row r="2478" spans="8:8" s="8" customFormat="1">
      <c r="H2478" s="116"/>
    </row>
    <row r="2479" spans="8:8" s="8" customFormat="1">
      <c r="H2479" s="116"/>
    </row>
    <row r="2480" spans="8:8" s="8" customFormat="1">
      <c r="H2480" s="116"/>
    </row>
    <row r="2481" spans="8:8" s="8" customFormat="1">
      <c r="H2481" s="116"/>
    </row>
    <row r="2482" spans="8:8" s="8" customFormat="1">
      <c r="H2482" s="116"/>
    </row>
    <row r="2483" spans="8:8" s="8" customFormat="1">
      <c r="H2483" s="116"/>
    </row>
    <row r="2484" spans="8:8" s="8" customFormat="1">
      <c r="H2484" s="116"/>
    </row>
    <row r="2485" spans="8:8" s="8" customFormat="1">
      <c r="H2485" s="116"/>
    </row>
    <row r="2486" spans="8:8" s="8" customFormat="1">
      <c r="H2486" s="116"/>
    </row>
    <row r="2487" spans="8:8" s="8" customFormat="1">
      <c r="H2487" s="116"/>
    </row>
    <row r="2488" spans="8:8" s="8" customFormat="1">
      <c r="H2488" s="116"/>
    </row>
    <row r="2489" spans="8:8" s="8" customFormat="1">
      <c r="H2489" s="116"/>
    </row>
    <row r="2490" spans="8:8" s="8" customFormat="1">
      <c r="H2490" s="116"/>
    </row>
    <row r="2491" spans="8:8" s="8" customFormat="1">
      <c r="H2491" s="116"/>
    </row>
    <row r="2492" spans="8:8" s="8" customFormat="1">
      <c r="H2492" s="116"/>
    </row>
    <row r="2493" spans="8:8" s="8" customFormat="1">
      <c r="H2493" s="116"/>
    </row>
    <row r="2494" spans="8:8" s="8" customFormat="1">
      <c r="H2494" s="116"/>
    </row>
    <row r="2495" spans="8:8" s="8" customFormat="1">
      <c r="H2495" s="116"/>
    </row>
    <row r="2496" spans="8:8" s="8" customFormat="1">
      <c r="H2496" s="116"/>
    </row>
    <row r="2497" spans="8:8" s="8" customFormat="1">
      <c r="H2497" s="116"/>
    </row>
    <row r="2498" spans="8:8" s="8" customFormat="1">
      <c r="H2498" s="116"/>
    </row>
    <row r="2499" spans="8:8" s="8" customFormat="1">
      <c r="H2499" s="116"/>
    </row>
    <row r="2500" spans="8:8" s="8" customFormat="1">
      <c r="H2500" s="116"/>
    </row>
    <row r="2501" spans="8:8" s="8" customFormat="1">
      <c r="H2501" s="116"/>
    </row>
    <row r="2502" spans="8:8" s="8" customFormat="1">
      <c r="H2502" s="116"/>
    </row>
    <row r="2503" spans="8:8" s="8" customFormat="1">
      <c r="H2503" s="116"/>
    </row>
    <row r="2504" spans="8:8" s="8" customFormat="1">
      <c r="H2504" s="116"/>
    </row>
    <row r="2505" spans="8:8" s="8" customFormat="1">
      <c r="H2505" s="116"/>
    </row>
    <row r="2506" spans="8:8" s="8" customFormat="1">
      <c r="H2506" s="116"/>
    </row>
    <row r="2507" spans="8:8" s="8" customFormat="1">
      <c r="H2507" s="116"/>
    </row>
    <row r="2508" spans="8:8" s="8" customFormat="1">
      <c r="H2508" s="116"/>
    </row>
    <row r="2509" spans="8:8" s="8" customFormat="1">
      <c r="H2509" s="116"/>
    </row>
    <row r="2510" spans="8:8" s="8" customFormat="1">
      <c r="H2510" s="116"/>
    </row>
    <row r="2511" spans="8:8" s="8" customFormat="1">
      <c r="H2511" s="116"/>
    </row>
    <row r="2512" spans="8:8" s="8" customFormat="1">
      <c r="H2512" s="116"/>
    </row>
    <row r="2513" spans="8:8" s="8" customFormat="1">
      <c r="H2513" s="116"/>
    </row>
    <row r="2514" spans="8:8" s="8" customFormat="1">
      <c r="H2514" s="116"/>
    </row>
    <row r="2515" spans="8:8" s="8" customFormat="1">
      <c r="H2515" s="116"/>
    </row>
    <row r="2516" spans="8:8" s="8" customFormat="1">
      <c r="H2516" s="116"/>
    </row>
    <row r="2517" spans="8:8" s="8" customFormat="1">
      <c r="H2517" s="116"/>
    </row>
    <row r="2518" spans="8:8" s="8" customFormat="1">
      <c r="H2518" s="116"/>
    </row>
    <row r="2519" spans="8:8" s="8" customFormat="1">
      <c r="H2519" s="116"/>
    </row>
    <row r="2520" spans="8:8" s="8" customFormat="1">
      <c r="H2520" s="116"/>
    </row>
    <row r="2521" spans="8:8" s="8" customFormat="1">
      <c r="H2521" s="116"/>
    </row>
    <row r="2522" spans="8:8" s="8" customFormat="1">
      <c r="H2522" s="116"/>
    </row>
    <row r="2523" spans="8:8" s="8" customFormat="1">
      <c r="H2523" s="116"/>
    </row>
    <row r="2524" spans="8:8" s="8" customFormat="1">
      <c r="H2524" s="116"/>
    </row>
    <row r="2525" spans="8:8" s="8" customFormat="1">
      <c r="H2525" s="116"/>
    </row>
    <row r="2526" spans="8:8" s="8" customFormat="1">
      <c r="H2526" s="116"/>
    </row>
    <row r="2527" spans="8:8" s="8" customFormat="1">
      <c r="H2527" s="116"/>
    </row>
    <row r="2528" spans="8:8" s="8" customFormat="1">
      <c r="H2528" s="116"/>
    </row>
    <row r="2529" spans="8:8" s="8" customFormat="1">
      <c r="H2529" s="116"/>
    </row>
    <row r="2530" spans="8:8" s="8" customFormat="1">
      <c r="H2530" s="116"/>
    </row>
    <row r="2531" spans="8:8" s="8" customFormat="1">
      <c r="H2531" s="116"/>
    </row>
    <row r="2532" spans="8:8" s="8" customFormat="1">
      <c r="H2532" s="116"/>
    </row>
    <row r="2533" spans="8:8" s="8" customFormat="1">
      <c r="H2533" s="116"/>
    </row>
    <row r="2534" spans="8:8" s="8" customFormat="1">
      <c r="H2534" s="116"/>
    </row>
    <row r="2535" spans="8:8" s="8" customFormat="1">
      <c r="H2535" s="116"/>
    </row>
    <row r="2536" spans="8:8" s="8" customFormat="1">
      <c r="H2536" s="116"/>
    </row>
    <row r="2537" spans="8:8" s="8" customFormat="1">
      <c r="H2537" s="116"/>
    </row>
    <row r="2538" spans="8:8" s="8" customFormat="1">
      <c r="H2538" s="116"/>
    </row>
    <row r="2539" spans="8:8" s="8" customFormat="1">
      <c r="H2539" s="116"/>
    </row>
    <row r="2540" spans="8:8" s="8" customFormat="1">
      <c r="H2540" s="116"/>
    </row>
    <row r="2541" spans="8:8" s="8" customFormat="1">
      <c r="H2541" s="116"/>
    </row>
    <row r="2542" spans="8:8" s="8" customFormat="1">
      <c r="H2542" s="116"/>
    </row>
    <row r="2543" spans="8:8" s="8" customFormat="1">
      <c r="H2543" s="116"/>
    </row>
    <row r="2544" spans="8:8" s="8" customFormat="1">
      <c r="H2544" s="116"/>
    </row>
    <row r="2545" spans="8:8" s="8" customFormat="1">
      <c r="H2545" s="116"/>
    </row>
    <row r="2546" spans="8:8" s="8" customFormat="1">
      <c r="H2546" s="116"/>
    </row>
    <row r="2547" spans="8:8" s="8" customFormat="1">
      <c r="H2547" s="116"/>
    </row>
    <row r="2548" spans="8:8" s="8" customFormat="1">
      <c r="H2548" s="116"/>
    </row>
    <row r="2549" spans="8:8" s="8" customFormat="1">
      <c r="H2549" s="116"/>
    </row>
    <row r="2550" spans="8:8" s="8" customFormat="1">
      <c r="H2550" s="116"/>
    </row>
    <row r="2551" spans="8:8" s="8" customFormat="1">
      <c r="H2551" s="116"/>
    </row>
    <row r="2552" spans="8:8" s="8" customFormat="1">
      <c r="H2552" s="116"/>
    </row>
    <row r="2553" spans="8:8" s="8" customFormat="1">
      <c r="H2553" s="116"/>
    </row>
    <row r="2554" spans="8:8" s="8" customFormat="1">
      <c r="H2554" s="116"/>
    </row>
    <row r="2555" spans="8:8" s="8" customFormat="1">
      <c r="H2555" s="116"/>
    </row>
    <row r="2556" spans="8:8" s="8" customFormat="1">
      <c r="H2556" s="116"/>
    </row>
    <row r="2557" spans="8:8" s="8" customFormat="1">
      <c r="H2557" s="116"/>
    </row>
    <row r="2558" spans="8:8" s="8" customFormat="1">
      <c r="H2558" s="116"/>
    </row>
    <row r="2559" spans="8:8" s="8" customFormat="1">
      <c r="H2559" s="116"/>
    </row>
    <row r="2560" spans="8:8" s="8" customFormat="1">
      <c r="H2560" s="116"/>
    </row>
    <row r="2561" spans="8:8" s="8" customFormat="1">
      <c r="H2561" s="116"/>
    </row>
    <row r="2562" spans="8:8" s="8" customFormat="1">
      <c r="H2562" s="116"/>
    </row>
    <row r="2563" spans="8:8" s="8" customFormat="1">
      <c r="H2563" s="116"/>
    </row>
    <row r="2564" spans="8:8" s="8" customFormat="1">
      <c r="H2564" s="116"/>
    </row>
    <row r="2565" spans="8:8" s="8" customFormat="1">
      <c r="H2565" s="116"/>
    </row>
    <row r="2566" spans="8:8" s="8" customFormat="1">
      <c r="H2566" s="116"/>
    </row>
    <row r="2567" spans="8:8" s="8" customFormat="1">
      <c r="H2567" s="116"/>
    </row>
    <row r="2568" spans="8:8" s="8" customFormat="1">
      <c r="H2568" s="116"/>
    </row>
    <row r="2569" spans="8:8" s="8" customFormat="1">
      <c r="H2569" s="116"/>
    </row>
    <row r="2570" spans="8:8" s="8" customFormat="1">
      <c r="H2570" s="116"/>
    </row>
    <row r="2571" spans="8:8" s="8" customFormat="1">
      <c r="H2571" s="116"/>
    </row>
    <row r="2572" spans="8:8" s="8" customFormat="1">
      <c r="H2572" s="116"/>
    </row>
    <row r="2573" spans="8:8" s="8" customFormat="1">
      <c r="H2573" s="116"/>
    </row>
    <row r="2574" spans="8:8" s="8" customFormat="1">
      <c r="H2574" s="116"/>
    </row>
    <row r="2575" spans="8:8" s="8" customFormat="1">
      <c r="H2575" s="116"/>
    </row>
    <row r="2576" spans="8:8" s="8" customFormat="1">
      <c r="H2576" s="116"/>
    </row>
    <row r="2577" spans="8:8" s="8" customFormat="1">
      <c r="H2577" s="116"/>
    </row>
    <row r="2578" spans="8:8" s="8" customFormat="1">
      <c r="H2578" s="116"/>
    </row>
    <row r="2579" spans="8:8" s="8" customFormat="1">
      <c r="H2579" s="116"/>
    </row>
    <row r="2580" spans="8:8" s="8" customFormat="1">
      <c r="H2580" s="116"/>
    </row>
    <row r="2581" spans="8:8" s="8" customFormat="1">
      <c r="H2581" s="116"/>
    </row>
    <row r="2582" spans="8:8" s="8" customFormat="1">
      <c r="H2582" s="116"/>
    </row>
    <row r="2583" spans="8:8" s="8" customFormat="1">
      <c r="H2583" s="116"/>
    </row>
    <row r="2584" spans="8:8" s="8" customFormat="1">
      <c r="H2584" s="116"/>
    </row>
    <row r="2585" spans="8:8" s="8" customFormat="1">
      <c r="H2585" s="116"/>
    </row>
    <row r="2586" spans="8:8" s="8" customFormat="1">
      <c r="H2586" s="116"/>
    </row>
    <row r="2587" spans="8:8" s="8" customFormat="1">
      <c r="H2587" s="116"/>
    </row>
    <row r="2588" spans="8:8" s="8" customFormat="1">
      <c r="H2588" s="116"/>
    </row>
    <row r="2589" spans="8:8" s="8" customFormat="1">
      <c r="H2589" s="116"/>
    </row>
    <row r="2590" spans="8:8" s="8" customFormat="1">
      <c r="H2590" s="116"/>
    </row>
    <row r="2591" spans="8:8" s="8" customFormat="1">
      <c r="H2591" s="116"/>
    </row>
    <row r="2592" spans="8:8" s="8" customFormat="1">
      <c r="H2592" s="116"/>
    </row>
    <row r="2593" spans="8:8" s="8" customFormat="1">
      <c r="H2593" s="116"/>
    </row>
    <row r="2594" spans="8:8" s="8" customFormat="1">
      <c r="H2594" s="116"/>
    </row>
    <row r="2595" spans="8:8" s="8" customFormat="1">
      <c r="H2595" s="116"/>
    </row>
    <row r="2596" spans="8:8" s="8" customFormat="1">
      <c r="H2596" s="116"/>
    </row>
    <row r="2597" spans="8:8" s="8" customFormat="1">
      <c r="H2597" s="116"/>
    </row>
    <row r="2598" spans="8:8" s="8" customFormat="1">
      <c r="H2598" s="116"/>
    </row>
    <row r="2599" spans="8:8" s="8" customFormat="1">
      <c r="H2599" s="116"/>
    </row>
    <row r="2600" spans="8:8" s="8" customFormat="1">
      <c r="H2600" s="116"/>
    </row>
    <row r="2601" spans="8:8" s="8" customFormat="1">
      <c r="H2601" s="116"/>
    </row>
    <row r="2602" spans="8:8" s="8" customFormat="1">
      <c r="H2602" s="116"/>
    </row>
    <row r="2603" spans="8:8" s="8" customFormat="1">
      <c r="H2603" s="116"/>
    </row>
    <row r="2604" spans="8:8" s="8" customFormat="1">
      <c r="H2604" s="116"/>
    </row>
    <row r="2605" spans="8:8" s="8" customFormat="1">
      <c r="H2605" s="116"/>
    </row>
    <row r="2606" spans="8:8" s="8" customFormat="1">
      <c r="H2606" s="116"/>
    </row>
    <row r="2607" spans="8:8" s="8" customFormat="1">
      <c r="H2607" s="116"/>
    </row>
    <row r="2608" spans="8:8" s="8" customFormat="1">
      <c r="H2608" s="116"/>
    </row>
    <row r="2609" spans="8:8" s="8" customFormat="1">
      <c r="H2609" s="116"/>
    </row>
    <row r="2610" spans="8:8" s="8" customFormat="1">
      <c r="H2610" s="116"/>
    </row>
    <row r="2611" spans="8:8" s="8" customFormat="1">
      <c r="H2611" s="116"/>
    </row>
    <row r="2612" spans="8:8" s="8" customFormat="1">
      <c r="H2612" s="116"/>
    </row>
    <row r="2613" spans="8:8" s="8" customFormat="1">
      <c r="H2613" s="116"/>
    </row>
    <row r="2614" spans="8:8" s="8" customFormat="1">
      <c r="H2614" s="116"/>
    </row>
    <row r="2615" spans="8:8" s="8" customFormat="1">
      <c r="H2615" s="116"/>
    </row>
    <row r="2616" spans="8:8" s="8" customFormat="1">
      <c r="H2616" s="116"/>
    </row>
    <row r="2617" spans="8:8" s="8" customFormat="1">
      <c r="H2617" s="116"/>
    </row>
    <row r="2618" spans="8:8" s="8" customFormat="1">
      <c r="H2618" s="116"/>
    </row>
    <row r="2619" spans="8:8" s="8" customFormat="1">
      <c r="H2619" s="116"/>
    </row>
    <row r="2620" spans="8:8" s="8" customFormat="1">
      <c r="H2620" s="116"/>
    </row>
    <row r="2621" spans="8:8" s="8" customFormat="1">
      <c r="H2621" s="116"/>
    </row>
    <row r="2622" spans="8:8" s="8" customFormat="1">
      <c r="H2622" s="116"/>
    </row>
    <row r="2623" spans="8:8" s="8" customFormat="1">
      <c r="H2623" s="116"/>
    </row>
    <row r="2624" spans="8:8" s="8" customFormat="1">
      <c r="H2624" s="116"/>
    </row>
    <row r="2625" spans="8:8" s="8" customFormat="1">
      <c r="H2625" s="116"/>
    </row>
    <row r="2626" spans="8:8" s="8" customFormat="1">
      <c r="H2626" s="116"/>
    </row>
    <row r="2627" spans="8:8" s="8" customFormat="1">
      <c r="H2627" s="116"/>
    </row>
    <row r="2628" spans="8:8" s="8" customFormat="1">
      <c r="H2628" s="116"/>
    </row>
    <row r="2629" spans="8:8" s="8" customFormat="1">
      <c r="H2629" s="116"/>
    </row>
    <row r="2630" spans="8:8" s="8" customFormat="1">
      <c r="H2630" s="116"/>
    </row>
    <row r="2631" spans="8:8" s="8" customFormat="1">
      <c r="H2631" s="116"/>
    </row>
    <row r="2632" spans="8:8" s="8" customFormat="1">
      <c r="H2632" s="116"/>
    </row>
    <row r="2633" spans="8:8" s="8" customFormat="1">
      <c r="H2633" s="116"/>
    </row>
    <row r="2634" spans="8:8" s="8" customFormat="1">
      <c r="H2634" s="116"/>
    </row>
    <row r="2635" spans="8:8" s="8" customFormat="1">
      <c r="H2635" s="116"/>
    </row>
    <row r="2636" spans="8:8" s="8" customFormat="1">
      <c r="H2636" s="116"/>
    </row>
    <row r="2637" spans="8:8" s="8" customFormat="1">
      <c r="H2637" s="116"/>
    </row>
    <row r="2638" spans="8:8" s="8" customFormat="1">
      <c r="H2638" s="116"/>
    </row>
    <row r="2639" spans="8:8" s="8" customFormat="1">
      <c r="H2639" s="116"/>
    </row>
    <row r="2640" spans="8:8" s="8" customFormat="1">
      <c r="H2640" s="116"/>
    </row>
    <row r="2641" spans="8:8" s="8" customFormat="1">
      <c r="H2641" s="116"/>
    </row>
    <row r="2642" spans="8:8" s="8" customFormat="1">
      <c r="H2642" s="116"/>
    </row>
    <row r="2643" spans="8:8" s="8" customFormat="1">
      <c r="H2643" s="116"/>
    </row>
    <row r="2644" spans="8:8" s="8" customFormat="1">
      <c r="H2644" s="116"/>
    </row>
    <row r="2645" spans="8:8" s="8" customFormat="1">
      <c r="H2645" s="116"/>
    </row>
    <row r="2646" spans="8:8" s="8" customFormat="1">
      <c r="H2646" s="116"/>
    </row>
    <row r="2647" spans="8:8" s="8" customFormat="1">
      <c r="H2647" s="116"/>
    </row>
    <row r="2648" spans="8:8" s="8" customFormat="1">
      <c r="H2648" s="116"/>
    </row>
    <row r="2649" spans="8:8" s="8" customFormat="1">
      <c r="H2649" s="116"/>
    </row>
    <row r="2650" spans="8:8" s="8" customFormat="1">
      <c r="H2650" s="116"/>
    </row>
    <row r="2651" spans="8:8" s="8" customFormat="1">
      <c r="H2651" s="116"/>
    </row>
    <row r="2652" spans="8:8" s="8" customFormat="1">
      <c r="H2652" s="116"/>
    </row>
    <row r="2653" spans="8:8" s="8" customFormat="1">
      <c r="H2653" s="116"/>
    </row>
    <row r="2654" spans="8:8" s="8" customFormat="1">
      <c r="H2654" s="116"/>
    </row>
    <row r="2655" spans="8:8" s="8" customFormat="1">
      <c r="H2655" s="116"/>
    </row>
    <row r="2656" spans="8:8" s="8" customFormat="1">
      <c r="H2656" s="116"/>
    </row>
    <row r="2657" spans="8:8" s="8" customFormat="1">
      <c r="H2657" s="116"/>
    </row>
    <row r="2658" spans="8:8" s="8" customFormat="1">
      <c r="H2658" s="116"/>
    </row>
    <row r="2659" spans="8:8" s="8" customFormat="1">
      <c r="H2659" s="116"/>
    </row>
    <row r="2660" spans="8:8" s="8" customFormat="1">
      <c r="H2660" s="116"/>
    </row>
    <row r="2661" spans="8:8" s="8" customFormat="1">
      <c r="H2661" s="116"/>
    </row>
    <row r="2662" spans="8:8" s="8" customFormat="1">
      <c r="H2662" s="116"/>
    </row>
    <row r="2663" spans="8:8" s="8" customFormat="1">
      <c r="H2663" s="116"/>
    </row>
    <row r="2664" spans="8:8" s="8" customFormat="1">
      <c r="H2664" s="116"/>
    </row>
    <row r="2665" spans="8:8" s="8" customFormat="1">
      <c r="H2665" s="116"/>
    </row>
    <row r="2666" spans="8:8" s="8" customFormat="1">
      <c r="H2666" s="116"/>
    </row>
    <row r="2667" spans="8:8" s="8" customFormat="1">
      <c r="H2667" s="116"/>
    </row>
    <row r="2668" spans="8:8" s="8" customFormat="1">
      <c r="H2668" s="116"/>
    </row>
    <row r="2669" spans="8:8" s="8" customFormat="1">
      <c r="H2669" s="116"/>
    </row>
    <row r="2670" spans="8:8" s="8" customFormat="1">
      <c r="H2670" s="116"/>
    </row>
    <row r="2671" spans="8:8" s="8" customFormat="1">
      <c r="H2671" s="116"/>
    </row>
    <row r="2672" spans="8:8" s="8" customFormat="1">
      <c r="H2672" s="116"/>
    </row>
    <row r="2673" spans="8:8" s="8" customFormat="1">
      <c r="H2673" s="116"/>
    </row>
    <row r="2674" spans="8:8" s="8" customFormat="1">
      <c r="H2674" s="116"/>
    </row>
    <row r="2675" spans="8:8" s="8" customFormat="1">
      <c r="H2675" s="116"/>
    </row>
    <row r="2676" spans="8:8" s="8" customFormat="1">
      <c r="H2676" s="116"/>
    </row>
    <row r="2677" spans="8:8" s="8" customFormat="1">
      <c r="H2677" s="116"/>
    </row>
    <row r="2678" spans="8:8" s="8" customFormat="1">
      <c r="H2678" s="116"/>
    </row>
    <row r="2679" spans="8:8" s="8" customFormat="1">
      <c r="H2679" s="116"/>
    </row>
    <row r="2680" spans="8:8" s="8" customFormat="1">
      <c r="H2680" s="116"/>
    </row>
    <row r="2681" spans="8:8" s="8" customFormat="1">
      <c r="H2681" s="116"/>
    </row>
    <row r="2682" spans="8:8" s="8" customFormat="1">
      <c r="H2682" s="116"/>
    </row>
    <row r="2683" spans="8:8" s="8" customFormat="1">
      <c r="H2683" s="116"/>
    </row>
    <row r="2684" spans="8:8" s="8" customFormat="1">
      <c r="H2684" s="116"/>
    </row>
    <row r="2685" spans="8:8" s="8" customFormat="1">
      <c r="H2685" s="116"/>
    </row>
    <row r="2686" spans="8:8" s="8" customFormat="1">
      <c r="H2686" s="116"/>
    </row>
    <row r="2687" spans="8:8" s="8" customFormat="1">
      <c r="H2687" s="116"/>
    </row>
    <row r="2688" spans="8:8" s="8" customFormat="1">
      <c r="H2688" s="116"/>
    </row>
    <row r="2689" spans="8:8" s="8" customFormat="1">
      <c r="H2689" s="116"/>
    </row>
    <row r="2690" spans="8:8" s="8" customFormat="1">
      <c r="H2690" s="116"/>
    </row>
    <row r="2691" spans="8:8" s="8" customFormat="1">
      <c r="H2691" s="116"/>
    </row>
    <row r="2692" spans="8:8" s="8" customFormat="1">
      <c r="H2692" s="116"/>
    </row>
    <row r="2693" spans="8:8" s="8" customFormat="1">
      <c r="H2693" s="116"/>
    </row>
    <row r="2694" spans="8:8" s="8" customFormat="1">
      <c r="H2694" s="116"/>
    </row>
    <row r="2695" spans="8:8" s="8" customFormat="1">
      <c r="H2695" s="116"/>
    </row>
    <row r="2696" spans="8:8" s="8" customFormat="1">
      <c r="H2696" s="116"/>
    </row>
    <row r="2697" spans="8:8" s="8" customFormat="1">
      <c r="H2697" s="116"/>
    </row>
    <row r="2698" spans="8:8" s="8" customFormat="1">
      <c r="H2698" s="116"/>
    </row>
    <row r="2699" spans="8:8" s="8" customFormat="1">
      <c r="H2699" s="116"/>
    </row>
    <row r="2700" spans="8:8" s="8" customFormat="1">
      <c r="H2700" s="116"/>
    </row>
    <row r="2701" spans="8:8" s="8" customFormat="1">
      <c r="H2701" s="116"/>
    </row>
    <row r="2702" spans="8:8" s="8" customFormat="1">
      <c r="H2702" s="116"/>
    </row>
    <row r="2703" spans="8:8" s="8" customFormat="1">
      <c r="H2703" s="116"/>
    </row>
    <row r="2704" spans="8:8" s="8" customFormat="1">
      <c r="H2704" s="116"/>
    </row>
    <row r="2705" spans="8:8" s="8" customFormat="1">
      <c r="H2705" s="116"/>
    </row>
    <row r="2706" spans="8:8" s="8" customFormat="1">
      <c r="H2706" s="116"/>
    </row>
    <row r="2707" spans="8:8" s="8" customFormat="1">
      <c r="H2707" s="116"/>
    </row>
    <row r="2708" spans="8:8" s="8" customFormat="1">
      <c r="H2708" s="116"/>
    </row>
    <row r="2709" spans="8:8" s="8" customFormat="1">
      <c r="H2709" s="116"/>
    </row>
    <row r="2710" spans="8:8" s="8" customFormat="1">
      <c r="H2710" s="116"/>
    </row>
    <row r="2711" spans="8:8" s="8" customFormat="1">
      <c r="H2711" s="116"/>
    </row>
    <row r="2712" spans="8:8" s="8" customFormat="1">
      <c r="H2712" s="116"/>
    </row>
    <row r="2713" spans="8:8" s="8" customFormat="1">
      <c r="H2713" s="116"/>
    </row>
    <row r="2714" spans="8:8" s="8" customFormat="1">
      <c r="H2714" s="116"/>
    </row>
    <row r="2715" spans="8:8" s="8" customFormat="1">
      <c r="H2715" s="116"/>
    </row>
    <row r="2716" spans="8:8" s="8" customFormat="1">
      <c r="H2716" s="116"/>
    </row>
    <row r="2717" spans="8:8" s="8" customFormat="1">
      <c r="H2717" s="116"/>
    </row>
    <row r="2718" spans="8:8" s="8" customFormat="1">
      <c r="H2718" s="116"/>
    </row>
    <row r="2719" spans="8:8" s="8" customFormat="1">
      <c r="H2719" s="116"/>
    </row>
    <row r="2720" spans="8:8" s="8" customFormat="1">
      <c r="H2720" s="116"/>
    </row>
    <row r="2721" spans="8:8" s="8" customFormat="1">
      <c r="H2721" s="116"/>
    </row>
    <row r="2722" spans="8:8" s="8" customFormat="1">
      <c r="H2722" s="116"/>
    </row>
    <row r="2723" spans="8:8" s="8" customFormat="1">
      <c r="H2723" s="116"/>
    </row>
    <row r="2724" spans="8:8" s="8" customFormat="1">
      <c r="H2724" s="116"/>
    </row>
    <row r="2725" spans="8:8" s="8" customFormat="1">
      <c r="H2725" s="116"/>
    </row>
    <row r="2726" spans="8:8" s="8" customFormat="1">
      <c r="H2726" s="116"/>
    </row>
    <row r="2727" spans="8:8" s="8" customFormat="1">
      <c r="H2727" s="116"/>
    </row>
    <row r="2728" spans="8:8" s="8" customFormat="1">
      <c r="H2728" s="116"/>
    </row>
    <row r="2729" spans="8:8" s="8" customFormat="1">
      <c r="H2729" s="116"/>
    </row>
    <row r="2730" spans="8:8" s="8" customFormat="1">
      <c r="H2730" s="116"/>
    </row>
    <row r="2731" spans="8:8" s="8" customFormat="1">
      <c r="H2731" s="116"/>
    </row>
    <row r="2732" spans="8:8" s="8" customFormat="1">
      <c r="H2732" s="116"/>
    </row>
    <row r="2733" spans="8:8" s="8" customFormat="1">
      <c r="H2733" s="116"/>
    </row>
    <row r="2734" spans="8:8" s="8" customFormat="1">
      <c r="H2734" s="116"/>
    </row>
    <row r="2735" spans="8:8" s="8" customFormat="1">
      <c r="H2735" s="116"/>
    </row>
    <row r="2736" spans="8:8" s="8" customFormat="1">
      <c r="H2736" s="116"/>
    </row>
    <row r="2737" spans="8:8" s="8" customFormat="1">
      <c r="H2737" s="116"/>
    </row>
    <row r="2738" spans="8:8" s="8" customFormat="1">
      <c r="H2738" s="116"/>
    </row>
    <row r="2739" spans="8:8" s="8" customFormat="1">
      <c r="H2739" s="116"/>
    </row>
    <row r="2740" spans="8:8" s="8" customFormat="1">
      <c r="H2740" s="116"/>
    </row>
    <row r="2741" spans="8:8" s="8" customFormat="1">
      <c r="H2741" s="116"/>
    </row>
    <row r="2742" spans="8:8" s="8" customFormat="1">
      <c r="H2742" s="116"/>
    </row>
    <row r="2743" spans="8:8" s="8" customFormat="1">
      <c r="H2743" s="116"/>
    </row>
    <row r="2744" spans="8:8" s="8" customFormat="1">
      <c r="H2744" s="116"/>
    </row>
    <row r="2745" spans="8:8" s="8" customFormat="1">
      <c r="H2745" s="116"/>
    </row>
    <row r="2746" spans="8:8" s="8" customFormat="1">
      <c r="H2746" s="116"/>
    </row>
    <row r="2747" spans="8:8" s="8" customFormat="1">
      <c r="H2747" s="116"/>
    </row>
    <row r="2748" spans="8:8" s="8" customFormat="1">
      <c r="H2748" s="116"/>
    </row>
    <row r="2749" spans="8:8" s="8" customFormat="1">
      <c r="H2749" s="116"/>
    </row>
    <row r="2750" spans="8:8" s="8" customFormat="1">
      <c r="H2750" s="116"/>
    </row>
    <row r="2751" spans="8:8" s="8" customFormat="1">
      <c r="H2751" s="116"/>
    </row>
    <row r="2752" spans="8:8" s="8" customFormat="1">
      <c r="H2752" s="116"/>
    </row>
    <row r="2753" spans="8:8" s="8" customFormat="1">
      <c r="H2753" s="116"/>
    </row>
    <row r="2754" spans="8:8" s="8" customFormat="1">
      <c r="H2754" s="116"/>
    </row>
    <row r="2755" spans="8:8" s="8" customFormat="1">
      <c r="H2755" s="116"/>
    </row>
    <row r="2756" spans="8:8" s="8" customFormat="1">
      <c r="H2756" s="116"/>
    </row>
    <row r="2757" spans="8:8" s="8" customFormat="1">
      <c r="H2757" s="116"/>
    </row>
    <row r="2758" spans="8:8" s="8" customFormat="1">
      <c r="H2758" s="116"/>
    </row>
    <row r="2759" spans="8:8" s="8" customFormat="1">
      <c r="H2759" s="116"/>
    </row>
    <row r="2760" spans="8:8" s="8" customFormat="1">
      <c r="H2760" s="116"/>
    </row>
    <row r="2761" spans="8:8" s="8" customFormat="1">
      <c r="H2761" s="116"/>
    </row>
    <row r="2762" spans="8:8" s="8" customFormat="1">
      <c r="H2762" s="116"/>
    </row>
    <row r="2763" spans="8:8" s="8" customFormat="1">
      <c r="H2763" s="116"/>
    </row>
    <row r="2764" spans="8:8" s="8" customFormat="1">
      <c r="H2764" s="116"/>
    </row>
    <row r="2765" spans="8:8" s="8" customFormat="1">
      <c r="H2765" s="116"/>
    </row>
    <row r="2766" spans="8:8" s="8" customFormat="1">
      <c r="H2766" s="116"/>
    </row>
    <row r="2767" spans="8:8" s="8" customFormat="1">
      <c r="H2767" s="116"/>
    </row>
    <row r="2768" spans="8:8" s="8" customFormat="1">
      <c r="H2768" s="116"/>
    </row>
    <row r="2769" spans="8:8" s="8" customFormat="1">
      <c r="H2769" s="116"/>
    </row>
    <row r="2770" spans="8:8" s="8" customFormat="1">
      <c r="H2770" s="116"/>
    </row>
    <row r="2771" spans="8:8" s="8" customFormat="1">
      <c r="H2771" s="116"/>
    </row>
    <row r="2772" spans="8:8" s="8" customFormat="1">
      <c r="H2772" s="116"/>
    </row>
    <row r="2773" spans="8:8" s="8" customFormat="1">
      <c r="H2773" s="116"/>
    </row>
    <row r="2774" spans="8:8" s="8" customFormat="1">
      <c r="H2774" s="116"/>
    </row>
    <row r="2775" spans="8:8" s="8" customFormat="1">
      <c r="H2775" s="116"/>
    </row>
    <row r="2776" spans="8:8" s="8" customFormat="1">
      <c r="H2776" s="116"/>
    </row>
    <row r="2777" spans="8:8" s="8" customFormat="1">
      <c r="H2777" s="116"/>
    </row>
    <row r="2778" spans="8:8" s="8" customFormat="1">
      <c r="H2778" s="116"/>
    </row>
    <row r="2779" spans="8:8" s="8" customFormat="1">
      <c r="H2779" s="116"/>
    </row>
    <row r="2780" spans="8:8" s="8" customFormat="1">
      <c r="H2780" s="116"/>
    </row>
    <row r="2781" spans="8:8" s="8" customFormat="1">
      <c r="H2781" s="116"/>
    </row>
    <row r="2782" spans="8:8" s="8" customFormat="1">
      <c r="H2782" s="116"/>
    </row>
    <row r="2783" spans="8:8" s="8" customFormat="1">
      <c r="H2783" s="116"/>
    </row>
    <row r="2784" spans="8:8" s="8" customFormat="1">
      <c r="H2784" s="116"/>
    </row>
    <row r="2785" spans="8:8" s="8" customFormat="1">
      <c r="H2785" s="116"/>
    </row>
    <row r="2786" spans="8:8" s="8" customFormat="1">
      <c r="H2786" s="116"/>
    </row>
    <row r="2787" spans="8:8" s="8" customFormat="1">
      <c r="H2787" s="116"/>
    </row>
    <row r="2788" spans="8:8" s="8" customFormat="1">
      <c r="H2788" s="116"/>
    </row>
    <row r="2789" spans="8:8" s="8" customFormat="1">
      <c r="H2789" s="116"/>
    </row>
    <row r="2790" spans="8:8" s="8" customFormat="1">
      <c r="H2790" s="116"/>
    </row>
    <row r="2791" spans="8:8" s="8" customFormat="1">
      <c r="H2791" s="116"/>
    </row>
    <row r="2792" spans="8:8" s="8" customFormat="1">
      <c r="H2792" s="116"/>
    </row>
    <row r="2793" spans="8:8" s="8" customFormat="1">
      <c r="H2793" s="116"/>
    </row>
    <row r="2794" spans="8:8" s="8" customFormat="1">
      <c r="H2794" s="116"/>
    </row>
    <row r="2795" spans="8:8" s="8" customFormat="1">
      <c r="H2795" s="116"/>
    </row>
    <row r="2796" spans="8:8" s="8" customFormat="1">
      <c r="H2796" s="116"/>
    </row>
    <row r="2797" spans="8:8" s="8" customFormat="1">
      <c r="H2797" s="116"/>
    </row>
    <row r="2798" spans="8:8" s="8" customFormat="1">
      <c r="H2798" s="116"/>
    </row>
    <row r="2799" spans="8:8" s="8" customFormat="1">
      <c r="H2799" s="116"/>
    </row>
    <row r="2800" spans="8:8" s="8" customFormat="1">
      <c r="H2800" s="116"/>
    </row>
    <row r="2801" spans="8:8" s="8" customFormat="1">
      <c r="H2801" s="116"/>
    </row>
    <row r="2802" spans="8:8" s="8" customFormat="1">
      <c r="H2802" s="116"/>
    </row>
    <row r="2803" spans="8:8" s="8" customFormat="1">
      <c r="H2803" s="116"/>
    </row>
    <row r="2804" spans="8:8" s="8" customFormat="1">
      <c r="H2804" s="116"/>
    </row>
    <row r="2805" spans="8:8" s="8" customFormat="1">
      <c r="H2805" s="116"/>
    </row>
    <row r="2806" spans="8:8" s="8" customFormat="1">
      <c r="H2806" s="116"/>
    </row>
    <row r="2807" spans="8:8" s="8" customFormat="1">
      <c r="H2807" s="116"/>
    </row>
    <row r="2808" spans="8:8" s="8" customFormat="1">
      <c r="H2808" s="116"/>
    </row>
    <row r="2809" spans="8:8" s="8" customFormat="1">
      <c r="H2809" s="116"/>
    </row>
    <row r="2810" spans="8:8" s="8" customFormat="1">
      <c r="H2810" s="116"/>
    </row>
    <row r="2811" spans="8:8" s="8" customFormat="1">
      <c r="H2811" s="116"/>
    </row>
    <row r="2812" spans="8:8" s="8" customFormat="1">
      <c r="H2812" s="116"/>
    </row>
    <row r="2813" spans="8:8" s="8" customFormat="1">
      <c r="H2813" s="116"/>
    </row>
    <row r="2814" spans="8:8" s="8" customFormat="1">
      <c r="H2814" s="116"/>
    </row>
    <row r="2815" spans="8:8" s="8" customFormat="1">
      <c r="H2815" s="116"/>
    </row>
    <row r="2816" spans="8:8" s="8" customFormat="1">
      <c r="H2816" s="116"/>
    </row>
    <row r="2817" spans="8:8" s="8" customFormat="1">
      <c r="H2817" s="116"/>
    </row>
    <row r="2818" spans="8:8" s="8" customFormat="1">
      <c r="H2818" s="116"/>
    </row>
    <row r="2819" spans="8:8" s="8" customFormat="1">
      <c r="H2819" s="116"/>
    </row>
    <row r="2820" spans="8:8" s="8" customFormat="1">
      <c r="H2820" s="116"/>
    </row>
    <row r="2821" spans="8:8" s="8" customFormat="1">
      <c r="H2821" s="116"/>
    </row>
    <row r="2822" spans="8:8" s="8" customFormat="1">
      <c r="H2822" s="116"/>
    </row>
    <row r="2823" spans="8:8" s="8" customFormat="1">
      <c r="H2823" s="116"/>
    </row>
    <row r="2824" spans="8:8" s="8" customFormat="1">
      <c r="H2824" s="116"/>
    </row>
    <row r="2825" spans="8:8" s="8" customFormat="1">
      <c r="H2825" s="116"/>
    </row>
    <row r="2826" spans="8:8" s="8" customFormat="1">
      <c r="H2826" s="116"/>
    </row>
    <row r="2827" spans="8:8" s="8" customFormat="1">
      <c r="H2827" s="116"/>
    </row>
    <row r="2828" spans="8:8" s="8" customFormat="1">
      <c r="H2828" s="116"/>
    </row>
    <row r="2829" spans="8:8" s="8" customFormat="1">
      <c r="H2829" s="116"/>
    </row>
    <row r="2830" spans="8:8" s="8" customFormat="1">
      <c r="H2830" s="116"/>
    </row>
    <row r="2831" spans="8:8" s="8" customFormat="1">
      <c r="H2831" s="116"/>
    </row>
    <row r="2832" spans="8:8" s="8" customFormat="1">
      <c r="H2832" s="116"/>
    </row>
    <row r="2833" spans="8:8" s="8" customFormat="1">
      <c r="H2833" s="116"/>
    </row>
    <row r="2834" spans="8:8" s="8" customFormat="1">
      <c r="H2834" s="116"/>
    </row>
    <row r="2835" spans="8:8" s="8" customFormat="1">
      <c r="H2835" s="116"/>
    </row>
    <row r="2836" spans="8:8" s="8" customFormat="1">
      <c r="H2836" s="116"/>
    </row>
    <row r="2837" spans="8:8" s="8" customFormat="1">
      <c r="H2837" s="116"/>
    </row>
    <row r="2838" spans="8:8" s="8" customFormat="1">
      <c r="H2838" s="116"/>
    </row>
    <row r="2839" spans="8:8" s="8" customFormat="1">
      <c r="H2839" s="116"/>
    </row>
    <row r="2840" spans="8:8" s="8" customFormat="1">
      <c r="H2840" s="116"/>
    </row>
    <row r="2841" spans="8:8" s="8" customFormat="1">
      <c r="H2841" s="116"/>
    </row>
    <row r="2842" spans="8:8" s="8" customFormat="1">
      <c r="H2842" s="116"/>
    </row>
    <row r="2843" spans="8:8" s="8" customFormat="1">
      <c r="H2843" s="116"/>
    </row>
    <row r="2844" spans="8:8" s="8" customFormat="1">
      <c r="H2844" s="116"/>
    </row>
    <row r="2845" spans="8:8" s="8" customFormat="1">
      <c r="H2845" s="116"/>
    </row>
    <row r="2846" spans="8:8" s="8" customFormat="1">
      <c r="H2846" s="116"/>
    </row>
    <row r="2847" spans="8:8" s="8" customFormat="1">
      <c r="H2847" s="116"/>
    </row>
    <row r="2848" spans="8:8" s="8" customFormat="1">
      <c r="H2848" s="116"/>
    </row>
    <row r="2849" spans="8:8" s="8" customFormat="1">
      <c r="H2849" s="116"/>
    </row>
    <row r="2850" spans="8:8" s="8" customFormat="1">
      <c r="H2850" s="116"/>
    </row>
    <row r="2851" spans="8:8" s="8" customFormat="1">
      <c r="H2851" s="116"/>
    </row>
    <row r="2852" spans="8:8" s="8" customFormat="1">
      <c r="H2852" s="116"/>
    </row>
    <row r="2853" spans="8:8" s="8" customFormat="1">
      <c r="H2853" s="116"/>
    </row>
    <row r="2854" spans="8:8" s="8" customFormat="1">
      <c r="H2854" s="116"/>
    </row>
    <row r="2855" spans="8:8" s="8" customFormat="1">
      <c r="H2855" s="116"/>
    </row>
    <row r="2856" spans="8:8" s="8" customFormat="1">
      <c r="H2856" s="116"/>
    </row>
    <row r="2857" spans="8:8" s="8" customFormat="1">
      <c r="H2857" s="116"/>
    </row>
    <row r="2858" spans="8:8" s="8" customFormat="1">
      <c r="H2858" s="116"/>
    </row>
    <row r="2859" spans="8:8" s="8" customFormat="1">
      <c r="H2859" s="116"/>
    </row>
    <row r="2860" spans="8:8" s="8" customFormat="1">
      <c r="H2860" s="116"/>
    </row>
    <row r="2861" spans="8:8" s="8" customFormat="1">
      <c r="H2861" s="116"/>
    </row>
    <row r="2862" spans="8:8" s="8" customFormat="1">
      <c r="H2862" s="116"/>
    </row>
    <row r="2863" spans="8:8" s="8" customFormat="1">
      <c r="H2863" s="116"/>
    </row>
    <row r="2864" spans="8:8" s="8" customFormat="1">
      <c r="H2864" s="116"/>
    </row>
    <row r="2865" spans="8:8" s="8" customFormat="1">
      <c r="H2865" s="116"/>
    </row>
    <row r="2866" spans="8:8" s="8" customFormat="1">
      <c r="H2866" s="116"/>
    </row>
    <row r="2867" spans="8:8" s="8" customFormat="1">
      <c r="H2867" s="116"/>
    </row>
    <row r="2868" spans="8:8" s="8" customFormat="1">
      <c r="H2868" s="116"/>
    </row>
    <row r="2869" spans="8:8" s="8" customFormat="1">
      <c r="H2869" s="116"/>
    </row>
    <row r="2870" spans="8:8" s="8" customFormat="1">
      <c r="H2870" s="116"/>
    </row>
    <row r="2871" spans="8:8" s="8" customFormat="1">
      <c r="H2871" s="116"/>
    </row>
    <row r="2872" spans="8:8" s="8" customFormat="1">
      <c r="H2872" s="116"/>
    </row>
    <row r="2873" spans="8:8" s="8" customFormat="1">
      <c r="H2873" s="116"/>
    </row>
    <row r="2874" spans="8:8" s="8" customFormat="1">
      <c r="H2874" s="116"/>
    </row>
    <row r="2875" spans="8:8" s="8" customFormat="1">
      <c r="H2875" s="116"/>
    </row>
    <row r="2876" spans="8:8" s="8" customFormat="1">
      <c r="H2876" s="116"/>
    </row>
    <row r="2877" spans="8:8" s="8" customFormat="1">
      <c r="H2877" s="116"/>
    </row>
    <row r="2878" spans="8:8" s="8" customFormat="1">
      <c r="H2878" s="116"/>
    </row>
    <row r="2879" spans="8:8" s="8" customFormat="1">
      <c r="H2879" s="116"/>
    </row>
    <row r="2880" spans="8:8" s="8" customFormat="1">
      <c r="H2880" s="116"/>
    </row>
    <row r="2881" spans="8:8" s="8" customFormat="1">
      <c r="H2881" s="116"/>
    </row>
    <row r="2882" spans="8:8" s="8" customFormat="1">
      <c r="H2882" s="116"/>
    </row>
    <row r="2883" spans="8:8" s="8" customFormat="1">
      <c r="H2883" s="116"/>
    </row>
    <row r="2884" spans="8:8" s="8" customFormat="1">
      <c r="H2884" s="116"/>
    </row>
    <row r="2885" spans="8:8" s="8" customFormat="1">
      <c r="H2885" s="116"/>
    </row>
    <row r="2886" spans="8:8" s="8" customFormat="1">
      <c r="H2886" s="116"/>
    </row>
    <row r="2887" spans="8:8" s="8" customFormat="1">
      <c r="H2887" s="116"/>
    </row>
    <row r="2888" spans="8:8" s="8" customFormat="1">
      <c r="H2888" s="116"/>
    </row>
    <row r="2889" spans="8:8" s="8" customFormat="1">
      <c r="H2889" s="116"/>
    </row>
    <row r="2890" spans="8:8" s="8" customFormat="1">
      <c r="H2890" s="116"/>
    </row>
    <row r="2891" spans="8:8" s="8" customFormat="1">
      <c r="H2891" s="116"/>
    </row>
    <row r="2892" spans="8:8" s="8" customFormat="1">
      <c r="H2892" s="116"/>
    </row>
    <row r="2893" spans="8:8" s="8" customFormat="1">
      <c r="H2893" s="116"/>
    </row>
    <row r="2894" spans="8:8" s="8" customFormat="1">
      <c r="H2894" s="116"/>
    </row>
    <row r="2895" spans="8:8" s="8" customFormat="1">
      <c r="H2895" s="116"/>
    </row>
    <row r="2896" spans="8:8" s="8" customFormat="1">
      <c r="H2896" s="116"/>
    </row>
    <row r="2897" spans="8:8" s="8" customFormat="1">
      <c r="H2897" s="116"/>
    </row>
    <row r="2898" spans="8:8" s="8" customFormat="1">
      <c r="H2898" s="116"/>
    </row>
    <row r="2899" spans="8:8" s="8" customFormat="1">
      <c r="H2899" s="116"/>
    </row>
    <row r="2900" spans="8:8" s="8" customFormat="1">
      <c r="H2900" s="116"/>
    </row>
    <row r="2901" spans="8:8" s="8" customFormat="1">
      <c r="H2901" s="116"/>
    </row>
    <row r="2902" spans="8:8" s="8" customFormat="1">
      <c r="H2902" s="116"/>
    </row>
    <row r="2903" spans="8:8" s="8" customFormat="1">
      <c r="H2903" s="116"/>
    </row>
    <row r="2904" spans="8:8" s="8" customFormat="1">
      <c r="H2904" s="116"/>
    </row>
    <row r="2905" spans="8:8" s="8" customFormat="1">
      <c r="H2905" s="116"/>
    </row>
    <row r="2906" spans="8:8" s="8" customFormat="1">
      <c r="H2906" s="116"/>
    </row>
    <row r="2907" spans="8:8" s="8" customFormat="1">
      <c r="H2907" s="116"/>
    </row>
    <row r="2908" spans="8:8" s="8" customFormat="1">
      <c r="H2908" s="116"/>
    </row>
    <row r="2909" spans="8:8" s="8" customFormat="1">
      <c r="H2909" s="116"/>
    </row>
    <row r="2910" spans="8:8" s="8" customFormat="1">
      <c r="H2910" s="116"/>
    </row>
    <row r="2911" spans="8:8" s="8" customFormat="1">
      <c r="H2911" s="116"/>
    </row>
    <row r="2912" spans="8:8" s="8" customFormat="1">
      <c r="H2912" s="116"/>
    </row>
    <row r="2913" spans="8:8" s="8" customFormat="1">
      <c r="H2913" s="116"/>
    </row>
    <row r="2914" spans="8:8" s="8" customFormat="1">
      <c r="H2914" s="116"/>
    </row>
    <row r="2915" spans="8:8" s="8" customFormat="1">
      <c r="H2915" s="116"/>
    </row>
    <row r="2916" spans="8:8" s="8" customFormat="1">
      <c r="H2916" s="116"/>
    </row>
    <row r="2917" spans="8:8" s="8" customFormat="1">
      <c r="H2917" s="116"/>
    </row>
    <row r="2918" spans="8:8" s="8" customFormat="1">
      <c r="H2918" s="116"/>
    </row>
    <row r="2919" spans="8:8" s="8" customFormat="1">
      <c r="H2919" s="116"/>
    </row>
    <row r="2920" spans="8:8" s="8" customFormat="1">
      <c r="H2920" s="116"/>
    </row>
    <row r="2921" spans="8:8" s="8" customFormat="1">
      <c r="H2921" s="116"/>
    </row>
    <row r="2922" spans="8:8" s="8" customFormat="1">
      <c r="H2922" s="116"/>
    </row>
    <row r="2923" spans="8:8" s="8" customFormat="1">
      <c r="H2923" s="116"/>
    </row>
    <row r="2924" spans="8:8" s="8" customFormat="1">
      <c r="H2924" s="116"/>
    </row>
    <row r="2925" spans="8:8" s="8" customFormat="1">
      <c r="H2925" s="116"/>
    </row>
    <row r="2926" spans="8:8" s="8" customFormat="1">
      <c r="H2926" s="116"/>
    </row>
    <row r="2927" spans="8:8" s="8" customFormat="1">
      <c r="H2927" s="116"/>
    </row>
    <row r="2928" spans="8:8" s="8" customFormat="1">
      <c r="H2928" s="116"/>
    </row>
    <row r="2929" spans="8:8" s="8" customFormat="1">
      <c r="H2929" s="116"/>
    </row>
    <row r="2930" spans="8:8" s="8" customFormat="1">
      <c r="H2930" s="116"/>
    </row>
    <row r="2931" spans="8:8" s="8" customFormat="1">
      <c r="H2931" s="116"/>
    </row>
    <row r="2932" spans="8:8" s="8" customFormat="1">
      <c r="H2932" s="116"/>
    </row>
    <row r="2933" spans="8:8" s="8" customFormat="1">
      <c r="H2933" s="116"/>
    </row>
    <row r="2934" spans="8:8" s="8" customFormat="1">
      <c r="H2934" s="116"/>
    </row>
    <row r="2935" spans="8:8" s="8" customFormat="1">
      <c r="H2935" s="116"/>
    </row>
    <row r="2936" spans="8:8" s="8" customFormat="1">
      <c r="H2936" s="116"/>
    </row>
    <row r="2937" spans="8:8" s="8" customFormat="1">
      <c r="H2937" s="116"/>
    </row>
    <row r="2938" spans="8:8" s="8" customFormat="1">
      <c r="H2938" s="116"/>
    </row>
    <row r="2939" spans="8:8" s="8" customFormat="1">
      <c r="H2939" s="116"/>
    </row>
    <row r="2940" spans="8:8" s="8" customFormat="1">
      <c r="H2940" s="116"/>
    </row>
    <row r="2941" spans="8:8" s="8" customFormat="1">
      <c r="H2941" s="116"/>
    </row>
    <row r="2942" spans="8:8" s="8" customFormat="1">
      <c r="H2942" s="116"/>
    </row>
    <row r="2943" spans="8:8" s="8" customFormat="1">
      <c r="H2943" s="116"/>
    </row>
    <row r="2944" spans="8:8" s="8" customFormat="1">
      <c r="H2944" s="116"/>
    </row>
    <row r="2945" spans="8:8" s="8" customFormat="1">
      <c r="H2945" s="116"/>
    </row>
    <row r="2946" spans="8:8" s="8" customFormat="1">
      <c r="H2946" s="116"/>
    </row>
    <row r="2947" spans="8:8" s="8" customFormat="1">
      <c r="H2947" s="116"/>
    </row>
    <row r="2948" spans="8:8" s="8" customFormat="1">
      <c r="H2948" s="116"/>
    </row>
    <row r="2949" spans="8:8" s="8" customFormat="1">
      <c r="H2949" s="116"/>
    </row>
    <row r="2950" spans="8:8" s="8" customFormat="1">
      <c r="H2950" s="116"/>
    </row>
    <row r="2951" spans="8:8" s="8" customFormat="1">
      <c r="H2951" s="116"/>
    </row>
    <row r="2952" spans="8:8" s="8" customFormat="1">
      <c r="H2952" s="116"/>
    </row>
    <row r="2953" spans="8:8" s="8" customFormat="1">
      <c r="H2953" s="116"/>
    </row>
    <row r="2954" spans="8:8" s="8" customFormat="1">
      <c r="H2954" s="116"/>
    </row>
    <row r="2955" spans="8:8" s="8" customFormat="1">
      <c r="H2955" s="116"/>
    </row>
    <row r="2956" spans="8:8" s="8" customFormat="1">
      <c r="H2956" s="116"/>
    </row>
    <row r="2957" spans="8:8" s="8" customFormat="1">
      <c r="H2957" s="116"/>
    </row>
    <row r="2958" spans="8:8" s="8" customFormat="1">
      <c r="H2958" s="116"/>
    </row>
    <row r="2959" spans="8:8" s="8" customFormat="1">
      <c r="H2959" s="116"/>
    </row>
    <row r="2960" spans="8:8" s="8" customFormat="1">
      <c r="H2960" s="116"/>
    </row>
    <row r="2961" spans="8:8" s="8" customFormat="1">
      <c r="H2961" s="116"/>
    </row>
    <row r="2962" spans="8:8" s="8" customFormat="1">
      <c r="H2962" s="116"/>
    </row>
    <row r="2963" spans="8:8" s="8" customFormat="1">
      <c r="H2963" s="116"/>
    </row>
    <row r="2964" spans="8:8" s="8" customFormat="1">
      <c r="H2964" s="116"/>
    </row>
    <row r="2965" spans="8:8" s="8" customFormat="1">
      <c r="H2965" s="116"/>
    </row>
    <row r="2966" spans="8:8" s="8" customFormat="1">
      <c r="H2966" s="116"/>
    </row>
    <row r="2967" spans="8:8" s="8" customFormat="1">
      <c r="H2967" s="116"/>
    </row>
    <row r="2968" spans="8:8" s="8" customFormat="1">
      <c r="H2968" s="116"/>
    </row>
    <row r="2969" spans="8:8" s="8" customFormat="1">
      <c r="H2969" s="116"/>
    </row>
    <row r="2970" spans="8:8" s="8" customFormat="1">
      <c r="H2970" s="116"/>
    </row>
    <row r="2971" spans="8:8" s="8" customFormat="1">
      <c r="H2971" s="116"/>
    </row>
    <row r="2972" spans="8:8" s="8" customFormat="1">
      <c r="H2972" s="116"/>
    </row>
    <row r="2973" spans="8:8" s="8" customFormat="1">
      <c r="H2973" s="116"/>
    </row>
    <row r="2974" spans="8:8" s="8" customFormat="1">
      <c r="H2974" s="116"/>
    </row>
    <row r="2975" spans="8:8" s="8" customFormat="1">
      <c r="H2975" s="116"/>
    </row>
    <row r="2976" spans="8:8" s="8" customFormat="1">
      <c r="H2976" s="116"/>
    </row>
    <row r="2977" spans="8:8" s="8" customFormat="1">
      <c r="H2977" s="116"/>
    </row>
    <row r="2978" spans="8:8" s="8" customFormat="1">
      <c r="H2978" s="116"/>
    </row>
    <row r="2979" spans="8:8" s="8" customFormat="1">
      <c r="H2979" s="116"/>
    </row>
    <row r="2980" spans="8:8" s="8" customFormat="1">
      <c r="H2980" s="116"/>
    </row>
    <row r="2981" spans="8:8" s="8" customFormat="1">
      <c r="H2981" s="116"/>
    </row>
    <row r="2982" spans="8:8" s="8" customFormat="1">
      <c r="H2982" s="116"/>
    </row>
    <row r="2983" spans="8:8" s="8" customFormat="1">
      <c r="H2983" s="116"/>
    </row>
    <row r="2984" spans="8:8" s="8" customFormat="1">
      <c r="H2984" s="116"/>
    </row>
    <row r="2985" spans="8:8" s="8" customFormat="1">
      <c r="H2985" s="116"/>
    </row>
    <row r="2986" spans="8:8" s="8" customFormat="1">
      <c r="H2986" s="116"/>
    </row>
    <row r="2987" spans="8:8" s="8" customFormat="1">
      <c r="H2987" s="116"/>
    </row>
    <row r="2988" spans="8:8" s="8" customFormat="1">
      <c r="H2988" s="116"/>
    </row>
    <row r="2989" spans="8:8" s="8" customFormat="1">
      <c r="H2989" s="116"/>
    </row>
    <row r="2990" spans="8:8" s="8" customFormat="1">
      <c r="H2990" s="116"/>
    </row>
    <row r="2991" spans="8:8" s="8" customFormat="1">
      <c r="H2991" s="116"/>
    </row>
    <row r="2992" spans="8:8" s="8" customFormat="1">
      <c r="H2992" s="116"/>
    </row>
    <row r="2993" spans="8:8" s="8" customFormat="1">
      <c r="H2993" s="116"/>
    </row>
    <row r="2994" spans="8:8" s="8" customFormat="1">
      <c r="H2994" s="116"/>
    </row>
    <row r="2995" spans="8:8" s="8" customFormat="1">
      <c r="H2995" s="116"/>
    </row>
    <row r="2996" spans="8:8" s="8" customFormat="1">
      <c r="H2996" s="116"/>
    </row>
    <row r="2997" spans="8:8" s="8" customFormat="1">
      <c r="H2997" s="116"/>
    </row>
    <row r="2998" spans="8:8" s="8" customFormat="1">
      <c r="H2998" s="116"/>
    </row>
    <row r="2999" spans="8:8" s="8" customFormat="1">
      <c r="H2999" s="116"/>
    </row>
    <row r="3000" spans="8:8" s="8" customFormat="1">
      <c r="H3000" s="116"/>
    </row>
    <row r="3001" spans="8:8" s="8" customFormat="1">
      <c r="H3001" s="116"/>
    </row>
    <row r="3002" spans="8:8" s="8" customFormat="1">
      <c r="H3002" s="116"/>
    </row>
    <row r="3003" spans="8:8" s="8" customFormat="1">
      <c r="H3003" s="116"/>
    </row>
    <row r="3004" spans="8:8" s="8" customFormat="1">
      <c r="H3004" s="116"/>
    </row>
    <row r="3005" spans="8:8" s="8" customFormat="1">
      <c r="H3005" s="116"/>
    </row>
    <row r="3006" spans="8:8" s="8" customFormat="1">
      <c r="H3006" s="116"/>
    </row>
    <row r="3007" spans="8:8" s="8" customFormat="1">
      <c r="H3007" s="116"/>
    </row>
    <row r="3008" spans="8:8" s="8" customFormat="1">
      <c r="H3008" s="116"/>
    </row>
    <row r="3009" spans="8:8" s="8" customFormat="1">
      <c r="H3009" s="116"/>
    </row>
    <row r="3010" spans="8:8" s="8" customFormat="1">
      <c r="H3010" s="116"/>
    </row>
    <row r="3011" spans="8:8" s="8" customFormat="1">
      <c r="H3011" s="116"/>
    </row>
    <row r="3012" spans="8:8" s="8" customFormat="1">
      <c r="H3012" s="116"/>
    </row>
    <row r="3013" spans="8:8" s="8" customFormat="1">
      <c r="H3013" s="116"/>
    </row>
    <row r="3014" spans="8:8" s="8" customFormat="1">
      <c r="H3014" s="116"/>
    </row>
    <row r="3015" spans="8:8" s="8" customFormat="1">
      <c r="H3015" s="116"/>
    </row>
    <row r="3016" spans="8:8" s="8" customFormat="1">
      <c r="H3016" s="116"/>
    </row>
    <row r="3017" spans="8:8" s="8" customFormat="1">
      <c r="H3017" s="116"/>
    </row>
    <row r="3018" spans="8:8" s="8" customFormat="1">
      <c r="H3018" s="116"/>
    </row>
    <row r="3019" spans="8:8" s="8" customFormat="1">
      <c r="H3019" s="116"/>
    </row>
    <row r="3020" spans="8:8" s="8" customFormat="1">
      <c r="H3020" s="116"/>
    </row>
    <row r="3021" spans="8:8" s="8" customFormat="1">
      <c r="H3021" s="116"/>
    </row>
    <row r="3022" spans="8:8" s="8" customFormat="1">
      <c r="H3022" s="116"/>
    </row>
    <row r="3023" spans="8:8" s="8" customFormat="1">
      <c r="H3023" s="116"/>
    </row>
    <row r="3024" spans="8:8" s="8" customFormat="1">
      <c r="H3024" s="116"/>
    </row>
    <row r="3025" spans="8:8" s="8" customFormat="1">
      <c r="H3025" s="116"/>
    </row>
    <row r="3026" spans="8:8" s="8" customFormat="1">
      <c r="H3026" s="116"/>
    </row>
    <row r="3027" spans="8:8" s="8" customFormat="1">
      <c r="H3027" s="116"/>
    </row>
    <row r="3028" spans="8:8" s="8" customFormat="1">
      <c r="H3028" s="116"/>
    </row>
    <row r="3029" spans="8:8" s="8" customFormat="1">
      <c r="H3029" s="116"/>
    </row>
    <row r="3030" spans="8:8" s="8" customFormat="1">
      <c r="H3030" s="116"/>
    </row>
    <row r="3031" spans="8:8" s="8" customFormat="1">
      <c r="H3031" s="116"/>
    </row>
    <row r="3032" spans="8:8" s="8" customFormat="1">
      <c r="H3032" s="116"/>
    </row>
    <row r="3033" spans="8:8" s="8" customFormat="1">
      <c r="H3033" s="116"/>
    </row>
    <row r="3034" spans="8:8" s="8" customFormat="1">
      <c r="H3034" s="116"/>
    </row>
    <row r="3035" spans="8:8" s="8" customFormat="1">
      <c r="H3035" s="116"/>
    </row>
    <row r="3036" spans="8:8" s="8" customFormat="1">
      <c r="H3036" s="116"/>
    </row>
    <row r="3037" spans="8:8" s="8" customFormat="1">
      <c r="H3037" s="116"/>
    </row>
    <row r="3038" spans="8:8" s="8" customFormat="1">
      <c r="H3038" s="116"/>
    </row>
    <row r="3039" spans="8:8" s="8" customFormat="1">
      <c r="H3039" s="116"/>
    </row>
    <row r="3040" spans="8:8" s="8" customFormat="1">
      <c r="H3040" s="116"/>
    </row>
    <row r="3041" spans="8:8" s="8" customFormat="1">
      <c r="H3041" s="116"/>
    </row>
    <row r="3042" spans="8:8" s="8" customFormat="1">
      <c r="H3042" s="116"/>
    </row>
    <row r="3043" spans="8:8" s="8" customFormat="1">
      <c r="H3043" s="116"/>
    </row>
    <row r="3044" spans="8:8" s="8" customFormat="1">
      <c r="H3044" s="116"/>
    </row>
    <row r="3045" spans="8:8" s="8" customFormat="1">
      <c r="H3045" s="116"/>
    </row>
    <row r="3046" spans="8:8" s="8" customFormat="1">
      <c r="H3046" s="116"/>
    </row>
    <row r="3047" spans="8:8" s="8" customFormat="1">
      <c r="H3047" s="116"/>
    </row>
    <row r="3048" spans="8:8" s="8" customFormat="1">
      <c r="H3048" s="116"/>
    </row>
    <row r="3049" spans="8:8" s="8" customFormat="1">
      <c r="H3049" s="116"/>
    </row>
    <row r="3050" spans="8:8" s="8" customFormat="1">
      <c r="H3050" s="116"/>
    </row>
    <row r="3051" spans="8:8" s="8" customFormat="1">
      <c r="H3051" s="116"/>
    </row>
    <row r="3052" spans="8:8" s="8" customFormat="1">
      <c r="H3052" s="116"/>
    </row>
    <row r="3053" spans="8:8" s="8" customFormat="1">
      <c r="H3053" s="116"/>
    </row>
    <row r="3054" spans="8:8" s="8" customFormat="1">
      <c r="H3054" s="116"/>
    </row>
    <row r="3055" spans="8:8" s="8" customFormat="1">
      <c r="H3055" s="116"/>
    </row>
    <row r="3056" spans="8:8" s="8" customFormat="1">
      <c r="H3056" s="116"/>
    </row>
    <row r="3057" spans="8:8" s="8" customFormat="1">
      <c r="H3057" s="116"/>
    </row>
    <row r="3058" spans="8:8" s="8" customFormat="1">
      <c r="H3058" s="116"/>
    </row>
    <row r="3059" spans="8:8" s="8" customFormat="1">
      <c r="H3059" s="116"/>
    </row>
    <row r="3060" spans="8:8" s="8" customFormat="1">
      <c r="H3060" s="116"/>
    </row>
    <row r="3061" spans="8:8" s="8" customFormat="1">
      <c r="H3061" s="116"/>
    </row>
    <row r="3062" spans="8:8" s="8" customFormat="1">
      <c r="H3062" s="116"/>
    </row>
    <row r="3063" spans="8:8" s="8" customFormat="1">
      <c r="H3063" s="116"/>
    </row>
    <row r="3064" spans="8:8" s="8" customFormat="1">
      <c r="H3064" s="116"/>
    </row>
    <row r="3065" spans="8:8" s="8" customFormat="1">
      <c r="H3065" s="116"/>
    </row>
    <row r="3066" spans="8:8" s="8" customFormat="1">
      <c r="H3066" s="116"/>
    </row>
    <row r="3067" spans="8:8" s="8" customFormat="1">
      <c r="H3067" s="116"/>
    </row>
    <row r="3068" spans="8:8" s="8" customFormat="1">
      <c r="H3068" s="116"/>
    </row>
    <row r="3069" spans="8:8" s="8" customFormat="1">
      <c r="H3069" s="116"/>
    </row>
    <row r="3070" spans="8:8" s="8" customFormat="1">
      <c r="H3070" s="116"/>
    </row>
    <row r="3071" spans="8:8" s="8" customFormat="1">
      <c r="H3071" s="116"/>
    </row>
    <row r="3072" spans="8:8" s="8" customFormat="1">
      <c r="H3072" s="116"/>
    </row>
    <row r="3073" spans="8:8" s="8" customFormat="1">
      <c r="H3073" s="116"/>
    </row>
    <row r="3074" spans="8:8" s="8" customFormat="1">
      <c r="H3074" s="116"/>
    </row>
    <row r="3075" spans="8:8" s="8" customFormat="1">
      <c r="H3075" s="116"/>
    </row>
    <row r="3076" spans="8:8" s="8" customFormat="1">
      <c r="H3076" s="116"/>
    </row>
    <row r="3077" spans="8:8" s="8" customFormat="1">
      <c r="H3077" s="116"/>
    </row>
    <row r="3078" spans="8:8" s="8" customFormat="1">
      <c r="H3078" s="116"/>
    </row>
    <row r="3079" spans="8:8" s="8" customFormat="1">
      <c r="H3079" s="116"/>
    </row>
    <row r="3080" spans="8:8" s="8" customFormat="1">
      <c r="H3080" s="116"/>
    </row>
    <row r="3081" spans="8:8" s="8" customFormat="1">
      <c r="H3081" s="116"/>
    </row>
    <row r="3082" spans="8:8" s="8" customFormat="1">
      <c r="H3082" s="116"/>
    </row>
    <row r="3083" spans="8:8" s="8" customFormat="1">
      <c r="H3083" s="116"/>
    </row>
    <row r="3084" spans="8:8" s="8" customFormat="1">
      <c r="H3084" s="116"/>
    </row>
    <row r="3085" spans="8:8" s="8" customFormat="1">
      <c r="H3085" s="116"/>
    </row>
    <row r="3086" spans="8:8" s="8" customFormat="1">
      <c r="H3086" s="116"/>
    </row>
    <row r="3087" spans="8:8" s="8" customFormat="1">
      <c r="H3087" s="116"/>
    </row>
    <row r="3088" spans="8:8" s="8" customFormat="1">
      <c r="H3088" s="116"/>
    </row>
    <row r="3089" spans="8:8" s="8" customFormat="1">
      <c r="H3089" s="116"/>
    </row>
    <row r="3090" spans="8:8" s="8" customFormat="1">
      <c r="H3090" s="116"/>
    </row>
    <row r="3091" spans="8:8" s="8" customFormat="1">
      <c r="H3091" s="116"/>
    </row>
    <row r="3092" spans="8:8" s="8" customFormat="1">
      <c r="H3092" s="116"/>
    </row>
    <row r="3093" spans="8:8" s="8" customFormat="1">
      <c r="H3093" s="116"/>
    </row>
    <row r="3094" spans="8:8" s="8" customFormat="1">
      <c r="H3094" s="116"/>
    </row>
    <row r="3095" spans="8:8" s="8" customFormat="1">
      <c r="H3095" s="116"/>
    </row>
    <row r="3096" spans="8:8" s="8" customFormat="1">
      <c r="H3096" s="116"/>
    </row>
    <row r="3097" spans="8:8" s="8" customFormat="1">
      <c r="H3097" s="116"/>
    </row>
    <row r="3098" spans="8:8" s="8" customFormat="1">
      <c r="H3098" s="116"/>
    </row>
    <row r="3099" spans="8:8" s="8" customFormat="1">
      <c r="H3099" s="116"/>
    </row>
    <row r="3100" spans="8:8" s="8" customFormat="1">
      <c r="H3100" s="116"/>
    </row>
    <row r="3101" spans="8:8" s="8" customFormat="1">
      <c r="H3101" s="116"/>
    </row>
    <row r="3102" spans="8:8" s="8" customFormat="1">
      <c r="H3102" s="116"/>
    </row>
    <row r="3103" spans="8:8" s="8" customFormat="1">
      <c r="H3103" s="116"/>
    </row>
    <row r="3104" spans="8:8" s="8" customFormat="1">
      <c r="H3104" s="116"/>
    </row>
    <row r="3105" spans="8:8" s="8" customFormat="1">
      <c r="H3105" s="116"/>
    </row>
    <row r="3106" spans="8:8" s="8" customFormat="1">
      <c r="H3106" s="116"/>
    </row>
    <row r="3107" spans="8:8" s="8" customFormat="1">
      <c r="H3107" s="116"/>
    </row>
    <row r="3108" spans="8:8" s="8" customFormat="1">
      <c r="H3108" s="116"/>
    </row>
    <row r="3109" spans="8:8" s="8" customFormat="1">
      <c r="H3109" s="116"/>
    </row>
    <row r="3110" spans="8:8" s="8" customFormat="1">
      <c r="H3110" s="116"/>
    </row>
    <row r="3111" spans="8:8" s="8" customFormat="1">
      <c r="H3111" s="116"/>
    </row>
    <row r="3112" spans="8:8" s="8" customFormat="1">
      <c r="H3112" s="116"/>
    </row>
    <row r="3113" spans="8:8" s="8" customFormat="1">
      <c r="H3113" s="116"/>
    </row>
    <row r="3114" spans="8:8" s="8" customFormat="1">
      <c r="H3114" s="116"/>
    </row>
    <row r="3115" spans="8:8" s="8" customFormat="1">
      <c r="H3115" s="116"/>
    </row>
    <row r="3116" spans="8:8" s="8" customFormat="1">
      <c r="H3116" s="116"/>
    </row>
    <row r="3117" spans="8:8" s="8" customFormat="1">
      <c r="H3117" s="116"/>
    </row>
    <row r="3118" spans="8:8" s="8" customFormat="1">
      <c r="H3118" s="116"/>
    </row>
    <row r="3119" spans="8:8" s="8" customFormat="1">
      <c r="H3119" s="116"/>
    </row>
    <row r="3120" spans="8:8" s="8" customFormat="1">
      <c r="H3120" s="116"/>
    </row>
    <row r="3121" spans="8:8" s="8" customFormat="1">
      <c r="H3121" s="116"/>
    </row>
    <row r="3122" spans="8:8" s="8" customFormat="1">
      <c r="H3122" s="116"/>
    </row>
    <row r="3123" spans="8:8" s="8" customFormat="1">
      <c r="H3123" s="116"/>
    </row>
    <row r="3124" spans="8:8" s="8" customFormat="1">
      <c r="H3124" s="116"/>
    </row>
    <row r="3125" spans="8:8" s="8" customFormat="1">
      <c r="H3125" s="116"/>
    </row>
    <row r="3126" spans="8:8" s="8" customFormat="1">
      <c r="H3126" s="116"/>
    </row>
    <row r="3127" spans="8:8" s="8" customFormat="1">
      <c r="H3127" s="116"/>
    </row>
    <row r="3128" spans="8:8" s="8" customFormat="1">
      <c r="H3128" s="116"/>
    </row>
    <row r="3129" spans="8:8" s="8" customFormat="1">
      <c r="H3129" s="116"/>
    </row>
    <row r="3130" spans="8:8" s="8" customFormat="1">
      <c r="H3130" s="116"/>
    </row>
    <row r="3131" spans="8:8" s="8" customFormat="1">
      <c r="H3131" s="116"/>
    </row>
    <row r="3132" spans="8:8" s="8" customFormat="1">
      <c r="H3132" s="116"/>
    </row>
    <row r="3133" spans="8:8" s="8" customFormat="1">
      <c r="H3133" s="116"/>
    </row>
    <row r="3134" spans="8:8" s="8" customFormat="1">
      <c r="H3134" s="116"/>
    </row>
    <row r="3135" spans="8:8" s="8" customFormat="1">
      <c r="H3135" s="116"/>
    </row>
    <row r="3136" spans="8:8" s="8" customFormat="1">
      <c r="H3136" s="116"/>
    </row>
    <row r="3137" spans="8:8" s="8" customFormat="1">
      <c r="H3137" s="116"/>
    </row>
    <row r="3138" spans="8:8" s="8" customFormat="1">
      <c r="H3138" s="116"/>
    </row>
    <row r="3139" spans="8:8" s="8" customFormat="1">
      <c r="H3139" s="116"/>
    </row>
    <row r="3140" spans="8:8" s="8" customFormat="1">
      <c r="H3140" s="116"/>
    </row>
    <row r="3141" spans="8:8" s="8" customFormat="1">
      <c r="H3141" s="116"/>
    </row>
    <row r="3142" spans="8:8" s="8" customFormat="1">
      <c r="H3142" s="116"/>
    </row>
    <row r="3143" spans="8:8" s="8" customFormat="1">
      <c r="H3143" s="116"/>
    </row>
    <row r="3144" spans="8:8" s="8" customFormat="1">
      <c r="H3144" s="116"/>
    </row>
    <row r="3145" spans="8:8" s="8" customFormat="1">
      <c r="H3145" s="116"/>
    </row>
    <row r="3146" spans="8:8" s="8" customFormat="1">
      <c r="H3146" s="116"/>
    </row>
    <row r="3147" spans="8:8" s="8" customFormat="1">
      <c r="H3147" s="116"/>
    </row>
    <row r="3148" spans="8:8" s="8" customFormat="1">
      <c r="H3148" s="116"/>
    </row>
    <row r="3149" spans="8:8" s="8" customFormat="1">
      <c r="H3149" s="116"/>
    </row>
    <row r="3150" spans="8:8" s="8" customFormat="1">
      <c r="H3150" s="116"/>
    </row>
    <row r="3151" spans="8:8" s="8" customFormat="1">
      <c r="H3151" s="116"/>
    </row>
    <row r="3152" spans="8:8" s="8" customFormat="1">
      <c r="H3152" s="116"/>
    </row>
    <row r="3153" spans="8:8" s="8" customFormat="1">
      <c r="H3153" s="116"/>
    </row>
    <row r="3154" spans="8:8" s="8" customFormat="1">
      <c r="H3154" s="116"/>
    </row>
    <row r="3155" spans="8:8" s="8" customFormat="1">
      <c r="H3155" s="116"/>
    </row>
    <row r="3156" spans="8:8" s="8" customFormat="1">
      <c r="H3156" s="116"/>
    </row>
    <row r="3157" spans="8:8" s="8" customFormat="1">
      <c r="H3157" s="116"/>
    </row>
    <row r="3158" spans="8:8" s="8" customFormat="1">
      <c r="H3158" s="116"/>
    </row>
    <row r="3159" spans="8:8" s="8" customFormat="1">
      <c r="H3159" s="116"/>
    </row>
    <row r="3160" spans="8:8" s="8" customFormat="1">
      <c r="H3160" s="116"/>
    </row>
    <row r="3161" spans="8:8" s="8" customFormat="1">
      <c r="H3161" s="116"/>
    </row>
    <row r="3162" spans="8:8" s="8" customFormat="1">
      <c r="H3162" s="116"/>
    </row>
    <row r="3163" spans="8:8" s="8" customFormat="1">
      <c r="H3163" s="116"/>
    </row>
    <row r="3164" spans="8:8" s="8" customFormat="1">
      <c r="H3164" s="116"/>
    </row>
    <row r="3165" spans="8:8" s="8" customFormat="1">
      <c r="H3165" s="116"/>
    </row>
    <row r="3166" spans="8:8" s="8" customFormat="1">
      <c r="H3166" s="116"/>
    </row>
    <row r="3167" spans="8:8" s="8" customFormat="1">
      <c r="H3167" s="116"/>
    </row>
    <row r="3168" spans="8:8" s="8" customFormat="1">
      <c r="H3168" s="116"/>
    </row>
    <row r="3169" spans="8:8" s="8" customFormat="1">
      <c r="H3169" s="116"/>
    </row>
    <row r="3170" spans="8:8" s="8" customFormat="1">
      <c r="H3170" s="116"/>
    </row>
    <row r="3171" spans="8:8" s="8" customFormat="1">
      <c r="H3171" s="116"/>
    </row>
    <row r="3172" spans="8:8" s="8" customFormat="1">
      <c r="H3172" s="116"/>
    </row>
    <row r="3173" spans="8:8" s="8" customFormat="1">
      <c r="H3173" s="116"/>
    </row>
    <row r="3174" spans="8:8" s="8" customFormat="1">
      <c r="H3174" s="116"/>
    </row>
    <row r="3175" spans="8:8" s="8" customFormat="1">
      <c r="H3175" s="116"/>
    </row>
    <row r="3176" spans="8:8" s="8" customFormat="1">
      <c r="H3176" s="116"/>
    </row>
    <row r="3177" spans="8:8" s="8" customFormat="1">
      <c r="H3177" s="116"/>
    </row>
    <row r="3178" spans="8:8" s="8" customFormat="1">
      <c r="H3178" s="116"/>
    </row>
    <row r="3179" spans="8:8" s="8" customFormat="1">
      <c r="H3179" s="116"/>
    </row>
    <row r="3180" spans="8:8" s="8" customFormat="1">
      <c r="H3180" s="116"/>
    </row>
    <row r="3181" spans="8:8" s="8" customFormat="1">
      <c r="H3181" s="116"/>
    </row>
    <row r="3182" spans="8:8" s="8" customFormat="1">
      <c r="H3182" s="116"/>
    </row>
    <row r="3183" spans="8:8" s="8" customFormat="1">
      <c r="H3183" s="116"/>
    </row>
    <row r="3184" spans="8:8" s="8" customFormat="1">
      <c r="H3184" s="116"/>
    </row>
    <row r="3185" spans="8:8" s="8" customFormat="1">
      <c r="H3185" s="116"/>
    </row>
    <row r="3186" spans="8:8" s="8" customFormat="1">
      <c r="H3186" s="116"/>
    </row>
    <row r="3187" spans="8:8" s="8" customFormat="1">
      <c r="H3187" s="116"/>
    </row>
    <row r="3188" spans="8:8" s="8" customFormat="1">
      <c r="H3188" s="116"/>
    </row>
    <row r="3189" spans="8:8" s="8" customFormat="1">
      <c r="H3189" s="116"/>
    </row>
    <row r="3190" spans="8:8" s="8" customFormat="1">
      <c r="H3190" s="116"/>
    </row>
    <row r="3191" spans="8:8" s="8" customFormat="1">
      <c r="H3191" s="116"/>
    </row>
    <row r="3192" spans="8:8" s="8" customFormat="1">
      <c r="H3192" s="116"/>
    </row>
    <row r="3193" spans="8:8" s="8" customFormat="1">
      <c r="H3193" s="116"/>
    </row>
    <row r="3194" spans="8:8" s="8" customFormat="1">
      <c r="H3194" s="116"/>
    </row>
    <row r="3195" spans="8:8" s="8" customFormat="1">
      <c r="H3195" s="116"/>
    </row>
    <row r="3196" spans="8:8" s="8" customFormat="1">
      <c r="H3196" s="116"/>
    </row>
    <row r="3197" spans="8:8" s="8" customFormat="1">
      <c r="H3197" s="116"/>
    </row>
    <row r="3198" spans="8:8" s="8" customFormat="1">
      <c r="H3198" s="116"/>
    </row>
    <row r="3199" spans="8:8" s="8" customFormat="1">
      <c r="H3199" s="116"/>
    </row>
    <row r="3200" spans="8:8" s="8" customFormat="1">
      <c r="H3200" s="116"/>
    </row>
    <row r="3201" spans="8:8" s="8" customFormat="1">
      <c r="H3201" s="116"/>
    </row>
    <row r="3202" spans="8:8" s="8" customFormat="1">
      <c r="H3202" s="116"/>
    </row>
    <row r="3203" spans="8:8" s="8" customFormat="1">
      <c r="H3203" s="116"/>
    </row>
    <row r="3204" spans="8:8" s="8" customFormat="1">
      <c r="H3204" s="116"/>
    </row>
    <row r="3205" spans="8:8" s="8" customFormat="1">
      <c r="H3205" s="116"/>
    </row>
    <row r="3206" spans="8:8" s="8" customFormat="1">
      <c r="H3206" s="116"/>
    </row>
    <row r="3207" spans="8:8" s="8" customFormat="1">
      <c r="H3207" s="116"/>
    </row>
    <row r="3208" spans="8:8" s="8" customFormat="1">
      <c r="H3208" s="116"/>
    </row>
    <row r="3209" spans="8:8" s="8" customFormat="1">
      <c r="H3209" s="116"/>
    </row>
    <row r="3210" spans="8:8" s="8" customFormat="1">
      <c r="H3210" s="116"/>
    </row>
    <row r="3211" spans="8:8" s="8" customFormat="1">
      <c r="H3211" s="116"/>
    </row>
    <row r="3212" spans="8:8" s="8" customFormat="1">
      <c r="H3212" s="116"/>
    </row>
    <row r="3213" spans="8:8" s="8" customFormat="1">
      <c r="H3213" s="116"/>
    </row>
    <row r="3214" spans="8:8" s="8" customFormat="1">
      <c r="H3214" s="116"/>
    </row>
    <row r="3215" spans="8:8" s="8" customFormat="1">
      <c r="H3215" s="116"/>
    </row>
    <row r="3216" spans="8:8" s="8" customFormat="1">
      <c r="H3216" s="116"/>
    </row>
    <row r="3217" spans="8:8" s="8" customFormat="1">
      <c r="H3217" s="116"/>
    </row>
    <row r="3218" spans="8:8" s="8" customFormat="1">
      <c r="H3218" s="116"/>
    </row>
    <row r="3219" spans="8:8" s="8" customFormat="1">
      <c r="H3219" s="116"/>
    </row>
    <row r="3220" spans="8:8" s="8" customFormat="1">
      <c r="H3220" s="116"/>
    </row>
    <row r="3221" spans="8:8" s="8" customFormat="1">
      <c r="H3221" s="116"/>
    </row>
    <row r="3222" spans="8:8" s="8" customFormat="1">
      <c r="H3222" s="116"/>
    </row>
    <row r="3223" spans="8:8" s="8" customFormat="1">
      <c r="H3223" s="116"/>
    </row>
    <row r="3224" spans="8:8" s="8" customFormat="1">
      <c r="H3224" s="116"/>
    </row>
    <row r="3225" spans="8:8" s="8" customFormat="1">
      <c r="H3225" s="116"/>
    </row>
    <row r="3226" spans="8:8" s="8" customFormat="1">
      <c r="H3226" s="116"/>
    </row>
    <row r="3227" spans="8:8" s="8" customFormat="1">
      <c r="H3227" s="116"/>
    </row>
    <row r="3228" spans="8:8" s="8" customFormat="1">
      <c r="H3228" s="116"/>
    </row>
    <row r="3229" spans="8:8" s="8" customFormat="1">
      <c r="H3229" s="116"/>
    </row>
    <row r="3230" spans="8:8" s="8" customFormat="1">
      <c r="H3230" s="116"/>
    </row>
    <row r="3231" spans="8:8" s="8" customFormat="1">
      <c r="H3231" s="116"/>
    </row>
    <row r="3232" spans="8:8" s="8" customFormat="1">
      <c r="H3232" s="116"/>
    </row>
    <row r="3233" spans="8:8" s="8" customFormat="1">
      <c r="H3233" s="116"/>
    </row>
    <row r="3234" spans="8:8" s="8" customFormat="1">
      <c r="H3234" s="116"/>
    </row>
    <row r="3235" spans="8:8" s="8" customFormat="1">
      <c r="H3235" s="116"/>
    </row>
    <row r="3236" spans="8:8" s="8" customFormat="1">
      <c r="H3236" s="116"/>
    </row>
    <row r="3237" spans="8:8" s="8" customFormat="1">
      <c r="H3237" s="116"/>
    </row>
    <row r="3238" spans="8:8" s="8" customFormat="1">
      <c r="H3238" s="116"/>
    </row>
    <row r="3239" spans="8:8" s="8" customFormat="1">
      <c r="H3239" s="116"/>
    </row>
    <row r="3240" spans="8:8" s="8" customFormat="1">
      <c r="H3240" s="116"/>
    </row>
    <row r="3241" spans="8:8" s="8" customFormat="1">
      <c r="H3241" s="116"/>
    </row>
    <row r="3242" spans="8:8" s="8" customFormat="1">
      <c r="H3242" s="116"/>
    </row>
    <row r="3243" spans="8:8" s="8" customFormat="1">
      <c r="H3243" s="116"/>
    </row>
    <row r="3244" spans="8:8" s="8" customFormat="1">
      <c r="H3244" s="116"/>
    </row>
    <row r="3245" spans="8:8" s="8" customFormat="1">
      <c r="H3245" s="116"/>
    </row>
    <row r="3246" spans="8:8" s="8" customFormat="1">
      <c r="H3246" s="116"/>
    </row>
    <row r="3247" spans="8:8" s="8" customFormat="1">
      <c r="H3247" s="116"/>
    </row>
    <row r="3248" spans="8:8" s="8" customFormat="1">
      <c r="H3248" s="116"/>
    </row>
    <row r="3249" spans="8:8" s="8" customFormat="1">
      <c r="H3249" s="116"/>
    </row>
    <row r="3250" spans="8:8" s="8" customFormat="1">
      <c r="H3250" s="116"/>
    </row>
    <row r="3251" spans="8:8" s="8" customFormat="1">
      <c r="H3251" s="116"/>
    </row>
    <row r="3252" spans="8:8" s="8" customFormat="1">
      <c r="H3252" s="116"/>
    </row>
    <row r="3253" spans="8:8" s="8" customFormat="1">
      <c r="H3253" s="116"/>
    </row>
    <row r="3254" spans="8:8" s="8" customFormat="1">
      <c r="H3254" s="116"/>
    </row>
    <row r="3255" spans="8:8" s="8" customFormat="1">
      <c r="H3255" s="116"/>
    </row>
    <row r="3256" spans="8:8" s="8" customFormat="1">
      <c r="H3256" s="116"/>
    </row>
    <row r="3257" spans="8:8" s="8" customFormat="1">
      <c r="H3257" s="116"/>
    </row>
    <row r="3258" spans="8:8" s="8" customFormat="1">
      <c r="H3258" s="116"/>
    </row>
    <row r="3259" spans="8:8" s="8" customFormat="1">
      <c r="H3259" s="116"/>
    </row>
    <row r="3260" spans="8:8" s="8" customFormat="1">
      <c r="H3260" s="116"/>
    </row>
    <row r="3261" spans="8:8" s="8" customFormat="1">
      <c r="H3261" s="116"/>
    </row>
    <row r="3262" spans="8:8" s="8" customFormat="1">
      <c r="H3262" s="116"/>
    </row>
    <row r="3263" spans="8:8" s="8" customFormat="1">
      <c r="H3263" s="116"/>
    </row>
    <row r="3264" spans="8:8" s="8" customFormat="1">
      <c r="H3264" s="116"/>
    </row>
    <row r="3265" spans="8:8" s="8" customFormat="1">
      <c r="H3265" s="116"/>
    </row>
    <row r="3266" spans="8:8" s="8" customFormat="1">
      <c r="H3266" s="116"/>
    </row>
    <row r="3267" spans="8:8" s="8" customFormat="1">
      <c r="H3267" s="116"/>
    </row>
    <row r="3268" spans="8:8" s="8" customFormat="1">
      <c r="H3268" s="116"/>
    </row>
    <row r="3269" spans="8:8" s="8" customFormat="1">
      <c r="H3269" s="116"/>
    </row>
    <row r="3270" spans="8:8" s="8" customFormat="1">
      <c r="H3270" s="116"/>
    </row>
    <row r="3271" spans="8:8" s="8" customFormat="1">
      <c r="H3271" s="116"/>
    </row>
    <row r="3272" spans="8:8" s="8" customFormat="1">
      <c r="H3272" s="116"/>
    </row>
    <row r="3273" spans="8:8" s="8" customFormat="1">
      <c r="H3273" s="116"/>
    </row>
    <row r="3274" spans="8:8" s="8" customFormat="1">
      <c r="H3274" s="116"/>
    </row>
    <row r="3275" spans="8:8" s="8" customFormat="1">
      <c r="H3275" s="116"/>
    </row>
    <row r="3276" spans="8:8" s="8" customFormat="1">
      <c r="H3276" s="116"/>
    </row>
    <row r="3277" spans="8:8" s="8" customFormat="1">
      <c r="H3277" s="116"/>
    </row>
    <row r="3278" spans="8:8" s="8" customFormat="1">
      <c r="H3278" s="116"/>
    </row>
    <row r="3279" spans="8:8" s="8" customFormat="1">
      <c r="H3279" s="116"/>
    </row>
    <row r="3280" spans="8:8" s="8" customFormat="1">
      <c r="H3280" s="116"/>
    </row>
    <row r="3281" spans="8:8" s="8" customFormat="1">
      <c r="H3281" s="116"/>
    </row>
    <row r="3282" spans="8:8" s="8" customFormat="1">
      <c r="H3282" s="116"/>
    </row>
    <row r="3283" spans="8:8" s="8" customFormat="1">
      <c r="H3283" s="116"/>
    </row>
    <row r="3284" spans="8:8" s="8" customFormat="1">
      <c r="H3284" s="116"/>
    </row>
    <row r="3285" spans="8:8" s="8" customFormat="1">
      <c r="H3285" s="116"/>
    </row>
    <row r="3286" spans="8:8" s="8" customFormat="1">
      <c r="H3286" s="116"/>
    </row>
    <row r="3287" spans="8:8" s="8" customFormat="1">
      <c r="H3287" s="116"/>
    </row>
    <row r="3288" spans="8:8" s="8" customFormat="1">
      <c r="H3288" s="116"/>
    </row>
    <row r="3289" spans="8:8" s="8" customFormat="1">
      <c r="H3289" s="116"/>
    </row>
    <row r="3290" spans="8:8" s="8" customFormat="1">
      <c r="H3290" s="116"/>
    </row>
    <row r="3291" spans="8:8" s="8" customFormat="1">
      <c r="H3291" s="116"/>
    </row>
    <row r="3292" spans="8:8" s="8" customFormat="1">
      <c r="H3292" s="116"/>
    </row>
    <row r="3293" spans="8:8" s="8" customFormat="1">
      <c r="H3293" s="116"/>
    </row>
    <row r="3294" spans="8:8" s="8" customFormat="1">
      <c r="H3294" s="116"/>
    </row>
    <row r="3295" spans="8:8" s="8" customFormat="1">
      <c r="H3295" s="116"/>
    </row>
    <row r="3296" spans="8:8" s="8" customFormat="1">
      <c r="H3296" s="116"/>
    </row>
    <row r="3297" spans="8:8" s="8" customFormat="1">
      <c r="H3297" s="116"/>
    </row>
    <row r="3298" spans="8:8" s="8" customFormat="1">
      <c r="H3298" s="116"/>
    </row>
    <row r="3299" spans="8:8" s="8" customFormat="1">
      <c r="H3299" s="116"/>
    </row>
    <row r="3300" spans="8:8" s="8" customFormat="1">
      <c r="H3300" s="116"/>
    </row>
    <row r="3301" spans="8:8" s="8" customFormat="1">
      <c r="H3301" s="116"/>
    </row>
    <row r="3302" spans="8:8" s="8" customFormat="1">
      <c r="H3302" s="116"/>
    </row>
    <row r="3303" spans="8:8" s="8" customFormat="1">
      <c r="H3303" s="116"/>
    </row>
    <row r="3304" spans="8:8" s="8" customFormat="1">
      <c r="H3304" s="116"/>
    </row>
    <row r="3305" spans="8:8" s="8" customFormat="1">
      <c r="H3305" s="116"/>
    </row>
    <row r="3306" spans="8:8" s="8" customFormat="1">
      <c r="H3306" s="116"/>
    </row>
    <row r="3307" spans="8:8" s="8" customFormat="1">
      <c r="H3307" s="116"/>
    </row>
    <row r="3308" spans="8:8" s="8" customFormat="1">
      <c r="H3308" s="116"/>
    </row>
    <row r="3309" spans="8:8" s="8" customFormat="1">
      <c r="H3309" s="116"/>
    </row>
    <row r="3310" spans="8:8" s="8" customFormat="1">
      <c r="H3310" s="116"/>
    </row>
    <row r="3311" spans="8:8" s="8" customFormat="1">
      <c r="H3311" s="116"/>
    </row>
    <row r="3312" spans="8:8" s="8" customFormat="1">
      <c r="H3312" s="116"/>
    </row>
    <row r="3313" spans="8:8" s="8" customFormat="1">
      <c r="H3313" s="116"/>
    </row>
    <row r="3314" spans="8:8" s="8" customFormat="1">
      <c r="H3314" s="116"/>
    </row>
    <row r="3315" spans="8:8" s="8" customFormat="1">
      <c r="H3315" s="116"/>
    </row>
    <row r="3316" spans="8:8" s="8" customFormat="1">
      <c r="H3316" s="116"/>
    </row>
    <row r="3317" spans="8:8" s="8" customFormat="1">
      <c r="H3317" s="116"/>
    </row>
    <row r="3318" spans="8:8" s="8" customFormat="1">
      <c r="H3318" s="116"/>
    </row>
    <row r="3319" spans="8:8" s="8" customFormat="1">
      <c r="H3319" s="116"/>
    </row>
    <row r="3320" spans="8:8" s="8" customFormat="1">
      <c r="H3320" s="116"/>
    </row>
    <row r="3321" spans="8:8" s="8" customFormat="1">
      <c r="H3321" s="116"/>
    </row>
    <row r="3322" spans="8:8" s="8" customFormat="1">
      <c r="H3322" s="116"/>
    </row>
    <row r="3323" spans="8:8" s="8" customFormat="1">
      <c r="H3323" s="116"/>
    </row>
    <row r="3324" spans="8:8" s="8" customFormat="1">
      <c r="H3324" s="116"/>
    </row>
    <row r="3325" spans="8:8" s="8" customFormat="1">
      <c r="H3325" s="116"/>
    </row>
    <row r="3326" spans="8:8" s="8" customFormat="1">
      <c r="H3326" s="116"/>
    </row>
    <row r="3327" spans="8:8" s="8" customFormat="1">
      <c r="H3327" s="116"/>
    </row>
    <row r="3328" spans="8:8" s="8" customFormat="1">
      <c r="H3328" s="116"/>
    </row>
    <row r="3329" spans="8:8" s="8" customFormat="1">
      <c r="H3329" s="116"/>
    </row>
    <row r="3330" spans="8:8" s="8" customFormat="1">
      <c r="H3330" s="116"/>
    </row>
    <row r="3331" spans="8:8" s="8" customFormat="1">
      <c r="H3331" s="116"/>
    </row>
    <row r="3332" spans="8:8" s="8" customFormat="1">
      <c r="H3332" s="116"/>
    </row>
    <row r="3333" spans="8:8" s="8" customFormat="1">
      <c r="H3333" s="116"/>
    </row>
    <row r="3334" spans="8:8" s="8" customFormat="1">
      <c r="H3334" s="116"/>
    </row>
    <row r="3335" spans="8:8" s="8" customFormat="1">
      <c r="H3335" s="116"/>
    </row>
    <row r="3336" spans="8:8" s="8" customFormat="1">
      <c r="H3336" s="116"/>
    </row>
    <row r="3337" spans="8:8" s="8" customFormat="1">
      <c r="H3337" s="116"/>
    </row>
    <row r="3338" spans="8:8" s="8" customFormat="1">
      <c r="H3338" s="116"/>
    </row>
    <row r="3339" spans="8:8" s="8" customFormat="1">
      <c r="H3339" s="116"/>
    </row>
    <row r="3340" spans="8:8" s="8" customFormat="1">
      <c r="H3340" s="116"/>
    </row>
    <row r="3341" spans="8:8" s="8" customFormat="1">
      <c r="H3341" s="116"/>
    </row>
    <row r="3342" spans="8:8" s="8" customFormat="1">
      <c r="H3342" s="116"/>
    </row>
    <row r="3343" spans="8:8" s="8" customFormat="1">
      <c r="H3343" s="116"/>
    </row>
    <row r="3344" spans="8:8" s="8" customFormat="1">
      <c r="H3344" s="116"/>
    </row>
    <row r="3345" spans="8:8" s="8" customFormat="1">
      <c r="H3345" s="116"/>
    </row>
    <row r="3346" spans="8:8" s="8" customFormat="1">
      <c r="H3346" s="116"/>
    </row>
    <row r="3347" spans="8:8" s="8" customFormat="1">
      <c r="H3347" s="116"/>
    </row>
    <row r="3348" spans="8:8" s="8" customFormat="1">
      <c r="H3348" s="116"/>
    </row>
    <row r="3349" spans="8:8" s="8" customFormat="1">
      <c r="H3349" s="116"/>
    </row>
    <row r="3350" spans="8:8" s="8" customFormat="1">
      <c r="H3350" s="116"/>
    </row>
    <row r="3351" spans="8:8" s="8" customFormat="1">
      <c r="H3351" s="116"/>
    </row>
    <row r="3352" spans="8:8" s="8" customFormat="1">
      <c r="H3352" s="116"/>
    </row>
    <row r="3353" spans="8:8" s="8" customFormat="1">
      <c r="H3353" s="116"/>
    </row>
    <row r="3354" spans="8:8" s="8" customFormat="1">
      <c r="H3354" s="116"/>
    </row>
    <row r="3355" spans="8:8" s="8" customFormat="1">
      <c r="H3355" s="116"/>
    </row>
    <row r="3356" spans="8:8" s="8" customFormat="1">
      <c r="H3356" s="116"/>
    </row>
    <row r="3357" spans="8:8" s="8" customFormat="1">
      <c r="H3357" s="116"/>
    </row>
    <row r="3358" spans="8:8" s="8" customFormat="1">
      <c r="H3358" s="116"/>
    </row>
    <row r="3359" spans="8:8" s="8" customFormat="1">
      <c r="H3359" s="116"/>
    </row>
    <row r="3360" spans="8:8" s="8" customFormat="1">
      <c r="H3360" s="116"/>
    </row>
    <row r="3361" spans="8:8" s="8" customFormat="1">
      <c r="H3361" s="116"/>
    </row>
    <row r="3362" spans="8:8" s="8" customFormat="1">
      <c r="H3362" s="116"/>
    </row>
    <row r="3363" spans="8:8" s="8" customFormat="1">
      <c r="H3363" s="116"/>
    </row>
    <row r="3364" spans="8:8" s="8" customFormat="1">
      <c r="H3364" s="116"/>
    </row>
    <row r="3365" spans="8:8" s="8" customFormat="1">
      <c r="H3365" s="116"/>
    </row>
    <row r="3366" spans="8:8" s="8" customFormat="1">
      <c r="H3366" s="116"/>
    </row>
    <row r="3367" spans="8:8" s="8" customFormat="1">
      <c r="H3367" s="116"/>
    </row>
    <row r="3368" spans="8:8" s="8" customFormat="1">
      <c r="H3368" s="116"/>
    </row>
    <row r="3369" spans="8:8" s="8" customFormat="1">
      <c r="H3369" s="116"/>
    </row>
    <row r="3370" spans="8:8" s="8" customFormat="1">
      <c r="H3370" s="116"/>
    </row>
    <row r="3371" spans="8:8" s="8" customFormat="1">
      <c r="H3371" s="116"/>
    </row>
    <row r="3372" spans="8:8" s="8" customFormat="1">
      <c r="H3372" s="116"/>
    </row>
    <row r="3373" spans="8:8" s="8" customFormat="1">
      <c r="H3373" s="116"/>
    </row>
    <row r="3374" spans="8:8" s="8" customFormat="1">
      <c r="H3374" s="116"/>
    </row>
    <row r="3375" spans="8:8" s="8" customFormat="1">
      <c r="H3375" s="116"/>
    </row>
    <row r="3376" spans="8:8" s="8" customFormat="1">
      <c r="H3376" s="116"/>
    </row>
    <row r="3377" spans="8:8" s="8" customFormat="1">
      <c r="H3377" s="116"/>
    </row>
    <row r="3378" spans="8:8" s="8" customFormat="1">
      <c r="H3378" s="116"/>
    </row>
    <row r="3379" spans="8:8" s="8" customFormat="1">
      <c r="H3379" s="116"/>
    </row>
    <row r="3380" spans="8:8" s="8" customFormat="1">
      <c r="H3380" s="116"/>
    </row>
    <row r="3381" spans="8:8" s="8" customFormat="1">
      <c r="H3381" s="116"/>
    </row>
    <row r="3382" spans="8:8" s="8" customFormat="1">
      <c r="H3382" s="116"/>
    </row>
    <row r="3383" spans="8:8" s="8" customFormat="1">
      <c r="H3383" s="116"/>
    </row>
    <row r="3384" spans="8:8" s="8" customFormat="1">
      <c r="H3384" s="116"/>
    </row>
    <row r="3385" spans="8:8" s="8" customFormat="1">
      <c r="H3385" s="116"/>
    </row>
    <row r="3386" spans="8:8" s="8" customFormat="1">
      <c r="H3386" s="116"/>
    </row>
    <row r="3387" spans="8:8" s="8" customFormat="1">
      <c r="H3387" s="116"/>
    </row>
    <row r="3388" spans="8:8" s="8" customFormat="1">
      <c r="H3388" s="116"/>
    </row>
    <row r="3389" spans="8:8" s="8" customFormat="1">
      <c r="H3389" s="116"/>
    </row>
    <row r="3390" spans="8:8" s="8" customFormat="1">
      <c r="H3390" s="116"/>
    </row>
    <row r="3391" spans="8:8" s="8" customFormat="1">
      <c r="H3391" s="116"/>
    </row>
    <row r="3392" spans="8:8" s="8" customFormat="1">
      <c r="H3392" s="116"/>
    </row>
    <row r="3393" spans="8:8" s="8" customFormat="1">
      <c r="H3393" s="116"/>
    </row>
    <row r="3394" spans="8:8" s="8" customFormat="1">
      <c r="H3394" s="116"/>
    </row>
    <row r="3395" spans="8:8" s="8" customFormat="1">
      <c r="H3395" s="116"/>
    </row>
    <row r="3396" spans="8:8" s="8" customFormat="1">
      <c r="H3396" s="116"/>
    </row>
    <row r="3397" spans="8:8" s="8" customFormat="1">
      <c r="H3397" s="116"/>
    </row>
    <row r="3398" spans="8:8" s="8" customFormat="1">
      <c r="H3398" s="116"/>
    </row>
    <row r="3399" spans="8:8" s="8" customFormat="1">
      <c r="H3399" s="116"/>
    </row>
    <row r="3400" spans="8:8" s="8" customFormat="1">
      <c r="H3400" s="116"/>
    </row>
    <row r="3401" spans="8:8" s="8" customFormat="1">
      <c r="H3401" s="116"/>
    </row>
    <row r="3402" spans="8:8" s="8" customFormat="1">
      <c r="H3402" s="116"/>
    </row>
    <row r="3403" spans="8:8" s="8" customFormat="1">
      <c r="H3403" s="116"/>
    </row>
    <row r="3404" spans="8:8" s="8" customFormat="1">
      <c r="H3404" s="116"/>
    </row>
    <row r="3405" spans="8:8" s="8" customFormat="1">
      <c r="H3405" s="116"/>
    </row>
    <row r="3406" spans="8:8" s="8" customFormat="1">
      <c r="H3406" s="116"/>
    </row>
    <row r="3407" spans="8:8" s="8" customFormat="1">
      <c r="H3407" s="116"/>
    </row>
    <row r="3408" spans="8:8" s="8" customFormat="1">
      <c r="H3408" s="116"/>
    </row>
    <row r="3409" spans="8:8" s="8" customFormat="1">
      <c r="H3409" s="116"/>
    </row>
    <row r="3410" spans="8:8" s="8" customFormat="1">
      <c r="H3410" s="116"/>
    </row>
    <row r="3411" spans="8:8" s="8" customFormat="1">
      <c r="H3411" s="116"/>
    </row>
    <row r="3412" spans="8:8" s="8" customFormat="1">
      <c r="H3412" s="116"/>
    </row>
    <row r="3413" spans="8:8" s="8" customFormat="1">
      <c r="H3413" s="116"/>
    </row>
    <row r="3414" spans="8:8" s="8" customFormat="1">
      <c r="H3414" s="116"/>
    </row>
    <row r="3415" spans="8:8" s="8" customFormat="1">
      <c r="H3415" s="116"/>
    </row>
    <row r="3416" spans="8:8" s="8" customFormat="1">
      <c r="H3416" s="116"/>
    </row>
    <row r="3417" spans="8:8" s="8" customFormat="1">
      <c r="H3417" s="116"/>
    </row>
    <row r="3418" spans="8:8" s="8" customFormat="1">
      <c r="H3418" s="116"/>
    </row>
    <row r="3419" spans="8:8" s="8" customFormat="1">
      <c r="H3419" s="116"/>
    </row>
    <row r="3420" spans="8:8" s="8" customFormat="1">
      <c r="H3420" s="116"/>
    </row>
    <row r="3421" spans="8:8" s="8" customFormat="1">
      <c r="H3421" s="116"/>
    </row>
    <row r="3422" spans="8:8" s="8" customFormat="1">
      <c r="H3422" s="116"/>
    </row>
    <row r="3423" spans="8:8" s="8" customFormat="1">
      <c r="H3423" s="116"/>
    </row>
    <row r="3424" spans="8:8" s="8" customFormat="1">
      <c r="H3424" s="116"/>
    </row>
    <row r="3425" spans="8:8" s="8" customFormat="1">
      <c r="H3425" s="116"/>
    </row>
    <row r="3426" spans="8:8" s="8" customFormat="1">
      <c r="H3426" s="116"/>
    </row>
    <row r="3427" spans="8:8" s="8" customFormat="1">
      <c r="H3427" s="116"/>
    </row>
    <row r="3428" spans="8:8" s="8" customFormat="1">
      <c r="H3428" s="116"/>
    </row>
    <row r="3429" spans="8:8" s="8" customFormat="1">
      <c r="H3429" s="116"/>
    </row>
    <row r="3430" spans="8:8" s="8" customFormat="1">
      <c r="H3430" s="116"/>
    </row>
    <row r="3431" spans="8:8" s="8" customFormat="1">
      <c r="H3431" s="116"/>
    </row>
    <row r="3432" spans="8:8" s="8" customFormat="1">
      <c r="H3432" s="116"/>
    </row>
    <row r="3433" spans="8:8" s="8" customFormat="1">
      <c r="H3433" s="116"/>
    </row>
    <row r="3434" spans="8:8" s="8" customFormat="1">
      <c r="H3434" s="116"/>
    </row>
    <row r="3435" spans="8:8" s="8" customFormat="1">
      <c r="H3435" s="116"/>
    </row>
    <row r="3436" spans="8:8" s="8" customFormat="1">
      <c r="H3436" s="116"/>
    </row>
    <row r="3437" spans="8:8" s="8" customFormat="1">
      <c r="H3437" s="116"/>
    </row>
    <row r="3438" spans="8:8" s="8" customFormat="1">
      <c r="H3438" s="116"/>
    </row>
    <row r="3439" spans="8:8" s="8" customFormat="1">
      <c r="H3439" s="116"/>
    </row>
    <row r="3440" spans="8:8" s="8" customFormat="1">
      <c r="H3440" s="116"/>
    </row>
    <row r="3441" spans="8:8" s="8" customFormat="1">
      <c r="H3441" s="116"/>
    </row>
    <row r="3442" spans="8:8" s="8" customFormat="1">
      <c r="H3442" s="116"/>
    </row>
    <row r="3443" spans="8:8" s="8" customFormat="1">
      <c r="H3443" s="116"/>
    </row>
    <row r="3444" spans="8:8" s="8" customFormat="1">
      <c r="H3444" s="116"/>
    </row>
    <row r="3445" spans="8:8" s="8" customFormat="1">
      <c r="H3445" s="116"/>
    </row>
    <row r="3446" spans="8:8" s="8" customFormat="1">
      <c r="H3446" s="116"/>
    </row>
    <row r="3447" spans="8:8" s="8" customFormat="1">
      <c r="H3447" s="116"/>
    </row>
    <row r="3448" spans="8:8" s="8" customFormat="1">
      <c r="H3448" s="116"/>
    </row>
    <row r="3449" spans="8:8" s="8" customFormat="1">
      <c r="H3449" s="116"/>
    </row>
    <row r="3450" spans="8:8" s="8" customFormat="1">
      <c r="H3450" s="116"/>
    </row>
    <row r="3451" spans="8:8" s="8" customFormat="1">
      <c r="H3451" s="116"/>
    </row>
    <row r="3452" spans="8:8" s="8" customFormat="1">
      <c r="H3452" s="116"/>
    </row>
    <row r="3453" spans="8:8" s="8" customFormat="1">
      <c r="H3453" s="116"/>
    </row>
    <row r="3454" spans="8:8" s="8" customFormat="1">
      <c r="H3454" s="116"/>
    </row>
    <row r="3455" spans="8:8" s="8" customFormat="1">
      <c r="H3455" s="116"/>
    </row>
    <row r="3456" spans="8:8" s="8" customFormat="1">
      <c r="H3456" s="116"/>
    </row>
    <row r="3457" spans="8:8" s="8" customFormat="1">
      <c r="H3457" s="116"/>
    </row>
    <row r="3458" spans="8:8" s="8" customFormat="1">
      <c r="H3458" s="116"/>
    </row>
    <row r="3459" spans="8:8" s="8" customFormat="1">
      <c r="H3459" s="116"/>
    </row>
    <row r="3460" spans="8:8" s="8" customFormat="1">
      <c r="H3460" s="116"/>
    </row>
    <row r="3461" spans="8:8" s="8" customFormat="1">
      <c r="H3461" s="116"/>
    </row>
    <row r="3462" spans="8:8" s="8" customFormat="1">
      <c r="H3462" s="116"/>
    </row>
    <row r="3463" spans="8:8" s="8" customFormat="1">
      <c r="H3463" s="116"/>
    </row>
    <row r="3464" spans="8:8" s="8" customFormat="1">
      <c r="H3464" s="116"/>
    </row>
    <row r="3465" spans="8:8" s="8" customFormat="1">
      <c r="H3465" s="116"/>
    </row>
    <row r="3466" spans="8:8" s="8" customFormat="1">
      <c r="H3466" s="116"/>
    </row>
    <row r="3467" spans="8:8" s="8" customFormat="1">
      <c r="H3467" s="116"/>
    </row>
    <row r="3468" spans="8:8" s="8" customFormat="1">
      <c r="H3468" s="116"/>
    </row>
    <row r="3469" spans="8:8" s="8" customFormat="1">
      <c r="H3469" s="116"/>
    </row>
    <row r="3470" spans="8:8" s="8" customFormat="1">
      <c r="H3470" s="116"/>
    </row>
    <row r="3471" spans="8:8" s="8" customFormat="1">
      <c r="H3471" s="116"/>
    </row>
    <row r="3472" spans="8:8" s="8" customFormat="1">
      <c r="H3472" s="116"/>
    </row>
    <row r="3473" spans="8:8" s="8" customFormat="1">
      <c r="H3473" s="116"/>
    </row>
    <row r="3474" spans="8:8" s="8" customFormat="1">
      <c r="H3474" s="116"/>
    </row>
    <row r="3475" spans="8:8" s="8" customFormat="1">
      <c r="H3475" s="116"/>
    </row>
    <row r="3476" spans="8:8" s="8" customFormat="1">
      <c r="H3476" s="116"/>
    </row>
    <row r="3477" spans="8:8" s="8" customFormat="1">
      <c r="H3477" s="116"/>
    </row>
    <row r="3478" spans="8:8" s="8" customFormat="1">
      <c r="H3478" s="116"/>
    </row>
    <row r="3479" spans="8:8" s="8" customFormat="1">
      <c r="H3479" s="116"/>
    </row>
    <row r="3480" spans="8:8" s="8" customFormat="1">
      <c r="H3480" s="116"/>
    </row>
    <row r="3481" spans="8:8" s="8" customFormat="1">
      <c r="H3481" s="116"/>
    </row>
    <row r="3482" spans="8:8" s="8" customFormat="1">
      <c r="H3482" s="116"/>
    </row>
    <row r="3483" spans="8:8" s="8" customFormat="1">
      <c r="H3483" s="116"/>
    </row>
    <row r="3484" spans="8:8" s="8" customFormat="1">
      <c r="H3484" s="116"/>
    </row>
    <row r="3485" spans="8:8" s="8" customFormat="1">
      <c r="H3485" s="116"/>
    </row>
    <row r="3486" spans="8:8" s="8" customFormat="1">
      <c r="H3486" s="116"/>
    </row>
    <row r="3487" spans="8:8" s="8" customFormat="1">
      <c r="H3487" s="116"/>
    </row>
    <row r="3488" spans="8:8" s="8" customFormat="1">
      <c r="H3488" s="116"/>
    </row>
    <row r="3489" spans="8:8" s="8" customFormat="1">
      <c r="H3489" s="116"/>
    </row>
    <row r="3490" spans="8:8" s="8" customFormat="1">
      <c r="H3490" s="116"/>
    </row>
    <row r="3491" spans="8:8" s="8" customFormat="1">
      <c r="H3491" s="116"/>
    </row>
    <row r="3492" spans="8:8" s="8" customFormat="1">
      <c r="H3492" s="116"/>
    </row>
    <row r="3493" spans="8:8" s="8" customFormat="1">
      <c r="H3493" s="116"/>
    </row>
    <row r="3494" spans="8:8" s="8" customFormat="1">
      <c r="H3494" s="116"/>
    </row>
    <row r="3495" spans="8:8" s="8" customFormat="1">
      <c r="H3495" s="116"/>
    </row>
    <row r="3496" spans="8:8" s="8" customFormat="1">
      <c r="H3496" s="116"/>
    </row>
    <row r="3497" spans="8:8" s="8" customFormat="1">
      <c r="H3497" s="116"/>
    </row>
    <row r="3498" spans="8:8" s="8" customFormat="1">
      <c r="H3498" s="116"/>
    </row>
    <row r="3499" spans="8:8" s="8" customFormat="1">
      <c r="H3499" s="116"/>
    </row>
    <row r="3500" spans="8:8" s="8" customFormat="1">
      <c r="H3500" s="116"/>
    </row>
    <row r="3501" spans="8:8" s="8" customFormat="1">
      <c r="H3501" s="116"/>
    </row>
    <row r="3502" spans="8:8" s="8" customFormat="1">
      <c r="H3502" s="116"/>
    </row>
    <row r="3503" spans="8:8" s="8" customFormat="1">
      <c r="H3503" s="116"/>
    </row>
    <row r="3504" spans="8:8" s="8" customFormat="1">
      <c r="H3504" s="116"/>
    </row>
    <row r="3505" spans="8:8" s="8" customFormat="1">
      <c r="H3505" s="116"/>
    </row>
    <row r="3506" spans="8:8" s="8" customFormat="1">
      <c r="H3506" s="116"/>
    </row>
    <row r="3507" spans="8:8" s="8" customFormat="1">
      <c r="H3507" s="116"/>
    </row>
    <row r="3508" spans="8:8" s="8" customFormat="1">
      <c r="H3508" s="116"/>
    </row>
    <row r="3509" spans="8:8" s="8" customFormat="1">
      <c r="H3509" s="116"/>
    </row>
    <row r="3510" spans="8:8" s="8" customFormat="1">
      <c r="H3510" s="116"/>
    </row>
    <row r="3511" spans="8:8" s="8" customFormat="1">
      <c r="H3511" s="116"/>
    </row>
    <row r="3512" spans="8:8" s="8" customFormat="1">
      <c r="H3512" s="116"/>
    </row>
    <row r="3513" spans="8:8" s="8" customFormat="1">
      <c r="H3513" s="116"/>
    </row>
    <row r="3514" spans="8:8" s="8" customFormat="1">
      <c r="H3514" s="116"/>
    </row>
    <row r="3515" spans="8:8" s="8" customFormat="1">
      <c r="H3515" s="116"/>
    </row>
    <row r="3516" spans="8:8" s="8" customFormat="1">
      <c r="H3516" s="116"/>
    </row>
    <row r="3517" spans="8:8" s="8" customFormat="1">
      <c r="H3517" s="116"/>
    </row>
    <row r="3518" spans="8:8" s="8" customFormat="1">
      <c r="H3518" s="116"/>
    </row>
    <row r="3519" spans="8:8" s="8" customFormat="1">
      <c r="H3519" s="116"/>
    </row>
    <row r="3520" spans="8:8" s="8" customFormat="1">
      <c r="H3520" s="116"/>
    </row>
    <row r="3521" spans="8:8" s="8" customFormat="1">
      <c r="H3521" s="116"/>
    </row>
    <row r="3522" spans="8:8" s="8" customFormat="1">
      <c r="H3522" s="116"/>
    </row>
    <row r="3523" spans="8:8" s="8" customFormat="1">
      <c r="H3523" s="116"/>
    </row>
    <row r="3524" spans="8:8" s="8" customFormat="1">
      <c r="H3524" s="116"/>
    </row>
    <row r="3525" spans="8:8" s="8" customFormat="1">
      <c r="H3525" s="116"/>
    </row>
    <row r="3526" spans="8:8" s="8" customFormat="1">
      <c r="H3526" s="116"/>
    </row>
    <row r="3527" spans="8:8" s="8" customFormat="1">
      <c r="H3527" s="116"/>
    </row>
    <row r="3528" spans="8:8" s="8" customFormat="1">
      <c r="H3528" s="116"/>
    </row>
    <row r="3529" spans="8:8" s="8" customFormat="1">
      <c r="H3529" s="116"/>
    </row>
    <row r="3530" spans="8:8" s="8" customFormat="1">
      <c r="H3530" s="116"/>
    </row>
    <row r="3531" spans="8:8" s="8" customFormat="1">
      <c r="H3531" s="116"/>
    </row>
    <row r="3532" spans="8:8" s="8" customFormat="1">
      <c r="H3532" s="116"/>
    </row>
    <row r="3533" spans="8:8" s="8" customFormat="1">
      <c r="H3533" s="116"/>
    </row>
    <row r="3534" spans="8:8" s="8" customFormat="1">
      <c r="H3534" s="116"/>
    </row>
    <row r="3535" spans="8:8" s="8" customFormat="1">
      <c r="H3535" s="116"/>
    </row>
    <row r="3536" spans="8:8" s="8" customFormat="1">
      <c r="H3536" s="116"/>
    </row>
    <row r="3537" spans="8:8" s="8" customFormat="1">
      <c r="H3537" s="116"/>
    </row>
    <row r="3538" spans="8:8" s="8" customFormat="1">
      <c r="H3538" s="116"/>
    </row>
    <row r="3539" spans="8:8" s="8" customFormat="1">
      <c r="H3539" s="116"/>
    </row>
    <row r="3540" spans="8:8" s="8" customFormat="1">
      <c r="H3540" s="116"/>
    </row>
    <row r="3541" spans="8:8" s="8" customFormat="1">
      <c r="H3541" s="116"/>
    </row>
    <row r="3542" spans="8:8" s="8" customFormat="1">
      <c r="H3542" s="116"/>
    </row>
    <row r="3543" spans="8:8" s="8" customFormat="1">
      <c r="H3543" s="116"/>
    </row>
    <row r="3544" spans="8:8" s="8" customFormat="1">
      <c r="H3544" s="116"/>
    </row>
    <row r="3545" spans="8:8" s="8" customFormat="1">
      <c r="H3545" s="116"/>
    </row>
    <row r="3546" spans="8:8" s="8" customFormat="1">
      <c r="H3546" s="116"/>
    </row>
    <row r="3547" spans="8:8" s="8" customFormat="1">
      <c r="H3547" s="116"/>
    </row>
    <row r="3548" spans="8:8" s="8" customFormat="1">
      <c r="H3548" s="116"/>
    </row>
    <row r="3549" spans="8:8" s="8" customFormat="1">
      <c r="H3549" s="116"/>
    </row>
    <row r="3550" spans="8:8" s="8" customFormat="1">
      <c r="H3550" s="116"/>
    </row>
    <row r="3551" spans="8:8" s="8" customFormat="1">
      <c r="H3551" s="116"/>
    </row>
    <row r="3552" spans="8:8" s="8" customFormat="1">
      <c r="H3552" s="116"/>
    </row>
    <row r="3553" spans="8:8" s="8" customFormat="1">
      <c r="H3553" s="116"/>
    </row>
    <row r="3554" spans="8:8" s="8" customFormat="1">
      <c r="H3554" s="116"/>
    </row>
    <row r="3555" spans="8:8" s="8" customFormat="1">
      <c r="H3555" s="116"/>
    </row>
    <row r="3556" spans="8:8" s="8" customFormat="1">
      <c r="H3556" s="116"/>
    </row>
    <row r="3557" spans="8:8" s="8" customFormat="1">
      <c r="H3557" s="116"/>
    </row>
    <row r="3558" spans="8:8" s="8" customFormat="1">
      <c r="H3558" s="116"/>
    </row>
    <row r="3559" spans="8:8" s="8" customFormat="1">
      <c r="H3559" s="116"/>
    </row>
    <row r="3560" spans="8:8" s="8" customFormat="1">
      <c r="H3560" s="116"/>
    </row>
    <row r="3561" spans="8:8" s="8" customFormat="1">
      <c r="H3561" s="116"/>
    </row>
    <row r="3562" spans="8:8" s="8" customFormat="1">
      <c r="H3562" s="116"/>
    </row>
    <row r="3563" spans="8:8" s="8" customFormat="1">
      <c r="H3563" s="116"/>
    </row>
    <row r="3564" spans="8:8" s="8" customFormat="1">
      <c r="H3564" s="116"/>
    </row>
    <row r="3565" spans="8:8" s="8" customFormat="1">
      <c r="H3565" s="116"/>
    </row>
    <row r="3566" spans="8:8" s="8" customFormat="1">
      <c r="H3566" s="116"/>
    </row>
    <row r="3567" spans="8:8" s="8" customFormat="1">
      <c r="H3567" s="116"/>
    </row>
    <row r="3568" spans="8:8" s="8" customFormat="1">
      <c r="H3568" s="116"/>
    </row>
    <row r="3569" spans="8:8" s="8" customFormat="1">
      <c r="H3569" s="116"/>
    </row>
    <row r="3570" spans="8:8" s="8" customFormat="1">
      <c r="H3570" s="116"/>
    </row>
    <row r="3571" spans="8:8" s="8" customFormat="1">
      <c r="H3571" s="116"/>
    </row>
    <row r="3572" spans="8:8" s="8" customFormat="1">
      <c r="H3572" s="116"/>
    </row>
    <row r="3573" spans="8:8" s="8" customFormat="1">
      <c r="H3573" s="116"/>
    </row>
    <row r="3574" spans="8:8" s="8" customFormat="1">
      <c r="H3574" s="116"/>
    </row>
    <row r="3575" spans="8:8" s="8" customFormat="1">
      <c r="H3575" s="116"/>
    </row>
    <row r="3576" spans="8:8" s="8" customFormat="1">
      <c r="H3576" s="116"/>
    </row>
    <row r="3577" spans="8:8" s="8" customFormat="1">
      <c r="H3577" s="116"/>
    </row>
    <row r="3578" spans="8:8" s="8" customFormat="1">
      <c r="H3578" s="116"/>
    </row>
    <row r="3579" spans="8:8" s="8" customFormat="1">
      <c r="H3579" s="116"/>
    </row>
    <row r="3580" spans="8:8" s="8" customFormat="1">
      <c r="H3580" s="116"/>
    </row>
    <row r="3581" spans="8:8" s="8" customFormat="1">
      <c r="H3581" s="116"/>
    </row>
    <row r="3582" spans="8:8" s="8" customFormat="1">
      <c r="H3582" s="116"/>
    </row>
    <row r="3583" spans="8:8" s="8" customFormat="1">
      <c r="H3583" s="116"/>
    </row>
    <row r="3584" spans="8:8" s="8" customFormat="1">
      <c r="H3584" s="116"/>
    </row>
    <row r="3585" spans="8:8" s="8" customFormat="1">
      <c r="H3585" s="116"/>
    </row>
    <row r="3586" spans="8:8" s="8" customFormat="1">
      <c r="H3586" s="116"/>
    </row>
    <row r="3587" spans="8:8" s="8" customFormat="1">
      <c r="H3587" s="116"/>
    </row>
    <row r="3588" spans="8:8" s="8" customFormat="1">
      <c r="H3588" s="116"/>
    </row>
    <row r="3589" spans="8:8" s="8" customFormat="1">
      <c r="H3589" s="116"/>
    </row>
    <row r="3590" spans="8:8" s="8" customFormat="1">
      <c r="H3590" s="116"/>
    </row>
    <row r="3591" spans="8:8" s="8" customFormat="1">
      <c r="H3591" s="116"/>
    </row>
    <row r="3592" spans="8:8" s="8" customFormat="1">
      <c r="H3592" s="116"/>
    </row>
    <row r="3593" spans="8:8" s="8" customFormat="1">
      <c r="H3593" s="116"/>
    </row>
    <row r="3594" spans="8:8" s="8" customFormat="1">
      <c r="H3594" s="116"/>
    </row>
    <row r="3595" spans="8:8" s="8" customFormat="1">
      <c r="H3595" s="116"/>
    </row>
    <row r="3596" spans="8:8" s="8" customFormat="1">
      <c r="H3596" s="116"/>
    </row>
    <row r="3597" spans="8:8" s="8" customFormat="1">
      <c r="H3597" s="116"/>
    </row>
    <row r="3598" spans="8:8" s="8" customFormat="1">
      <c r="H3598" s="116"/>
    </row>
    <row r="3599" spans="8:8" s="8" customFormat="1">
      <c r="H3599" s="116"/>
    </row>
    <row r="3600" spans="8:8" s="8" customFormat="1">
      <c r="H3600" s="116"/>
    </row>
    <row r="3601" spans="8:8" s="8" customFormat="1">
      <c r="H3601" s="116"/>
    </row>
    <row r="3602" spans="8:8" s="8" customFormat="1">
      <c r="H3602" s="116"/>
    </row>
    <row r="3603" spans="8:8" s="8" customFormat="1">
      <c r="H3603" s="116"/>
    </row>
    <row r="3604" spans="8:8" s="8" customFormat="1">
      <c r="H3604" s="116"/>
    </row>
    <row r="3605" spans="8:8" s="8" customFormat="1">
      <c r="H3605" s="116"/>
    </row>
    <row r="3606" spans="8:8" s="8" customFormat="1">
      <c r="H3606" s="116"/>
    </row>
    <row r="3607" spans="8:8" s="8" customFormat="1">
      <c r="H3607" s="116"/>
    </row>
    <row r="3608" spans="8:8" s="8" customFormat="1">
      <c r="H3608" s="116"/>
    </row>
    <row r="3609" spans="8:8" s="8" customFormat="1">
      <c r="H3609" s="116"/>
    </row>
    <row r="3610" spans="8:8" s="8" customFormat="1">
      <c r="H3610" s="116"/>
    </row>
    <row r="3611" spans="8:8" s="8" customFormat="1">
      <c r="H3611" s="116"/>
    </row>
    <row r="3612" spans="8:8" s="8" customFormat="1">
      <c r="H3612" s="116"/>
    </row>
    <row r="3613" spans="8:8" s="8" customFormat="1">
      <c r="H3613" s="116"/>
    </row>
    <row r="3614" spans="8:8" s="8" customFormat="1">
      <c r="H3614" s="116"/>
    </row>
    <row r="3615" spans="8:8" s="8" customFormat="1">
      <c r="H3615" s="116"/>
    </row>
    <row r="3616" spans="8:8" s="8" customFormat="1">
      <c r="H3616" s="116"/>
    </row>
    <row r="3617" spans="8:8" s="8" customFormat="1">
      <c r="H3617" s="116"/>
    </row>
    <row r="3618" spans="8:8" s="8" customFormat="1">
      <c r="H3618" s="116"/>
    </row>
    <row r="3619" spans="8:8" s="8" customFormat="1">
      <c r="H3619" s="116"/>
    </row>
    <row r="3620" spans="8:8" s="8" customFormat="1">
      <c r="H3620" s="116"/>
    </row>
    <row r="3621" spans="8:8" s="8" customFormat="1">
      <c r="H3621" s="116"/>
    </row>
    <row r="3622" spans="8:8" s="8" customFormat="1">
      <c r="H3622" s="116"/>
    </row>
    <row r="3623" spans="8:8" s="8" customFormat="1">
      <c r="H3623" s="116"/>
    </row>
    <row r="3624" spans="8:8" s="8" customFormat="1">
      <c r="H3624" s="116"/>
    </row>
    <row r="3625" spans="8:8" s="8" customFormat="1">
      <c r="H3625" s="116"/>
    </row>
    <row r="3626" spans="8:8" s="8" customFormat="1">
      <c r="H3626" s="116"/>
    </row>
    <row r="3627" spans="8:8" s="8" customFormat="1">
      <c r="H3627" s="116"/>
    </row>
    <row r="3628" spans="8:8" s="8" customFormat="1">
      <c r="H3628" s="116"/>
    </row>
    <row r="3629" spans="8:8" s="8" customFormat="1">
      <c r="H3629" s="116"/>
    </row>
    <row r="3630" spans="8:8" s="8" customFormat="1">
      <c r="H3630" s="116"/>
    </row>
    <row r="3631" spans="8:8" s="8" customFormat="1">
      <c r="H3631" s="116"/>
    </row>
    <row r="3632" spans="8:8" s="8" customFormat="1">
      <c r="H3632" s="116"/>
    </row>
    <row r="3633" spans="8:8" s="8" customFormat="1">
      <c r="H3633" s="116"/>
    </row>
    <row r="3634" spans="8:8" s="8" customFormat="1">
      <c r="H3634" s="116"/>
    </row>
    <row r="3635" spans="8:8" s="8" customFormat="1">
      <c r="H3635" s="116"/>
    </row>
    <row r="3636" spans="8:8" s="8" customFormat="1">
      <c r="H3636" s="116"/>
    </row>
    <row r="3637" spans="8:8" s="8" customFormat="1">
      <c r="H3637" s="116"/>
    </row>
    <row r="3638" spans="8:8" s="8" customFormat="1">
      <c r="H3638" s="116"/>
    </row>
    <row r="3639" spans="8:8" s="8" customFormat="1">
      <c r="H3639" s="116"/>
    </row>
    <row r="3640" spans="8:8" s="8" customFormat="1">
      <c r="H3640" s="116"/>
    </row>
    <row r="3641" spans="8:8" s="8" customFormat="1">
      <c r="H3641" s="116"/>
    </row>
    <row r="3642" spans="8:8" s="8" customFormat="1">
      <c r="H3642" s="116"/>
    </row>
    <row r="3643" spans="8:8" s="8" customFormat="1">
      <c r="H3643" s="116"/>
    </row>
    <row r="3644" spans="8:8" s="8" customFormat="1">
      <c r="H3644" s="116"/>
    </row>
    <row r="3645" spans="8:8" s="8" customFormat="1">
      <c r="H3645" s="116"/>
    </row>
    <row r="3646" spans="8:8" s="8" customFormat="1">
      <c r="H3646" s="116"/>
    </row>
    <row r="3647" spans="8:8" s="8" customFormat="1">
      <c r="H3647" s="116"/>
    </row>
    <row r="3648" spans="8:8" s="8" customFormat="1">
      <c r="H3648" s="116"/>
    </row>
    <row r="3649" spans="8:8" s="8" customFormat="1">
      <c r="H3649" s="116"/>
    </row>
    <row r="3650" spans="8:8" s="8" customFormat="1">
      <c r="H3650" s="116"/>
    </row>
    <row r="3651" spans="8:8" s="8" customFormat="1">
      <c r="H3651" s="116"/>
    </row>
    <row r="3652" spans="8:8" s="8" customFormat="1">
      <c r="H3652" s="116"/>
    </row>
    <row r="3653" spans="8:8" s="8" customFormat="1">
      <c r="H3653" s="116"/>
    </row>
    <row r="3654" spans="8:8" s="8" customFormat="1">
      <c r="H3654" s="116"/>
    </row>
    <row r="3655" spans="8:8" s="8" customFormat="1">
      <c r="H3655" s="116"/>
    </row>
    <row r="3656" spans="8:8" s="8" customFormat="1">
      <c r="H3656" s="116"/>
    </row>
    <row r="3657" spans="8:8" s="8" customFormat="1">
      <c r="H3657" s="116"/>
    </row>
    <row r="3658" spans="8:8" s="8" customFormat="1">
      <c r="H3658" s="116"/>
    </row>
    <row r="3659" spans="8:8" s="8" customFormat="1">
      <c r="H3659" s="116"/>
    </row>
    <row r="3660" spans="8:8" s="8" customFormat="1">
      <c r="H3660" s="116"/>
    </row>
    <row r="3661" spans="8:8" s="8" customFormat="1">
      <c r="H3661" s="116"/>
    </row>
    <row r="3662" spans="8:8" s="8" customFormat="1">
      <c r="H3662" s="116"/>
    </row>
    <row r="3663" spans="8:8" s="8" customFormat="1">
      <c r="H3663" s="116"/>
    </row>
    <row r="3664" spans="8:8" s="8" customFormat="1">
      <c r="H3664" s="116"/>
    </row>
    <row r="3665" spans="8:8" s="8" customFormat="1">
      <c r="H3665" s="116"/>
    </row>
    <row r="3666" spans="8:8" s="8" customFormat="1">
      <c r="H3666" s="116"/>
    </row>
    <row r="3667" spans="8:8" s="8" customFormat="1">
      <c r="H3667" s="116"/>
    </row>
    <row r="3668" spans="8:8" s="8" customFormat="1">
      <c r="H3668" s="116"/>
    </row>
    <row r="3669" spans="8:8" s="8" customFormat="1">
      <c r="H3669" s="116"/>
    </row>
    <row r="3670" spans="8:8" s="8" customFormat="1">
      <c r="H3670" s="116"/>
    </row>
    <row r="3671" spans="8:8" s="8" customFormat="1">
      <c r="H3671" s="116"/>
    </row>
    <row r="3672" spans="8:8" s="8" customFormat="1">
      <c r="H3672" s="116"/>
    </row>
    <row r="3673" spans="8:8" s="8" customFormat="1">
      <c r="H3673" s="116"/>
    </row>
    <row r="3674" spans="8:8" s="8" customFormat="1">
      <c r="H3674" s="116"/>
    </row>
    <row r="3675" spans="8:8" s="8" customFormat="1">
      <c r="H3675" s="116"/>
    </row>
    <row r="3676" spans="8:8" s="8" customFormat="1">
      <c r="H3676" s="116"/>
    </row>
    <row r="3677" spans="8:8" s="8" customFormat="1">
      <c r="H3677" s="116"/>
    </row>
    <row r="3678" spans="8:8" s="8" customFormat="1">
      <c r="H3678" s="116"/>
    </row>
    <row r="3679" spans="8:8" s="8" customFormat="1">
      <c r="H3679" s="116"/>
    </row>
    <row r="3680" spans="8:8" s="8" customFormat="1">
      <c r="H3680" s="116"/>
    </row>
    <row r="3681" spans="8:8" s="8" customFormat="1">
      <c r="H3681" s="116"/>
    </row>
    <row r="3682" spans="8:8" s="8" customFormat="1">
      <c r="H3682" s="116"/>
    </row>
    <row r="3683" spans="8:8" s="8" customFormat="1">
      <c r="H3683" s="116"/>
    </row>
    <row r="3684" spans="8:8" s="8" customFormat="1">
      <c r="H3684" s="116"/>
    </row>
    <row r="3685" spans="8:8" s="8" customFormat="1">
      <c r="H3685" s="116"/>
    </row>
    <row r="3686" spans="8:8" s="8" customFormat="1">
      <c r="H3686" s="116"/>
    </row>
    <row r="3687" spans="8:8" s="8" customFormat="1">
      <c r="H3687" s="116"/>
    </row>
    <row r="3688" spans="8:8" s="8" customFormat="1">
      <c r="H3688" s="116"/>
    </row>
    <row r="3689" spans="8:8" s="8" customFormat="1">
      <c r="H3689" s="116"/>
    </row>
    <row r="3690" spans="8:8" s="8" customFormat="1">
      <c r="H3690" s="116"/>
    </row>
    <row r="3691" spans="8:8" s="8" customFormat="1">
      <c r="H3691" s="116"/>
    </row>
    <row r="3692" spans="8:8" s="8" customFormat="1">
      <c r="H3692" s="116"/>
    </row>
    <row r="3693" spans="8:8" s="8" customFormat="1">
      <c r="H3693" s="116"/>
    </row>
    <row r="3694" spans="8:8" s="8" customFormat="1">
      <c r="H3694" s="116"/>
    </row>
    <row r="3695" spans="8:8" s="8" customFormat="1">
      <c r="H3695" s="116"/>
    </row>
    <row r="3696" spans="8:8" s="8" customFormat="1">
      <c r="H3696" s="116"/>
    </row>
    <row r="3697" spans="8:8" s="8" customFormat="1">
      <c r="H3697" s="116"/>
    </row>
    <row r="3698" spans="8:8" s="8" customFormat="1">
      <c r="H3698" s="116"/>
    </row>
    <row r="3699" spans="8:8" s="8" customFormat="1">
      <c r="H3699" s="116"/>
    </row>
    <row r="3700" spans="8:8" s="8" customFormat="1">
      <c r="H3700" s="116"/>
    </row>
    <row r="3701" spans="8:8" s="8" customFormat="1">
      <c r="H3701" s="116"/>
    </row>
    <row r="3702" spans="8:8" s="8" customFormat="1">
      <c r="H3702" s="116"/>
    </row>
    <row r="3703" spans="8:8" s="8" customFormat="1">
      <c r="H3703" s="116"/>
    </row>
    <row r="3704" spans="8:8" s="8" customFormat="1">
      <c r="H3704" s="116"/>
    </row>
    <row r="3705" spans="8:8" s="8" customFormat="1">
      <c r="H3705" s="116"/>
    </row>
    <row r="3706" spans="8:8" s="8" customFormat="1">
      <c r="H3706" s="116"/>
    </row>
    <row r="3707" spans="8:8" s="8" customFormat="1">
      <c r="H3707" s="116"/>
    </row>
    <row r="3708" spans="8:8" s="8" customFormat="1">
      <c r="H3708" s="116"/>
    </row>
    <row r="3709" spans="8:8" s="8" customFormat="1">
      <c r="H3709" s="116"/>
    </row>
    <row r="3710" spans="8:8" s="8" customFormat="1">
      <c r="H3710" s="116"/>
    </row>
    <row r="3711" spans="8:8" s="8" customFormat="1">
      <c r="H3711" s="116"/>
    </row>
    <row r="3712" spans="8:8" s="8" customFormat="1">
      <c r="H3712" s="116"/>
    </row>
    <row r="3713" spans="8:8" s="8" customFormat="1">
      <c r="H3713" s="116"/>
    </row>
    <row r="3714" spans="8:8" s="8" customFormat="1">
      <c r="H3714" s="116"/>
    </row>
    <row r="3715" spans="8:8" s="8" customFormat="1">
      <c r="H3715" s="116"/>
    </row>
    <row r="3716" spans="8:8" s="8" customFormat="1">
      <c r="H3716" s="116"/>
    </row>
    <row r="3717" spans="8:8" s="8" customFormat="1">
      <c r="H3717" s="116"/>
    </row>
    <row r="3718" spans="8:8" s="8" customFormat="1">
      <c r="H3718" s="116"/>
    </row>
    <row r="3719" spans="8:8" s="8" customFormat="1">
      <c r="H3719" s="116"/>
    </row>
    <row r="3720" spans="8:8" s="8" customFormat="1">
      <c r="H3720" s="116"/>
    </row>
    <row r="3721" spans="8:8" s="8" customFormat="1">
      <c r="H3721" s="116"/>
    </row>
    <row r="3722" spans="8:8" s="8" customFormat="1">
      <c r="H3722" s="116"/>
    </row>
    <row r="3723" spans="8:8" s="8" customFormat="1">
      <c r="H3723" s="116"/>
    </row>
    <row r="3724" spans="8:8" s="8" customFormat="1">
      <c r="H3724" s="116"/>
    </row>
    <row r="3725" spans="8:8" s="8" customFormat="1">
      <c r="H3725" s="116"/>
    </row>
    <row r="3726" spans="8:8" s="8" customFormat="1">
      <c r="H3726" s="116"/>
    </row>
    <row r="3727" spans="8:8" s="8" customFormat="1">
      <c r="H3727" s="116"/>
    </row>
    <row r="3728" spans="8:8" s="8" customFormat="1">
      <c r="H3728" s="116"/>
    </row>
    <row r="3729" spans="8:8" s="8" customFormat="1">
      <c r="H3729" s="116"/>
    </row>
    <row r="3730" spans="8:8" s="8" customFormat="1">
      <c r="H3730" s="116"/>
    </row>
    <row r="3731" spans="8:8" s="8" customFormat="1">
      <c r="H3731" s="116"/>
    </row>
    <row r="3732" spans="8:8" s="8" customFormat="1">
      <c r="H3732" s="116"/>
    </row>
    <row r="3733" spans="8:8" s="8" customFormat="1">
      <c r="H3733" s="116"/>
    </row>
    <row r="3734" spans="8:8" s="8" customFormat="1">
      <c r="H3734" s="116"/>
    </row>
    <row r="3735" spans="8:8" s="8" customFormat="1">
      <c r="H3735" s="116"/>
    </row>
    <row r="3736" spans="8:8" s="8" customFormat="1">
      <c r="H3736" s="116"/>
    </row>
    <row r="3737" spans="8:8" s="8" customFormat="1">
      <c r="H3737" s="116"/>
    </row>
    <row r="3738" spans="8:8" s="8" customFormat="1">
      <c r="H3738" s="116"/>
    </row>
    <row r="3739" spans="8:8" s="8" customFormat="1">
      <c r="H3739" s="116"/>
    </row>
    <row r="3740" spans="8:8" s="8" customFormat="1">
      <c r="H3740" s="116"/>
    </row>
    <row r="3741" spans="8:8" s="8" customFormat="1">
      <c r="H3741" s="116"/>
    </row>
    <row r="3742" spans="8:8" s="8" customFormat="1">
      <c r="H3742" s="116"/>
    </row>
    <row r="3743" spans="8:8" s="8" customFormat="1">
      <c r="H3743" s="116"/>
    </row>
    <row r="3744" spans="8:8" s="8" customFormat="1">
      <c r="H3744" s="116"/>
    </row>
    <row r="3745" spans="8:8" s="8" customFormat="1">
      <c r="H3745" s="116"/>
    </row>
    <row r="3746" spans="8:8" s="8" customFormat="1">
      <c r="H3746" s="116"/>
    </row>
    <row r="3747" spans="8:8" s="8" customFormat="1">
      <c r="H3747" s="116"/>
    </row>
    <row r="3748" spans="8:8" s="8" customFormat="1">
      <c r="H3748" s="116"/>
    </row>
    <row r="3749" spans="8:8" s="8" customFormat="1">
      <c r="H3749" s="116"/>
    </row>
    <row r="3750" spans="8:8" s="8" customFormat="1">
      <c r="H3750" s="116"/>
    </row>
    <row r="3751" spans="8:8" s="8" customFormat="1">
      <c r="H3751" s="116"/>
    </row>
    <row r="3752" spans="8:8" s="8" customFormat="1">
      <c r="H3752" s="116"/>
    </row>
    <row r="3753" spans="8:8" s="8" customFormat="1">
      <c r="H3753" s="116"/>
    </row>
    <row r="3754" spans="8:8" s="8" customFormat="1">
      <c r="H3754" s="116"/>
    </row>
    <row r="3755" spans="8:8" s="8" customFormat="1">
      <c r="H3755" s="116"/>
    </row>
    <row r="3756" spans="8:8" s="8" customFormat="1">
      <c r="H3756" s="116"/>
    </row>
    <row r="3757" spans="8:8" s="8" customFormat="1">
      <c r="H3757" s="116"/>
    </row>
    <row r="3758" spans="8:8" s="8" customFormat="1">
      <c r="H3758" s="116"/>
    </row>
    <row r="3759" spans="8:8" s="8" customFormat="1">
      <c r="H3759" s="116"/>
    </row>
    <row r="3760" spans="8:8" s="8" customFormat="1">
      <c r="H3760" s="116"/>
    </row>
    <row r="3761" spans="8:8" s="8" customFormat="1">
      <c r="H3761" s="116"/>
    </row>
    <row r="3762" spans="8:8" s="8" customFormat="1">
      <c r="H3762" s="116"/>
    </row>
    <row r="3763" spans="8:8" s="8" customFormat="1">
      <c r="H3763" s="116"/>
    </row>
    <row r="3764" spans="8:8" s="8" customFormat="1">
      <c r="H3764" s="116"/>
    </row>
    <row r="3765" spans="8:8" s="8" customFormat="1">
      <c r="H3765" s="116"/>
    </row>
    <row r="3766" spans="8:8" s="8" customFormat="1">
      <c r="H3766" s="116"/>
    </row>
    <row r="3767" spans="8:8" s="8" customFormat="1">
      <c r="H3767" s="116"/>
    </row>
    <row r="3768" spans="8:8" s="8" customFormat="1">
      <c r="H3768" s="116"/>
    </row>
    <row r="3769" spans="8:8" s="8" customFormat="1">
      <c r="H3769" s="116"/>
    </row>
    <row r="3770" spans="8:8" s="8" customFormat="1">
      <c r="H3770" s="116"/>
    </row>
    <row r="3771" spans="8:8" s="8" customFormat="1">
      <c r="H3771" s="116"/>
    </row>
    <row r="3772" spans="8:8" s="8" customFormat="1">
      <c r="H3772" s="116"/>
    </row>
    <row r="3773" spans="8:8" s="8" customFormat="1">
      <c r="H3773" s="116"/>
    </row>
    <row r="3774" spans="8:8" s="8" customFormat="1">
      <c r="H3774" s="116"/>
    </row>
    <row r="3775" spans="8:8" s="8" customFormat="1">
      <c r="H3775" s="116"/>
    </row>
    <row r="3776" spans="8:8" s="8" customFormat="1">
      <c r="H3776" s="116"/>
    </row>
    <row r="3777" spans="8:8" s="8" customFormat="1">
      <c r="H3777" s="116"/>
    </row>
    <row r="3778" spans="8:8" s="8" customFormat="1">
      <c r="H3778" s="116"/>
    </row>
    <row r="3779" spans="8:8" s="8" customFormat="1">
      <c r="H3779" s="116"/>
    </row>
    <row r="3780" spans="8:8" s="8" customFormat="1">
      <c r="H3780" s="116"/>
    </row>
    <row r="3781" spans="8:8" s="8" customFormat="1">
      <c r="H3781" s="116"/>
    </row>
    <row r="3782" spans="8:8" s="8" customFormat="1">
      <c r="H3782" s="116"/>
    </row>
    <row r="3783" spans="8:8" s="8" customFormat="1">
      <c r="H3783" s="116"/>
    </row>
    <row r="3784" spans="8:8" s="8" customFormat="1">
      <c r="H3784" s="116"/>
    </row>
    <row r="3785" spans="8:8" s="8" customFormat="1">
      <c r="H3785" s="116"/>
    </row>
    <row r="3786" spans="8:8" s="8" customFormat="1">
      <c r="H3786" s="116"/>
    </row>
    <row r="3787" spans="8:8" s="8" customFormat="1">
      <c r="H3787" s="116"/>
    </row>
    <row r="3788" spans="8:8" s="8" customFormat="1">
      <c r="H3788" s="116"/>
    </row>
    <row r="3789" spans="8:8" s="8" customFormat="1">
      <c r="H3789" s="116"/>
    </row>
    <row r="3790" spans="8:8" s="8" customFormat="1">
      <c r="H3790" s="116"/>
    </row>
    <row r="3791" spans="8:8" s="8" customFormat="1">
      <c r="H3791" s="116"/>
    </row>
    <row r="3792" spans="8:8" s="8" customFormat="1">
      <c r="H3792" s="116"/>
    </row>
    <row r="3793" spans="8:8" s="8" customFormat="1">
      <c r="H3793" s="116"/>
    </row>
    <row r="3794" spans="8:8" s="8" customFormat="1">
      <c r="H3794" s="116"/>
    </row>
    <row r="3795" spans="8:8" s="8" customFormat="1">
      <c r="H3795" s="116"/>
    </row>
    <row r="3796" spans="8:8" s="8" customFormat="1">
      <c r="H3796" s="116"/>
    </row>
    <row r="3797" spans="8:8" s="8" customFormat="1">
      <c r="H3797" s="116"/>
    </row>
    <row r="3798" spans="8:8" s="8" customFormat="1">
      <c r="H3798" s="116"/>
    </row>
    <row r="3799" spans="8:8" s="8" customFormat="1">
      <c r="H3799" s="116"/>
    </row>
    <row r="3800" spans="8:8" s="8" customFormat="1">
      <c r="H3800" s="116"/>
    </row>
    <row r="3801" spans="8:8" s="8" customFormat="1">
      <c r="H3801" s="116"/>
    </row>
    <row r="3802" spans="8:8" s="8" customFormat="1">
      <c r="H3802" s="116"/>
    </row>
    <row r="3803" spans="8:8" s="8" customFormat="1">
      <c r="H3803" s="116"/>
    </row>
    <row r="3804" spans="8:8" s="8" customFormat="1">
      <c r="H3804" s="116"/>
    </row>
    <row r="3805" spans="8:8" s="8" customFormat="1">
      <c r="H3805" s="116"/>
    </row>
    <row r="3806" spans="8:8" s="8" customFormat="1">
      <c r="H3806" s="116"/>
    </row>
    <row r="3807" spans="8:8" s="8" customFormat="1">
      <c r="H3807" s="116"/>
    </row>
    <row r="3808" spans="8:8" s="8" customFormat="1">
      <c r="H3808" s="116"/>
    </row>
    <row r="3809" spans="8:8" s="8" customFormat="1">
      <c r="H3809" s="116"/>
    </row>
    <row r="3810" spans="8:8" s="8" customFormat="1">
      <c r="H3810" s="116"/>
    </row>
    <row r="3811" spans="8:8" s="8" customFormat="1">
      <c r="H3811" s="116"/>
    </row>
    <row r="3812" spans="8:8" s="8" customFormat="1">
      <c r="H3812" s="116"/>
    </row>
    <row r="3813" spans="8:8" s="8" customFormat="1">
      <c r="H3813" s="116"/>
    </row>
    <row r="3814" spans="8:8" s="8" customFormat="1">
      <c r="H3814" s="116"/>
    </row>
    <row r="3815" spans="8:8" s="8" customFormat="1">
      <c r="H3815" s="116"/>
    </row>
    <row r="3816" spans="8:8" s="8" customFormat="1">
      <c r="H3816" s="116"/>
    </row>
    <row r="3817" spans="8:8" s="8" customFormat="1">
      <c r="H3817" s="116"/>
    </row>
    <row r="3818" spans="8:8" s="8" customFormat="1">
      <c r="H3818" s="116"/>
    </row>
    <row r="3819" spans="8:8" s="8" customFormat="1">
      <c r="H3819" s="116"/>
    </row>
    <row r="3820" spans="8:8" s="8" customFormat="1">
      <c r="H3820" s="116"/>
    </row>
    <row r="3821" spans="8:8" s="8" customFormat="1">
      <c r="H3821" s="116"/>
    </row>
    <row r="3822" spans="8:8" s="8" customFormat="1">
      <c r="H3822" s="116"/>
    </row>
    <row r="3823" spans="8:8" s="8" customFormat="1">
      <c r="H3823" s="116"/>
    </row>
    <row r="3824" spans="8:8" s="8" customFormat="1">
      <c r="H3824" s="116"/>
    </row>
    <row r="3825" spans="8:8" s="8" customFormat="1">
      <c r="H3825" s="116"/>
    </row>
    <row r="3826" spans="8:8" s="8" customFormat="1">
      <c r="H3826" s="116"/>
    </row>
    <row r="3827" spans="8:8" s="8" customFormat="1">
      <c r="H3827" s="116"/>
    </row>
    <row r="3828" spans="8:8" s="8" customFormat="1">
      <c r="H3828" s="116"/>
    </row>
    <row r="3829" spans="8:8" s="8" customFormat="1">
      <c r="H3829" s="116"/>
    </row>
    <row r="3830" spans="8:8" s="8" customFormat="1">
      <c r="H3830" s="116"/>
    </row>
    <row r="3831" spans="8:8" s="8" customFormat="1">
      <c r="H3831" s="116"/>
    </row>
    <row r="3832" spans="8:8" s="8" customFormat="1">
      <c r="H3832" s="116"/>
    </row>
    <row r="3833" spans="8:8" s="8" customFormat="1">
      <c r="H3833" s="116"/>
    </row>
    <row r="3834" spans="8:8" s="8" customFormat="1">
      <c r="H3834" s="116"/>
    </row>
    <row r="3835" spans="8:8" s="8" customFormat="1">
      <c r="H3835" s="116"/>
    </row>
    <row r="3836" spans="8:8" s="8" customFormat="1">
      <c r="H3836" s="116"/>
    </row>
    <row r="3837" spans="8:8" s="8" customFormat="1">
      <c r="H3837" s="116"/>
    </row>
    <row r="3838" spans="8:8" s="8" customFormat="1">
      <c r="H3838" s="116"/>
    </row>
    <row r="3839" spans="8:8" s="8" customFormat="1">
      <c r="H3839" s="116"/>
    </row>
    <row r="3840" spans="8:8" s="8" customFormat="1">
      <c r="H3840" s="116"/>
    </row>
    <row r="3841" spans="8:8" s="8" customFormat="1">
      <c r="H3841" s="116"/>
    </row>
    <row r="3842" spans="8:8" s="8" customFormat="1">
      <c r="H3842" s="116"/>
    </row>
    <row r="3843" spans="8:8" s="8" customFormat="1">
      <c r="H3843" s="116"/>
    </row>
    <row r="3844" spans="8:8" s="8" customFormat="1">
      <c r="H3844" s="116"/>
    </row>
    <row r="3845" spans="8:8" s="8" customFormat="1">
      <c r="H3845" s="116"/>
    </row>
    <row r="3846" spans="8:8" s="8" customFormat="1">
      <c r="H3846" s="116"/>
    </row>
    <row r="3847" spans="8:8" s="8" customFormat="1">
      <c r="H3847" s="116"/>
    </row>
    <row r="3848" spans="8:8" s="8" customFormat="1">
      <c r="H3848" s="116"/>
    </row>
    <row r="3849" spans="8:8" s="8" customFormat="1">
      <c r="H3849" s="116"/>
    </row>
    <row r="3850" spans="8:8" s="8" customFormat="1">
      <c r="H3850" s="116"/>
    </row>
    <row r="3851" spans="8:8" s="8" customFormat="1">
      <c r="H3851" s="116"/>
    </row>
    <row r="3852" spans="8:8" s="8" customFormat="1">
      <c r="H3852" s="116"/>
    </row>
    <row r="3853" spans="8:8" s="8" customFormat="1">
      <c r="H3853" s="116"/>
    </row>
    <row r="3854" spans="8:8" s="8" customFormat="1">
      <c r="H3854" s="116"/>
    </row>
    <row r="3855" spans="8:8" s="8" customFormat="1">
      <c r="H3855" s="116"/>
    </row>
    <row r="3856" spans="8:8" s="8" customFormat="1">
      <c r="H3856" s="116"/>
    </row>
    <row r="3857" spans="8:8" s="8" customFormat="1">
      <c r="H3857" s="116"/>
    </row>
    <row r="3858" spans="8:8" s="8" customFormat="1">
      <c r="H3858" s="116"/>
    </row>
    <row r="3859" spans="8:8" s="8" customFormat="1">
      <c r="H3859" s="116"/>
    </row>
    <row r="3860" spans="8:8" s="8" customFormat="1">
      <c r="H3860" s="116"/>
    </row>
    <row r="3861" spans="8:8" s="8" customFormat="1">
      <c r="H3861" s="116"/>
    </row>
    <row r="3862" spans="8:8" s="8" customFormat="1">
      <c r="H3862" s="116"/>
    </row>
    <row r="3863" spans="8:8" s="8" customFormat="1">
      <c r="H3863" s="116"/>
    </row>
    <row r="3864" spans="8:8" s="8" customFormat="1">
      <c r="H3864" s="116"/>
    </row>
    <row r="3865" spans="8:8" s="8" customFormat="1">
      <c r="H3865" s="116"/>
    </row>
    <row r="3866" spans="8:8" s="8" customFormat="1">
      <c r="H3866" s="116"/>
    </row>
    <row r="3867" spans="8:8" s="8" customFormat="1">
      <c r="H3867" s="116"/>
    </row>
    <row r="3868" spans="8:8" s="8" customFormat="1">
      <c r="H3868" s="116"/>
    </row>
    <row r="3869" spans="8:8" s="8" customFormat="1">
      <c r="H3869" s="116"/>
    </row>
    <row r="3870" spans="8:8" s="8" customFormat="1">
      <c r="H3870" s="116"/>
    </row>
    <row r="3871" spans="8:8" s="8" customFormat="1">
      <c r="H3871" s="116"/>
    </row>
    <row r="3872" spans="8:8" s="8" customFormat="1">
      <c r="H3872" s="116"/>
    </row>
    <row r="3873" spans="8:8" s="8" customFormat="1">
      <c r="H3873" s="116"/>
    </row>
    <row r="3874" spans="8:8" s="8" customFormat="1">
      <c r="H3874" s="116"/>
    </row>
    <row r="3875" spans="8:8" s="8" customFormat="1">
      <c r="H3875" s="116"/>
    </row>
    <row r="3876" spans="8:8" s="8" customFormat="1">
      <c r="H3876" s="116"/>
    </row>
    <row r="3877" spans="8:8" s="8" customFormat="1">
      <c r="H3877" s="116"/>
    </row>
    <row r="3878" spans="8:8" s="8" customFormat="1">
      <c r="H3878" s="116"/>
    </row>
    <row r="3879" spans="8:8" s="8" customFormat="1">
      <c r="H3879" s="116"/>
    </row>
    <row r="3880" spans="8:8" s="8" customFormat="1">
      <c r="H3880" s="116"/>
    </row>
    <row r="3881" spans="8:8" s="8" customFormat="1">
      <c r="H3881" s="116"/>
    </row>
    <row r="3882" spans="8:8" s="8" customFormat="1">
      <c r="H3882" s="116"/>
    </row>
    <row r="3883" spans="8:8" s="8" customFormat="1">
      <c r="H3883" s="116"/>
    </row>
    <row r="3884" spans="8:8" s="8" customFormat="1">
      <c r="H3884" s="116"/>
    </row>
    <row r="3885" spans="8:8" s="8" customFormat="1">
      <c r="H3885" s="116"/>
    </row>
    <row r="3886" spans="8:8" s="8" customFormat="1">
      <c r="H3886" s="116"/>
    </row>
    <row r="3887" spans="8:8" s="8" customFormat="1">
      <c r="H3887" s="116"/>
    </row>
    <row r="3888" spans="8:8" s="8" customFormat="1">
      <c r="H3888" s="116"/>
    </row>
    <row r="3889" spans="8:8" s="8" customFormat="1">
      <c r="H3889" s="116"/>
    </row>
    <row r="3890" spans="8:8" s="8" customFormat="1">
      <c r="H3890" s="116"/>
    </row>
    <row r="3891" spans="8:8" s="8" customFormat="1">
      <c r="H3891" s="116"/>
    </row>
    <row r="3892" spans="8:8" s="8" customFormat="1">
      <c r="H3892" s="116"/>
    </row>
    <row r="3893" spans="8:8" s="8" customFormat="1">
      <c r="H3893" s="116"/>
    </row>
    <row r="3894" spans="8:8" s="8" customFormat="1">
      <c r="H3894" s="116"/>
    </row>
    <row r="3895" spans="8:8" s="8" customFormat="1">
      <c r="H3895" s="116"/>
    </row>
    <row r="3896" spans="8:8" s="8" customFormat="1">
      <c r="H3896" s="116"/>
    </row>
    <row r="3897" spans="8:8" s="8" customFormat="1">
      <c r="H3897" s="116"/>
    </row>
    <row r="3898" spans="8:8" s="8" customFormat="1">
      <c r="H3898" s="116"/>
    </row>
    <row r="3899" spans="8:8" s="8" customFormat="1">
      <c r="H3899" s="116"/>
    </row>
    <row r="3900" spans="8:8" s="8" customFormat="1">
      <c r="H3900" s="116"/>
    </row>
    <row r="3901" spans="8:8" s="8" customFormat="1">
      <c r="H3901" s="116"/>
    </row>
    <row r="3902" spans="8:8" s="8" customFormat="1">
      <c r="H3902" s="116"/>
    </row>
    <row r="3903" spans="8:8" s="8" customFormat="1">
      <c r="H3903" s="116"/>
    </row>
    <row r="3904" spans="8:8" s="8" customFormat="1">
      <c r="H3904" s="116"/>
    </row>
    <row r="3905" spans="8:8" s="8" customFormat="1">
      <c r="H3905" s="116"/>
    </row>
    <row r="3906" spans="8:8" s="8" customFormat="1">
      <c r="H3906" s="116"/>
    </row>
    <row r="3907" spans="8:8" s="8" customFormat="1">
      <c r="H3907" s="116"/>
    </row>
    <row r="3908" spans="8:8" s="8" customFormat="1">
      <c r="H3908" s="116"/>
    </row>
    <row r="3909" spans="8:8" s="8" customFormat="1">
      <c r="H3909" s="116"/>
    </row>
    <row r="3910" spans="8:8" s="8" customFormat="1">
      <c r="H3910" s="116"/>
    </row>
    <row r="3911" spans="8:8" s="8" customFormat="1">
      <c r="H3911" s="116"/>
    </row>
    <row r="3912" spans="8:8" s="8" customFormat="1">
      <c r="H3912" s="116"/>
    </row>
    <row r="3913" spans="8:8" s="8" customFormat="1">
      <c r="H3913" s="116"/>
    </row>
    <row r="3914" spans="8:8" s="8" customFormat="1">
      <c r="H3914" s="116"/>
    </row>
    <row r="3915" spans="8:8" s="8" customFormat="1">
      <c r="H3915" s="116"/>
    </row>
    <row r="3916" spans="8:8" s="8" customFormat="1">
      <c r="H3916" s="116"/>
    </row>
    <row r="3917" spans="8:8" s="8" customFormat="1">
      <c r="H3917" s="116"/>
    </row>
    <row r="3918" spans="8:8" s="8" customFormat="1">
      <c r="H3918" s="116"/>
    </row>
    <row r="3919" spans="8:8" s="8" customFormat="1">
      <c r="H3919" s="116"/>
    </row>
    <row r="3920" spans="8:8" s="8" customFormat="1">
      <c r="H3920" s="116"/>
    </row>
    <row r="3921" spans="8:8" s="8" customFormat="1">
      <c r="H3921" s="116"/>
    </row>
    <row r="3922" spans="8:8" s="8" customFormat="1">
      <c r="H3922" s="116"/>
    </row>
    <row r="3923" spans="8:8" s="8" customFormat="1">
      <c r="H3923" s="116"/>
    </row>
    <row r="3924" spans="8:8" s="8" customFormat="1">
      <c r="H3924" s="116"/>
    </row>
    <row r="3925" spans="8:8" s="8" customFormat="1">
      <c r="H3925" s="116"/>
    </row>
    <row r="3926" spans="8:8" s="8" customFormat="1">
      <c r="H3926" s="116"/>
    </row>
    <row r="3927" spans="8:8" s="8" customFormat="1">
      <c r="H3927" s="116"/>
    </row>
    <row r="3928" spans="8:8" s="8" customFormat="1">
      <c r="H3928" s="116"/>
    </row>
    <row r="3929" spans="8:8" s="8" customFormat="1">
      <c r="H3929" s="116"/>
    </row>
    <row r="3930" spans="8:8" s="8" customFormat="1">
      <c r="H3930" s="116"/>
    </row>
    <row r="3931" spans="8:8" s="8" customFormat="1">
      <c r="H3931" s="116"/>
    </row>
    <row r="3932" spans="8:8" s="8" customFormat="1">
      <c r="H3932" s="116"/>
    </row>
    <row r="3933" spans="8:8" s="8" customFormat="1">
      <c r="H3933" s="116"/>
    </row>
    <row r="3934" spans="8:8" s="8" customFormat="1">
      <c r="H3934" s="116"/>
    </row>
    <row r="3935" spans="8:8" s="8" customFormat="1">
      <c r="H3935" s="116"/>
    </row>
    <row r="3936" spans="8:8" s="8" customFormat="1">
      <c r="H3936" s="116"/>
    </row>
    <row r="3937" spans="8:8" s="8" customFormat="1">
      <c r="H3937" s="116"/>
    </row>
    <row r="3938" spans="8:8" s="8" customFormat="1">
      <c r="H3938" s="116"/>
    </row>
    <row r="3939" spans="8:8" s="8" customFormat="1">
      <c r="H3939" s="116"/>
    </row>
    <row r="3940" spans="8:8" s="8" customFormat="1">
      <c r="H3940" s="116"/>
    </row>
    <row r="3941" spans="8:8" s="8" customFormat="1">
      <c r="H3941" s="116"/>
    </row>
    <row r="3942" spans="8:8" s="8" customFormat="1">
      <c r="H3942" s="116"/>
    </row>
    <row r="3943" spans="8:8" s="8" customFormat="1">
      <c r="H3943" s="116"/>
    </row>
    <row r="3944" spans="8:8" s="8" customFormat="1">
      <c r="H3944" s="116"/>
    </row>
    <row r="3945" spans="8:8" s="8" customFormat="1">
      <c r="H3945" s="116"/>
    </row>
    <row r="3946" spans="8:8" s="8" customFormat="1">
      <c r="H3946" s="116"/>
    </row>
    <row r="3947" spans="8:8" s="8" customFormat="1">
      <c r="H3947" s="116"/>
    </row>
    <row r="3948" spans="8:8" s="8" customFormat="1">
      <c r="H3948" s="116"/>
    </row>
    <row r="3949" spans="8:8" s="8" customFormat="1">
      <c r="H3949" s="116"/>
    </row>
    <row r="3950" spans="8:8" s="8" customFormat="1">
      <c r="H3950" s="116"/>
    </row>
    <row r="3951" spans="8:8" s="8" customFormat="1">
      <c r="H3951" s="116"/>
    </row>
    <row r="3952" spans="8:8" s="8" customFormat="1">
      <c r="H3952" s="116"/>
    </row>
    <row r="3953" spans="8:8" s="8" customFormat="1">
      <c r="H3953" s="116"/>
    </row>
    <row r="3954" spans="8:8" s="8" customFormat="1">
      <c r="H3954" s="116"/>
    </row>
    <row r="3955" spans="8:8" s="8" customFormat="1">
      <c r="H3955" s="116"/>
    </row>
    <row r="3956" spans="8:8" s="8" customFormat="1">
      <c r="H3956" s="116"/>
    </row>
    <row r="3957" spans="8:8" s="8" customFormat="1">
      <c r="H3957" s="116"/>
    </row>
    <row r="3958" spans="8:8" s="8" customFormat="1">
      <c r="H3958" s="116"/>
    </row>
    <row r="3959" spans="8:8" s="8" customFormat="1">
      <c r="H3959" s="116"/>
    </row>
    <row r="3960" spans="8:8" s="8" customFormat="1">
      <c r="H3960" s="116"/>
    </row>
    <row r="3961" spans="8:8" s="8" customFormat="1">
      <c r="H3961" s="116"/>
    </row>
    <row r="3962" spans="8:8" s="8" customFormat="1">
      <c r="H3962" s="116"/>
    </row>
    <row r="3963" spans="8:8" s="8" customFormat="1">
      <c r="H3963" s="116"/>
    </row>
    <row r="3964" spans="8:8" s="8" customFormat="1">
      <c r="H3964" s="116"/>
    </row>
    <row r="3965" spans="8:8" s="8" customFormat="1">
      <c r="H3965" s="116"/>
    </row>
    <row r="3966" spans="8:8" s="8" customFormat="1">
      <c r="H3966" s="116"/>
    </row>
    <row r="3967" spans="8:8" s="8" customFormat="1">
      <c r="H3967" s="116"/>
    </row>
    <row r="3968" spans="8:8" s="8" customFormat="1">
      <c r="H3968" s="116"/>
    </row>
    <row r="3969" spans="8:8" s="8" customFormat="1">
      <c r="H3969" s="116"/>
    </row>
    <row r="3970" spans="8:8" s="8" customFormat="1">
      <c r="H3970" s="116"/>
    </row>
    <row r="3971" spans="8:8" s="8" customFormat="1">
      <c r="H3971" s="116"/>
    </row>
    <row r="3972" spans="8:8" s="8" customFormat="1">
      <c r="H3972" s="116"/>
    </row>
    <row r="3973" spans="8:8" s="8" customFormat="1">
      <c r="H3973" s="116"/>
    </row>
    <row r="3974" spans="8:8" s="8" customFormat="1">
      <c r="H3974" s="116"/>
    </row>
    <row r="3975" spans="8:8" s="8" customFormat="1">
      <c r="H3975" s="116"/>
    </row>
    <row r="3976" spans="8:8" s="8" customFormat="1">
      <c r="H3976" s="116"/>
    </row>
    <row r="3977" spans="8:8" s="8" customFormat="1">
      <c r="H3977" s="116"/>
    </row>
    <row r="3978" spans="8:8" s="8" customFormat="1">
      <c r="H3978" s="116"/>
    </row>
    <row r="3979" spans="8:8" s="8" customFormat="1">
      <c r="H3979" s="116"/>
    </row>
    <row r="3980" spans="8:8" s="8" customFormat="1">
      <c r="H3980" s="116"/>
    </row>
    <row r="3981" spans="8:8" s="8" customFormat="1">
      <c r="H3981" s="116"/>
    </row>
    <row r="3982" spans="8:8" s="8" customFormat="1">
      <c r="H3982" s="116"/>
    </row>
    <row r="3983" spans="8:8" s="8" customFormat="1">
      <c r="H3983" s="116"/>
    </row>
    <row r="3984" spans="8:8" s="8" customFormat="1">
      <c r="H3984" s="116"/>
    </row>
    <row r="3985" spans="8:8" s="8" customFormat="1">
      <c r="H3985" s="116"/>
    </row>
    <row r="3986" spans="8:8" s="8" customFormat="1">
      <c r="H3986" s="116"/>
    </row>
    <row r="3987" spans="8:8" s="8" customFormat="1">
      <c r="H3987" s="116"/>
    </row>
    <row r="3988" spans="8:8" s="8" customFormat="1">
      <c r="H3988" s="116"/>
    </row>
    <row r="3989" spans="8:8" s="8" customFormat="1">
      <c r="H3989" s="116"/>
    </row>
    <row r="3990" spans="8:8" s="8" customFormat="1">
      <c r="H3990" s="116"/>
    </row>
    <row r="3991" spans="8:8" s="8" customFormat="1">
      <c r="H3991" s="116"/>
    </row>
    <row r="3992" spans="8:8" s="8" customFormat="1">
      <c r="H3992" s="116"/>
    </row>
    <row r="3993" spans="8:8" s="8" customFormat="1">
      <c r="H3993" s="116"/>
    </row>
    <row r="3994" spans="8:8" s="8" customFormat="1">
      <c r="H3994" s="116"/>
    </row>
    <row r="3995" spans="8:8" s="8" customFormat="1">
      <c r="H3995" s="116"/>
    </row>
    <row r="3996" spans="8:8" s="8" customFormat="1">
      <c r="H3996" s="116"/>
    </row>
    <row r="3997" spans="8:8" s="8" customFormat="1">
      <c r="H3997" s="116"/>
    </row>
    <row r="3998" spans="8:8" s="8" customFormat="1">
      <c r="H3998" s="116"/>
    </row>
    <row r="3999" spans="8:8" s="8" customFormat="1">
      <c r="H3999" s="116"/>
    </row>
    <row r="4000" spans="8:8" s="8" customFormat="1">
      <c r="H4000" s="116"/>
    </row>
    <row r="4001" spans="8:8" s="8" customFormat="1">
      <c r="H4001" s="116"/>
    </row>
    <row r="4002" spans="8:8" s="8" customFormat="1">
      <c r="H4002" s="116"/>
    </row>
    <row r="4003" spans="8:8" s="8" customFormat="1">
      <c r="H4003" s="116"/>
    </row>
    <row r="4004" spans="8:8" s="8" customFormat="1">
      <c r="H4004" s="116"/>
    </row>
    <row r="4005" spans="8:8" s="8" customFormat="1">
      <c r="H4005" s="116"/>
    </row>
    <row r="4006" spans="8:8" s="8" customFormat="1">
      <c r="H4006" s="116"/>
    </row>
    <row r="4007" spans="8:8" s="8" customFormat="1">
      <c r="H4007" s="116"/>
    </row>
    <row r="4008" spans="8:8" s="8" customFormat="1">
      <c r="H4008" s="116"/>
    </row>
    <row r="4009" spans="8:8" s="8" customFormat="1">
      <c r="H4009" s="116"/>
    </row>
    <row r="4010" spans="8:8" s="8" customFormat="1">
      <c r="H4010" s="116"/>
    </row>
    <row r="4011" spans="8:8" s="8" customFormat="1">
      <c r="H4011" s="116"/>
    </row>
    <row r="4012" spans="8:8" s="8" customFormat="1">
      <c r="H4012" s="116"/>
    </row>
    <row r="4013" spans="8:8" s="8" customFormat="1">
      <c r="H4013" s="116"/>
    </row>
    <row r="4014" spans="8:8" s="8" customFormat="1">
      <c r="H4014" s="116"/>
    </row>
    <row r="4015" spans="8:8" s="8" customFormat="1">
      <c r="H4015" s="116"/>
    </row>
    <row r="4016" spans="8:8" s="8" customFormat="1">
      <c r="H4016" s="116"/>
    </row>
    <row r="4017" spans="8:8" s="8" customFormat="1">
      <c r="H4017" s="116"/>
    </row>
    <row r="4018" spans="8:8" s="8" customFormat="1">
      <c r="H4018" s="116"/>
    </row>
    <row r="4019" spans="8:8" s="8" customFormat="1">
      <c r="H4019" s="116"/>
    </row>
    <row r="4020" spans="8:8" s="8" customFormat="1">
      <c r="H4020" s="116"/>
    </row>
    <row r="4021" spans="8:8" s="8" customFormat="1">
      <c r="H4021" s="116"/>
    </row>
    <row r="4022" spans="8:8" s="8" customFormat="1">
      <c r="H4022" s="116"/>
    </row>
    <row r="4023" spans="8:8" s="8" customFormat="1">
      <c r="H4023" s="116"/>
    </row>
    <row r="4024" spans="8:8" s="8" customFormat="1">
      <c r="H4024" s="116"/>
    </row>
    <row r="4025" spans="8:8" s="8" customFormat="1">
      <c r="H4025" s="116"/>
    </row>
    <row r="4026" spans="8:8" s="8" customFormat="1">
      <c r="H4026" s="116"/>
    </row>
    <row r="4027" spans="8:8" s="8" customFormat="1">
      <c r="H4027" s="116"/>
    </row>
    <row r="4028" spans="8:8" s="8" customFormat="1">
      <c r="H4028" s="116"/>
    </row>
    <row r="4029" spans="8:8" s="8" customFormat="1">
      <c r="H4029" s="116"/>
    </row>
    <row r="4030" spans="8:8" s="8" customFormat="1">
      <c r="H4030" s="116"/>
    </row>
    <row r="4031" spans="8:8" s="8" customFormat="1">
      <c r="H4031" s="116"/>
    </row>
    <row r="4032" spans="8:8" s="8" customFormat="1">
      <c r="H4032" s="116"/>
    </row>
    <row r="4033" spans="8:8" s="8" customFormat="1">
      <c r="H4033" s="116"/>
    </row>
    <row r="4034" spans="8:8" s="8" customFormat="1">
      <c r="H4034" s="116"/>
    </row>
    <row r="4035" spans="8:8" s="8" customFormat="1">
      <c r="H4035" s="116"/>
    </row>
    <row r="4036" spans="8:8" s="8" customFormat="1">
      <c r="H4036" s="116"/>
    </row>
    <row r="4037" spans="8:8" s="8" customFormat="1">
      <c r="H4037" s="116"/>
    </row>
    <row r="4038" spans="8:8" s="8" customFormat="1">
      <c r="H4038" s="116"/>
    </row>
    <row r="4039" spans="8:8" s="8" customFormat="1">
      <c r="H4039" s="116"/>
    </row>
    <row r="4040" spans="8:8" s="8" customFormat="1">
      <c r="H4040" s="116"/>
    </row>
    <row r="4041" spans="8:8" s="8" customFormat="1">
      <c r="H4041" s="116"/>
    </row>
    <row r="4042" spans="8:8" s="8" customFormat="1">
      <c r="H4042" s="116"/>
    </row>
    <row r="4043" spans="8:8" s="8" customFormat="1">
      <c r="H4043" s="116"/>
    </row>
    <row r="4044" spans="8:8" s="8" customFormat="1">
      <c r="H4044" s="116"/>
    </row>
    <row r="4045" spans="8:8" s="8" customFormat="1">
      <c r="H4045" s="116"/>
    </row>
    <row r="4046" spans="8:8" s="8" customFormat="1">
      <c r="H4046" s="116"/>
    </row>
    <row r="4047" spans="8:8" s="8" customFormat="1">
      <c r="H4047" s="116"/>
    </row>
    <row r="4048" spans="8:8" s="8" customFormat="1">
      <c r="H4048" s="116"/>
    </row>
    <row r="4049" spans="8:8" s="8" customFormat="1">
      <c r="H4049" s="116"/>
    </row>
    <row r="4050" spans="8:8" s="8" customFormat="1">
      <c r="H4050" s="116"/>
    </row>
    <row r="4051" spans="8:8" s="8" customFormat="1">
      <c r="H4051" s="116"/>
    </row>
    <row r="4052" spans="8:8" s="8" customFormat="1">
      <c r="H4052" s="116"/>
    </row>
    <row r="4053" spans="8:8" s="8" customFormat="1">
      <c r="H4053" s="116"/>
    </row>
    <row r="4054" spans="8:8" s="8" customFormat="1">
      <c r="H4054" s="116"/>
    </row>
    <row r="4055" spans="8:8" s="8" customFormat="1">
      <c r="H4055" s="116"/>
    </row>
    <row r="4056" spans="8:8" s="8" customFormat="1">
      <c r="H4056" s="116"/>
    </row>
    <row r="4057" spans="8:8" s="8" customFormat="1">
      <c r="H4057" s="116"/>
    </row>
    <row r="4058" spans="8:8" s="8" customFormat="1">
      <c r="H4058" s="116"/>
    </row>
    <row r="4059" spans="8:8" s="8" customFormat="1">
      <c r="H4059" s="116"/>
    </row>
    <row r="4060" spans="8:8" s="8" customFormat="1">
      <c r="H4060" s="116"/>
    </row>
    <row r="4061" spans="8:8" s="8" customFormat="1">
      <c r="H4061" s="116"/>
    </row>
    <row r="4062" spans="8:8" s="8" customFormat="1">
      <c r="H4062" s="116"/>
    </row>
    <row r="4063" spans="8:8" s="8" customFormat="1">
      <c r="H4063" s="116"/>
    </row>
    <row r="4064" spans="8:8" s="8" customFormat="1">
      <c r="H4064" s="116"/>
    </row>
    <row r="4065" spans="8:8" s="8" customFormat="1">
      <c r="H4065" s="116"/>
    </row>
    <row r="4066" spans="8:8" s="8" customFormat="1">
      <c r="H4066" s="116"/>
    </row>
    <row r="4067" spans="8:8" s="8" customFormat="1">
      <c r="H4067" s="116"/>
    </row>
    <row r="4068" spans="8:8" s="8" customFormat="1">
      <c r="H4068" s="116"/>
    </row>
    <row r="4069" spans="8:8" s="8" customFormat="1">
      <c r="H4069" s="116"/>
    </row>
    <row r="4070" spans="8:8" s="8" customFormat="1">
      <c r="H4070" s="116"/>
    </row>
    <row r="4071" spans="8:8" s="8" customFormat="1">
      <c r="H4071" s="116"/>
    </row>
    <row r="4072" spans="8:8" s="8" customFormat="1">
      <c r="H4072" s="116"/>
    </row>
    <row r="4073" spans="8:8" s="8" customFormat="1">
      <c r="H4073" s="116"/>
    </row>
    <row r="4074" spans="8:8" s="8" customFormat="1">
      <c r="H4074" s="116"/>
    </row>
    <row r="4075" spans="8:8" s="8" customFormat="1">
      <c r="H4075" s="116"/>
    </row>
    <row r="4076" spans="8:8" s="8" customFormat="1">
      <c r="H4076" s="116"/>
    </row>
    <row r="4077" spans="8:8" s="8" customFormat="1">
      <c r="H4077" s="116"/>
    </row>
    <row r="4078" spans="8:8" s="8" customFormat="1">
      <c r="H4078" s="116"/>
    </row>
    <row r="4079" spans="8:8" s="8" customFormat="1">
      <c r="H4079" s="116"/>
    </row>
    <row r="4080" spans="8:8" s="8" customFormat="1">
      <c r="H4080" s="116"/>
    </row>
    <row r="4081" spans="8:8" s="8" customFormat="1">
      <c r="H4081" s="116"/>
    </row>
    <row r="4082" spans="8:8" s="8" customFormat="1">
      <c r="H4082" s="116"/>
    </row>
    <row r="4083" spans="8:8" s="8" customFormat="1">
      <c r="H4083" s="116"/>
    </row>
    <row r="4084" spans="8:8" s="8" customFormat="1">
      <c r="H4084" s="116"/>
    </row>
    <row r="4085" spans="8:8" s="8" customFormat="1">
      <c r="H4085" s="116"/>
    </row>
    <row r="4086" spans="8:8" s="8" customFormat="1">
      <c r="H4086" s="116"/>
    </row>
    <row r="4087" spans="8:8" s="8" customFormat="1">
      <c r="H4087" s="116"/>
    </row>
    <row r="4088" spans="8:8" s="8" customFormat="1">
      <c r="H4088" s="116"/>
    </row>
    <row r="4089" spans="8:8" s="8" customFormat="1">
      <c r="H4089" s="116"/>
    </row>
    <row r="4090" spans="8:8" s="8" customFormat="1">
      <c r="H4090" s="116"/>
    </row>
    <row r="4091" spans="8:8" s="8" customFormat="1">
      <c r="H4091" s="116"/>
    </row>
    <row r="4092" spans="8:8" s="8" customFormat="1">
      <c r="H4092" s="116"/>
    </row>
    <row r="4093" spans="8:8" s="8" customFormat="1">
      <c r="H4093" s="116"/>
    </row>
    <row r="4094" spans="8:8" s="8" customFormat="1">
      <c r="H4094" s="116"/>
    </row>
    <row r="4095" spans="8:8" s="8" customFormat="1">
      <c r="H4095" s="116"/>
    </row>
    <row r="4096" spans="8:8" s="8" customFormat="1">
      <c r="H4096" s="116"/>
    </row>
    <row r="4097" spans="8:8" s="8" customFormat="1">
      <c r="H4097" s="116"/>
    </row>
    <row r="4098" spans="8:8" s="8" customFormat="1">
      <c r="H4098" s="116"/>
    </row>
    <row r="4099" spans="8:8" s="8" customFormat="1">
      <c r="H4099" s="116"/>
    </row>
    <row r="4100" spans="8:8" s="8" customFormat="1">
      <c r="H4100" s="116"/>
    </row>
    <row r="4101" spans="8:8" s="8" customFormat="1">
      <c r="H4101" s="116"/>
    </row>
    <row r="4102" spans="8:8" s="8" customFormat="1">
      <c r="H4102" s="116"/>
    </row>
    <row r="4103" spans="8:8" s="8" customFormat="1">
      <c r="H4103" s="116"/>
    </row>
    <row r="4104" spans="8:8" s="8" customFormat="1">
      <c r="H4104" s="116"/>
    </row>
    <row r="4105" spans="8:8" s="8" customFormat="1">
      <c r="H4105" s="116"/>
    </row>
    <row r="4106" spans="8:8" s="8" customFormat="1">
      <c r="H4106" s="116"/>
    </row>
    <row r="4107" spans="8:8" s="8" customFormat="1">
      <c r="H4107" s="116"/>
    </row>
    <row r="4108" spans="8:8" s="8" customFormat="1">
      <c r="H4108" s="116"/>
    </row>
    <row r="4109" spans="8:8" s="8" customFormat="1">
      <c r="H4109" s="116"/>
    </row>
    <row r="4110" spans="8:8" s="8" customFormat="1">
      <c r="H4110" s="116"/>
    </row>
    <row r="4111" spans="8:8" s="8" customFormat="1">
      <c r="H4111" s="116"/>
    </row>
    <row r="4112" spans="8:8" s="8" customFormat="1">
      <c r="H4112" s="116"/>
    </row>
    <row r="4113" spans="8:8" s="8" customFormat="1">
      <c r="H4113" s="116"/>
    </row>
    <row r="4114" spans="8:8" s="8" customFormat="1">
      <c r="H4114" s="116"/>
    </row>
    <row r="4115" spans="8:8" s="8" customFormat="1">
      <c r="H4115" s="116"/>
    </row>
    <row r="4116" spans="8:8" s="8" customFormat="1">
      <c r="H4116" s="116"/>
    </row>
    <row r="4117" spans="8:8" s="8" customFormat="1">
      <c r="H4117" s="116"/>
    </row>
    <row r="4118" spans="8:8" s="8" customFormat="1">
      <c r="H4118" s="116"/>
    </row>
    <row r="4119" spans="8:8" s="8" customFormat="1">
      <c r="H4119" s="116"/>
    </row>
    <row r="4120" spans="8:8" s="8" customFormat="1">
      <c r="H4120" s="116"/>
    </row>
    <row r="4121" spans="8:8" s="8" customFormat="1">
      <c r="H4121" s="116"/>
    </row>
    <row r="4122" spans="8:8" s="8" customFormat="1">
      <c r="H4122" s="116"/>
    </row>
    <row r="4123" spans="8:8" s="8" customFormat="1">
      <c r="H4123" s="116"/>
    </row>
    <row r="4124" spans="8:8" s="8" customFormat="1">
      <c r="H4124" s="116"/>
    </row>
    <row r="4125" spans="8:8" s="8" customFormat="1">
      <c r="H4125" s="116"/>
    </row>
    <row r="4126" spans="8:8" s="8" customFormat="1">
      <c r="H4126" s="116"/>
    </row>
    <row r="4127" spans="8:8" s="8" customFormat="1">
      <c r="H4127" s="116"/>
    </row>
    <row r="4128" spans="8:8" s="8" customFormat="1">
      <c r="H4128" s="116"/>
    </row>
    <row r="4129" spans="8:8" s="8" customFormat="1">
      <c r="H4129" s="116"/>
    </row>
    <row r="4130" spans="8:8" s="8" customFormat="1">
      <c r="H4130" s="116"/>
    </row>
    <row r="4131" spans="8:8" s="8" customFormat="1">
      <c r="H4131" s="116"/>
    </row>
    <row r="4132" spans="8:8" s="8" customFormat="1">
      <c r="H4132" s="116"/>
    </row>
    <row r="4133" spans="8:8" s="8" customFormat="1">
      <c r="H4133" s="116"/>
    </row>
    <row r="4134" spans="8:8" s="8" customFormat="1">
      <c r="H4134" s="116"/>
    </row>
    <row r="4135" spans="8:8" s="8" customFormat="1">
      <c r="H4135" s="116"/>
    </row>
    <row r="4136" spans="8:8" s="8" customFormat="1">
      <c r="H4136" s="116"/>
    </row>
    <row r="4137" spans="8:8" s="8" customFormat="1">
      <c r="H4137" s="116"/>
    </row>
    <row r="4138" spans="8:8" s="8" customFormat="1">
      <c r="H4138" s="116"/>
    </row>
    <row r="4139" spans="8:8" s="8" customFormat="1">
      <c r="H4139" s="116"/>
    </row>
    <row r="4140" spans="8:8" s="8" customFormat="1">
      <c r="H4140" s="116"/>
    </row>
    <row r="4141" spans="8:8" s="8" customFormat="1">
      <c r="H4141" s="116"/>
    </row>
    <row r="4142" spans="8:8" s="8" customFormat="1">
      <c r="H4142" s="116"/>
    </row>
    <row r="4143" spans="8:8" s="8" customFormat="1">
      <c r="H4143" s="116"/>
    </row>
    <row r="4144" spans="8:8" s="8" customFormat="1">
      <c r="H4144" s="116"/>
    </row>
    <row r="4145" spans="8:8" s="8" customFormat="1">
      <c r="H4145" s="116"/>
    </row>
    <row r="4146" spans="8:8" s="8" customFormat="1">
      <c r="H4146" s="116"/>
    </row>
    <row r="4147" spans="8:8" s="8" customFormat="1">
      <c r="H4147" s="116"/>
    </row>
    <row r="4148" spans="8:8" s="8" customFormat="1">
      <c r="H4148" s="116"/>
    </row>
    <row r="4149" spans="8:8" s="8" customFormat="1">
      <c r="H4149" s="116"/>
    </row>
    <row r="4150" spans="8:8" s="8" customFormat="1">
      <c r="H4150" s="116"/>
    </row>
    <row r="4151" spans="8:8" s="8" customFormat="1">
      <c r="H4151" s="116"/>
    </row>
    <row r="4152" spans="8:8" s="8" customFormat="1">
      <c r="H4152" s="116"/>
    </row>
    <row r="4153" spans="8:8" s="8" customFormat="1">
      <c r="H4153" s="116"/>
    </row>
    <row r="4154" spans="8:8" s="8" customFormat="1">
      <c r="H4154" s="116"/>
    </row>
    <row r="4155" spans="8:8" s="8" customFormat="1">
      <c r="H4155" s="116"/>
    </row>
    <row r="4156" spans="8:8" s="8" customFormat="1">
      <c r="H4156" s="116"/>
    </row>
    <row r="4157" spans="8:8" s="8" customFormat="1">
      <c r="H4157" s="116"/>
    </row>
    <row r="4158" spans="8:8" s="8" customFormat="1">
      <c r="H4158" s="116"/>
    </row>
    <row r="4159" spans="8:8" s="8" customFormat="1">
      <c r="H4159" s="116"/>
    </row>
    <row r="4160" spans="8:8" s="8" customFormat="1">
      <c r="H4160" s="116"/>
    </row>
    <row r="4161" spans="8:8" s="8" customFormat="1">
      <c r="H4161" s="116"/>
    </row>
    <row r="4162" spans="8:8" s="8" customFormat="1">
      <c r="H4162" s="116"/>
    </row>
    <row r="4163" spans="8:8" s="8" customFormat="1">
      <c r="H4163" s="116"/>
    </row>
    <row r="4164" spans="8:8" s="8" customFormat="1">
      <c r="H4164" s="116"/>
    </row>
    <row r="4165" spans="8:8" s="8" customFormat="1">
      <c r="H4165" s="116"/>
    </row>
    <row r="4166" spans="8:8" s="8" customFormat="1">
      <c r="H4166" s="116"/>
    </row>
    <row r="4167" spans="8:8" s="8" customFormat="1">
      <c r="H4167" s="116"/>
    </row>
    <row r="4168" spans="8:8" s="8" customFormat="1">
      <c r="H4168" s="116"/>
    </row>
    <row r="4169" spans="8:8" s="8" customFormat="1">
      <c r="H4169" s="116"/>
    </row>
    <row r="4170" spans="8:8" s="8" customFormat="1">
      <c r="H4170" s="116"/>
    </row>
    <row r="4171" spans="8:8" s="8" customFormat="1">
      <c r="H4171" s="116"/>
    </row>
    <row r="4172" spans="8:8" s="8" customFormat="1">
      <c r="H4172" s="116"/>
    </row>
    <row r="4173" spans="8:8" s="8" customFormat="1">
      <c r="H4173" s="116"/>
    </row>
    <row r="4174" spans="8:8" s="8" customFormat="1">
      <c r="H4174" s="116"/>
    </row>
    <row r="4175" spans="8:8" s="8" customFormat="1">
      <c r="H4175" s="116"/>
    </row>
    <row r="4176" spans="8:8" s="8" customFormat="1">
      <c r="H4176" s="116"/>
    </row>
    <row r="4177" spans="8:8" s="8" customFormat="1">
      <c r="H4177" s="116"/>
    </row>
    <row r="4178" spans="8:8" s="8" customFormat="1">
      <c r="H4178" s="116"/>
    </row>
    <row r="4179" spans="8:8" s="8" customFormat="1">
      <c r="H4179" s="116"/>
    </row>
    <row r="4180" spans="8:8" s="8" customFormat="1">
      <c r="H4180" s="116"/>
    </row>
    <row r="4181" spans="8:8" s="8" customFormat="1">
      <c r="H4181" s="116"/>
    </row>
    <row r="4182" spans="8:8" s="8" customFormat="1">
      <c r="H4182" s="116"/>
    </row>
    <row r="4183" spans="8:8" s="8" customFormat="1">
      <c r="H4183" s="116"/>
    </row>
    <row r="4184" spans="8:8" s="8" customFormat="1">
      <c r="H4184" s="116"/>
    </row>
    <row r="4185" spans="8:8" s="8" customFormat="1">
      <c r="H4185" s="116"/>
    </row>
    <row r="4186" spans="8:8" s="8" customFormat="1">
      <c r="H4186" s="116"/>
    </row>
    <row r="4187" spans="8:8" s="8" customFormat="1">
      <c r="H4187" s="116"/>
    </row>
    <row r="4188" spans="8:8" s="8" customFormat="1">
      <c r="H4188" s="116"/>
    </row>
    <row r="4189" spans="8:8" s="8" customFormat="1">
      <c r="H4189" s="116"/>
    </row>
    <row r="4190" spans="8:8" s="8" customFormat="1">
      <c r="H4190" s="116"/>
    </row>
    <row r="4191" spans="8:8" s="8" customFormat="1">
      <c r="H4191" s="116"/>
    </row>
    <row r="4192" spans="8:8" s="8" customFormat="1">
      <c r="H4192" s="116"/>
    </row>
    <row r="4193" spans="8:8" s="8" customFormat="1">
      <c r="H4193" s="116"/>
    </row>
    <row r="4194" spans="8:8" s="8" customFormat="1">
      <c r="H4194" s="116"/>
    </row>
    <row r="4195" spans="8:8" s="8" customFormat="1">
      <c r="H4195" s="116"/>
    </row>
    <row r="4196" spans="8:8" s="8" customFormat="1">
      <c r="H4196" s="116"/>
    </row>
    <row r="4197" spans="8:8" s="8" customFormat="1">
      <c r="H4197" s="116"/>
    </row>
    <row r="4198" spans="8:8" s="8" customFormat="1">
      <c r="H4198" s="116"/>
    </row>
    <row r="4199" spans="8:8" s="8" customFormat="1">
      <c r="H4199" s="116"/>
    </row>
    <row r="4200" spans="8:8" s="8" customFormat="1">
      <c r="H4200" s="116"/>
    </row>
    <row r="4201" spans="8:8" s="8" customFormat="1">
      <c r="H4201" s="116"/>
    </row>
    <row r="4202" spans="8:8" s="8" customFormat="1">
      <c r="H4202" s="116"/>
    </row>
    <row r="4203" spans="8:8" s="8" customFormat="1">
      <c r="H4203" s="116"/>
    </row>
    <row r="4204" spans="8:8" s="8" customFormat="1">
      <c r="H4204" s="116"/>
    </row>
    <row r="4205" spans="8:8" s="8" customFormat="1">
      <c r="H4205" s="116"/>
    </row>
    <row r="4206" spans="8:8" s="8" customFormat="1">
      <c r="H4206" s="116"/>
    </row>
    <row r="4207" spans="8:8" s="8" customFormat="1">
      <c r="H4207" s="116"/>
    </row>
    <row r="4208" spans="8:8" s="8" customFormat="1">
      <c r="H4208" s="116"/>
    </row>
    <row r="4209" spans="8:8" s="8" customFormat="1">
      <c r="H4209" s="116"/>
    </row>
    <row r="4210" spans="8:8" s="8" customFormat="1">
      <c r="H4210" s="116"/>
    </row>
    <row r="4211" spans="8:8" s="8" customFormat="1">
      <c r="H4211" s="116"/>
    </row>
    <row r="4212" spans="8:8" s="8" customFormat="1">
      <c r="H4212" s="116"/>
    </row>
    <row r="4213" spans="8:8" s="8" customFormat="1">
      <c r="H4213" s="116"/>
    </row>
    <row r="4214" spans="8:8" s="8" customFormat="1">
      <c r="H4214" s="116"/>
    </row>
    <row r="4215" spans="8:8" s="8" customFormat="1">
      <c r="H4215" s="116"/>
    </row>
    <row r="4216" spans="8:8" s="8" customFormat="1">
      <c r="H4216" s="116"/>
    </row>
    <row r="4217" spans="8:8" s="8" customFormat="1">
      <c r="H4217" s="116"/>
    </row>
    <row r="4218" spans="8:8" s="8" customFormat="1">
      <c r="H4218" s="116"/>
    </row>
    <row r="4219" spans="8:8" s="8" customFormat="1">
      <c r="H4219" s="116"/>
    </row>
    <row r="4220" spans="8:8" s="8" customFormat="1">
      <c r="H4220" s="116"/>
    </row>
    <row r="4221" spans="8:8" s="8" customFormat="1">
      <c r="H4221" s="116"/>
    </row>
    <row r="4222" spans="8:8" s="8" customFormat="1">
      <c r="H4222" s="116"/>
    </row>
    <row r="4223" spans="8:8" s="8" customFormat="1">
      <c r="H4223" s="116"/>
    </row>
    <row r="4224" spans="8:8" s="8" customFormat="1">
      <c r="H4224" s="116"/>
    </row>
    <row r="4225" spans="8:8" s="8" customFormat="1">
      <c r="H4225" s="116"/>
    </row>
    <row r="4226" spans="8:8" s="8" customFormat="1">
      <c r="H4226" s="116"/>
    </row>
    <row r="4227" spans="8:8" s="8" customFormat="1">
      <c r="H4227" s="116"/>
    </row>
    <row r="4228" spans="8:8" s="8" customFormat="1">
      <c r="H4228" s="116"/>
    </row>
    <row r="4229" spans="8:8" s="8" customFormat="1">
      <c r="H4229" s="116"/>
    </row>
    <row r="4230" spans="8:8" s="8" customFormat="1">
      <c r="H4230" s="116"/>
    </row>
    <row r="4231" spans="8:8" s="8" customFormat="1">
      <c r="H4231" s="116"/>
    </row>
    <row r="4232" spans="8:8" s="8" customFormat="1">
      <c r="H4232" s="116"/>
    </row>
    <row r="4233" spans="8:8" s="8" customFormat="1">
      <c r="H4233" s="116"/>
    </row>
    <row r="4234" spans="8:8" s="8" customFormat="1">
      <c r="H4234" s="116"/>
    </row>
    <row r="4235" spans="8:8" s="8" customFormat="1">
      <c r="H4235" s="116"/>
    </row>
    <row r="4236" spans="8:8" s="8" customFormat="1">
      <c r="H4236" s="116"/>
    </row>
    <row r="4237" spans="8:8" s="8" customFormat="1">
      <c r="H4237" s="116"/>
    </row>
    <row r="4238" spans="8:8" s="8" customFormat="1">
      <c r="H4238" s="116"/>
    </row>
    <row r="4239" spans="8:8" s="8" customFormat="1">
      <c r="H4239" s="116"/>
    </row>
    <row r="4240" spans="8:8" s="8" customFormat="1">
      <c r="H4240" s="116"/>
    </row>
    <row r="4241" spans="8:8" s="8" customFormat="1">
      <c r="H4241" s="116"/>
    </row>
    <row r="4242" spans="8:8" s="8" customFormat="1">
      <c r="H4242" s="116"/>
    </row>
    <row r="4243" spans="8:8" s="8" customFormat="1">
      <c r="H4243" s="116"/>
    </row>
    <row r="4244" spans="8:8" s="8" customFormat="1">
      <c r="H4244" s="116"/>
    </row>
    <row r="4245" spans="8:8" s="8" customFormat="1">
      <c r="H4245" s="116"/>
    </row>
    <row r="4246" spans="8:8" s="8" customFormat="1">
      <c r="H4246" s="116"/>
    </row>
    <row r="4247" spans="8:8" s="8" customFormat="1">
      <c r="H4247" s="116"/>
    </row>
    <row r="4248" spans="8:8" s="8" customFormat="1">
      <c r="H4248" s="116"/>
    </row>
    <row r="4249" spans="8:8" s="8" customFormat="1">
      <c r="H4249" s="116"/>
    </row>
    <row r="4250" spans="8:8" s="8" customFormat="1">
      <c r="H4250" s="116"/>
    </row>
    <row r="4251" spans="8:8" s="8" customFormat="1">
      <c r="H4251" s="116"/>
    </row>
    <row r="4252" spans="8:8" s="8" customFormat="1">
      <c r="H4252" s="116"/>
    </row>
    <row r="4253" spans="8:8" s="8" customFormat="1">
      <c r="H4253" s="116"/>
    </row>
    <row r="4254" spans="8:8" s="8" customFormat="1">
      <c r="H4254" s="116"/>
    </row>
    <row r="4255" spans="8:8" s="8" customFormat="1">
      <c r="H4255" s="116"/>
    </row>
    <row r="4256" spans="8:8" s="8" customFormat="1">
      <c r="H4256" s="116"/>
    </row>
    <row r="4257" spans="8:8" s="8" customFormat="1">
      <c r="H4257" s="116"/>
    </row>
    <row r="4258" spans="8:8" s="8" customFormat="1">
      <c r="H4258" s="116"/>
    </row>
    <row r="4259" spans="8:8" s="8" customFormat="1">
      <c r="H4259" s="116"/>
    </row>
    <row r="4260" spans="8:8" s="8" customFormat="1">
      <c r="H4260" s="116"/>
    </row>
    <row r="4261" spans="8:8" s="8" customFormat="1">
      <c r="H4261" s="116"/>
    </row>
    <row r="4262" spans="8:8" s="8" customFormat="1">
      <c r="H4262" s="116"/>
    </row>
    <row r="4263" spans="8:8" s="8" customFormat="1">
      <c r="H4263" s="116"/>
    </row>
    <row r="4264" spans="8:8" s="8" customFormat="1">
      <c r="H4264" s="116"/>
    </row>
    <row r="4265" spans="8:8" s="8" customFormat="1">
      <c r="H4265" s="116"/>
    </row>
    <row r="4266" spans="8:8" s="8" customFormat="1">
      <c r="H4266" s="116"/>
    </row>
    <row r="4267" spans="8:8" s="8" customFormat="1">
      <c r="H4267" s="116"/>
    </row>
    <row r="4268" spans="8:8" s="8" customFormat="1">
      <c r="H4268" s="116"/>
    </row>
    <row r="4269" spans="8:8" s="8" customFormat="1">
      <c r="H4269" s="116"/>
    </row>
    <row r="4270" spans="8:8" s="8" customFormat="1">
      <c r="H4270" s="116"/>
    </row>
    <row r="4271" spans="8:8" s="8" customFormat="1">
      <c r="H4271" s="116"/>
    </row>
    <row r="4272" spans="8:8" s="8" customFormat="1">
      <c r="H4272" s="116"/>
    </row>
    <row r="4273" spans="8:8" s="8" customFormat="1">
      <c r="H4273" s="116"/>
    </row>
    <row r="4274" spans="8:8" s="8" customFormat="1">
      <c r="H4274" s="116"/>
    </row>
    <row r="4275" spans="8:8" s="8" customFormat="1">
      <c r="H4275" s="116"/>
    </row>
    <row r="4276" spans="8:8" s="8" customFormat="1">
      <c r="H4276" s="116"/>
    </row>
    <row r="4277" spans="8:8" s="8" customFormat="1">
      <c r="H4277" s="116"/>
    </row>
    <row r="4278" spans="8:8" s="8" customFormat="1">
      <c r="H4278" s="116"/>
    </row>
    <row r="4279" spans="8:8" s="8" customFormat="1">
      <c r="H4279" s="116"/>
    </row>
    <row r="4280" spans="8:8" s="8" customFormat="1">
      <c r="H4280" s="116"/>
    </row>
    <row r="4281" spans="8:8" s="8" customFormat="1">
      <c r="H4281" s="116"/>
    </row>
    <row r="4282" spans="8:8" s="8" customFormat="1">
      <c r="H4282" s="116"/>
    </row>
    <row r="4283" spans="8:8" s="8" customFormat="1">
      <c r="H4283" s="116"/>
    </row>
    <row r="4284" spans="8:8" s="8" customFormat="1">
      <c r="H4284" s="116"/>
    </row>
    <row r="4285" spans="8:8" s="8" customFormat="1">
      <c r="H4285" s="116"/>
    </row>
    <row r="4286" spans="8:8" s="8" customFormat="1">
      <c r="H4286" s="116"/>
    </row>
    <row r="4287" spans="8:8" s="8" customFormat="1">
      <c r="H4287" s="116"/>
    </row>
    <row r="4288" spans="8:8" s="8" customFormat="1">
      <c r="H4288" s="116"/>
    </row>
    <row r="4289" spans="8:8" s="8" customFormat="1">
      <c r="H4289" s="116"/>
    </row>
    <row r="4290" spans="8:8" s="8" customFormat="1">
      <c r="H4290" s="116"/>
    </row>
    <row r="4291" spans="8:8" s="8" customFormat="1">
      <c r="H4291" s="116"/>
    </row>
    <row r="4292" spans="8:8" s="8" customFormat="1">
      <c r="H4292" s="116"/>
    </row>
    <row r="4293" spans="8:8" s="8" customFormat="1">
      <c r="H4293" s="116"/>
    </row>
    <row r="4294" spans="8:8" s="8" customFormat="1">
      <c r="H4294" s="116"/>
    </row>
    <row r="4295" spans="8:8" s="8" customFormat="1">
      <c r="H4295" s="116"/>
    </row>
    <row r="4296" spans="8:8" s="8" customFormat="1">
      <c r="H4296" s="116"/>
    </row>
    <row r="4297" spans="8:8" s="8" customFormat="1">
      <c r="H4297" s="116"/>
    </row>
    <row r="4298" spans="8:8" s="8" customFormat="1">
      <c r="H4298" s="116"/>
    </row>
    <row r="4299" spans="8:8" s="8" customFormat="1">
      <c r="H4299" s="116"/>
    </row>
    <row r="4300" spans="8:8" s="8" customFormat="1">
      <c r="H4300" s="116"/>
    </row>
    <row r="4301" spans="8:8" s="8" customFormat="1">
      <c r="H4301" s="116"/>
    </row>
    <row r="4302" spans="8:8" s="8" customFormat="1">
      <c r="H4302" s="116"/>
    </row>
    <row r="4303" spans="8:8" s="8" customFormat="1">
      <c r="H4303" s="116"/>
    </row>
    <row r="4304" spans="8:8" s="8" customFormat="1">
      <c r="H4304" s="116"/>
    </row>
    <row r="4305" spans="8:8" s="8" customFormat="1">
      <c r="H4305" s="116"/>
    </row>
    <row r="4306" spans="8:8" s="8" customFormat="1">
      <c r="H4306" s="116"/>
    </row>
    <row r="4307" spans="8:8" s="8" customFormat="1">
      <c r="H4307" s="116"/>
    </row>
    <row r="4308" spans="8:8" s="8" customFormat="1">
      <c r="H4308" s="116"/>
    </row>
    <row r="4309" spans="8:8" s="8" customFormat="1">
      <c r="H4309" s="116"/>
    </row>
    <row r="4310" spans="8:8" s="8" customFormat="1">
      <c r="H4310" s="116"/>
    </row>
    <row r="4311" spans="8:8" s="8" customFormat="1">
      <c r="H4311" s="116"/>
    </row>
    <row r="4312" spans="8:8" s="8" customFormat="1">
      <c r="H4312" s="116"/>
    </row>
    <row r="4313" spans="8:8" s="8" customFormat="1">
      <c r="H4313" s="116"/>
    </row>
    <row r="4314" spans="8:8" s="8" customFormat="1">
      <c r="H4314" s="116"/>
    </row>
    <row r="4315" spans="8:8" s="8" customFormat="1">
      <c r="H4315" s="116"/>
    </row>
    <row r="4316" spans="8:8" s="8" customFormat="1">
      <c r="H4316" s="116"/>
    </row>
    <row r="4317" spans="8:8" s="8" customFormat="1">
      <c r="H4317" s="116"/>
    </row>
    <row r="4318" spans="8:8" s="8" customFormat="1">
      <c r="H4318" s="116"/>
    </row>
    <row r="4319" spans="8:8" s="8" customFormat="1">
      <c r="H4319" s="116"/>
    </row>
    <row r="4320" spans="8:8" s="8" customFormat="1">
      <c r="H4320" s="116"/>
    </row>
    <row r="4321" spans="8:8" s="8" customFormat="1">
      <c r="H4321" s="116"/>
    </row>
    <row r="4322" spans="8:8" s="8" customFormat="1">
      <c r="H4322" s="116"/>
    </row>
    <row r="4323" spans="8:8" s="8" customFormat="1">
      <c r="H4323" s="116"/>
    </row>
    <row r="4324" spans="8:8" s="8" customFormat="1">
      <c r="H4324" s="116"/>
    </row>
    <row r="4325" spans="8:8" s="8" customFormat="1">
      <c r="H4325" s="116"/>
    </row>
    <row r="4326" spans="8:8" s="8" customFormat="1">
      <c r="H4326" s="116"/>
    </row>
    <row r="4327" spans="8:8" s="8" customFormat="1">
      <c r="H4327" s="116"/>
    </row>
    <row r="4328" spans="8:8" s="8" customFormat="1">
      <c r="H4328" s="116"/>
    </row>
    <row r="4329" spans="8:8" s="8" customFormat="1">
      <c r="H4329" s="116"/>
    </row>
    <row r="4330" spans="8:8" s="8" customFormat="1">
      <c r="H4330" s="116"/>
    </row>
    <row r="4331" spans="8:8" s="8" customFormat="1">
      <c r="H4331" s="116"/>
    </row>
    <row r="4332" spans="8:8" s="8" customFormat="1">
      <c r="H4332" s="116"/>
    </row>
    <row r="4333" spans="8:8" s="8" customFormat="1">
      <c r="H4333" s="116"/>
    </row>
    <row r="4334" spans="8:8" s="8" customFormat="1">
      <c r="H4334" s="116"/>
    </row>
    <row r="4335" spans="8:8" s="8" customFormat="1">
      <c r="H4335" s="116"/>
    </row>
    <row r="4336" spans="8:8" s="8" customFormat="1">
      <c r="H4336" s="116"/>
    </row>
    <row r="4337" spans="8:8" s="8" customFormat="1">
      <c r="H4337" s="116"/>
    </row>
    <row r="4338" spans="8:8" s="8" customFormat="1">
      <c r="H4338" s="116"/>
    </row>
    <row r="4339" spans="8:8" s="8" customFormat="1">
      <c r="H4339" s="116"/>
    </row>
    <row r="4340" spans="8:8" s="8" customFormat="1">
      <c r="H4340" s="116"/>
    </row>
    <row r="4341" spans="8:8" s="8" customFormat="1">
      <c r="H4341" s="116"/>
    </row>
    <row r="4342" spans="8:8" s="8" customFormat="1">
      <c r="H4342" s="116"/>
    </row>
    <row r="4343" spans="8:8" s="8" customFormat="1">
      <c r="H4343" s="116"/>
    </row>
    <row r="4344" spans="8:8" s="8" customFormat="1">
      <c r="H4344" s="116"/>
    </row>
    <row r="4345" spans="8:8" s="8" customFormat="1">
      <c r="H4345" s="116"/>
    </row>
    <row r="4346" spans="8:8" s="8" customFormat="1">
      <c r="H4346" s="116"/>
    </row>
    <row r="4347" spans="8:8" s="8" customFormat="1">
      <c r="H4347" s="116"/>
    </row>
    <row r="4348" spans="8:8" s="8" customFormat="1">
      <c r="H4348" s="116"/>
    </row>
    <row r="4349" spans="8:8" s="8" customFormat="1">
      <c r="H4349" s="116"/>
    </row>
    <row r="4350" spans="8:8" s="8" customFormat="1">
      <c r="H4350" s="116"/>
    </row>
    <row r="4351" spans="8:8" s="8" customFormat="1">
      <c r="H4351" s="116"/>
    </row>
    <row r="4352" spans="8:8" s="8" customFormat="1">
      <c r="H4352" s="116"/>
    </row>
    <row r="4353" spans="8:8" s="8" customFormat="1">
      <c r="H4353" s="116"/>
    </row>
    <row r="4354" spans="8:8" s="8" customFormat="1">
      <c r="H4354" s="116"/>
    </row>
    <row r="4355" spans="8:8" s="8" customFormat="1">
      <c r="H4355" s="116"/>
    </row>
    <row r="4356" spans="8:8" s="8" customFormat="1">
      <c r="H4356" s="116"/>
    </row>
    <row r="4357" spans="8:8" s="8" customFormat="1">
      <c r="H4357" s="116"/>
    </row>
    <row r="4358" spans="8:8" s="8" customFormat="1">
      <c r="H4358" s="116"/>
    </row>
    <row r="4359" spans="8:8" s="8" customFormat="1">
      <c r="H4359" s="116"/>
    </row>
    <row r="4360" spans="8:8" s="8" customFormat="1">
      <c r="H4360" s="116"/>
    </row>
    <row r="4361" spans="8:8" s="8" customFormat="1">
      <c r="H4361" s="116"/>
    </row>
    <row r="4362" spans="8:8" s="8" customFormat="1">
      <c r="H4362" s="116"/>
    </row>
    <row r="4363" spans="8:8" s="8" customFormat="1">
      <c r="H4363" s="116"/>
    </row>
    <row r="4364" spans="8:8" s="8" customFormat="1">
      <c r="H4364" s="116"/>
    </row>
    <row r="4365" spans="8:8" s="8" customFormat="1">
      <c r="H4365" s="116"/>
    </row>
    <row r="4366" spans="8:8" s="8" customFormat="1">
      <c r="H4366" s="116"/>
    </row>
    <row r="4367" spans="8:8" s="8" customFormat="1">
      <c r="H4367" s="116"/>
    </row>
    <row r="4368" spans="8:8" s="8" customFormat="1">
      <c r="H4368" s="116"/>
    </row>
    <row r="4369" spans="8:8" s="8" customFormat="1">
      <c r="H4369" s="116"/>
    </row>
    <row r="4370" spans="8:8" s="8" customFormat="1">
      <c r="H4370" s="116"/>
    </row>
    <row r="4371" spans="8:8" s="8" customFormat="1">
      <c r="H4371" s="116"/>
    </row>
    <row r="4372" spans="8:8" s="8" customFormat="1">
      <c r="H4372" s="116"/>
    </row>
    <row r="4373" spans="8:8" s="8" customFormat="1">
      <c r="H4373" s="116"/>
    </row>
    <row r="4374" spans="8:8" s="8" customFormat="1">
      <c r="H4374" s="116"/>
    </row>
    <row r="4375" spans="8:8" s="8" customFormat="1">
      <c r="H4375" s="116"/>
    </row>
    <row r="4376" spans="8:8" s="8" customFormat="1">
      <c r="H4376" s="116"/>
    </row>
    <row r="4377" spans="8:8" s="8" customFormat="1">
      <c r="H4377" s="116"/>
    </row>
    <row r="4378" spans="8:8" s="8" customFormat="1">
      <c r="H4378" s="116"/>
    </row>
    <row r="4379" spans="8:8" s="8" customFormat="1">
      <c r="H4379" s="116"/>
    </row>
    <row r="4380" spans="8:8" s="8" customFormat="1">
      <c r="H4380" s="116"/>
    </row>
    <row r="4381" spans="8:8" s="8" customFormat="1">
      <c r="H4381" s="116"/>
    </row>
    <row r="4382" spans="8:8" s="8" customFormat="1">
      <c r="H4382" s="116"/>
    </row>
    <row r="4383" spans="8:8" s="8" customFormat="1">
      <c r="H4383" s="116"/>
    </row>
    <row r="4384" spans="8:8" s="8" customFormat="1">
      <c r="H4384" s="116"/>
    </row>
    <row r="4385" spans="8:8" s="8" customFormat="1">
      <c r="H4385" s="116"/>
    </row>
    <row r="4386" spans="8:8" s="8" customFormat="1">
      <c r="H4386" s="116"/>
    </row>
    <row r="4387" spans="8:8" s="8" customFormat="1">
      <c r="H4387" s="116"/>
    </row>
    <row r="4388" spans="8:8" s="8" customFormat="1">
      <c r="H4388" s="116"/>
    </row>
    <row r="4389" spans="8:8" s="8" customFormat="1">
      <c r="H4389" s="116"/>
    </row>
    <row r="4390" spans="8:8" s="8" customFormat="1">
      <c r="H4390" s="116"/>
    </row>
    <row r="4391" spans="8:8" s="8" customFormat="1">
      <c r="H4391" s="116"/>
    </row>
    <row r="4392" spans="8:8" s="8" customFormat="1">
      <c r="H4392" s="116"/>
    </row>
    <row r="4393" spans="8:8" s="8" customFormat="1">
      <c r="H4393" s="116"/>
    </row>
    <row r="4394" spans="8:8" s="8" customFormat="1">
      <c r="H4394" s="116"/>
    </row>
    <row r="4395" spans="8:8" s="8" customFormat="1">
      <c r="H4395" s="116"/>
    </row>
    <row r="4396" spans="8:8" s="8" customFormat="1">
      <c r="H4396" s="116"/>
    </row>
    <row r="4397" spans="8:8" s="8" customFormat="1">
      <c r="H4397" s="116"/>
    </row>
    <row r="4398" spans="8:8" s="8" customFormat="1">
      <c r="H4398" s="116"/>
    </row>
    <row r="4399" spans="8:8" s="8" customFormat="1">
      <c r="H4399" s="116"/>
    </row>
    <row r="4400" spans="8:8" s="8" customFormat="1">
      <c r="H4400" s="116"/>
    </row>
    <row r="4401" spans="8:8" s="8" customFormat="1">
      <c r="H4401" s="116"/>
    </row>
    <row r="4402" spans="8:8" s="8" customFormat="1">
      <c r="H4402" s="116"/>
    </row>
    <row r="4403" spans="8:8" s="8" customFormat="1">
      <c r="H4403" s="116"/>
    </row>
    <row r="4404" spans="8:8" s="8" customFormat="1">
      <c r="H4404" s="116"/>
    </row>
    <row r="4405" spans="8:8" s="8" customFormat="1">
      <c r="H4405" s="116"/>
    </row>
    <row r="4406" spans="8:8" s="8" customFormat="1">
      <c r="H4406" s="116"/>
    </row>
    <row r="4407" spans="8:8" s="8" customFormat="1">
      <c r="H4407" s="116"/>
    </row>
    <row r="4408" spans="8:8" s="8" customFormat="1">
      <c r="H4408" s="116"/>
    </row>
    <row r="4409" spans="8:8" s="8" customFormat="1">
      <c r="H4409" s="116"/>
    </row>
    <row r="4410" spans="8:8" s="8" customFormat="1">
      <c r="H4410" s="116"/>
    </row>
    <row r="4411" spans="8:8" s="8" customFormat="1">
      <c r="H4411" s="116"/>
    </row>
    <row r="4412" spans="8:8" s="8" customFormat="1">
      <c r="H4412" s="116"/>
    </row>
    <row r="4413" spans="8:8" s="8" customFormat="1">
      <c r="H4413" s="116"/>
    </row>
    <row r="4414" spans="8:8" s="8" customFormat="1">
      <c r="H4414" s="116"/>
    </row>
    <row r="4415" spans="8:8" s="8" customFormat="1">
      <c r="H4415" s="116"/>
    </row>
    <row r="4416" spans="8:8" s="8" customFormat="1">
      <c r="H4416" s="116"/>
    </row>
    <row r="4417" spans="8:8" s="8" customFormat="1">
      <c r="H4417" s="116"/>
    </row>
    <row r="4418" spans="8:8" s="8" customFormat="1">
      <c r="H4418" s="116"/>
    </row>
    <row r="4419" spans="8:8" s="8" customFormat="1">
      <c r="H4419" s="116"/>
    </row>
    <row r="4420" spans="8:8" s="8" customFormat="1">
      <c r="H4420" s="116"/>
    </row>
    <row r="4421" spans="8:8" s="8" customFormat="1">
      <c r="H4421" s="116"/>
    </row>
    <row r="4422" spans="8:8" s="8" customFormat="1">
      <c r="H4422" s="116"/>
    </row>
    <row r="4423" spans="8:8" s="8" customFormat="1">
      <c r="H4423" s="116"/>
    </row>
    <row r="4424" spans="8:8" s="8" customFormat="1">
      <c r="H4424" s="116"/>
    </row>
    <row r="4425" spans="8:8" s="8" customFormat="1">
      <c r="H4425" s="116"/>
    </row>
    <row r="4426" spans="8:8" s="8" customFormat="1">
      <c r="H4426" s="116"/>
    </row>
    <row r="4427" spans="8:8" s="8" customFormat="1">
      <c r="H4427" s="116"/>
    </row>
    <row r="4428" spans="8:8" s="8" customFormat="1">
      <c r="H4428" s="116"/>
    </row>
    <row r="4429" spans="8:8" s="8" customFormat="1">
      <c r="H4429" s="116"/>
    </row>
    <row r="4430" spans="8:8" s="8" customFormat="1">
      <c r="H4430" s="116"/>
    </row>
    <row r="4431" spans="8:8" s="8" customFormat="1">
      <c r="H4431" s="116"/>
    </row>
    <row r="4432" spans="8:8" s="8" customFormat="1">
      <c r="H4432" s="116"/>
    </row>
    <row r="4433" spans="8:8" s="8" customFormat="1">
      <c r="H4433" s="116"/>
    </row>
    <row r="4434" spans="8:8" s="8" customFormat="1">
      <c r="H4434" s="116"/>
    </row>
    <row r="4435" spans="8:8" s="8" customFormat="1">
      <c r="H4435" s="116"/>
    </row>
    <row r="4436" spans="8:8" s="8" customFormat="1">
      <c r="H4436" s="116"/>
    </row>
    <row r="4437" spans="8:8" s="8" customFormat="1">
      <c r="H4437" s="116"/>
    </row>
    <row r="4438" spans="8:8" s="8" customFormat="1">
      <c r="H4438" s="116"/>
    </row>
    <row r="4439" spans="8:8" s="8" customFormat="1">
      <c r="H4439" s="116"/>
    </row>
    <row r="4440" spans="8:8" s="8" customFormat="1">
      <c r="H4440" s="116"/>
    </row>
    <row r="4441" spans="8:8" s="8" customFormat="1">
      <c r="H4441" s="116"/>
    </row>
    <row r="4442" spans="8:8" s="8" customFormat="1">
      <c r="H4442" s="116"/>
    </row>
    <row r="4443" spans="8:8" s="8" customFormat="1">
      <c r="H4443" s="116"/>
    </row>
    <row r="4444" spans="8:8" s="8" customFormat="1">
      <c r="H4444" s="116"/>
    </row>
    <row r="4445" spans="8:8" s="8" customFormat="1">
      <c r="H4445" s="116"/>
    </row>
    <row r="4446" spans="8:8" s="8" customFormat="1">
      <c r="H4446" s="116"/>
    </row>
    <row r="4447" spans="8:8" s="8" customFormat="1">
      <c r="H4447" s="116"/>
    </row>
    <row r="4448" spans="8:8" s="8" customFormat="1">
      <c r="H4448" s="116"/>
    </row>
    <row r="4449" spans="8:8" s="8" customFormat="1">
      <c r="H4449" s="116"/>
    </row>
    <row r="4450" spans="8:8" s="8" customFormat="1">
      <c r="H4450" s="116"/>
    </row>
    <row r="4451" spans="8:8" s="8" customFormat="1">
      <c r="H4451" s="116"/>
    </row>
    <row r="4452" spans="8:8" s="8" customFormat="1">
      <c r="H4452" s="116"/>
    </row>
    <row r="4453" spans="8:8" s="8" customFormat="1">
      <c r="H4453" s="116"/>
    </row>
    <row r="4454" spans="8:8" s="8" customFormat="1">
      <c r="H4454" s="116"/>
    </row>
    <row r="4455" spans="8:8" s="8" customFormat="1">
      <c r="H4455" s="116"/>
    </row>
    <row r="4456" spans="8:8" s="8" customFormat="1">
      <c r="H4456" s="116"/>
    </row>
    <row r="4457" spans="8:8" s="8" customFormat="1">
      <c r="H4457" s="116"/>
    </row>
    <row r="4458" spans="8:8" s="8" customFormat="1">
      <c r="H4458" s="116"/>
    </row>
    <row r="4459" spans="8:8" s="8" customFormat="1">
      <c r="H4459" s="116"/>
    </row>
    <row r="4460" spans="8:8" s="8" customFormat="1">
      <c r="H4460" s="116"/>
    </row>
    <row r="4461" spans="8:8" s="8" customFormat="1">
      <c r="H4461" s="116"/>
    </row>
    <row r="4462" spans="8:8" s="8" customFormat="1">
      <c r="H4462" s="116"/>
    </row>
    <row r="4463" spans="8:8" s="8" customFormat="1">
      <c r="H4463" s="116"/>
    </row>
    <row r="4464" spans="8:8" s="8" customFormat="1">
      <c r="H4464" s="116"/>
    </row>
    <row r="4465" spans="8:8" s="8" customFormat="1">
      <c r="H4465" s="116"/>
    </row>
    <row r="4466" spans="8:8" s="8" customFormat="1">
      <c r="H4466" s="116"/>
    </row>
    <row r="4467" spans="8:8" s="8" customFormat="1">
      <c r="H4467" s="116"/>
    </row>
    <row r="4468" spans="8:8" s="8" customFormat="1">
      <c r="H4468" s="116"/>
    </row>
    <row r="4469" spans="8:8" s="8" customFormat="1">
      <c r="H4469" s="116"/>
    </row>
    <row r="4470" spans="8:8" s="8" customFormat="1">
      <c r="H4470" s="116"/>
    </row>
    <row r="4471" spans="8:8" s="8" customFormat="1">
      <c r="H4471" s="116"/>
    </row>
    <row r="4472" spans="8:8" s="8" customFormat="1">
      <c r="H4472" s="116"/>
    </row>
    <row r="4473" spans="8:8" s="8" customFormat="1">
      <c r="H4473" s="116"/>
    </row>
    <row r="4474" spans="8:8" s="8" customFormat="1">
      <c r="H4474" s="116"/>
    </row>
    <row r="4475" spans="8:8" s="8" customFormat="1">
      <c r="H4475" s="116"/>
    </row>
    <row r="4476" spans="8:8" s="8" customFormat="1">
      <c r="H4476" s="116"/>
    </row>
    <row r="4477" spans="8:8" s="8" customFormat="1">
      <c r="H4477" s="116"/>
    </row>
    <row r="4478" spans="8:8" s="8" customFormat="1">
      <c r="H4478" s="116"/>
    </row>
    <row r="4479" spans="8:8" s="8" customFormat="1">
      <c r="H4479" s="116"/>
    </row>
    <row r="4480" spans="8:8" s="8" customFormat="1">
      <c r="H4480" s="116"/>
    </row>
    <row r="4481" spans="8:8" s="8" customFormat="1">
      <c r="H4481" s="116"/>
    </row>
    <row r="4482" spans="8:8" s="8" customFormat="1">
      <c r="H4482" s="116"/>
    </row>
    <row r="4483" spans="8:8" s="8" customFormat="1">
      <c r="H4483" s="116"/>
    </row>
    <row r="4484" spans="8:8" s="8" customFormat="1">
      <c r="H4484" s="116"/>
    </row>
    <row r="4485" spans="8:8" s="8" customFormat="1">
      <c r="H4485" s="116"/>
    </row>
    <row r="4486" spans="8:8" s="8" customFormat="1">
      <c r="H4486" s="116"/>
    </row>
    <row r="4487" spans="8:8" s="8" customFormat="1">
      <c r="H4487" s="116"/>
    </row>
    <row r="4488" spans="8:8" s="8" customFormat="1">
      <c r="H4488" s="116"/>
    </row>
    <row r="4489" spans="8:8" s="8" customFormat="1">
      <c r="H4489" s="116"/>
    </row>
    <row r="4490" spans="8:8" s="8" customFormat="1">
      <c r="H4490" s="116"/>
    </row>
    <row r="4491" spans="8:8" s="8" customFormat="1">
      <c r="H4491" s="116"/>
    </row>
    <row r="4492" spans="8:8" s="8" customFormat="1">
      <c r="H4492" s="116"/>
    </row>
    <row r="4493" spans="8:8" s="8" customFormat="1">
      <c r="H4493" s="116"/>
    </row>
    <row r="4494" spans="8:8" s="8" customFormat="1">
      <c r="H4494" s="116"/>
    </row>
    <row r="4495" spans="8:8" s="8" customFormat="1">
      <c r="H4495" s="116"/>
    </row>
    <row r="4496" spans="8:8" s="8" customFormat="1">
      <c r="H4496" s="116"/>
    </row>
    <row r="4497" spans="8:8" s="8" customFormat="1">
      <c r="H4497" s="116"/>
    </row>
    <row r="4498" spans="8:8" s="8" customFormat="1">
      <c r="H4498" s="116"/>
    </row>
    <row r="4499" spans="8:8" s="8" customFormat="1">
      <c r="H4499" s="116"/>
    </row>
    <row r="4500" spans="8:8" s="8" customFormat="1">
      <c r="H4500" s="116"/>
    </row>
    <row r="4501" spans="8:8" s="8" customFormat="1">
      <c r="H4501" s="116"/>
    </row>
    <row r="4502" spans="8:8" s="8" customFormat="1">
      <c r="H4502" s="116"/>
    </row>
    <row r="4503" spans="8:8" s="8" customFormat="1">
      <c r="H4503" s="116"/>
    </row>
    <row r="4504" spans="8:8" s="8" customFormat="1">
      <c r="H4504" s="116"/>
    </row>
    <row r="4505" spans="8:8" s="8" customFormat="1">
      <c r="H4505" s="116"/>
    </row>
    <row r="4506" spans="8:8" s="8" customFormat="1">
      <c r="H4506" s="116"/>
    </row>
    <row r="4507" spans="8:8" s="8" customFormat="1">
      <c r="H4507" s="116"/>
    </row>
    <row r="4508" spans="8:8" s="8" customFormat="1">
      <c r="H4508" s="116"/>
    </row>
    <row r="4509" spans="8:8" s="8" customFormat="1">
      <c r="H4509" s="116"/>
    </row>
    <row r="4510" spans="8:8" s="8" customFormat="1">
      <c r="H4510" s="116"/>
    </row>
    <row r="4511" spans="8:8" s="8" customFormat="1">
      <c r="H4511" s="116"/>
    </row>
    <row r="4512" spans="8:8" s="8" customFormat="1">
      <c r="H4512" s="116"/>
    </row>
    <row r="4513" spans="8:8" s="8" customFormat="1">
      <c r="H4513" s="116"/>
    </row>
    <row r="4514" spans="8:8" s="8" customFormat="1">
      <c r="H4514" s="116"/>
    </row>
    <row r="4515" spans="8:8" s="8" customFormat="1">
      <c r="H4515" s="116"/>
    </row>
    <row r="4516" spans="8:8" s="8" customFormat="1">
      <c r="H4516" s="116"/>
    </row>
    <row r="4517" spans="8:8" s="8" customFormat="1">
      <c r="H4517" s="116"/>
    </row>
    <row r="4518" spans="8:8" s="8" customFormat="1">
      <c r="H4518" s="116"/>
    </row>
    <row r="4519" spans="8:8" s="8" customFormat="1">
      <c r="H4519" s="116"/>
    </row>
    <row r="4520" spans="8:8" s="8" customFormat="1">
      <c r="H4520" s="116"/>
    </row>
    <row r="4521" spans="8:8" s="8" customFormat="1">
      <c r="H4521" s="116"/>
    </row>
    <row r="4522" spans="8:8" s="8" customFormat="1">
      <c r="H4522" s="116"/>
    </row>
    <row r="4523" spans="8:8" s="8" customFormat="1">
      <c r="H4523" s="116"/>
    </row>
    <row r="4524" spans="8:8" s="8" customFormat="1">
      <c r="H4524" s="116"/>
    </row>
    <row r="4525" spans="8:8" s="8" customFormat="1">
      <c r="H4525" s="116"/>
    </row>
    <row r="4526" spans="8:8" s="8" customFormat="1">
      <c r="H4526" s="116"/>
    </row>
    <row r="4527" spans="8:8" s="8" customFormat="1">
      <c r="H4527" s="116"/>
    </row>
    <row r="4528" spans="8:8" s="8" customFormat="1">
      <c r="H4528" s="116"/>
    </row>
    <row r="4529" spans="8:8" s="8" customFormat="1">
      <c r="H4529" s="116"/>
    </row>
    <row r="4530" spans="8:8" s="8" customFormat="1">
      <c r="H4530" s="116"/>
    </row>
    <row r="4531" spans="8:8" s="8" customFormat="1">
      <c r="H4531" s="116"/>
    </row>
    <row r="4532" spans="8:8" s="8" customFormat="1">
      <c r="H4532" s="116"/>
    </row>
    <row r="4533" spans="8:8" s="8" customFormat="1">
      <c r="H4533" s="116"/>
    </row>
    <row r="4534" spans="8:8" s="8" customFormat="1">
      <c r="H4534" s="116"/>
    </row>
    <row r="4535" spans="8:8" s="8" customFormat="1">
      <c r="H4535" s="116"/>
    </row>
    <row r="4536" spans="8:8" s="8" customFormat="1">
      <c r="H4536" s="116"/>
    </row>
    <row r="4537" spans="8:8" s="8" customFormat="1">
      <c r="H4537" s="116"/>
    </row>
    <row r="4538" spans="8:8" s="8" customFormat="1">
      <c r="H4538" s="116"/>
    </row>
    <row r="4539" spans="8:8" s="8" customFormat="1">
      <c r="H4539" s="116"/>
    </row>
    <row r="4540" spans="8:8" s="8" customFormat="1">
      <c r="H4540" s="116"/>
    </row>
    <row r="4541" spans="8:8" s="8" customFormat="1">
      <c r="H4541" s="116"/>
    </row>
    <row r="4542" spans="8:8" s="8" customFormat="1">
      <c r="H4542" s="116"/>
    </row>
    <row r="4543" spans="8:8" s="8" customFormat="1">
      <c r="H4543" s="116"/>
    </row>
    <row r="4544" spans="8:8" s="8" customFormat="1">
      <c r="H4544" s="116"/>
    </row>
    <row r="4545" spans="8:8" s="8" customFormat="1">
      <c r="H4545" s="116"/>
    </row>
    <row r="4546" spans="8:8" s="8" customFormat="1">
      <c r="H4546" s="116"/>
    </row>
    <row r="4547" spans="8:8" s="8" customFormat="1">
      <c r="H4547" s="116"/>
    </row>
    <row r="4548" spans="8:8" s="8" customFormat="1">
      <c r="H4548" s="116"/>
    </row>
    <row r="4549" spans="8:8" s="8" customFormat="1">
      <c r="H4549" s="116"/>
    </row>
    <row r="4550" spans="8:8" s="8" customFormat="1">
      <c r="H4550" s="116"/>
    </row>
    <row r="4551" spans="8:8" s="8" customFormat="1">
      <c r="H4551" s="116"/>
    </row>
    <row r="4552" spans="8:8" s="8" customFormat="1">
      <c r="H4552" s="116"/>
    </row>
    <row r="4553" spans="8:8" s="8" customFormat="1">
      <c r="H4553" s="116"/>
    </row>
    <row r="4554" spans="8:8" s="8" customFormat="1">
      <c r="H4554" s="116"/>
    </row>
    <row r="4555" spans="8:8" s="8" customFormat="1">
      <c r="H4555" s="116"/>
    </row>
    <row r="4556" spans="8:8" s="8" customFormat="1">
      <c r="H4556" s="116"/>
    </row>
    <row r="4557" spans="8:8" s="8" customFormat="1">
      <c r="H4557" s="116"/>
    </row>
    <row r="4558" spans="8:8" s="8" customFormat="1">
      <c r="H4558" s="116"/>
    </row>
    <row r="4559" spans="8:8" s="8" customFormat="1">
      <c r="H4559" s="116"/>
    </row>
    <row r="4560" spans="8:8" s="8" customFormat="1">
      <c r="H4560" s="116"/>
    </row>
    <row r="4561" spans="8:8" s="8" customFormat="1">
      <c r="H4561" s="116"/>
    </row>
    <row r="4562" spans="8:8" s="8" customFormat="1">
      <c r="H4562" s="116"/>
    </row>
    <row r="4563" spans="8:8" s="8" customFormat="1">
      <c r="H4563" s="116"/>
    </row>
    <row r="4564" spans="8:8" s="8" customFormat="1">
      <c r="H4564" s="116"/>
    </row>
    <row r="4565" spans="8:8" s="8" customFormat="1">
      <c r="H4565" s="116"/>
    </row>
    <row r="4566" spans="8:8" s="8" customFormat="1">
      <c r="H4566" s="116"/>
    </row>
    <row r="4567" spans="8:8" s="8" customFormat="1">
      <c r="H4567" s="116"/>
    </row>
    <row r="4568" spans="8:8" s="8" customFormat="1">
      <c r="H4568" s="116"/>
    </row>
    <row r="4569" spans="8:8" s="8" customFormat="1">
      <c r="H4569" s="116"/>
    </row>
    <row r="4570" spans="8:8" s="8" customFormat="1">
      <c r="H4570" s="116"/>
    </row>
    <row r="4571" spans="8:8" s="8" customFormat="1">
      <c r="H4571" s="116"/>
    </row>
    <row r="4572" spans="8:8" s="8" customFormat="1">
      <c r="H4572" s="116"/>
    </row>
    <row r="4573" spans="8:8" s="8" customFormat="1">
      <c r="H4573" s="116"/>
    </row>
    <row r="4574" spans="8:8" s="8" customFormat="1">
      <c r="H4574" s="116"/>
    </row>
    <row r="4575" spans="8:8" s="8" customFormat="1">
      <c r="H4575" s="116"/>
    </row>
    <row r="4576" spans="8:8" s="8" customFormat="1">
      <c r="H4576" s="116"/>
    </row>
    <row r="4577" spans="8:8" s="8" customFormat="1">
      <c r="H4577" s="116"/>
    </row>
    <row r="4578" spans="8:8" s="8" customFormat="1">
      <c r="H4578" s="116"/>
    </row>
    <row r="4579" spans="8:8" s="8" customFormat="1">
      <c r="H4579" s="116"/>
    </row>
    <row r="4580" spans="8:8" s="8" customFormat="1">
      <c r="H4580" s="116"/>
    </row>
    <row r="4581" spans="8:8" s="8" customFormat="1">
      <c r="H4581" s="116"/>
    </row>
    <row r="4582" spans="8:8" s="8" customFormat="1">
      <c r="H4582" s="116"/>
    </row>
    <row r="4583" spans="8:8" s="8" customFormat="1">
      <c r="H4583" s="116"/>
    </row>
    <row r="4584" spans="8:8" s="8" customFormat="1">
      <c r="H4584" s="116"/>
    </row>
    <row r="4585" spans="8:8" s="8" customFormat="1">
      <c r="H4585" s="116"/>
    </row>
    <row r="4586" spans="8:8" s="8" customFormat="1">
      <c r="H4586" s="116"/>
    </row>
    <row r="4587" spans="8:8" s="8" customFormat="1">
      <c r="H4587" s="116"/>
    </row>
    <row r="4588" spans="8:8" s="8" customFormat="1">
      <c r="H4588" s="116"/>
    </row>
    <row r="4589" spans="8:8" s="8" customFormat="1">
      <c r="H4589" s="116"/>
    </row>
    <row r="4590" spans="8:8" s="8" customFormat="1">
      <c r="H4590" s="116"/>
    </row>
    <row r="4591" spans="8:8" s="8" customFormat="1">
      <c r="H4591" s="116"/>
    </row>
    <row r="4592" spans="8:8" s="8" customFormat="1">
      <c r="H4592" s="116"/>
    </row>
    <row r="4593" spans="8:8" s="8" customFormat="1">
      <c r="H4593" s="116"/>
    </row>
    <row r="4594" spans="8:8" s="8" customFormat="1">
      <c r="H4594" s="116"/>
    </row>
    <row r="4595" spans="8:8" s="8" customFormat="1">
      <c r="H4595" s="116"/>
    </row>
    <row r="4596" spans="8:8" s="8" customFormat="1">
      <c r="H4596" s="116"/>
    </row>
    <row r="4597" spans="8:8" s="8" customFormat="1">
      <c r="H4597" s="116"/>
    </row>
    <row r="4598" spans="8:8" s="8" customFormat="1">
      <c r="H4598" s="116"/>
    </row>
    <row r="4599" spans="8:8" s="8" customFormat="1">
      <c r="H4599" s="116"/>
    </row>
    <row r="4600" spans="8:8" s="8" customFormat="1">
      <c r="H4600" s="116"/>
    </row>
    <row r="4601" spans="8:8" s="8" customFormat="1">
      <c r="H4601" s="116"/>
    </row>
    <row r="4602" spans="8:8" s="8" customFormat="1">
      <c r="H4602" s="116"/>
    </row>
    <row r="4603" spans="8:8" s="8" customFormat="1">
      <c r="H4603" s="116"/>
    </row>
    <row r="4604" spans="8:8" s="8" customFormat="1">
      <c r="H4604" s="116"/>
    </row>
    <row r="4605" spans="8:8" s="8" customFormat="1">
      <c r="H4605" s="116"/>
    </row>
    <row r="4606" spans="8:8" s="8" customFormat="1">
      <c r="H4606" s="116"/>
    </row>
    <row r="4607" spans="8:8" s="8" customFormat="1">
      <c r="H4607" s="116"/>
    </row>
    <row r="4608" spans="8:8" s="8" customFormat="1">
      <c r="H4608" s="116"/>
    </row>
    <row r="4609" spans="8:8" s="8" customFormat="1">
      <c r="H4609" s="116"/>
    </row>
    <row r="4610" spans="8:8" s="8" customFormat="1">
      <c r="H4610" s="116"/>
    </row>
    <row r="4611" spans="8:8" s="8" customFormat="1">
      <c r="H4611" s="116"/>
    </row>
    <row r="4612" spans="8:8" s="8" customFormat="1">
      <c r="H4612" s="116"/>
    </row>
    <row r="4613" spans="8:8" s="8" customFormat="1">
      <c r="H4613" s="116"/>
    </row>
    <row r="4614" spans="8:8" s="8" customFormat="1">
      <c r="H4614" s="116"/>
    </row>
    <row r="4615" spans="8:8" s="8" customFormat="1">
      <c r="H4615" s="116"/>
    </row>
    <row r="4616" spans="8:8" s="8" customFormat="1">
      <c r="H4616" s="116"/>
    </row>
    <row r="4617" spans="8:8" s="8" customFormat="1">
      <c r="H4617" s="116"/>
    </row>
    <row r="4618" spans="8:8" s="8" customFormat="1">
      <c r="H4618" s="116"/>
    </row>
    <row r="4619" spans="8:8" s="8" customFormat="1">
      <c r="H4619" s="116"/>
    </row>
    <row r="4620" spans="8:8" s="8" customFormat="1">
      <c r="H4620" s="116"/>
    </row>
    <row r="4621" spans="8:8" s="8" customFormat="1">
      <c r="H4621" s="116"/>
    </row>
    <row r="4622" spans="8:8" s="8" customFormat="1">
      <c r="H4622" s="116"/>
    </row>
    <row r="4623" spans="8:8" s="8" customFormat="1">
      <c r="H4623" s="116"/>
    </row>
    <row r="4624" spans="8:8" s="8" customFormat="1">
      <c r="H4624" s="116"/>
    </row>
    <row r="4625" spans="8:8" s="8" customFormat="1">
      <c r="H4625" s="116"/>
    </row>
    <row r="4626" spans="8:8" s="8" customFormat="1">
      <c r="H4626" s="116"/>
    </row>
    <row r="4627" spans="8:8" s="8" customFormat="1">
      <c r="H4627" s="116"/>
    </row>
    <row r="4628" spans="8:8" s="8" customFormat="1">
      <c r="H4628" s="116"/>
    </row>
    <row r="4629" spans="8:8" s="8" customFormat="1">
      <c r="H4629" s="116"/>
    </row>
    <row r="4630" spans="8:8" s="8" customFormat="1">
      <c r="H4630" s="116"/>
    </row>
    <row r="4631" spans="8:8" s="8" customFormat="1">
      <c r="H4631" s="116"/>
    </row>
    <row r="4632" spans="8:8" s="8" customFormat="1">
      <c r="H4632" s="116"/>
    </row>
    <row r="4633" spans="8:8" s="8" customFormat="1">
      <c r="H4633" s="116"/>
    </row>
    <row r="4634" spans="8:8" s="8" customFormat="1">
      <c r="H4634" s="116"/>
    </row>
    <row r="4635" spans="8:8" s="8" customFormat="1">
      <c r="H4635" s="116"/>
    </row>
    <row r="4636" spans="8:8" s="8" customFormat="1">
      <c r="H4636" s="116"/>
    </row>
    <row r="4637" spans="8:8" s="8" customFormat="1">
      <c r="H4637" s="116"/>
    </row>
    <row r="4638" spans="8:8" s="8" customFormat="1">
      <c r="H4638" s="116"/>
    </row>
    <row r="4639" spans="8:8" s="8" customFormat="1">
      <c r="H4639" s="116"/>
    </row>
    <row r="4640" spans="8:8" s="8" customFormat="1">
      <c r="H4640" s="116"/>
    </row>
    <row r="4641" spans="8:8" s="8" customFormat="1">
      <c r="H4641" s="116"/>
    </row>
    <row r="4642" spans="8:8" s="8" customFormat="1">
      <c r="H4642" s="116"/>
    </row>
    <row r="4643" spans="8:8" s="8" customFormat="1">
      <c r="H4643" s="116"/>
    </row>
    <row r="4644" spans="8:8" s="8" customFormat="1">
      <c r="H4644" s="116"/>
    </row>
    <row r="4645" spans="8:8" s="8" customFormat="1">
      <c r="H4645" s="116"/>
    </row>
    <row r="4646" spans="8:8" s="8" customFormat="1">
      <c r="H4646" s="116"/>
    </row>
    <row r="4647" spans="8:8" s="8" customFormat="1">
      <c r="H4647" s="116"/>
    </row>
    <row r="4648" spans="8:8" s="8" customFormat="1">
      <c r="H4648" s="116"/>
    </row>
    <row r="4649" spans="8:8" s="8" customFormat="1">
      <c r="H4649" s="116"/>
    </row>
    <row r="4650" spans="8:8" s="8" customFormat="1">
      <c r="H4650" s="116"/>
    </row>
    <row r="4651" spans="8:8" s="8" customFormat="1">
      <c r="H4651" s="116"/>
    </row>
    <row r="4652" spans="8:8" s="8" customFormat="1">
      <c r="H4652" s="116"/>
    </row>
    <row r="4653" spans="8:8" s="8" customFormat="1">
      <c r="H4653" s="116"/>
    </row>
    <row r="4654" spans="8:8" s="8" customFormat="1">
      <c r="H4654" s="116"/>
    </row>
    <row r="4655" spans="8:8" s="8" customFormat="1">
      <c r="H4655" s="116"/>
    </row>
    <row r="4656" spans="8:8" s="8" customFormat="1">
      <c r="H4656" s="116"/>
    </row>
    <row r="4657" spans="8:8" s="8" customFormat="1">
      <c r="H4657" s="116"/>
    </row>
    <row r="4658" spans="8:8" s="8" customFormat="1">
      <c r="H4658" s="116"/>
    </row>
    <row r="4659" spans="8:8" s="8" customFormat="1">
      <c r="H4659" s="116"/>
    </row>
    <row r="4660" spans="8:8" s="8" customFormat="1">
      <c r="H4660" s="116"/>
    </row>
    <row r="4661" spans="8:8" s="8" customFormat="1">
      <c r="H4661" s="116"/>
    </row>
    <row r="4662" spans="8:8" s="8" customFormat="1">
      <c r="H4662" s="116"/>
    </row>
    <row r="4663" spans="8:8" s="8" customFormat="1">
      <c r="H4663" s="116"/>
    </row>
    <row r="4664" spans="8:8" s="8" customFormat="1">
      <c r="H4664" s="116"/>
    </row>
    <row r="4665" spans="8:8" s="8" customFormat="1">
      <c r="H4665" s="116"/>
    </row>
    <row r="4666" spans="8:8" s="8" customFormat="1">
      <c r="H4666" s="116"/>
    </row>
    <row r="4667" spans="8:8" s="8" customFormat="1">
      <c r="H4667" s="116"/>
    </row>
    <row r="4668" spans="8:8" s="8" customFormat="1">
      <c r="H4668" s="116"/>
    </row>
    <row r="4669" spans="8:8" s="8" customFormat="1">
      <c r="H4669" s="116"/>
    </row>
    <row r="4670" spans="8:8" s="8" customFormat="1">
      <c r="H4670" s="116"/>
    </row>
    <row r="4671" spans="8:8" s="8" customFormat="1">
      <c r="H4671" s="116"/>
    </row>
    <row r="4672" spans="8:8" s="8" customFormat="1">
      <c r="H4672" s="116"/>
    </row>
    <row r="4673" spans="8:8" s="8" customFormat="1">
      <c r="H4673" s="116"/>
    </row>
    <row r="4674" spans="8:8" s="8" customFormat="1">
      <c r="H4674" s="116"/>
    </row>
    <row r="4675" spans="8:8" s="8" customFormat="1">
      <c r="H4675" s="116"/>
    </row>
    <row r="4676" spans="8:8" s="8" customFormat="1">
      <c r="H4676" s="116"/>
    </row>
    <row r="4677" spans="8:8" s="8" customFormat="1">
      <c r="H4677" s="116"/>
    </row>
    <row r="4678" spans="8:8" s="8" customFormat="1">
      <c r="H4678" s="116"/>
    </row>
    <row r="4679" spans="8:8" s="8" customFormat="1">
      <c r="H4679" s="116"/>
    </row>
    <row r="4680" spans="8:8" s="8" customFormat="1">
      <c r="H4680" s="116"/>
    </row>
    <row r="4681" spans="8:8" s="8" customFormat="1">
      <c r="H4681" s="116"/>
    </row>
    <row r="4682" spans="8:8" s="8" customFormat="1">
      <c r="H4682" s="116"/>
    </row>
    <row r="4683" spans="8:8" s="8" customFormat="1">
      <c r="H4683" s="116"/>
    </row>
    <row r="4684" spans="8:8" s="8" customFormat="1">
      <c r="H4684" s="116"/>
    </row>
    <row r="4685" spans="8:8" s="8" customFormat="1">
      <c r="H4685" s="116"/>
    </row>
    <row r="4686" spans="8:8" s="8" customFormat="1">
      <c r="H4686" s="116"/>
    </row>
    <row r="4687" spans="8:8" s="8" customFormat="1">
      <c r="H4687" s="116"/>
    </row>
    <row r="4688" spans="8:8" s="8" customFormat="1">
      <c r="H4688" s="116"/>
    </row>
    <row r="4689" spans="8:8" s="8" customFormat="1">
      <c r="H4689" s="116"/>
    </row>
    <row r="4690" spans="8:8" s="8" customFormat="1">
      <c r="H4690" s="116"/>
    </row>
    <row r="4691" spans="8:8" s="8" customFormat="1">
      <c r="H4691" s="116"/>
    </row>
    <row r="4692" spans="8:8" s="8" customFormat="1">
      <c r="H4692" s="116"/>
    </row>
    <row r="4693" spans="8:8" s="8" customFormat="1">
      <c r="H4693" s="116"/>
    </row>
    <row r="4694" spans="8:8" s="8" customFormat="1">
      <c r="H4694" s="116"/>
    </row>
    <row r="4695" spans="8:8" s="8" customFormat="1">
      <c r="H4695" s="116"/>
    </row>
    <row r="4696" spans="8:8" s="8" customFormat="1">
      <c r="H4696" s="116"/>
    </row>
    <row r="4697" spans="8:8" s="8" customFormat="1">
      <c r="H4697" s="116"/>
    </row>
    <row r="4698" spans="8:8" s="8" customFormat="1">
      <c r="H4698" s="116"/>
    </row>
    <row r="4699" spans="8:8" s="8" customFormat="1">
      <c r="H4699" s="116"/>
    </row>
    <row r="4700" spans="8:8" s="8" customFormat="1">
      <c r="H4700" s="116"/>
    </row>
    <row r="4701" spans="8:8" s="8" customFormat="1">
      <c r="H4701" s="116"/>
    </row>
    <row r="4702" spans="8:8" s="8" customFormat="1">
      <c r="H4702" s="116"/>
    </row>
    <row r="4703" spans="8:8" s="8" customFormat="1">
      <c r="H4703" s="116"/>
    </row>
    <row r="4704" spans="8:8" s="8" customFormat="1">
      <c r="H4704" s="116"/>
    </row>
    <row r="4705" spans="8:8" s="8" customFormat="1">
      <c r="H4705" s="116"/>
    </row>
    <row r="4706" spans="8:8" s="8" customFormat="1">
      <c r="H4706" s="116"/>
    </row>
    <row r="4707" spans="8:8" s="8" customFormat="1">
      <c r="H4707" s="116"/>
    </row>
    <row r="4708" spans="8:8" s="8" customFormat="1">
      <c r="H4708" s="116"/>
    </row>
    <row r="4709" spans="8:8" s="8" customFormat="1">
      <c r="H4709" s="116"/>
    </row>
    <row r="4710" spans="8:8" s="8" customFormat="1">
      <c r="H4710" s="116"/>
    </row>
    <row r="4711" spans="8:8" s="8" customFormat="1">
      <c r="H4711" s="116"/>
    </row>
    <row r="4712" spans="8:8" s="8" customFormat="1">
      <c r="H4712" s="116"/>
    </row>
    <row r="4713" spans="8:8" s="8" customFormat="1">
      <c r="H4713" s="116"/>
    </row>
    <row r="4714" spans="8:8" s="8" customFormat="1">
      <c r="H4714" s="116"/>
    </row>
    <row r="4715" spans="8:8" s="8" customFormat="1">
      <c r="H4715" s="116"/>
    </row>
    <row r="4716" spans="8:8" s="8" customFormat="1">
      <c r="H4716" s="116"/>
    </row>
    <row r="4717" spans="8:8" s="8" customFormat="1">
      <c r="H4717" s="116"/>
    </row>
    <row r="4718" spans="8:8" s="8" customFormat="1">
      <c r="H4718" s="116"/>
    </row>
    <row r="4719" spans="8:8" s="8" customFormat="1">
      <c r="H4719" s="116"/>
    </row>
    <row r="4720" spans="8:8" s="8" customFormat="1">
      <c r="H4720" s="116"/>
    </row>
    <row r="4721" spans="8:8" s="8" customFormat="1">
      <c r="H4721" s="116"/>
    </row>
    <row r="4722" spans="8:8" s="8" customFormat="1">
      <c r="H4722" s="116"/>
    </row>
    <row r="4723" spans="8:8" s="8" customFormat="1">
      <c r="H4723" s="116"/>
    </row>
    <row r="4724" spans="8:8" s="8" customFormat="1">
      <c r="H4724" s="116"/>
    </row>
    <row r="4725" spans="8:8" s="8" customFormat="1">
      <c r="H4725" s="116"/>
    </row>
    <row r="4726" spans="8:8" s="8" customFormat="1">
      <c r="H4726" s="116"/>
    </row>
    <row r="4727" spans="8:8" s="8" customFormat="1">
      <c r="H4727" s="116"/>
    </row>
    <row r="4728" spans="8:8" s="8" customFormat="1">
      <c r="H4728" s="116"/>
    </row>
    <row r="4729" spans="8:8" s="8" customFormat="1">
      <c r="H4729" s="116"/>
    </row>
    <row r="4730" spans="8:8" s="8" customFormat="1">
      <c r="H4730" s="116"/>
    </row>
    <row r="4731" spans="8:8" s="8" customFormat="1">
      <c r="H4731" s="116"/>
    </row>
    <row r="4732" spans="8:8" s="8" customFormat="1">
      <c r="H4732" s="116"/>
    </row>
    <row r="4733" spans="8:8" s="8" customFormat="1">
      <c r="H4733" s="116"/>
    </row>
    <row r="4734" spans="8:8" s="8" customFormat="1">
      <c r="H4734" s="116"/>
    </row>
    <row r="4735" spans="8:8" s="8" customFormat="1">
      <c r="H4735" s="116"/>
    </row>
    <row r="4736" spans="8:8" s="8" customFormat="1">
      <c r="H4736" s="116"/>
    </row>
    <row r="4737" spans="8:8" s="8" customFormat="1">
      <c r="H4737" s="116"/>
    </row>
    <row r="4738" spans="8:8" s="8" customFormat="1">
      <c r="H4738" s="116"/>
    </row>
    <row r="4739" spans="8:8" s="8" customFormat="1">
      <c r="H4739" s="116"/>
    </row>
    <row r="4740" spans="8:8" s="8" customFormat="1">
      <c r="H4740" s="116"/>
    </row>
    <row r="4741" spans="8:8" s="8" customFormat="1">
      <c r="H4741" s="116"/>
    </row>
    <row r="4742" spans="8:8" s="8" customFormat="1">
      <c r="H4742" s="116"/>
    </row>
    <row r="4743" spans="8:8" s="8" customFormat="1">
      <c r="H4743" s="116"/>
    </row>
    <row r="4744" spans="8:8" s="8" customFormat="1">
      <c r="H4744" s="116"/>
    </row>
    <row r="4745" spans="8:8" s="8" customFormat="1">
      <c r="H4745" s="116"/>
    </row>
    <row r="4746" spans="8:8" s="8" customFormat="1">
      <c r="H4746" s="116"/>
    </row>
    <row r="4747" spans="8:8" s="8" customFormat="1">
      <c r="H4747" s="116"/>
    </row>
    <row r="4748" spans="8:8" s="8" customFormat="1">
      <c r="H4748" s="116"/>
    </row>
    <row r="4749" spans="8:8" s="8" customFormat="1">
      <c r="H4749" s="116"/>
    </row>
    <row r="4750" spans="8:8" s="8" customFormat="1">
      <c r="H4750" s="116"/>
    </row>
    <row r="4751" spans="8:8" s="8" customFormat="1">
      <c r="H4751" s="116"/>
    </row>
    <row r="4752" spans="8:8" s="8" customFormat="1">
      <c r="H4752" s="116"/>
    </row>
    <row r="4753" spans="8:8" s="8" customFormat="1">
      <c r="H4753" s="116"/>
    </row>
    <row r="4754" spans="8:8" s="8" customFormat="1">
      <c r="H4754" s="116"/>
    </row>
    <row r="4755" spans="8:8" s="8" customFormat="1">
      <c r="H4755" s="116"/>
    </row>
    <row r="4756" spans="8:8" s="8" customFormat="1">
      <c r="H4756" s="116"/>
    </row>
    <row r="4757" spans="8:8" s="8" customFormat="1">
      <c r="H4757" s="116"/>
    </row>
    <row r="4758" spans="8:8" s="8" customFormat="1">
      <c r="H4758" s="116"/>
    </row>
    <row r="4759" spans="8:8" s="8" customFormat="1">
      <c r="H4759" s="116"/>
    </row>
    <row r="4760" spans="8:8" s="8" customFormat="1">
      <c r="H4760" s="116"/>
    </row>
    <row r="4761" spans="8:8" s="8" customFormat="1">
      <c r="H4761" s="116"/>
    </row>
    <row r="4762" spans="8:8" s="8" customFormat="1">
      <c r="H4762" s="116"/>
    </row>
    <row r="4763" spans="8:8" s="8" customFormat="1">
      <c r="H4763" s="116"/>
    </row>
    <row r="4764" spans="8:8" s="8" customFormat="1">
      <c r="H4764" s="116"/>
    </row>
    <row r="4765" spans="8:8" s="8" customFormat="1">
      <c r="H4765" s="116"/>
    </row>
    <row r="4766" spans="8:8" s="8" customFormat="1">
      <c r="H4766" s="116"/>
    </row>
    <row r="4767" spans="8:8" s="8" customFormat="1">
      <c r="H4767" s="116"/>
    </row>
    <row r="4768" spans="8:8" s="8" customFormat="1">
      <c r="H4768" s="116"/>
    </row>
    <row r="4769" spans="8:8" s="8" customFormat="1">
      <c r="H4769" s="116"/>
    </row>
    <row r="4770" spans="8:8" s="8" customFormat="1">
      <c r="H4770" s="116"/>
    </row>
    <row r="4771" spans="8:8" s="8" customFormat="1">
      <c r="H4771" s="116"/>
    </row>
    <row r="4772" spans="8:8" s="8" customFormat="1">
      <c r="H4772" s="116"/>
    </row>
    <row r="4773" spans="8:8" s="8" customFormat="1">
      <c r="H4773" s="116"/>
    </row>
    <row r="4774" spans="8:8" s="8" customFormat="1">
      <c r="H4774" s="116"/>
    </row>
    <row r="4775" spans="8:8" s="8" customFormat="1">
      <c r="H4775" s="116"/>
    </row>
    <row r="4776" spans="8:8" s="8" customFormat="1">
      <c r="H4776" s="116"/>
    </row>
    <row r="4777" spans="8:8" s="8" customFormat="1">
      <c r="H4777" s="116"/>
    </row>
    <row r="4778" spans="8:8" s="8" customFormat="1">
      <c r="H4778" s="116"/>
    </row>
    <row r="4779" spans="8:8" s="8" customFormat="1">
      <c r="H4779" s="116"/>
    </row>
    <row r="4780" spans="8:8" s="8" customFormat="1">
      <c r="H4780" s="116"/>
    </row>
    <row r="4781" spans="8:8" s="8" customFormat="1">
      <c r="H4781" s="116"/>
    </row>
    <row r="4782" spans="8:8" s="8" customFormat="1">
      <c r="H4782" s="116"/>
    </row>
    <row r="4783" spans="8:8" s="8" customFormat="1">
      <c r="H4783" s="116"/>
    </row>
    <row r="4784" spans="8:8" s="8" customFormat="1">
      <c r="H4784" s="116"/>
    </row>
    <row r="4785" spans="8:8" s="8" customFormat="1">
      <c r="H4785" s="116"/>
    </row>
    <row r="4786" spans="8:8" s="8" customFormat="1">
      <c r="H4786" s="116"/>
    </row>
    <row r="4787" spans="8:8" s="8" customFormat="1">
      <c r="H4787" s="116"/>
    </row>
    <row r="4788" spans="8:8" s="8" customFormat="1">
      <c r="H4788" s="116"/>
    </row>
    <row r="4789" spans="8:8" s="8" customFormat="1">
      <c r="H4789" s="116"/>
    </row>
    <row r="4790" spans="8:8" s="8" customFormat="1">
      <c r="H4790" s="116"/>
    </row>
    <row r="4791" spans="8:8" s="8" customFormat="1">
      <c r="H4791" s="116"/>
    </row>
    <row r="4792" spans="8:8" s="8" customFormat="1">
      <c r="H4792" s="116"/>
    </row>
    <row r="4793" spans="8:8" s="8" customFormat="1">
      <c r="H4793" s="116"/>
    </row>
    <row r="4794" spans="8:8" s="8" customFormat="1">
      <c r="H4794" s="116"/>
    </row>
    <row r="4795" spans="8:8" s="8" customFormat="1">
      <c r="H4795" s="116"/>
    </row>
    <row r="4796" spans="8:8" s="8" customFormat="1">
      <c r="H4796" s="116"/>
    </row>
    <row r="4797" spans="8:8" s="8" customFormat="1">
      <c r="H4797" s="116"/>
    </row>
    <row r="4798" spans="8:8" s="8" customFormat="1">
      <c r="H4798" s="116"/>
    </row>
    <row r="4799" spans="8:8" s="8" customFormat="1">
      <c r="H4799" s="116"/>
    </row>
    <row r="4800" spans="8:8" s="8" customFormat="1">
      <c r="H4800" s="116"/>
    </row>
    <row r="4801" spans="8:8" s="8" customFormat="1">
      <c r="H4801" s="116"/>
    </row>
    <row r="4802" spans="8:8" s="8" customFormat="1">
      <c r="H4802" s="116"/>
    </row>
    <row r="4803" spans="8:8" s="8" customFormat="1">
      <c r="H4803" s="116"/>
    </row>
    <row r="4804" spans="8:8" s="8" customFormat="1">
      <c r="H4804" s="116"/>
    </row>
    <row r="4805" spans="8:8" s="8" customFormat="1">
      <c r="H4805" s="116"/>
    </row>
    <row r="4806" spans="8:8" s="8" customFormat="1">
      <c r="H4806" s="116"/>
    </row>
    <row r="4807" spans="8:8" s="8" customFormat="1">
      <c r="H4807" s="116"/>
    </row>
    <row r="4808" spans="8:8" s="8" customFormat="1">
      <c r="H4808" s="116"/>
    </row>
    <row r="4809" spans="8:8" s="8" customFormat="1">
      <c r="H4809" s="116"/>
    </row>
    <row r="4810" spans="8:8" s="8" customFormat="1">
      <c r="H4810" s="116"/>
    </row>
    <row r="4811" spans="8:8" s="8" customFormat="1">
      <c r="H4811" s="116"/>
    </row>
    <row r="4812" spans="8:8" s="8" customFormat="1">
      <c r="H4812" s="116"/>
    </row>
    <row r="4813" spans="8:8" s="8" customFormat="1">
      <c r="H4813" s="116"/>
    </row>
    <row r="4814" spans="8:8" s="8" customFormat="1">
      <c r="H4814" s="116"/>
    </row>
    <row r="4815" spans="8:8" s="8" customFormat="1">
      <c r="H4815" s="116"/>
    </row>
    <row r="4816" spans="8:8" s="8" customFormat="1">
      <c r="H4816" s="116"/>
    </row>
    <row r="4817" spans="8:8" s="8" customFormat="1">
      <c r="H4817" s="116"/>
    </row>
    <row r="4818" spans="8:8" s="8" customFormat="1">
      <c r="H4818" s="116"/>
    </row>
    <row r="4819" spans="8:8" s="8" customFormat="1">
      <c r="H4819" s="116"/>
    </row>
    <row r="4820" spans="8:8" s="8" customFormat="1">
      <c r="H4820" s="116"/>
    </row>
    <row r="4821" spans="8:8" s="8" customFormat="1">
      <c r="H4821" s="116"/>
    </row>
    <row r="4822" spans="8:8" s="8" customFormat="1">
      <c r="H4822" s="116"/>
    </row>
    <row r="4823" spans="8:8" s="8" customFormat="1">
      <c r="H4823" s="116"/>
    </row>
    <row r="4824" spans="8:8" s="8" customFormat="1">
      <c r="H4824" s="116"/>
    </row>
    <row r="4825" spans="8:8" s="8" customFormat="1">
      <c r="H4825" s="116"/>
    </row>
    <row r="4826" spans="8:8" s="8" customFormat="1">
      <c r="H4826" s="116"/>
    </row>
    <row r="4827" spans="8:8" s="8" customFormat="1">
      <c r="H4827" s="116"/>
    </row>
    <row r="4828" spans="8:8" s="8" customFormat="1">
      <c r="H4828" s="116"/>
    </row>
    <row r="4829" spans="8:8" s="8" customFormat="1">
      <c r="H4829" s="116"/>
    </row>
    <row r="4830" spans="8:8" s="8" customFormat="1">
      <c r="H4830" s="116"/>
    </row>
    <row r="4831" spans="8:8" s="8" customFormat="1">
      <c r="H4831" s="116"/>
    </row>
    <row r="4832" spans="8:8" s="8" customFormat="1">
      <c r="H4832" s="116"/>
    </row>
    <row r="4833" spans="8:8" s="8" customFormat="1">
      <c r="H4833" s="116"/>
    </row>
    <row r="4834" spans="8:8" s="8" customFormat="1">
      <c r="H4834" s="116"/>
    </row>
    <row r="4835" spans="8:8" s="8" customFormat="1">
      <c r="H4835" s="116"/>
    </row>
    <row r="4836" spans="8:8" s="8" customFormat="1">
      <c r="H4836" s="116"/>
    </row>
    <row r="4837" spans="8:8" s="8" customFormat="1">
      <c r="H4837" s="116"/>
    </row>
    <row r="4838" spans="8:8" s="8" customFormat="1">
      <c r="H4838" s="116"/>
    </row>
    <row r="4839" spans="8:8" s="8" customFormat="1">
      <c r="H4839" s="116"/>
    </row>
    <row r="4840" spans="8:8" s="8" customFormat="1">
      <c r="H4840" s="116"/>
    </row>
    <row r="4841" spans="8:8" s="8" customFormat="1">
      <c r="H4841" s="116"/>
    </row>
    <row r="4842" spans="8:8" s="8" customFormat="1">
      <c r="H4842" s="116"/>
    </row>
    <row r="4843" spans="8:8" s="8" customFormat="1">
      <c r="H4843" s="116"/>
    </row>
    <row r="4844" spans="8:8" s="8" customFormat="1">
      <c r="H4844" s="116"/>
    </row>
    <row r="4845" spans="8:8" s="8" customFormat="1">
      <c r="H4845" s="116"/>
    </row>
    <row r="4846" spans="8:8" s="8" customFormat="1">
      <c r="H4846" s="116"/>
    </row>
    <row r="4847" spans="8:8" s="8" customFormat="1">
      <c r="H4847" s="116"/>
    </row>
    <row r="4848" spans="8:8" s="8" customFormat="1">
      <c r="H4848" s="116"/>
    </row>
    <row r="4849" spans="8:8" s="8" customFormat="1">
      <c r="H4849" s="116"/>
    </row>
    <row r="4850" spans="8:8" s="8" customFormat="1">
      <c r="H4850" s="116"/>
    </row>
    <row r="4851" spans="8:8" s="8" customFormat="1">
      <c r="H4851" s="116"/>
    </row>
    <row r="4852" spans="8:8" s="8" customFormat="1">
      <c r="H4852" s="116"/>
    </row>
    <row r="4853" spans="8:8" s="8" customFormat="1">
      <c r="H4853" s="116"/>
    </row>
    <row r="4854" spans="8:8" s="8" customFormat="1">
      <c r="H4854" s="116"/>
    </row>
    <row r="4855" spans="8:8" s="8" customFormat="1">
      <c r="H4855" s="116"/>
    </row>
    <row r="4856" spans="8:8" s="8" customFormat="1">
      <c r="H4856" s="116"/>
    </row>
    <row r="4857" spans="8:8" s="8" customFormat="1">
      <c r="H4857" s="116"/>
    </row>
    <row r="4858" spans="8:8" s="8" customFormat="1">
      <c r="H4858" s="116"/>
    </row>
    <row r="4859" spans="8:8" s="8" customFormat="1">
      <c r="H4859" s="116"/>
    </row>
    <row r="4860" spans="8:8" s="8" customFormat="1">
      <c r="H4860" s="116"/>
    </row>
    <row r="4861" spans="8:8" s="8" customFormat="1">
      <c r="H4861" s="116"/>
    </row>
    <row r="4862" spans="8:8" s="8" customFormat="1">
      <c r="H4862" s="116"/>
    </row>
    <row r="4863" spans="8:8" s="8" customFormat="1">
      <c r="H4863" s="116"/>
    </row>
    <row r="4864" spans="8:8" s="8" customFormat="1">
      <c r="H4864" s="116"/>
    </row>
    <row r="4865" spans="8:8" s="8" customFormat="1">
      <c r="H4865" s="116"/>
    </row>
    <row r="4866" spans="8:8" s="8" customFormat="1">
      <c r="H4866" s="116"/>
    </row>
    <row r="4867" spans="8:8" s="8" customFormat="1">
      <c r="H4867" s="116"/>
    </row>
    <row r="4868" spans="8:8" s="8" customFormat="1">
      <c r="H4868" s="116"/>
    </row>
    <row r="4869" spans="8:8" s="8" customFormat="1">
      <c r="H4869" s="116"/>
    </row>
    <row r="4870" spans="8:8" s="8" customFormat="1">
      <c r="H4870" s="116"/>
    </row>
    <row r="4871" spans="8:8" s="8" customFormat="1">
      <c r="H4871" s="116"/>
    </row>
    <row r="4872" spans="8:8" s="8" customFormat="1">
      <c r="H4872" s="116"/>
    </row>
    <row r="4873" spans="8:8" s="8" customFormat="1">
      <c r="H4873" s="116"/>
    </row>
    <row r="4874" spans="8:8" s="8" customFormat="1">
      <c r="H4874" s="116"/>
    </row>
    <row r="4875" spans="8:8" s="8" customFormat="1">
      <c r="H4875" s="116"/>
    </row>
    <row r="4876" spans="8:8" s="8" customFormat="1">
      <c r="H4876" s="116"/>
    </row>
    <row r="4877" spans="8:8" s="8" customFormat="1">
      <c r="H4877" s="116"/>
    </row>
    <row r="4878" spans="8:8" s="8" customFormat="1">
      <c r="H4878" s="116"/>
    </row>
    <row r="4879" spans="8:8" s="8" customFormat="1">
      <c r="H4879" s="116"/>
    </row>
    <row r="4880" spans="8:8" s="8" customFormat="1">
      <c r="H4880" s="116"/>
    </row>
    <row r="4881" spans="8:8" s="8" customFormat="1">
      <c r="H4881" s="116"/>
    </row>
    <row r="4882" spans="8:8" s="8" customFormat="1">
      <c r="H4882" s="116"/>
    </row>
    <row r="4883" spans="8:8" s="8" customFormat="1">
      <c r="H4883" s="116"/>
    </row>
    <row r="4884" spans="8:8" s="8" customFormat="1">
      <c r="H4884" s="116"/>
    </row>
    <row r="4885" spans="8:8" s="8" customFormat="1">
      <c r="H4885" s="116"/>
    </row>
    <row r="4886" spans="8:8" s="8" customFormat="1">
      <c r="H4886" s="116"/>
    </row>
    <row r="4887" spans="8:8" s="8" customFormat="1">
      <c r="H4887" s="116"/>
    </row>
    <row r="4888" spans="8:8" s="8" customFormat="1">
      <c r="H4888" s="116"/>
    </row>
    <row r="4889" spans="8:8" s="8" customFormat="1">
      <c r="H4889" s="116"/>
    </row>
    <row r="4890" spans="8:8" s="8" customFormat="1">
      <c r="H4890" s="116"/>
    </row>
    <row r="4891" spans="8:8" s="8" customFormat="1">
      <c r="H4891" s="116"/>
    </row>
    <row r="4892" spans="8:8" s="8" customFormat="1">
      <c r="H4892" s="116"/>
    </row>
    <row r="4893" spans="8:8" s="8" customFormat="1">
      <c r="H4893" s="116"/>
    </row>
    <row r="4894" spans="8:8" s="8" customFormat="1">
      <c r="H4894" s="116"/>
    </row>
    <row r="4895" spans="8:8" s="8" customFormat="1">
      <c r="H4895" s="116"/>
    </row>
    <row r="4896" spans="8:8" s="8" customFormat="1">
      <c r="H4896" s="116"/>
    </row>
    <row r="4897" spans="8:8" s="8" customFormat="1">
      <c r="H4897" s="116"/>
    </row>
    <row r="4898" spans="8:8" s="8" customFormat="1">
      <c r="H4898" s="116"/>
    </row>
    <row r="4899" spans="8:8" s="8" customFormat="1">
      <c r="H4899" s="116"/>
    </row>
    <row r="4900" spans="8:8" s="8" customFormat="1">
      <c r="H4900" s="116"/>
    </row>
    <row r="4901" spans="8:8" s="8" customFormat="1">
      <c r="H4901" s="116"/>
    </row>
    <row r="4902" spans="8:8" s="8" customFormat="1">
      <c r="H4902" s="116"/>
    </row>
    <row r="4903" spans="8:8" s="8" customFormat="1">
      <c r="H4903" s="116"/>
    </row>
    <row r="4904" spans="8:8" s="8" customFormat="1">
      <c r="H4904" s="116"/>
    </row>
    <row r="4905" spans="8:8" s="8" customFormat="1">
      <c r="H4905" s="116"/>
    </row>
    <row r="4906" spans="8:8" s="8" customFormat="1">
      <c r="H4906" s="116"/>
    </row>
    <row r="4907" spans="8:8" s="8" customFormat="1">
      <c r="H4907" s="116"/>
    </row>
    <row r="4908" spans="8:8" s="8" customFormat="1">
      <c r="H4908" s="116"/>
    </row>
    <row r="4909" spans="8:8" s="8" customFormat="1">
      <c r="H4909" s="116"/>
    </row>
    <row r="4910" spans="8:8" s="8" customFormat="1">
      <c r="H4910" s="116"/>
    </row>
    <row r="4911" spans="8:8" s="8" customFormat="1">
      <c r="H4911" s="116"/>
    </row>
    <row r="4912" spans="8:8" s="8" customFormat="1">
      <c r="H4912" s="116"/>
    </row>
    <row r="4913" spans="8:8" s="8" customFormat="1">
      <c r="H4913" s="116"/>
    </row>
    <row r="4914" spans="8:8" s="8" customFormat="1">
      <c r="H4914" s="116"/>
    </row>
    <row r="4915" spans="8:8" s="8" customFormat="1">
      <c r="H4915" s="116"/>
    </row>
    <row r="4916" spans="8:8" s="8" customFormat="1">
      <c r="H4916" s="116"/>
    </row>
    <row r="4917" spans="8:8" s="8" customFormat="1">
      <c r="H4917" s="116"/>
    </row>
    <row r="4918" spans="8:8" s="8" customFormat="1">
      <c r="H4918" s="116"/>
    </row>
    <row r="4919" spans="8:8" s="8" customFormat="1">
      <c r="H4919" s="116"/>
    </row>
    <row r="4920" spans="8:8" s="8" customFormat="1">
      <c r="H4920" s="116"/>
    </row>
    <row r="4921" spans="8:8" s="8" customFormat="1">
      <c r="H4921" s="116"/>
    </row>
    <row r="4922" spans="8:8" s="8" customFormat="1">
      <c r="H4922" s="116"/>
    </row>
    <row r="4923" spans="8:8" s="8" customFormat="1">
      <c r="H4923" s="116"/>
    </row>
    <row r="4924" spans="8:8" s="8" customFormat="1">
      <c r="H4924" s="116"/>
    </row>
    <row r="4925" spans="8:8" s="8" customFormat="1">
      <c r="H4925" s="116"/>
    </row>
    <row r="4926" spans="8:8" s="8" customFormat="1">
      <c r="H4926" s="116"/>
    </row>
    <row r="4927" spans="8:8" s="8" customFormat="1">
      <c r="H4927" s="116"/>
    </row>
    <row r="4928" spans="8:8" s="8" customFormat="1">
      <c r="H4928" s="116"/>
    </row>
    <row r="4929" spans="8:8" s="8" customFormat="1">
      <c r="H4929" s="116"/>
    </row>
    <row r="4930" spans="8:8" s="8" customFormat="1">
      <c r="H4930" s="116"/>
    </row>
    <row r="4931" spans="8:8" s="8" customFormat="1">
      <c r="H4931" s="116"/>
    </row>
    <row r="4932" spans="8:8" s="8" customFormat="1">
      <c r="H4932" s="116"/>
    </row>
    <row r="4933" spans="8:8" s="8" customFormat="1">
      <c r="H4933" s="116"/>
    </row>
    <row r="4934" spans="8:8" s="8" customFormat="1">
      <c r="H4934" s="116"/>
    </row>
    <row r="4935" spans="8:8" s="8" customFormat="1">
      <c r="H4935" s="116"/>
    </row>
    <row r="4936" spans="8:8" s="8" customFormat="1">
      <c r="H4936" s="116"/>
    </row>
    <row r="4937" spans="8:8" s="8" customFormat="1">
      <c r="H4937" s="116"/>
    </row>
    <row r="4938" spans="8:8" s="8" customFormat="1">
      <c r="H4938" s="116"/>
    </row>
    <row r="4939" spans="8:8" s="8" customFormat="1">
      <c r="H4939" s="116"/>
    </row>
    <row r="4940" spans="8:8" s="8" customFormat="1">
      <c r="H4940" s="116"/>
    </row>
    <row r="4941" spans="8:8" s="8" customFormat="1">
      <c r="H4941" s="116"/>
    </row>
    <row r="4942" spans="8:8" s="8" customFormat="1">
      <c r="H4942" s="116"/>
    </row>
    <row r="4943" spans="8:8" s="8" customFormat="1">
      <c r="H4943" s="116"/>
    </row>
    <row r="4944" spans="8:8" s="8" customFormat="1">
      <c r="H4944" s="116"/>
    </row>
    <row r="4945" spans="8:8" s="8" customFormat="1">
      <c r="H4945" s="116"/>
    </row>
    <row r="4946" spans="8:8" s="8" customFormat="1">
      <c r="H4946" s="116"/>
    </row>
    <row r="4947" spans="8:8" s="8" customFormat="1">
      <c r="H4947" s="116"/>
    </row>
    <row r="4948" spans="8:8" s="8" customFormat="1">
      <c r="H4948" s="116"/>
    </row>
    <row r="4949" spans="8:8" s="8" customFormat="1">
      <c r="H4949" s="116"/>
    </row>
    <row r="4950" spans="8:8" s="8" customFormat="1">
      <c r="H4950" s="116"/>
    </row>
    <row r="4951" spans="8:8" s="8" customFormat="1">
      <c r="H4951" s="116"/>
    </row>
    <row r="4952" spans="8:8" s="8" customFormat="1">
      <c r="H4952" s="116"/>
    </row>
    <row r="4953" spans="8:8" s="8" customFormat="1">
      <c r="H4953" s="116"/>
    </row>
    <row r="4954" spans="8:8" s="8" customFormat="1">
      <c r="H4954" s="116"/>
    </row>
    <row r="4955" spans="8:8" s="8" customFormat="1">
      <c r="H4955" s="116"/>
    </row>
    <row r="4956" spans="8:8" s="8" customFormat="1">
      <c r="H4956" s="116"/>
    </row>
    <row r="4957" spans="8:8" s="8" customFormat="1">
      <c r="H4957" s="116"/>
    </row>
    <row r="4958" spans="8:8" s="8" customFormat="1">
      <c r="H4958" s="116"/>
    </row>
    <row r="4959" spans="8:8" s="8" customFormat="1">
      <c r="H4959" s="116"/>
    </row>
    <row r="4960" spans="8:8" s="8" customFormat="1">
      <c r="H4960" s="116"/>
    </row>
    <row r="4961" spans="8:8" s="8" customFormat="1">
      <c r="H4961" s="116"/>
    </row>
    <row r="4962" spans="8:8" s="8" customFormat="1">
      <c r="H4962" s="116"/>
    </row>
    <row r="4963" spans="8:8" s="8" customFormat="1">
      <c r="H4963" s="116"/>
    </row>
    <row r="4964" spans="8:8" s="8" customFormat="1">
      <c r="H4964" s="116"/>
    </row>
    <row r="4965" spans="8:8" s="8" customFormat="1">
      <c r="H4965" s="116"/>
    </row>
    <row r="4966" spans="8:8" s="8" customFormat="1">
      <c r="H4966" s="116"/>
    </row>
    <row r="4967" spans="8:8" s="8" customFormat="1">
      <c r="H4967" s="116"/>
    </row>
    <row r="4968" spans="8:8" s="8" customFormat="1">
      <c r="H4968" s="116"/>
    </row>
    <row r="4969" spans="8:8" s="8" customFormat="1">
      <c r="H4969" s="116"/>
    </row>
    <row r="4970" spans="8:8" s="8" customFormat="1">
      <c r="H4970" s="116"/>
    </row>
    <row r="4971" spans="8:8" s="8" customFormat="1">
      <c r="H4971" s="116"/>
    </row>
    <row r="4972" spans="8:8" s="8" customFormat="1">
      <c r="H4972" s="116"/>
    </row>
    <row r="4973" spans="8:8" s="8" customFormat="1">
      <c r="H4973" s="116"/>
    </row>
    <row r="4974" spans="8:8" s="8" customFormat="1">
      <c r="H4974" s="116"/>
    </row>
    <row r="4975" spans="8:8" s="8" customFormat="1">
      <c r="H4975" s="116"/>
    </row>
    <row r="4976" spans="8:8" s="8" customFormat="1">
      <c r="H4976" s="116"/>
    </row>
    <row r="4977" spans="8:8" s="8" customFormat="1">
      <c r="H4977" s="116"/>
    </row>
    <row r="4978" spans="8:8" s="8" customFormat="1">
      <c r="H4978" s="116"/>
    </row>
    <row r="4979" spans="8:8" s="8" customFormat="1">
      <c r="H4979" s="116"/>
    </row>
    <row r="4980" spans="8:8" s="8" customFormat="1">
      <c r="H4980" s="116"/>
    </row>
    <row r="4981" spans="8:8" s="8" customFormat="1">
      <c r="H4981" s="116"/>
    </row>
    <row r="4982" spans="8:8" s="8" customFormat="1">
      <c r="H4982" s="116"/>
    </row>
    <row r="4983" spans="8:8" s="8" customFormat="1">
      <c r="H4983" s="116"/>
    </row>
    <row r="4984" spans="8:8" s="8" customFormat="1">
      <c r="H4984" s="116"/>
    </row>
    <row r="4985" spans="8:8" s="8" customFormat="1">
      <c r="H4985" s="116"/>
    </row>
    <row r="4986" spans="8:8" s="8" customFormat="1">
      <c r="H4986" s="116"/>
    </row>
    <row r="4987" spans="8:8" s="8" customFormat="1">
      <c r="H4987" s="116"/>
    </row>
    <row r="4988" spans="8:8" s="8" customFormat="1">
      <c r="H4988" s="116"/>
    </row>
    <row r="4989" spans="8:8" s="8" customFormat="1">
      <c r="H4989" s="116"/>
    </row>
    <row r="4990" spans="8:8" s="8" customFormat="1">
      <c r="H4990" s="116"/>
    </row>
    <row r="4991" spans="8:8" s="8" customFormat="1">
      <c r="H4991" s="116"/>
    </row>
    <row r="4992" spans="8:8" s="8" customFormat="1">
      <c r="H4992" s="116"/>
    </row>
    <row r="4993" spans="8:8" s="8" customFormat="1">
      <c r="H4993" s="116"/>
    </row>
    <row r="4994" spans="8:8" s="8" customFormat="1">
      <c r="H4994" s="116"/>
    </row>
    <row r="4995" spans="8:8" s="8" customFormat="1">
      <c r="H4995" s="116"/>
    </row>
    <row r="4996" spans="8:8" s="8" customFormat="1">
      <c r="H4996" s="116"/>
    </row>
    <row r="4997" spans="8:8" s="8" customFormat="1">
      <c r="H4997" s="116"/>
    </row>
    <row r="4998" spans="8:8" s="8" customFormat="1">
      <c r="H4998" s="116"/>
    </row>
    <row r="4999" spans="8:8" s="8" customFormat="1">
      <c r="H4999" s="116"/>
    </row>
    <row r="5000" spans="8:8" s="8" customFormat="1">
      <c r="H5000" s="116"/>
    </row>
    <row r="5001" spans="8:8" s="8" customFormat="1">
      <c r="H5001" s="116"/>
    </row>
    <row r="5002" spans="8:8" s="8" customFormat="1">
      <c r="H5002" s="116"/>
    </row>
    <row r="5003" spans="8:8" s="8" customFormat="1">
      <c r="H5003" s="116"/>
    </row>
    <row r="5004" spans="8:8" s="8" customFormat="1">
      <c r="H5004" s="116"/>
    </row>
    <row r="5005" spans="8:8" s="8" customFormat="1">
      <c r="H5005" s="116"/>
    </row>
    <row r="5006" spans="8:8" s="8" customFormat="1">
      <c r="H5006" s="116"/>
    </row>
    <row r="5007" spans="8:8" s="8" customFormat="1">
      <c r="H5007" s="116"/>
    </row>
    <row r="5008" spans="8:8" s="8" customFormat="1">
      <c r="H5008" s="116"/>
    </row>
    <row r="5009" spans="8:8" s="8" customFormat="1">
      <c r="H5009" s="116"/>
    </row>
    <row r="5010" spans="8:8" s="8" customFormat="1">
      <c r="H5010" s="116"/>
    </row>
    <row r="5011" spans="8:8" s="8" customFormat="1">
      <c r="H5011" s="116"/>
    </row>
    <row r="5012" spans="8:8" s="8" customFormat="1">
      <c r="H5012" s="116"/>
    </row>
    <row r="5013" spans="8:8" s="8" customFormat="1">
      <c r="H5013" s="116"/>
    </row>
    <row r="5014" spans="8:8" s="8" customFormat="1">
      <c r="H5014" s="116"/>
    </row>
    <row r="5015" spans="8:8" s="8" customFormat="1">
      <c r="H5015" s="116"/>
    </row>
    <row r="5016" spans="8:8" s="8" customFormat="1">
      <c r="H5016" s="116"/>
    </row>
    <row r="5017" spans="8:8" s="8" customFormat="1">
      <c r="H5017" s="116"/>
    </row>
    <row r="5018" spans="8:8" s="8" customFormat="1">
      <c r="H5018" s="116"/>
    </row>
    <row r="5019" spans="8:8" s="8" customFormat="1">
      <c r="H5019" s="116"/>
    </row>
    <row r="5020" spans="8:8" s="8" customFormat="1">
      <c r="H5020" s="116"/>
    </row>
    <row r="5021" spans="8:8" s="8" customFormat="1">
      <c r="H5021" s="116"/>
    </row>
    <row r="5022" spans="8:8" s="8" customFormat="1">
      <c r="H5022" s="116"/>
    </row>
    <row r="5023" spans="8:8" s="8" customFormat="1">
      <c r="H5023" s="116"/>
    </row>
    <row r="5024" spans="8:8" s="8" customFormat="1">
      <c r="H5024" s="116"/>
    </row>
    <row r="5025" spans="8:8" s="8" customFormat="1">
      <c r="H5025" s="116"/>
    </row>
    <row r="5026" spans="8:8" s="8" customFormat="1">
      <c r="H5026" s="116"/>
    </row>
    <row r="5027" spans="8:8" s="8" customFormat="1">
      <c r="H5027" s="116"/>
    </row>
    <row r="5028" spans="8:8" s="8" customFormat="1">
      <c r="H5028" s="116"/>
    </row>
    <row r="5029" spans="8:8" s="8" customFormat="1">
      <c r="H5029" s="116"/>
    </row>
    <row r="5030" spans="8:8" s="8" customFormat="1">
      <c r="H5030" s="116"/>
    </row>
    <row r="5031" spans="8:8" s="8" customFormat="1">
      <c r="H5031" s="116"/>
    </row>
    <row r="5032" spans="8:8" s="8" customFormat="1">
      <c r="H5032" s="116"/>
    </row>
    <row r="5033" spans="8:8" s="8" customFormat="1">
      <c r="H5033" s="116"/>
    </row>
    <row r="5034" spans="8:8" s="8" customFormat="1">
      <c r="H5034" s="116"/>
    </row>
    <row r="5035" spans="8:8" s="8" customFormat="1">
      <c r="H5035" s="116"/>
    </row>
    <row r="5036" spans="8:8" s="8" customFormat="1">
      <c r="H5036" s="116"/>
    </row>
    <row r="5037" spans="8:8" s="8" customFormat="1">
      <c r="H5037" s="116"/>
    </row>
    <row r="5038" spans="8:8" s="8" customFormat="1">
      <c r="H5038" s="116"/>
    </row>
    <row r="5039" spans="8:8" s="8" customFormat="1">
      <c r="H5039" s="116"/>
    </row>
    <row r="5040" spans="8:8" s="8" customFormat="1">
      <c r="H5040" s="116"/>
    </row>
    <row r="5041" spans="8:8" s="8" customFormat="1">
      <c r="H5041" s="116"/>
    </row>
    <row r="5042" spans="8:8" s="8" customFormat="1">
      <c r="H5042" s="116"/>
    </row>
    <row r="5043" spans="8:8" s="8" customFormat="1">
      <c r="H5043" s="116"/>
    </row>
    <row r="5044" spans="8:8" s="8" customFormat="1">
      <c r="H5044" s="116"/>
    </row>
    <row r="5045" spans="8:8" s="8" customFormat="1">
      <c r="H5045" s="116"/>
    </row>
    <row r="5046" spans="8:8" s="8" customFormat="1">
      <c r="H5046" s="116"/>
    </row>
    <row r="5047" spans="8:8" s="8" customFormat="1">
      <c r="H5047" s="116"/>
    </row>
    <row r="5048" spans="8:8" s="8" customFormat="1">
      <c r="H5048" s="116"/>
    </row>
    <row r="5049" spans="8:8" s="8" customFormat="1">
      <c r="H5049" s="116"/>
    </row>
    <row r="5050" spans="8:8" s="8" customFormat="1">
      <c r="H5050" s="116"/>
    </row>
    <row r="5051" spans="8:8" s="8" customFormat="1">
      <c r="H5051" s="116"/>
    </row>
    <row r="5052" spans="8:8" s="8" customFormat="1">
      <c r="H5052" s="116"/>
    </row>
    <row r="5053" spans="8:8" s="8" customFormat="1">
      <c r="H5053" s="116"/>
    </row>
    <row r="5054" spans="8:8" s="8" customFormat="1">
      <c r="H5054" s="116"/>
    </row>
    <row r="5055" spans="8:8" s="8" customFormat="1">
      <c r="H5055" s="116"/>
    </row>
    <row r="5056" spans="8:8" s="8" customFormat="1">
      <c r="H5056" s="116"/>
    </row>
    <row r="5057" spans="8:8" s="8" customFormat="1">
      <c r="H5057" s="116"/>
    </row>
    <row r="5058" spans="8:8" s="8" customFormat="1">
      <c r="H5058" s="116"/>
    </row>
    <row r="5059" spans="8:8" s="8" customFormat="1">
      <c r="H5059" s="116"/>
    </row>
    <row r="5060" spans="8:8" s="8" customFormat="1">
      <c r="H5060" s="116"/>
    </row>
    <row r="5061" spans="8:8" s="8" customFormat="1">
      <c r="H5061" s="116"/>
    </row>
    <row r="5062" spans="8:8" s="8" customFormat="1">
      <c r="H5062" s="116"/>
    </row>
    <row r="5063" spans="8:8" s="8" customFormat="1">
      <c r="H5063" s="116"/>
    </row>
    <row r="5064" spans="8:8" s="8" customFormat="1">
      <c r="H5064" s="116"/>
    </row>
    <row r="5065" spans="8:8" s="8" customFormat="1">
      <c r="H5065" s="116"/>
    </row>
    <row r="5066" spans="8:8" s="8" customFormat="1">
      <c r="H5066" s="116"/>
    </row>
    <row r="5067" spans="8:8" s="8" customFormat="1">
      <c r="H5067" s="116"/>
    </row>
    <row r="5068" spans="8:8" s="8" customFormat="1">
      <c r="H5068" s="116"/>
    </row>
    <row r="5069" spans="8:8" s="8" customFormat="1">
      <c r="H5069" s="116"/>
    </row>
    <row r="5070" spans="8:8" s="8" customFormat="1">
      <c r="H5070" s="116"/>
    </row>
    <row r="5071" spans="8:8" s="8" customFormat="1">
      <c r="H5071" s="116"/>
    </row>
    <row r="5072" spans="8:8" s="8" customFormat="1">
      <c r="H5072" s="116"/>
    </row>
    <row r="5073" spans="8:8" s="8" customFormat="1">
      <c r="H5073" s="116"/>
    </row>
    <row r="5074" spans="8:8" s="8" customFormat="1">
      <c r="H5074" s="116"/>
    </row>
    <row r="5075" spans="8:8" s="8" customFormat="1">
      <c r="H5075" s="116"/>
    </row>
    <row r="5076" spans="8:8" s="8" customFormat="1">
      <c r="H5076" s="116"/>
    </row>
    <row r="5077" spans="8:8" s="8" customFormat="1">
      <c r="H5077" s="116"/>
    </row>
    <row r="5078" spans="8:8" s="8" customFormat="1">
      <c r="H5078" s="116"/>
    </row>
    <row r="5079" spans="8:8" s="8" customFormat="1">
      <c r="H5079" s="116"/>
    </row>
    <row r="5080" spans="8:8" s="8" customFormat="1">
      <c r="H5080" s="116"/>
    </row>
    <row r="5081" spans="8:8" s="8" customFormat="1">
      <c r="H5081" s="116"/>
    </row>
    <row r="5082" spans="8:8" s="8" customFormat="1">
      <c r="H5082" s="116"/>
    </row>
    <row r="5083" spans="8:8" s="8" customFormat="1">
      <c r="H5083" s="116"/>
    </row>
    <row r="5084" spans="8:8" s="8" customFormat="1">
      <c r="H5084" s="116"/>
    </row>
    <row r="5085" spans="8:8" s="8" customFormat="1">
      <c r="H5085" s="116"/>
    </row>
    <row r="5086" spans="8:8" s="8" customFormat="1">
      <c r="H5086" s="116"/>
    </row>
    <row r="5087" spans="8:8" s="8" customFormat="1">
      <c r="H5087" s="116"/>
    </row>
    <row r="5088" spans="8:8" s="8" customFormat="1">
      <c r="H5088" s="116"/>
    </row>
    <row r="5089" spans="8:8" s="8" customFormat="1">
      <c r="H5089" s="116"/>
    </row>
    <row r="5090" spans="8:8" s="8" customFormat="1">
      <c r="H5090" s="116"/>
    </row>
    <row r="5091" spans="8:8" s="8" customFormat="1">
      <c r="H5091" s="116"/>
    </row>
    <row r="5092" spans="8:8" s="8" customFormat="1">
      <c r="H5092" s="116"/>
    </row>
    <row r="5093" spans="8:8" s="8" customFormat="1">
      <c r="H5093" s="116"/>
    </row>
    <row r="5094" spans="8:8" s="8" customFormat="1">
      <c r="H5094" s="116"/>
    </row>
    <row r="5095" spans="8:8" s="8" customFormat="1">
      <c r="H5095" s="116"/>
    </row>
    <row r="5096" spans="8:8" s="8" customFormat="1">
      <c r="H5096" s="116"/>
    </row>
    <row r="5097" spans="8:8" s="8" customFormat="1">
      <c r="H5097" s="116"/>
    </row>
    <row r="5098" spans="8:8" s="8" customFormat="1">
      <c r="H5098" s="116"/>
    </row>
    <row r="5099" spans="8:8" s="8" customFormat="1">
      <c r="H5099" s="116"/>
    </row>
    <row r="5100" spans="8:8" s="8" customFormat="1">
      <c r="H5100" s="116"/>
    </row>
    <row r="5101" spans="8:8" s="8" customFormat="1">
      <c r="H5101" s="116"/>
    </row>
    <row r="5102" spans="8:8" s="8" customFormat="1">
      <c r="H5102" s="116"/>
    </row>
    <row r="5103" spans="8:8" s="8" customFormat="1">
      <c r="H5103" s="116"/>
    </row>
    <row r="5104" spans="8:8" s="8" customFormat="1">
      <c r="H5104" s="116"/>
    </row>
    <row r="5105" spans="8:8" s="8" customFormat="1">
      <c r="H5105" s="116"/>
    </row>
    <row r="5106" spans="8:8" s="8" customFormat="1">
      <c r="H5106" s="116"/>
    </row>
    <row r="5107" spans="8:8" s="8" customFormat="1">
      <c r="H5107" s="116"/>
    </row>
    <row r="5108" spans="8:8" s="8" customFormat="1">
      <c r="H5108" s="116"/>
    </row>
    <row r="5109" spans="8:8" s="8" customFormat="1">
      <c r="H5109" s="116"/>
    </row>
    <row r="5110" spans="8:8" s="8" customFormat="1">
      <c r="H5110" s="116"/>
    </row>
    <row r="5111" spans="8:8" s="8" customFormat="1">
      <c r="H5111" s="116"/>
    </row>
    <row r="5112" spans="8:8" s="8" customFormat="1">
      <c r="H5112" s="116"/>
    </row>
    <row r="5113" spans="8:8" s="8" customFormat="1">
      <c r="H5113" s="116"/>
    </row>
    <row r="5114" spans="8:8" s="8" customFormat="1">
      <c r="H5114" s="116"/>
    </row>
    <row r="5115" spans="8:8" s="8" customFormat="1">
      <c r="H5115" s="116"/>
    </row>
    <row r="5116" spans="8:8" s="8" customFormat="1">
      <c r="H5116" s="116"/>
    </row>
    <row r="5117" spans="8:8" s="8" customFormat="1">
      <c r="H5117" s="116"/>
    </row>
    <row r="5118" spans="8:8" s="8" customFormat="1">
      <c r="H5118" s="116"/>
    </row>
    <row r="5119" spans="8:8" s="8" customFormat="1">
      <c r="H5119" s="116"/>
    </row>
    <row r="5120" spans="8:8" s="8" customFormat="1">
      <c r="H5120" s="116"/>
    </row>
    <row r="5121" spans="8:8" s="8" customFormat="1">
      <c r="H5121" s="116"/>
    </row>
    <row r="5122" spans="8:8" s="8" customFormat="1">
      <c r="H5122" s="116"/>
    </row>
    <row r="5123" spans="8:8" s="8" customFormat="1">
      <c r="H5123" s="116"/>
    </row>
    <row r="5124" spans="8:8" s="8" customFormat="1">
      <c r="H5124" s="116"/>
    </row>
    <row r="5125" spans="8:8" s="8" customFormat="1">
      <c r="H5125" s="116"/>
    </row>
    <row r="5126" spans="8:8" s="8" customFormat="1">
      <c r="H5126" s="116"/>
    </row>
    <row r="5127" spans="8:8" s="8" customFormat="1">
      <c r="H5127" s="116"/>
    </row>
    <row r="5128" spans="8:8" s="8" customFormat="1">
      <c r="H5128" s="116"/>
    </row>
    <row r="5129" spans="8:8" s="8" customFormat="1">
      <c r="H5129" s="116"/>
    </row>
    <row r="5130" spans="8:8" s="8" customFormat="1">
      <c r="H5130" s="116"/>
    </row>
    <row r="5131" spans="8:8" s="8" customFormat="1">
      <c r="H5131" s="116"/>
    </row>
    <row r="5132" spans="8:8" s="8" customFormat="1">
      <c r="H5132" s="116"/>
    </row>
    <row r="5133" spans="8:8" s="8" customFormat="1">
      <c r="H5133" s="116"/>
    </row>
    <row r="5134" spans="8:8" s="8" customFormat="1">
      <c r="H5134" s="116"/>
    </row>
    <row r="5135" spans="8:8" s="8" customFormat="1">
      <c r="H5135" s="116"/>
    </row>
    <row r="5136" spans="8:8" s="8" customFormat="1">
      <c r="H5136" s="116"/>
    </row>
    <row r="5137" spans="8:8" s="8" customFormat="1">
      <c r="H5137" s="116"/>
    </row>
    <row r="5138" spans="8:8" s="8" customFormat="1">
      <c r="H5138" s="116"/>
    </row>
    <row r="5139" spans="8:8" s="8" customFormat="1">
      <c r="H5139" s="116"/>
    </row>
    <row r="5140" spans="8:8" s="8" customFormat="1">
      <c r="H5140" s="116"/>
    </row>
    <row r="5141" spans="8:8" s="8" customFormat="1">
      <c r="H5141" s="116"/>
    </row>
    <row r="5142" spans="8:8" s="8" customFormat="1">
      <c r="H5142" s="116"/>
    </row>
    <row r="5143" spans="8:8" s="8" customFormat="1">
      <c r="H5143" s="116"/>
    </row>
    <row r="5144" spans="8:8" s="8" customFormat="1">
      <c r="H5144" s="116"/>
    </row>
    <row r="5145" spans="8:8" s="8" customFormat="1">
      <c r="H5145" s="116"/>
    </row>
    <row r="5146" spans="8:8" s="8" customFormat="1">
      <c r="H5146" s="116"/>
    </row>
    <row r="5147" spans="8:8" s="8" customFormat="1">
      <c r="H5147" s="116"/>
    </row>
    <row r="5148" spans="8:8" s="8" customFormat="1">
      <c r="H5148" s="116"/>
    </row>
    <row r="5149" spans="8:8" s="8" customFormat="1">
      <c r="H5149" s="116"/>
    </row>
    <row r="5150" spans="8:8" s="8" customFormat="1">
      <c r="H5150" s="116"/>
    </row>
    <row r="5151" spans="8:8" s="8" customFormat="1">
      <c r="H5151" s="116"/>
    </row>
    <row r="5152" spans="8:8" s="8" customFormat="1">
      <c r="H5152" s="116"/>
    </row>
    <row r="5153" spans="8:8" s="8" customFormat="1">
      <c r="H5153" s="116"/>
    </row>
    <row r="5154" spans="8:8" s="8" customFormat="1">
      <c r="H5154" s="116"/>
    </row>
    <row r="5155" spans="8:8" s="8" customFormat="1">
      <c r="H5155" s="116"/>
    </row>
    <row r="5156" spans="8:8" s="8" customFormat="1">
      <c r="H5156" s="116"/>
    </row>
    <row r="5157" spans="8:8" s="8" customFormat="1">
      <c r="H5157" s="116"/>
    </row>
    <row r="5158" spans="8:8" s="8" customFormat="1">
      <c r="H5158" s="116"/>
    </row>
    <row r="5159" spans="8:8" s="8" customFormat="1">
      <c r="H5159" s="116"/>
    </row>
    <row r="5160" spans="8:8" s="8" customFormat="1">
      <c r="H5160" s="116"/>
    </row>
    <row r="5161" spans="8:8" s="8" customFormat="1">
      <c r="H5161" s="116"/>
    </row>
    <row r="5162" spans="8:8" s="8" customFormat="1">
      <c r="H5162" s="116"/>
    </row>
    <row r="5163" spans="8:8" s="8" customFormat="1">
      <c r="H5163" s="116"/>
    </row>
    <row r="5164" spans="8:8" s="8" customFormat="1">
      <c r="H5164" s="116"/>
    </row>
    <row r="5165" spans="8:8" s="8" customFormat="1">
      <c r="H5165" s="116"/>
    </row>
    <row r="5166" spans="8:8" s="8" customFormat="1">
      <c r="H5166" s="116"/>
    </row>
    <row r="5167" spans="8:8" s="8" customFormat="1">
      <c r="H5167" s="116"/>
    </row>
    <row r="5168" spans="8:8" s="8" customFormat="1">
      <c r="H5168" s="116"/>
    </row>
    <row r="5169" spans="8:8" s="8" customFormat="1">
      <c r="H5169" s="116"/>
    </row>
    <row r="5170" spans="8:8" s="8" customFormat="1">
      <c r="H5170" s="116"/>
    </row>
    <row r="5171" spans="8:8" s="8" customFormat="1">
      <c r="H5171" s="116"/>
    </row>
    <row r="5172" spans="8:8" s="8" customFormat="1">
      <c r="H5172" s="116"/>
    </row>
    <row r="5173" spans="8:8" s="8" customFormat="1">
      <c r="H5173" s="116"/>
    </row>
    <row r="5174" spans="8:8" s="8" customFormat="1">
      <c r="H5174" s="116"/>
    </row>
    <row r="5175" spans="8:8" s="8" customFormat="1">
      <c r="H5175" s="116"/>
    </row>
    <row r="5176" spans="8:8" s="8" customFormat="1">
      <c r="H5176" s="116"/>
    </row>
    <row r="5177" spans="8:8" s="8" customFormat="1">
      <c r="H5177" s="116"/>
    </row>
    <row r="5178" spans="8:8" s="8" customFormat="1">
      <c r="H5178" s="116"/>
    </row>
    <row r="5179" spans="8:8" s="8" customFormat="1">
      <c r="H5179" s="116"/>
    </row>
    <row r="5180" spans="8:8" s="8" customFormat="1">
      <c r="H5180" s="116"/>
    </row>
    <row r="5181" spans="8:8" s="8" customFormat="1">
      <c r="H5181" s="116"/>
    </row>
    <row r="5182" spans="8:8" s="8" customFormat="1">
      <c r="H5182" s="116"/>
    </row>
    <row r="5183" spans="8:8" s="8" customFormat="1">
      <c r="H5183" s="116"/>
    </row>
    <row r="5184" spans="8:8" s="8" customFormat="1">
      <c r="H5184" s="116"/>
    </row>
    <row r="5185" spans="8:8" s="8" customFormat="1">
      <c r="H5185" s="116"/>
    </row>
    <row r="5186" spans="8:8" s="8" customFormat="1">
      <c r="H5186" s="116"/>
    </row>
    <row r="5187" spans="8:8" s="8" customFormat="1">
      <c r="H5187" s="116"/>
    </row>
    <row r="5188" spans="8:8" s="8" customFormat="1">
      <c r="H5188" s="116"/>
    </row>
    <row r="5189" spans="8:8" s="8" customFormat="1">
      <c r="H5189" s="116"/>
    </row>
    <row r="5190" spans="8:8" s="8" customFormat="1">
      <c r="H5190" s="116"/>
    </row>
    <row r="5191" spans="8:8" s="8" customFormat="1">
      <c r="H5191" s="116"/>
    </row>
    <row r="5192" spans="8:8" s="8" customFormat="1">
      <c r="H5192" s="116"/>
    </row>
    <row r="5193" spans="8:8" s="8" customFormat="1">
      <c r="H5193" s="116"/>
    </row>
    <row r="5194" spans="8:8" s="8" customFormat="1">
      <c r="H5194" s="116"/>
    </row>
    <row r="5195" spans="8:8" s="8" customFormat="1">
      <c r="H5195" s="116"/>
    </row>
    <row r="5196" spans="8:8" s="8" customFormat="1">
      <c r="H5196" s="116"/>
    </row>
    <row r="5197" spans="8:8" s="8" customFormat="1">
      <c r="H5197" s="116"/>
    </row>
    <row r="5198" spans="8:8" s="8" customFormat="1">
      <c r="H5198" s="116"/>
    </row>
    <row r="5199" spans="8:8" s="8" customFormat="1">
      <c r="H5199" s="116"/>
    </row>
    <row r="5200" spans="8:8" s="8" customFormat="1">
      <c r="H5200" s="116"/>
    </row>
    <row r="5201" spans="8:8" s="8" customFormat="1">
      <c r="H5201" s="116"/>
    </row>
    <row r="5202" spans="8:8" s="8" customFormat="1">
      <c r="H5202" s="116"/>
    </row>
    <row r="5203" spans="8:8" s="8" customFormat="1">
      <c r="H5203" s="116"/>
    </row>
    <row r="5204" spans="8:8" s="8" customFormat="1">
      <c r="H5204" s="116"/>
    </row>
    <row r="5205" spans="8:8" s="8" customFormat="1">
      <c r="H5205" s="116"/>
    </row>
    <row r="5206" spans="8:8" s="8" customFormat="1">
      <c r="H5206" s="116"/>
    </row>
    <row r="5207" spans="8:8" s="8" customFormat="1">
      <c r="H5207" s="116"/>
    </row>
    <row r="5208" spans="8:8" s="8" customFormat="1">
      <c r="H5208" s="116"/>
    </row>
    <row r="5209" spans="8:8" s="8" customFormat="1">
      <c r="H5209" s="116"/>
    </row>
    <row r="5210" spans="8:8" s="8" customFormat="1">
      <c r="H5210" s="116"/>
    </row>
    <row r="5211" spans="8:8" s="8" customFormat="1">
      <c r="H5211" s="116"/>
    </row>
    <row r="5212" spans="8:8" s="8" customFormat="1">
      <c r="H5212" s="116"/>
    </row>
    <row r="5213" spans="8:8" s="8" customFormat="1">
      <c r="H5213" s="116"/>
    </row>
    <row r="5214" spans="8:8" s="8" customFormat="1">
      <c r="H5214" s="116"/>
    </row>
    <row r="5215" spans="8:8" s="8" customFormat="1">
      <c r="H5215" s="116"/>
    </row>
    <row r="5216" spans="8:8" s="8" customFormat="1">
      <c r="H5216" s="116"/>
    </row>
    <row r="5217" spans="8:8" s="8" customFormat="1">
      <c r="H5217" s="116"/>
    </row>
    <row r="5218" spans="8:8" s="8" customFormat="1">
      <c r="H5218" s="116"/>
    </row>
    <row r="5219" spans="8:8" s="8" customFormat="1">
      <c r="H5219" s="116"/>
    </row>
    <row r="5220" spans="8:8" s="8" customFormat="1">
      <c r="H5220" s="116"/>
    </row>
    <row r="5221" spans="8:8" s="8" customFormat="1">
      <c r="H5221" s="116"/>
    </row>
    <row r="5222" spans="8:8" s="8" customFormat="1">
      <c r="H5222" s="116"/>
    </row>
    <row r="5223" spans="8:8" s="8" customFormat="1">
      <c r="H5223" s="116"/>
    </row>
    <row r="5224" spans="8:8" s="8" customFormat="1">
      <c r="H5224" s="116"/>
    </row>
    <row r="5225" spans="8:8" s="8" customFormat="1">
      <c r="H5225" s="116"/>
    </row>
    <row r="5226" spans="8:8" s="8" customFormat="1">
      <c r="H5226" s="116"/>
    </row>
    <row r="5227" spans="8:8" s="8" customFormat="1">
      <c r="H5227" s="116"/>
    </row>
    <row r="5228" spans="8:8" s="8" customFormat="1">
      <c r="H5228" s="116"/>
    </row>
    <row r="5229" spans="8:8" s="8" customFormat="1">
      <c r="H5229" s="116"/>
    </row>
    <row r="5230" spans="8:8" s="8" customFormat="1">
      <c r="H5230" s="116"/>
    </row>
    <row r="5231" spans="8:8" s="8" customFormat="1">
      <c r="H5231" s="116"/>
    </row>
    <row r="5232" spans="8:8" s="8" customFormat="1">
      <c r="H5232" s="116"/>
    </row>
    <row r="5233" spans="8:8" s="8" customFormat="1">
      <c r="H5233" s="116"/>
    </row>
    <row r="5234" spans="8:8" s="8" customFormat="1">
      <c r="H5234" s="116"/>
    </row>
    <row r="5235" spans="8:8" s="8" customFormat="1">
      <c r="H5235" s="116"/>
    </row>
    <row r="5236" spans="8:8" s="8" customFormat="1">
      <c r="H5236" s="116"/>
    </row>
    <row r="5237" spans="8:8" s="8" customFormat="1">
      <c r="H5237" s="116"/>
    </row>
    <row r="5238" spans="8:8" s="8" customFormat="1">
      <c r="H5238" s="116"/>
    </row>
    <row r="5239" spans="8:8" s="8" customFormat="1">
      <c r="H5239" s="116"/>
    </row>
    <row r="5240" spans="8:8" s="8" customFormat="1">
      <c r="H5240" s="116"/>
    </row>
    <row r="5241" spans="8:8" s="8" customFormat="1">
      <c r="H5241" s="116"/>
    </row>
    <row r="5242" spans="8:8" s="8" customFormat="1">
      <c r="H5242" s="116"/>
    </row>
    <row r="5243" spans="8:8" s="8" customFormat="1">
      <c r="H5243" s="116"/>
    </row>
    <row r="5244" spans="8:8" s="8" customFormat="1">
      <c r="H5244" s="116"/>
    </row>
    <row r="5245" spans="8:8" s="8" customFormat="1">
      <c r="H5245" s="116"/>
    </row>
    <row r="5246" spans="8:8" s="8" customFormat="1">
      <c r="H5246" s="116"/>
    </row>
    <row r="5247" spans="8:8" s="8" customFormat="1">
      <c r="H5247" s="116"/>
    </row>
    <row r="5248" spans="8:8" s="8" customFormat="1">
      <c r="H5248" s="116"/>
    </row>
    <row r="5249" spans="8:8" s="8" customFormat="1">
      <c r="H5249" s="116"/>
    </row>
    <row r="5250" spans="8:8" s="8" customFormat="1">
      <c r="H5250" s="116"/>
    </row>
    <row r="5251" spans="8:8" s="8" customFormat="1">
      <c r="H5251" s="116"/>
    </row>
    <row r="5252" spans="8:8" s="8" customFormat="1">
      <c r="H5252" s="116"/>
    </row>
    <row r="5253" spans="8:8" s="8" customFormat="1">
      <c r="H5253" s="116"/>
    </row>
    <row r="5254" spans="8:8" s="8" customFormat="1">
      <c r="H5254" s="116"/>
    </row>
    <row r="5255" spans="8:8" s="8" customFormat="1">
      <c r="H5255" s="116"/>
    </row>
    <row r="5256" spans="8:8" s="8" customFormat="1">
      <c r="H5256" s="116"/>
    </row>
    <row r="5257" spans="8:8" s="8" customFormat="1">
      <c r="H5257" s="116"/>
    </row>
    <row r="5258" spans="8:8" s="8" customFormat="1">
      <c r="H5258" s="116"/>
    </row>
    <row r="5259" spans="8:8" s="8" customFormat="1">
      <c r="H5259" s="116"/>
    </row>
    <row r="5260" spans="8:8" s="8" customFormat="1">
      <c r="H5260" s="116"/>
    </row>
    <row r="5261" spans="8:8" s="8" customFormat="1">
      <c r="H5261" s="116"/>
    </row>
    <row r="5262" spans="8:8" s="8" customFormat="1">
      <c r="H5262" s="116"/>
    </row>
    <row r="5263" spans="8:8" s="8" customFormat="1">
      <c r="H5263" s="116"/>
    </row>
    <row r="5264" spans="8:8" s="8" customFormat="1">
      <c r="H5264" s="116"/>
    </row>
    <row r="5265" spans="8:8" s="8" customFormat="1">
      <c r="H5265" s="116"/>
    </row>
    <row r="5266" spans="8:8" s="8" customFormat="1">
      <c r="H5266" s="116"/>
    </row>
    <row r="5267" spans="8:8" s="8" customFormat="1">
      <c r="H5267" s="116"/>
    </row>
    <row r="5268" spans="8:8" s="8" customFormat="1">
      <c r="H5268" s="116"/>
    </row>
    <row r="5269" spans="8:8" s="8" customFormat="1">
      <c r="H5269" s="116"/>
    </row>
    <row r="5270" spans="8:8" s="8" customFormat="1">
      <c r="H5270" s="116"/>
    </row>
    <row r="5271" spans="8:8" s="8" customFormat="1">
      <c r="H5271" s="116"/>
    </row>
    <row r="5272" spans="8:8" s="8" customFormat="1">
      <c r="H5272" s="116"/>
    </row>
    <row r="5273" spans="8:8" s="8" customFormat="1">
      <c r="H5273" s="116"/>
    </row>
    <row r="5274" spans="8:8" s="8" customFormat="1">
      <c r="H5274" s="116"/>
    </row>
    <row r="5275" spans="8:8" s="8" customFormat="1">
      <c r="H5275" s="116"/>
    </row>
    <row r="5276" spans="8:8" s="8" customFormat="1">
      <c r="H5276" s="116"/>
    </row>
    <row r="5277" spans="8:8" s="8" customFormat="1">
      <c r="H5277" s="116"/>
    </row>
    <row r="5278" spans="8:8" s="8" customFormat="1">
      <c r="H5278" s="116"/>
    </row>
    <row r="5279" spans="8:8" s="8" customFormat="1">
      <c r="H5279" s="116"/>
    </row>
    <row r="5280" spans="8:8" s="8" customFormat="1">
      <c r="H5280" s="116"/>
    </row>
    <row r="5281" spans="8:8" s="8" customFormat="1">
      <c r="H5281" s="116"/>
    </row>
    <row r="5282" spans="8:8" s="8" customFormat="1">
      <c r="H5282" s="116"/>
    </row>
    <row r="5283" spans="8:8" s="8" customFormat="1">
      <c r="H5283" s="116"/>
    </row>
    <row r="5284" spans="8:8" s="8" customFormat="1">
      <c r="H5284" s="116"/>
    </row>
    <row r="5285" spans="8:8" s="8" customFormat="1">
      <c r="H5285" s="116"/>
    </row>
    <row r="5286" spans="8:8" s="8" customFormat="1">
      <c r="H5286" s="116"/>
    </row>
    <row r="5287" spans="8:8" s="8" customFormat="1">
      <c r="H5287" s="116"/>
    </row>
    <row r="5288" spans="8:8" s="8" customFormat="1">
      <c r="H5288" s="116"/>
    </row>
    <row r="5289" spans="8:8" s="8" customFormat="1">
      <c r="H5289" s="116"/>
    </row>
    <row r="5290" spans="8:8" s="8" customFormat="1">
      <c r="H5290" s="116"/>
    </row>
    <row r="5291" spans="8:8" s="8" customFormat="1">
      <c r="H5291" s="116"/>
    </row>
    <row r="5292" spans="8:8" s="8" customFormat="1">
      <c r="H5292" s="116"/>
    </row>
    <row r="5293" spans="8:8" s="8" customFormat="1">
      <c r="H5293" s="116"/>
    </row>
    <row r="5294" spans="8:8" s="8" customFormat="1">
      <c r="H5294" s="116"/>
    </row>
    <row r="5295" spans="8:8" s="8" customFormat="1">
      <c r="H5295" s="116"/>
    </row>
    <row r="5296" spans="8:8" s="8" customFormat="1">
      <c r="H5296" s="116"/>
    </row>
    <row r="5297" spans="8:8" s="8" customFormat="1">
      <c r="H5297" s="116"/>
    </row>
    <row r="5298" spans="8:8" s="8" customFormat="1">
      <c r="H5298" s="116"/>
    </row>
    <row r="5299" spans="8:8" s="8" customFormat="1">
      <c r="H5299" s="116"/>
    </row>
    <row r="5300" spans="8:8" s="8" customFormat="1">
      <c r="H5300" s="116"/>
    </row>
    <row r="5301" spans="8:8" s="8" customFormat="1">
      <c r="H5301" s="116"/>
    </row>
    <row r="5302" spans="8:8" s="8" customFormat="1">
      <c r="H5302" s="116"/>
    </row>
    <row r="5303" spans="8:8" s="8" customFormat="1">
      <c r="H5303" s="116"/>
    </row>
    <row r="5304" spans="8:8" s="8" customFormat="1">
      <c r="H5304" s="116"/>
    </row>
    <row r="5305" spans="8:8" s="8" customFormat="1">
      <c r="H5305" s="116"/>
    </row>
    <row r="5306" spans="8:8" s="8" customFormat="1">
      <c r="H5306" s="116"/>
    </row>
    <row r="5307" spans="8:8" s="8" customFormat="1">
      <c r="H5307" s="116"/>
    </row>
    <row r="5308" spans="8:8" s="8" customFormat="1">
      <c r="H5308" s="116"/>
    </row>
    <row r="5309" spans="8:8" s="8" customFormat="1">
      <c r="H5309" s="116"/>
    </row>
    <row r="5310" spans="8:8" s="8" customFormat="1">
      <c r="H5310" s="116"/>
    </row>
    <row r="5311" spans="8:8" s="8" customFormat="1">
      <c r="H5311" s="116"/>
    </row>
    <row r="5312" spans="8:8" s="8" customFormat="1">
      <c r="H5312" s="116"/>
    </row>
    <row r="5313" spans="8:8" s="8" customFormat="1">
      <c r="H5313" s="116"/>
    </row>
    <row r="5314" spans="8:8" s="8" customFormat="1">
      <c r="H5314" s="116"/>
    </row>
    <row r="5315" spans="8:8" s="8" customFormat="1">
      <c r="H5315" s="116"/>
    </row>
    <row r="5316" spans="8:8" s="8" customFormat="1">
      <c r="H5316" s="116"/>
    </row>
    <row r="5317" spans="8:8" s="8" customFormat="1">
      <c r="H5317" s="116"/>
    </row>
    <row r="5318" spans="8:8" s="8" customFormat="1">
      <c r="H5318" s="116"/>
    </row>
    <row r="5319" spans="8:8" s="8" customFormat="1">
      <c r="H5319" s="116"/>
    </row>
    <row r="5320" spans="8:8" s="8" customFormat="1">
      <c r="H5320" s="116"/>
    </row>
    <row r="5321" spans="8:8" s="8" customFormat="1">
      <c r="H5321" s="116"/>
    </row>
    <row r="5322" spans="8:8" s="8" customFormat="1">
      <c r="H5322" s="116"/>
    </row>
    <row r="5323" spans="8:8" s="8" customFormat="1">
      <c r="H5323" s="116"/>
    </row>
    <row r="5324" spans="8:8" s="8" customFormat="1">
      <c r="H5324" s="116"/>
    </row>
    <row r="5325" spans="8:8" s="8" customFormat="1">
      <c r="H5325" s="116"/>
    </row>
    <row r="5326" spans="8:8" s="8" customFormat="1">
      <c r="H5326" s="116"/>
    </row>
    <row r="5327" spans="8:8" s="8" customFormat="1">
      <c r="H5327" s="116"/>
    </row>
    <row r="5328" spans="8:8" s="8" customFormat="1">
      <c r="H5328" s="116"/>
    </row>
    <row r="5329" spans="8:8" s="8" customFormat="1">
      <c r="H5329" s="116"/>
    </row>
    <row r="5330" spans="8:8" s="8" customFormat="1">
      <c r="H5330" s="116"/>
    </row>
    <row r="5331" spans="8:8" s="8" customFormat="1">
      <c r="H5331" s="116"/>
    </row>
    <row r="5332" spans="8:8" s="8" customFormat="1">
      <c r="H5332" s="116"/>
    </row>
    <row r="5333" spans="8:8" s="8" customFormat="1">
      <c r="H5333" s="116"/>
    </row>
    <row r="5334" spans="8:8" s="8" customFormat="1">
      <c r="H5334" s="116"/>
    </row>
    <row r="5335" spans="8:8" s="8" customFormat="1">
      <c r="H5335" s="116"/>
    </row>
    <row r="5336" spans="8:8" s="8" customFormat="1">
      <c r="H5336" s="116"/>
    </row>
    <row r="5337" spans="8:8" s="8" customFormat="1">
      <c r="H5337" s="116"/>
    </row>
    <row r="5338" spans="8:8" s="8" customFormat="1">
      <c r="H5338" s="116"/>
    </row>
    <row r="5339" spans="8:8" s="8" customFormat="1">
      <c r="H5339" s="116"/>
    </row>
    <row r="5340" spans="8:8" s="8" customFormat="1">
      <c r="H5340" s="116"/>
    </row>
    <row r="5341" spans="8:8" s="8" customFormat="1">
      <c r="H5341" s="116"/>
    </row>
    <row r="5342" spans="8:8" s="8" customFormat="1">
      <c r="H5342" s="116"/>
    </row>
    <row r="5343" spans="8:8" s="8" customFormat="1">
      <c r="H5343" s="116"/>
    </row>
    <row r="5344" spans="8:8" s="8" customFormat="1">
      <c r="H5344" s="116"/>
    </row>
    <row r="5345" spans="8:8" s="8" customFormat="1">
      <c r="H5345" s="116"/>
    </row>
    <row r="5346" spans="8:8" s="8" customFormat="1">
      <c r="H5346" s="116"/>
    </row>
    <row r="5347" spans="8:8" s="8" customFormat="1">
      <c r="H5347" s="116"/>
    </row>
    <row r="5348" spans="8:8" s="8" customFormat="1">
      <c r="H5348" s="116"/>
    </row>
    <row r="5349" spans="8:8" s="8" customFormat="1">
      <c r="H5349" s="116"/>
    </row>
    <row r="5350" spans="8:8" s="8" customFormat="1">
      <c r="H5350" s="116"/>
    </row>
    <row r="5351" spans="8:8" s="8" customFormat="1">
      <c r="H5351" s="116"/>
    </row>
    <row r="5352" spans="8:8" s="8" customFormat="1">
      <c r="H5352" s="116"/>
    </row>
    <row r="5353" spans="8:8" s="8" customFormat="1">
      <c r="H5353" s="116"/>
    </row>
    <row r="5354" spans="8:8" s="8" customFormat="1">
      <c r="H5354" s="116"/>
    </row>
    <row r="5355" spans="8:8" s="8" customFormat="1">
      <c r="H5355" s="116"/>
    </row>
    <row r="5356" spans="8:8" s="8" customFormat="1">
      <c r="H5356" s="116"/>
    </row>
    <row r="5357" spans="8:8" s="8" customFormat="1">
      <c r="H5357" s="116"/>
    </row>
    <row r="5358" spans="8:8" s="8" customFormat="1">
      <c r="H5358" s="116"/>
    </row>
    <row r="5359" spans="8:8" s="8" customFormat="1">
      <c r="H5359" s="116"/>
    </row>
    <row r="5360" spans="8:8" s="8" customFormat="1">
      <c r="H5360" s="116"/>
    </row>
    <row r="5361" spans="8:8" s="8" customFormat="1">
      <c r="H5361" s="116"/>
    </row>
    <row r="5362" spans="8:8" s="8" customFormat="1">
      <c r="H5362" s="116"/>
    </row>
    <row r="5363" spans="8:8" s="8" customFormat="1">
      <c r="H5363" s="116"/>
    </row>
    <row r="5364" spans="8:8" s="8" customFormat="1">
      <c r="H5364" s="116"/>
    </row>
    <row r="5365" spans="8:8" s="8" customFormat="1">
      <c r="H5365" s="116"/>
    </row>
    <row r="5366" spans="8:8" s="8" customFormat="1">
      <c r="H5366" s="116"/>
    </row>
    <row r="5367" spans="8:8" s="8" customFormat="1">
      <c r="H5367" s="116"/>
    </row>
    <row r="5368" spans="8:8" s="8" customFormat="1">
      <c r="H5368" s="116"/>
    </row>
    <row r="5369" spans="8:8" s="8" customFormat="1">
      <c r="H5369" s="116"/>
    </row>
    <row r="5370" spans="8:8" s="8" customFormat="1">
      <c r="H5370" s="116"/>
    </row>
    <row r="5371" spans="8:8" s="8" customFormat="1">
      <c r="H5371" s="116"/>
    </row>
    <row r="5372" spans="8:8" s="8" customFormat="1">
      <c r="H5372" s="116"/>
    </row>
    <row r="5373" spans="8:8" s="8" customFormat="1">
      <c r="H5373" s="116"/>
    </row>
    <row r="5374" spans="8:8" s="8" customFormat="1">
      <c r="H5374" s="116"/>
    </row>
    <row r="5375" spans="8:8" s="8" customFormat="1">
      <c r="H5375" s="116"/>
    </row>
    <row r="5376" spans="8:8" s="8" customFormat="1">
      <c r="H5376" s="116"/>
    </row>
    <row r="5377" spans="8:8" s="8" customFormat="1">
      <c r="H5377" s="116"/>
    </row>
    <row r="5378" spans="8:8" s="8" customFormat="1">
      <c r="H5378" s="116"/>
    </row>
    <row r="5379" spans="8:8" s="8" customFormat="1">
      <c r="H5379" s="116"/>
    </row>
    <row r="5380" spans="8:8" s="8" customFormat="1">
      <c r="H5380" s="116"/>
    </row>
    <row r="5381" spans="8:8" s="8" customFormat="1">
      <c r="H5381" s="116"/>
    </row>
    <row r="5382" spans="8:8" s="8" customFormat="1">
      <c r="H5382" s="116"/>
    </row>
    <row r="5383" spans="8:8" s="8" customFormat="1">
      <c r="H5383" s="116"/>
    </row>
    <row r="5384" spans="8:8" s="8" customFormat="1">
      <c r="H5384" s="116"/>
    </row>
    <row r="5385" spans="8:8" s="8" customFormat="1">
      <c r="H5385" s="116"/>
    </row>
    <row r="5386" spans="8:8" s="8" customFormat="1">
      <c r="H5386" s="116"/>
    </row>
    <row r="5387" spans="8:8" s="8" customFormat="1">
      <c r="H5387" s="116"/>
    </row>
    <row r="5388" spans="8:8" s="8" customFormat="1">
      <c r="H5388" s="116"/>
    </row>
    <row r="5389" spans="8:8" s="8" customFormat="1">
      <c r="H5389" s="116"/>
    </row>
    <row r="5390" spans="8:8" s="8" customFormat="1">
      <c r="H5390" s="116"/>
    </row>
    <row r="5391" spans="8:8" s="8" customFormat="1">
      <c r="H5391" s="116"/>
    </row>
    <row r="5392" spans="8:8" s="8" customFormat="1">
      <c r="H5392" s="116"/>
    </row>
    <row r="5393" spans="8:8" s="8" customFormat="1">
      <c r="H5393" s="116"/>
    </row>
    <row r="5394" spans="8:8" s="8" customFormat="1">
      <c r="H5394" s="116"/>
    </row>
    <row r="5395" spans="8:8" s="8" customFormat="1">
      <c r="H5395" s="116"/>
    </row>
    <row r="5396" spans="8:8" s="8" customFormat="1">
      <c r="H5396" s="116"/>
    </row>
    <row r="5397" spans="8:8" s="8" customFormat="1">
      <c r="H5397" s="116"/>
    </row>
    <row r="5398" spans="8:8" s="8" customFormat="1">
      <c r="H5398" s="116"/>
    </row>
    <row r="5399" spans="8:8" s="8" customFormat="1">
      <c r="H5399" s="116"/>
    </row>
    <row r="5400" spans="8:8" s="8" customFormat="1">
      <c r="H5400" s="116"/>
    </row>
    <row r="5401" spans="8:8" s="8" customFormat="1">
      <c r="H5401" s="116"/>
    </row>
    <row r="5402" spans="8:8" s="8" customFormat="1">
      <c r="H5402" s="116"/>
    </row>
    <row r="5403" spans="8:8" s="8" customFormat="1">
      <c r="H5403" s="116"/>
    </row>
    <row r="5404" spans="8:8" s="8" customFormat="1">
      <c r="H5404" s="116"/>
    </row>
    <row r="5405" spans="8:8" s="8" customFormat="1">
      <c r="H5405" s="116"/>
    </row>
    <row r="5406" spans="8:8" s="8" customFormat="1">
      <c r="H5406" s="116"/>
    </row>
    <row r="5407" spans="8:8" s="8" customFormat="1">
      <c r="H5407" s="116"/>
    </row>
    <row r="5408" spans="8:8" s="8" customFormat="1">
      <c r="H5408" s="116"/>
    </row>
    <row r="5409" spans="8:8" s="8" customFormat="1">
      <c r="H5409" s="116"/>
    </row>
    <row r="5410" spans="8:8" s="8" customFormat="1">
      <c r="H5410" s="116"/>
    </row>
    <row r="5411" spans="8:8" s="8" customFormat="1">
      <c r="H5411" s="116"/>
    </row>
    <row r="5412" spans="8:8" s="8" customFormat="1">
      <c r="H5412" s="116"/>
    </row>
    <row r="5413" spans="8:8" s="8" customFormat="1">
      <c r="H5413" s="116"/>
    </row>
    <row r="5414" spans="8:8" s="8" customFormat="1">
      <c r="H5414" s="116"/>
    </row>
    <row r="5415" spans="8:8" s="8" customFormat="1">
      <c r="H5415" s="116"/>
    </row>
    <row r="5416" spans="8:8" s="8" customFormat="1">
      <c r="H5416" s="116"/>
    </row>
    <row r="5417" spans="8:8" s="8" customFormat="1">
      <c r="H5417" s="116"/>
    </row>
    <row r="5418" spans="8:8" s="8" customFormat="1">
      <c r="H5418" s="116"/>
    </row>
    <row r="5419" spans="8:8" s="8" customFormat="1">
      <c r="H5419" s="116"/>
    </row>
    <row r="5420" spans="8:8" s="8" customFormat="1">
      <c r="H5420" s="116"/>
    </row>
    <row r="5421" spans="8:8" s="8" customFormat="1">
      <c r="H5421" s="116"/>
    </row>
    <row r="5422" spans="8:8" s="8" customFormat="1">
      <c r="H5422" s="116"/>
    </row>
    <row r="5423" spans="8:8" s="8" customFormat="1">
      <c r="H5423" s="116"/>
    </row>
    <row r="5424" spans="8:8" s="8" customFormat="1">
      <c r="H5424" s="116"/>
    </row>
    <row r="5425" spans="8:8" s="8" customFormat="1">
      <c r="H5425" s="116"/>
    </row>
    <row r="5426" spans="8:8" s="8" customFormat="1">
      <c r="H5426" s="116"/>
    </row>
    <row r="5427" spans="8:8" s="8" customFormat="1">
      <c r="H5427" s="116"/>
    </row>
    <row r="5428" spans="8:8" s="8" customFormat="1">
      <c r="H5428" s="116"/>
    </row>
    <row r="5429" spans="8:8" s="8" customFormat="1">
      <c r="H5429" s="116"/>
    </row>
    <row r="5430" spans="8:8" s="8" customFormat="1">
      <c r="H5430" s="116"/>
    </row>
    <row r="5431" spans="8:8" s="8" customFormat="1">
      <c r="H5431" s="116"/>
    </row>
    <row r="5432" spans="8:8" s="8" customFormat="1">
      <c r="H5432" s="116"/>
    </row>
    <row r="5433" spans="8:8" s="8" customFormat="1">
      <c r="H5433" s="116"/>
    </row>
    <row r="5434" spans="8:8" s="8" customFormat="1">
      <c r="H5434" s="116"/>
    </row>
    <row r="5435" spans="8:8" s="8" customFormat="1">
      <c r="H5435" s="116"/>
    </row>
    <row r="5436" spans="8:8" s="8" customFormat="1">
      <c r="H5436" s="116"/>
    </row>
    <row r="5437" spans="8:8" s="8" customFormat="1">
      <c r="H5437" s="116"/>
    </row>
    <row r="5438" spans="8:8" s="8" customFormat="1">
      <c r="H5438" s="116"/>
    </row>
    <row r="5439" spans="8:8" s="8" customFormat="1">
      <c r="H5439" s="116"/>
    </row>
    <row r="5440" spans="8:8" s="8" customFormat="1">
      <c r="H5440" s="116"/>
    </row>
    <row r="5441" spans="8:8" s="8" customFormat="1">
      <c r="H5441" s="116"/>
    </row>
    <row r="5442" spans="8:8" s="8" customFormat="1">
      <c r="H5442" s="116"/>
    </row>
    <row r="5443" spans="8:8" s="8" customFormat="1">
      <c r="H5443" s="116"/>
    </row>
    <row r="5444" spans="8:8" s="8" customFormat="1">
      <c r="H5444" s="116"/>
    </row>
    <row r="5445" spans="8:8" s="8" customFormat="1">
      <c r="H5445" s="116"/>
    </row>
    <row r="5446" spans="8:8" s="8" customFormat="1">
      <c r="H5446" s="116"/>
    </row>
    <row r="5447" spans="8:8" s="8" customFormat="1">
      <c r="H5447" s="116"/>
    </row>
    <row r="5448" spans="8:8" s="8" customFormat="1">
      <c r="H5448" s="116"/>
    </row>
    <row r="5449" spans="8:8" s="8" customFormat="1">
      <c r="H5449" s="116"/>
    </row>
    <row r="5450" spans="8:8" s="8" customFormat="1">
      <c r="H5450" s="116"/>
    </row>
    <row r="5451" spans="8:8" s="8" customFormat="1">
      <c r="H5451" s="116"/>
    </row>
    <row r="5452" spans="8:8" s="8" customFormat="1">
      <c r="H5452" s="116"/>
    </row>
    <row r="5453" spans="8:8" s="8" customFormat="1">
      <c r="H5453" s="116"/>
    </row>
    <row r="5454" spans="8:8" s="8" customFormat="1">
      <c r="H5454" s="116"/>
    </row>
    <row r="5455" spans="8:8" s="8" customFormat="1">
      <c r="H5455" s="116"/>
    </row>
    <row r="5456" spans="8:8" s="8" customFormat="1">
      <c r="H5456" s="116"/>
    </row>
    <row r="5457" spans="8:8" s="8" customFormat="1">
      <c r="H5457" s="116"/>
    </row>
    <row r="5458" spans="8:8" s="8" customFormat="1">
      <c r="H5458" s="116"/>
    </row>
    <row r="5459" spans="8:8" s="8" customFormat="1">
      <c r="H5459" s="116"/>
    </row>
    <row r="5460" spans="8:8" s="8" customFormat="1">
      <c r="H5460" s="116"/>
    </row>
    <row r="5461" spans="8:8" s="8" customFormat="1">
      <c r="H5461" s="116"/>
    </row>
    <row r="5462" spans="8:8" s="8" customFormat="1">
      <c r="H5462" s="116"/>
    </row>
    <row r="5463" spans="8:8" s="8" customFormat="1">
      <c r="H5463" s="116"/>
    </row>
    <row r="5464" spans="8:8" s="8" customFormat="1">
      <c r="H5464" s="116"/>
    </row>
    <row r="5465" spans="8:8" s="8" customFormat="1">
      <c r="H5465" s="116"/>
    </row>
    <row r="5466" spans="8:8" s="8" customFormat="1">
      <c r="H5466" s="116"/>
    </row>
    <row r="5467" spans="8:8" s="8" customFormat="1">
      <c r="H5467" s="116"/>
    </row>
    <row r="5468" spans="8:8" s="8" customFormat="1">
      <c r="H5468" s="116"/>
    </row>
    <row r="5469" spans="8:8" s="8" customFormat="1">
      <c r="H5469" s="116"/>
    </row>
    <row r="5470" spans="8:8" s="8" customFormat="1">
      <c r="H5470" s="116"/>
    </row>
    <row r="5471" spans="8:8" s="8" customFormat="1">
      <c r="H5471" s="116"/>
    </row>
    <row r="5472" spans="8:8" s="8" customFormat="1">
      <c r="H5472" s="116"/>
    </row>
    <row r="5473" spans="8:8" s="8" customFormat="1">
      <c r="H5473" s="116"/>
    </row>
    <row r="5474" spans="8:8" s="8" customFormat="1">
      <c r="H5474" s="116"/>
    </row>
    <row r="5475" spans="8:8" s="8" customFormat="1">
      <c r="H5475" s="116"/>
    </row>
    <row r="5476" spans="8:8" s="8" customFormat="1">
      <c r="H5476" s="116"/>
    </row>
    <row r="5477" spans="8:8" s="8" customFormat="1">
      <c r="H5477" s="116"/>
    </row>
    <row r="5478" spans="8:8" s="8" customFormat="1">
      <c r="H5478" s="116"/>
    </row>
    <row r="5479" spans="8:8" s="8" customFormat="1">
      <c r="H5479" s="116"/>
    </row>
    <row r="5480" spans="8:8" s="8" customFormat="1">
      <c r="H5480" s="116"/>
    </row>
    <row r="5481" spans="8:8" s="8" customFormat="1">
      <c r="H5481" s="116"/>
    </row>
    <row r="5482" spans="8:8" s="8" customFormat="1">
      <c r="H5482" s="116"/>
    </row>
    <row r="5483" spans="8:8" s="8" customFormat="1">
      <c r="H5483" s="116"/>
    </row>
    <row r="5484" spans="8:8" s="8" customFormat="1">
      <c r="H5484" s="116"/>
    </row>
    <row r="5485" spans="8:8" s="8" customFormat="1">
      <c r="H5485" s="116"/>
    </row>
    <row r="5486" spans="8:8" s="8" customFormat="1">
      <c r="H5486" s="116"/>
    </row>
    <row r="5487" spans="8:8" s="8" customFormat="1">
      <c r="H5487" s="116"/>
    </row>
    <row r="5488" spans="8:8" s="8" customFormat="1">
      <c r="H5488" s="116"/>
    </row>
    <row r="5489" spans="8:8" s="8" customFormat="1">
      <c r="H5489" s="116"/>
    </row>
    <row r="5490" spans="8:8" s="8" customFormat="1">
      <c r="H5490" s="116"/>
    </row>
    <row r="5491" spans="8:8" s="8" customFormat="1">
      <c r="H5491" s="116"/>
    </row>
    <row r="5492" spans="8:8" s="8" customFormat="1">
      <c r="H5492" s="116"/>
    </row>
    <row r="5493" spans="8:8" s="8" customFormat="1">
      <c r="H5493" s="116"/>
    </row>
    <row r="5494" spans="8:8" s="8" customFormat="1">
      <c r="H5494" s="116"/>
    </row>
    <row r="5495" spans="8:8" s="8" customFormat="1">
      <c r="H5495" s="116"/>
    </row>
    <row r="5496" spans="8:8" s="8" customFormat="1">
      <c r="H5496" s="116"/>
    </row>
    <row r="5497" spans="8:8" s="8" customFormat="1">
      <c r="H5497" s="116"/>
    </row>
    <row r="5498" spans="8:8" s="8" customFormat="1">
      <c r="H5498" s="116"/>
    </row>
    <row r="5499" spans="8:8" s="8" customFormat="1">
      <c r="H5499" s="116"/>
    </row>
    <row r="5500" spans="8:8" s="8" customFormat="1">
      <c r="H5500" s="116"/>
    </row>
    <row r="5501" spans="8:8" s="8" customFormat="1">
      <c r="H5501" s="116"/>
    </row>
    <row r="5502" spans="8:8" s="8" customFormat="1">
      <c r="H5502" s="116"/>
    </row>
    <row r="5503" spans="8:8" s="8" customFormat="1">
      <c r="H5503" s="116"/>
    </row>
    <row r="5504" spans="8:8" s="8" customFormat="1">
      <c r="H5504" s="116"/>
    </row>
    <row r="5505" spans="8:8" s="8" customFormat="1">
      <c r="H5505" s="116"/>
    </row>
    <row r="5506" spans="8:8" s="8" customFormat="1">
      <c r="H5506" s="116"/>
    </row>
    <row r="5507" spans="8:8" s="8" customFormat="1">
      <c r="H5507" s="116"/>
    </row>
    <row r="5508" spans="8:8" s="8" customFormat="1">
      <c r="H5508" s="116"/>
    </row>
    <row r="5509" spans="8:8" s="8" customFormat="1">
      <c r="H5509" s="116"/>
    </row>
    <row r="5510" spans="8:8" s="8" customFormat="1">
      <c r="H5510" s="116"/>
    </row>
    <row r="5511" spans="8:8" s="8" customFormat="1">
      <c r="H5511" s="116"/>
    </row>
    <row r="5512" spans="8:8" s="8" customFormat="1">
      <c r="H5512" s="116"/>
    </row>
    <row r="5513" spans="8:8" s="8" customFormat="1">
      <c r="H5513" s="116"/>
    </row>
    <row r="5514" spans="8:8" s="8" customFormat="1">
      <c r="H5514" s="116"/>
    </row>
    <row r="5515" spans="8:8" s="8" customFormat="1">
      <c r="H5515" s="116"/>
    </row>
    <row r="5516" spans="8:8" s="8" customFormat="1">
      <c r="H5516" s="116"/>
    </row>
    <row r="5517" spans="8:8" s="8" customFormat="1">
      <c r="H5517" s="116"/>
    </row>
    <row r="5518" spans="8:8" s="8" customFormat="1">
      <c r="H5518" s="116"/>
    </row>
    <row r="5519" spans="8:8" s="8" customFormat="1">
      <c r="H5519" s="116"/>
    </row>
    <row r="5520" spans="8:8" s="8" customFormat="1">
      <c r="H5520" s="116"/>
    </row>
    <row r="5521" spans="8:8" s="8" customFormat="1">
      <c r="H5521" s="116"/>
    </row>
    <row r="5522" spans="8:8" s="8" customFormat="1">
      <c r="H5522" s="116"/>
    </row>
    <row r="5523" spans="8:8" s="8" customFormat="1">
      <c r="H5523" s="116"/>
    </row>
    <row r="5524" spans="8:8" s="8" customFormat="1">
      <c r="H5524" s="116"/>
    </row>
    <row r="5525" spans="8:8" s="8" customFormat="1">
      <c r="H5525" s="116"/>
    </row>
    <row r="5526" spans="8:8" s="8" customFormat="1">
      <c r="H5526" s="116"/>
    </row>
    <row r="5527" spans="8:8" s="8" customFormat="1">
      <c r="H5527" s="116"/>
    </row>
    <row r="5528" spans="8:8" s="8" customFormat="1">
      <c r="H5528" s="116"/>
    </row>
    <row r="5529" spans="8:8" s="8" customFormat="1">
      <c r="H5529" s="116"/>
    </row>
    <row r="5530" spans="8:8" s="8" customFormat="1">
      <c r="H5530" s="116"/>
    </row>
    <row r="5531" spans="8:8" s="8" customFormat="1">
      <c r="H5531" s="116"/>
    </row>
    <row r="5532" spans="8:8" s="8" customFormat="1">
      <c r="H5532" s="116"/>
    </row>
    <row r="5533" spans="8:8" s="8" customFormat="1">
      <c r="H5533" s="116"/>
    </row>
    <row r="5534" spans="8:8" s="8" customFormat="1">
      <c r="H5534" s="116"/>
    </row>
    <row r="5535" spans="8:8" s="8" customFormat="1">
      <c r="H5535" s="116"/>
    </row>
    <row r="5536" spans="8:8" s="8" customFormat="1">
      <c r="H5536" s="116"/>
    </row>
    <row r="5537" spans="8:8" s="8" customFormat="1">
      <c r="H5537" s="116"/>
    </row>
    <row r="5538" spans="8:8" s="8" customFormat="1">
      <c r="H5538" s="116"/>
    </row>
    <row r="5539" spans="8:8" s="8" customFormat="1">
      <c r="H5539" s="116"/>
    </row>
    <row r="5540" spans="8:8" s="8" customFormat="1">
      <c r="H5540" s="116"/>
    </row>
    <row r="5541" spans="8:8" s="8" customFormat="1">
      <c r="H5541" s="116"/>
    </row>
    <row r="5542" spans="8:8" s="8" customFormat="1">
      <c r="H5542" s="116"/>
    </row>
    <row r="5543" spans="8:8" s="8" customFormat="1">
      <c r="H5543" s="116"/>
    </row>
    <row r="5544" spans="8:8" s="8" customFormat="1">
      <c r="H5544" s="116"/>
    </row>
    <row r="5545" spans="8:8" s="8" customFormat="1">
      <c r="H5545" s="116"/>
    </row>
    <row r="5546" spans="8:8" s="8" customFormat="1">
      <c r="H5546" s="116"/>
    </row>
    <row r="5547" spans="8:8" s="8" customFormat="1">
      <c r="H5547" s="116"/>
    </row>
    <row r="5548" spans="8:8" s="8" customFormat="1">
      <c r="H5548" s="116"/>
    </row>
    <row r="5549" spans="8:8" s="8" customFormat="1">
      <c r="H5549" s="116"/>
    </row>
    <row r="5550" spans="8:8" s="8" customFormat="1">
      <c r="H5550" s="116"/>
    </row>
    <row r="5551" spans="8:8" s="8" customFormat="1">
      <c r="H5551" s="116"/>
    </row>
    <row r="5552" spans="8:8" s="8" customFormat="1">
      <c r="H5552" s="116"/>
    </row>
    <row r="5553" spans="8:8" s="8" customFormat="1">
      <c r="H5553" s="116"/>
    </row>
    <row r="5554" spans="8:8" s="8" customFormat="1">
      <c r="H5554" s="116"/>
    </row>
    <row r="5555" spans="8:8" s="8" customFormat="1">
      <c r="H5555" s="116"/>
    </row>
    <row r="5556" spans="8:8" s="8" customFormat="1">
      <c r="H5556" s="116"/>
    </row>
    <row r="5557" spans="8:8" s="8" customFormat="1">
      <c r="H5557" s="116"/>
    </row>
    <row r="5558" spans="8:8" s="8" customFormat="1">
      <c r="H5558" s="116"/>
    </row>
    <row r="5559" spans="8:8" s="8" customFormat="1">
      <c r="H5559" s="116"/>
    </row>
    <row r="5560" spans="8:8" s="8" customFormat="1">
      <c r="H5560" s="116"/>
    </row>
    <row r="5561" spans="8:8" s="8" customFormat="1">
      <c r="H5561" s="116"/>
    </row>
    <row r="5562" spans="8:8" s="8" customFormat="1">
      <c r="H5562" s="116"/>
    </row>
    <row r="5563" spans="8:8" s="8" customFormat="1">
      <c r="H5563" s="116"/>
    </row>
    <row r="5564" spans="8:8" s="8" customFormat="1">
      <c r="H5564" s="116"/>
    </row>
    <row r="5565" spans="8:8" s="8" customFormat="1">
      <c r="H5565" s="116"/>
    </row>
    <row r="5566" spans="8:8" s="8" customFormat="1">
      <c r="H5566" s="116"/>
    </row>
    <row r="5567" spans="8:8" s="8" customFormat="1">
      <c r="H5567" s="116"/>
    </row>
    <row r="5568" spans="8:8" s="8" customFormat="1">
      <c r="H5568" s="116"/>
    </row>
    <row r="5569" spans="8:8" s="8" customFormat="1">
      <c r="H5569" s="116"/>
    </row>
    <row r="5570" spans="8:8" s="8" customFormat="1">
      <c r="H5570" s="116"/>
    </row>
    <row r="5571" spans="8:8" s="8" customFormat="1">
      <c r="H5571" s="116"/>
    </row>
    <row r="5572" spans="8:8" s="8" customFormat="1">
      <c r="H5572" s="116"/>
    </row>
    <row r="5573" spans="8:8" s="8" customFormat="1">
      <c r="H5573" s="116"/>
    </row>
    <row r="5574" spans="8:8" s="8" customFormat="1">
      <c r="H5574" s="116"/>
    </row>
    <row r="5575" spans="8:8" s="8" customFormat="1">
      <c r="H5575" s="116"/>
    </row>
    <row r="5576" spans="8:8" s="8" customFormat="1">
      <c r="H5576" s="116"/>
    </row>
    <row r="5577" spans="8:8" s="8" customFormat="1">
      <c r="H5577" s="116"/>
    </row>
    <row r="5578" spans="8:8" s="8" customFormat="1">
      <c r="H5578" s="116"/>
    </row>
    <row r="5579" spans="8:8" s="8" customFormat="1">
      <c r="H5579" s="116"/>
    </row>
    <row r="5580" spans="8:8" s="8" customFormat="1">
      <c r="H5580" s="116"/>
    </row>
    <row r="5581" spans="8:8" s="8" customFormat="1">
      <c r="H5581" s="116"/>
    </row>
    <row r="5582" spans="8:8" s="8" customFormat="1">
      <c r="H5582" s="116"/>
    </row>
    <row r="5583" spans="8:8" s="8" customFormat="1">
      <c r="H5583" s="116"/>
    </row>
    <row r="5584" spans="8:8" s="8" customFormat="1">
      <c r="H5584" s="116"/>
    </row>
    <row r="5585" spans="8:8" s="8" customFormat="1">
      <c r="H5585" s="116"/>
    </row>
    <row r="5586" spans="8:8" s="8" customFormat="1">
      <c r="H5586" s="116"/>
    </row>
    <row r="5587" spans="8:8" s="8" customFormat="1">
      <c r="H5587" s="116"/>
    </row>
    <row r="5588" spans="8:8" s="8" customFormat="1">
      <c r="H5588" s="116"/>
    </row>
    <row r="5589" spans="8:8" s="8" customFormat="1">
      <c r="H5589" s="116"/>
    </row>
    <row r="5590" spans="8:8" s="8" customFormat="1">
      <c r="H5590" s="116"/>
    </row>
    <row r="5591" spans="8:8" s="8" customFormat="1">
      <c r="H5591" s="116"/>
    </row>
    <row r="5592" spans="8:8" s="8" customFormat="1">
      <c r="H5592" s="116"/>
    </row>
    <row r="5593" spans="8:8" s="8" customFormat="1">
      <c r="H5593" s="116"/>
    </row>
    <row r="5594" spans="8:8" s="8" customFormat="1">
      <c r="H5594" s="116"/>
    </row>
    <row r="5595" spans="8:8" s="8" customFormat="1">
      <c r="H5595" s="116"/>
    </row>
    <row r="5596" spans="8:8" s="8" customFormat="1">
      <c r="H5596" s="116"/>
    </row>
    <row r="5597" spans="8:8" s="8" customFormat="1">
      <c r="H5597" s="116"/>
    </row>
    <row r="5598" spans="8:8" s="8" customFormat="1">
      <c r="H5598" s="116"/>
    </row>
    <row r="5599" spans="8:8" s="8" customFormat="1">
      <c r="H5599" s="116"/>
    </row>
    <row r="5600" spans="8:8" s="8" customFormat="1">
      <c r="H5600" s="116"/>
    </row>
    <row r="5601" spans="8:8" s="8" customFormat="1">
      <c r="H5601" s="116"/>
    </row>
    <row r="5602" spans="8:8" s="8" customFormat="1">
      <c r="H5602" s="116"/>
    </row>
    <row r="5603" spans="8:8" s="8" customFormat="1">
      <c r="H5603" s="116"/>
    </row>
    <row r="5604" spans="8:8" s="8" customFormat="1">
      <c r="H5604" s="116"/>
    </row>
    <row r="5605" spans="8:8" s="8" customFormat="1">
      <c r="H5605" s="116"/>
    </row>
    <row r="5606" spans="8:8" s="8" customFormat="1">
      <c r="H5606" s="116"/>
    </row>
    <row r="5607" spans="8:8" s="8" customFormat="1">
      <c r="H5607" s="116"/>
    </row>
    <row r="5608" spans="8:8" s="8" customFormat="1">
      <c r="H5608" s="116"/>
    </row>
    <row r="5609" spans="8:8" s="8" customFormat="1">
      <c r="H5609" s="116"/>
    </row>
    <row r="5610" spans="8:8" s="8" customFormat="1">
      <c r="H5610" s="116"/>
    </row>
    <row r="5611" spans="8:8" s="8" customFormat="1">
      <c r="H5611" s="116"/>
    </row>
    <row r="5612" spans="8:8" s="8" customFormat="1">
      <c r="H5612" s="116"/>
    </row>
    <row r="5613" spans="8:8" s="8" customFormat="1">
      <c r="H5613" s="116"/>
    </row>
    <row r="5614" spans="8:8" s="8" customFormat="1">
      <c r="H5614" s="116"/>
    </row>
    <row r="5615" spans="8:8" s="8" customFormat="1">
      <c r="H5615" s="116"/>
    </row>
    <row r="5616" spans="8:8" s="8" customFormat="1">
      <c r="H5616" s="116"/>
    </row>
    <row r="5617" spans="8:8" s="8" customFormat="1">
      <c r="H5617" s="116"/>
    </row>
    <row r="5618" spans="8:8" s="8" customFormat="1">
      <c r="H5618" s="116"/>
    </row>
    <row r="5619" spans="8:8" s="8" customFormat="1">
      <c r="H5619" s="116"/>
    </row>
    <row r="5620" spans="8:8" s="8" customFormat="1">
      <c r="H5620" s="116"/>
    </row>
    <row r="5621" spans="8:8" s="8" customFormat="1">
      <c r="H5621" s="116"/>
    </row>
    <row r="5622" spans="8:8" s="8" customFormat="1">
      <c r="H5622" s="116"/>
    </row>
    <row r="5623" spans="8:8" s="8" customFormat="1">
      <c r="H5623" s="116"/>
    </row>
    <row r="5624" spans="8:8" s="8" customFormat="1">
      <c r="H5624" s="116"/>
    </row>
    <row r="5625" spans="8:8" s="8" customFormat="1">
      <c r="H5625" s="116"/>
    </row>
    <row r="5626" spans="8:8" s="8" customFormat="1">
      <c r="H5626" s="116"/>
    </row>
    <row r="5627" spans="8:8" s="8" customFormat="1">
      <c r="H5627" s="116"/>
    </row>
    <row r="5628" spans="8:8" s="8" customFormat="1">
      <c r="H5628" s="116"/>
    </row>
    <row r="5629" spans="8:8" s="8" customFormat="1">
      <c r="H5629" s="116"/>
    </row>
    <row r="5630" spans="8:8" s="8" customFormat="1">
      <c r="H5630" s="116"/>
    </row>
    <row r="5631" spans="8:8" s="8" customFormat="1">
      <c r="H5631" s="116"/>
    </row>
    <row r="5632" spans="8:8" s="8" customFormat="1">
      <c r="H5632" s="116"/>
    </row>
    <row r="5633" spans="8:8" s="8" customFormat="1">
      <c r="H5633" s="116"/>
    </row>
    <row r="5634" spans="8:8" s="8" customFormat="1">
      <c r="H5634" s="116"/>
    </row>
    <row r="5635" spans="8:8" s="8" customFormat="1">
      <c r="H5635" s="116"/>
    </row>
    <row r="5636" spans="8:8" s="8" customFormat="1">
      <c r="H5636" s="116"/>
    </row>
    <row r="5637" spans="8:8" s="8" customFormat="1">
      <c r="H5637" s="116"/>
    </row>
    <row r="5638" spans="8:8" s="8" customFormat="1">
      <c r="H5638" s="116"/>
    </row>
    <row r="5639" spans="8:8" s="8" customFormat="1">
      <c r="H5639" s="116"/>
    </row>
    <row r="5640" spans="8:8" s="8" customFormat="1">
      <c r="H5640" s="116"/>
    </row>
    <row r="5641" spans="8:8" s="8" customFormat="1">
      <c r="H5641" s="116"/>
    </row>
    <row r="5642" spans="8:8" s="8" customFormat="1">
      <c r="H5642" s="116"/>
    </row>
    <row r="5643" spans="8:8" s="8" customFormat="1">
      <c r="H5643" s="116"/>
    </row>
    <row r="5644" spans="8:8" s="8" customFormat="1">
      <c r="H5644" s="116"/>
    </row>
    <row r="5645" spans="8:8" s="8" customFormat="1">
      <c r="H5645" s="116"/>
    </row>
    <row r="5646" spans="8:8" s="8" customFormat="1">
      <c r="H5646" s="116"/>
    </row>
    <row r="5647" spans="8:8" s="8" customFormat="1">
      <c r="H5647" s="116"/>
    </row>
    <row r="5648" spans="8:8" s="8" customFormat="1">
      <c r="H5648" s="116"/>
    </row>
    <row r="5649" spans="8:8" s="8" customFormat="1">
      <c r="H5649" s="116"/>
    </row>
    <row r="5650" spans="8:8" s="8" customFormat="1">
      <c r="H5650" s="116"/>
    </row>
    <row r="5651" spans="8:8" s="8" customFormat="1">
      <c r="H5651" s="116"/>
    </row>
    <row r="5652" spans="8:8" s="8" customFormat="1">
      <c r="H5652" s="116"/>
    </row>
    <row r="5653" spans="8:8" s="8" customFormat="1">
      <c r="H5653" s="116"/>
    </row>
    <row r="5654" spans="8:8" s="8" customFormat="1">
      <c r="H5654" s="116"/>
    </row>
    <row r="5655" spans="8:8" s="8" customFormat="1">
      <c r="H5655" s="116"/>
    </row>
    <row r="5656" spans="8:8" s="8" customFormat="1">
      <c r="H5656" s="116"/>
    </row>
    <row r="5657" spans="8:8" s="8" customFormat="1">
      <c r="H5657" s="116"/>
    </row>
    <row r="5658" spans="8:8" s="8" customFormat="1">
      <c r="H5658" s="116"/>
    </row>
    <row r="5659" spans="8:8" s="8" customFormat="1">
      <c r="H5659" s="116"/>
    </row>
    <row r="5660" spans="8:8" s="8" customFormat="1">
      <c r="H5660" s="116"/>
    </row>
    <row r="5661" spans="8:8" s="8" customFormat="1">
      <c r="H5661" s="116"/>
    </row>
    <row r="5662" spans="8:8" s="8" customFormat="1">
      <c r="H5662" s="116"/>
    </row>
    <row r="5663" spans="8:8" s="8" customFormat="1">
      <c r="H5663" s="116"/>
    </row>
    <row r="5664" spans="8:8" s="8" customFormat="1">
      <c r="H5664" s="116"/>
    </row>
    <row r="5665" spans="8:8" s="8" customFormat="1">
      <c r="H5665" s="116"/>
    </row>
    <row r="5666" spans="8:8" s="8" customFormat="1">
      <c r="H5666" s="116"/>
    </row>
    <row r="5667" spans="8:8" s="8" customFormat="1">
      <c r="H5667" s="116"/>
    </row>
    <row r="5668" spans="8:8" s="8" customFormat="1">
      <c r="H5668" s="116"/>
    </row>
    <row r="5669" spans="8:8" s="8" customFormat="1">
      <c r="H5669" s="116"/>
    </row>
    <row r="5670" spans="8:8" s="8" customFormat="1">
      <c r="H5670" s="116"/>
    </row>
    <row r="5671" spans="8:8" s="8" customFormat="1">
      <c r="H5671" s="116"/>
    </row>
    <row r="5672" spans="8:8" s="8" customFormat="1">
      <c r="H5672" s="116"/>
    </row>
    <row r="5673" spans="8:8" s="8" customFormat="1">
      <c r="H5673" s="116"/>
    </row>
    <row r="5674" spans="8:8" s="8" customFormat="1">
      <c r="H5674" s="116"/>
    </row>
    <row r="5675" spans="8:8" s="8" customFormat="1">
      <c r="H5675" s="116"/>
    </row>
    <row r="5676" spans="8:8" s="8" customFormat="1">
      <c r="H5676" s="116"/>
    </row>
    <row r="5677" spans="8:8" s="8" customFormat="1">
      <c r="H5677" s="116"/>
    </row>
    <row r="5678" spans="8:8" s="8" customFormat="1">
      <c r="H5678" s="116"/>
    </row>
    <row r="5679" spans="8:8" s="8" customFormat="1">
      <c r="H5679" s="116"/>
    </row>
    <row r="5680" spans="8:8" s="8" customFormat="1">
      <c r="H5680" s="116"/>
    </row>
    <row r="5681" spans="8:8" s="8" customFormat="1">
      <c r="H5681" s="116"/>
    </row>
    <row r="5682" spans="8:8" s="8" customFormat="1">
      <c r="H5682" s="116"/>
    </row>
    <row r="5683" spans="8:8" s="8" customFormat="1">
      <c r="H5683" s="116"/>
    </row>
    <row r="5684" spans="8:8" s="8" customFormat="1">
      <c r="H5684" s="116"/>
    </row>
    <row r="5685" spans="8:8" s="8" customFormat="1">
      <c r="H5685" s="116"/>
    </row>
    <row r="5686" spans="8:8" s="8" customFormat="1">
      <c r="H5686" s="116"/>
    </row>
    <row r="5687" spans="8:8" s="8" customFormat="1">
      <c r="H5687" s="116"/>
    </row>
    <row r="5688" spans="8:8" s="8" customFormat="1">
      <c r="H5688" s="116"/>
    </row>
    <row r="5689" spans="8:8" s="8" customFormat="1">
      <c r="H5689" s="116"/>
    </row>
    <row r="5690" spans="8:8" s="8" customFormat="1">
      <c r="H5690" s="116"/>
    </row>
    <row r="5691" spans="8:8" s="8" customFormat="1">
      <c r="H5691" s="116"/>
    </row>
    <row r="5692" spans="8:8" s="8" customFormat="1">
      <c r="H5692" s="116"/>
    </row>
    <row r="5693" spans="8:8" s="8" customFormat="1">
      <c r="H5693" s="116"/>
    </row>
    <row r="5694" spans="8:8" s="8" customFormat="1">
      <c r="H5694" s="116"/>
    </row>
    <row r="5695" spans="8:8" s="8" customFormat="1">
      <c r="H5695" s="116"/>
    </row>
    <row r="5696" spans="8:8" s="8" customFormat="1">
      <c r="H5696" s="116"/>
    </row>
    <row r="5697" spans="8:8" s="8" customFormat="1">
      <c r="H5697" s="116"/>
    </row>
    <row r="5698" spans="8:8" s="8" customFormat="1">
      <c r="H5698" s="116"/>
    </row>
    <row r="5699" spans="8:8" s="8" customFormat="1">
      <c r="H5699" s="116"/>
    </row>
    <row r="5700" spans="8:8" s="8" customFormat="1">
      <c r="H5700" s="116"/>
    </row>
    <row r="5701" spans="8:8" s="8" customFormat="1">
      <c r="H5701" s="116"/>
    </row>
    <row r="5702" spans="8:8" s="8" customFormat="1">
      <c r="H5702" s="116"/>
    </row>
    <row r="5703" spans="8:8" s="8" customFormat="1">
      <c r="H5703" s="116"/>
    </row>
    <row r="5704" spans="8:8" s="8" customFormat="1">
      <c r="H5704" s="116"/>
    </row>
    <row r="5705" spans="8:8" s="8" customFormat="1">
      <c r="H5705" s="116"/>
    </row>
    <row r="5706" spans="8:8" s="8" customFormat="1">
      <c r="H5706" s="116"/>
    </row>
    <row r="5707" spans="8:8" s="8" customFormat="1">
      <c r="H5707" s="116"/>
    </row>
    <row r="5708" spans="8:8" s="8" customFormat="1">
      <c r="H5708" s="116"/>
    </row>
    <row r="5709" spans="8:8" s="8" customFormat="1">
      <c r="H5709" s="116"/>
    </row>
    <row r="5710" spans="8:8" s="8" customFormat="1">
      <c r="H5710" s="116"/>
    </row>
    <row r="5711" spans="8:8" s="8" customFormat="1">
      <c r="H5711" s="116"/>
    </row>
    <row r="5712" spans="8:8" s="8" customFormat="1">
      <c r="H5712" s="116"/>
    </row>
    <row r="5713" spans="8:8" s="8" customFormat="1">
      <c r="H5713" s="116"/>
    </row>
    <row r="5714" spans="8:8" s="8" customFormat="1">
      <c r="H5714" s="116"/>
    </row>
    <row r="5715" spans="8:8" s="8" customFormat="1">
      <c r="H5715" s="116"/>
    </row>
    <row r="5716" spans="8:8" s="8" customFormat="1">
      <c r="H5716" s="116"/>
    </row>
    <row r="5717" spans="8:8" s="8" customFormat="1">
      <c r="H5717" s="116"/>
    </row>
    <row r="5718" spans="8:8" s="8" customFormat="1">
      <c r="H5718" s="116"/>
    </row>
    <row r="5719" spans="8:8" s="8" customFormat="1">
      <c r="H5719" s="116"/>
    </row>
    <row r="5720" spans="8:8" s="8" customFormat="1">
      <c r="H5720" s="116"/>
    </row>
    <row r="5721" spans="8:8" s="8" customFormat="1">
      <c r="H5721" s="116"/>
    </row>
    <row r="5722" spans="8:8" s="8" customFormat="1">
      <c r="H5722" s="116"/>
    </row>
    <row r="5723" spans="8:8" s="8" customFormat="1">
      <c r="H5723" s="116"/>
    </row>
    <row r="5724" spans="8:8" s="8" customFormat="1">
      <c r="H5724" s="116"/>
    </row>
    <row r="5725" spans="8:8" s="8" customFormat="1">
      <c r="H5725" s="116"/>
    </row>
    <row r="5726" spans="8:8" s="8" customFormat="1">
      <c r="H5726" s="116"/>
    </row>
    <row r="5727" spans="8:8" s="8" customFormat="1">
      <c r="H5727" s="116"/>
    </row>
    <row r="5728" spans="8:8" s="8" customFormat="1">
      <c r="H5728" s="116"/>
    </row>
    <row r="5729" spans="8:8" s="8" customFormat="1">
      <c r="H5729" s="116"/>
    </row>
    <row r="5730" spans="8:8" s="8" customFormat="1">
      <c r="H5730" s="116"/>
    </row>
    <row r="5731" spans="8:8" s="8" customFormat="1">
      <c r="H5731" s="116"/>
    </row>
    <row r="5732" spans="8:8" s="8" customFormat="1">
      <c r="H5732" s="116"/>
    </row>
    <row r="5733" spans="8:8" s="8" customFormat="1">
      <c r="H5733" s="116"/>
    </row>
    <row r="5734" spans="8:8" s="8" customFormat="1">
      <c r="H5734" s="116"/>
    </row>
    <row r="5735" spans="8:8" s="8" customFormat="1">
      <c r="H5735" s="116"/>
    </row>
    <row r="5736" spans="8:8" s="8" customFormat="1">
      <c r="H5736" s="116"/>
    </row>
    <row r="5737" spans="8:8" s="8" customFormat="1">
      <c r="H5737" s="116"/>
    </row>
    <row r="5738" spans="8:8" s="8" customFormat="1">
      <c r="H5738" s="116"/>
    </row>
    <row r="5739" spans="8:8" s="8" customFormat="1">
      <c r="H5739" s="116"/>
    </row>
    <row r="5740" spans="8:8" s="8" customFormat="1">
      <c r="H5740" s="116"/>
    </row>
    <row r="5741" spans="8:8" s="8" customFormat="1">
      <c r="H5741" s="116"/>
    </row>
    <row r="5742" spans="8:8" s="8" customFormat="1">
      <c r="H5742" s="116"/>
    </row>
    <row r="5743" spans="8:8" s="8" customFormat="1">
      <c r="H5743" s="116"/>
    </row>
    <row r="5744" spans="8:8" s="8" customFormat="1">
      <c r="H5744" s="116"/>
    </row>
    <row r="5745" spans="8:8" s="8" customFormat="1">
      <c r="H5745" s="116"/>
    </row>
    <row r="5746" spans="8:8" s="8" customFormat="1">
      <c r="H5746" s="116"/>
    </row>
    <row r="5747" spans="8:8" s="8" customFormat="1">
      <c r="H5747" s="116"/>
    </row>
    <row r="5748" spans="8:8" s="8" customFormat="1">
      <c r="H5748" s="116"/>
    </row>
    <row r="5749" spans="8:8" s="8" customFormat="1">
      <c r="H5749" s="116"/>
    </row>
    <row r="5750" spans="8:8" s="8" customFormat="1">
      <c r="H5750" s="116"/>
    </row>
    <row r="5751" spans="8:8" s="8" customFormat="1">
      <c r="H5751" s="116"/>
    </row>
    <row r="5752" spans="8:8" s="8" customFormat="1">
      <c r="H5752" s="116"/>
    </row>
    <row r="5753" spans="8:8" s="8" customFormat="1">
      <c r="H5753" s="116"/>
    </row>
    <row r="5754" spans="8:8" s="8" customFormat="1">
      <c r="H5754" s="116"/>
    </row>
    <row r="5755" spans="8:8" s="8" customFormat="1">
      <c r="H5755" s="116"/>
    </row>
    <row r="5756" spans="8:8" s="8" customFormat="1">
      <c r="H5756" s="116"/>
    </row>
    <row r="5757" spans="8:8" s="8" customFormat="1">
      <c r="H5757" s="116"/>
    </row>
    <row r="5758" spans="8:8" s="8" customFormat="1">
      <c r="H5758" s="116"/>
    </row>
    <row r="5759" spans="8:8" s="8" customFormat="1">
      <c r="H5759" s="116"/>
    </row>
    <row r="5760" spans="8:8" s="8" customFormat="1">
      <c r="H5760" s="116"/>
    </row>
    <row r="5761" spans="8:8" s="8" customFormat="1">
      <c r="H5761" s="116"/>
    </row>
    <row r="5762" spans="8:8" s="8" customFormat="1">
      <c r="H5762" s="116"/>
    </row>
    <row r="5763" spans="8:8" s="8" customFormat="1">
      <c r="H5763" s="116"/>
    </row>
    <row r="5764" spans="8:8" s="8" customFormat="1">
      <c r="H5764" s="116"/>
    </row>
    <row r="5765" spans="8:8" s="8" customFormat="1">
      <c r="H5765" s="116"/>
    </row>
    <row r="5766" spans="8:8" s="8" customFormat="1">
      <c r="H5766" s="116"/>
    </row>
    <row r="5767" spans="8:8" s="8" customFormat="1">
      <c r="H5767" s="116"/>
    </row>
    <row r="5768" spans="8:8" s="8" customFormat="1">
      <c r="H5768" s="116"/>
    </row>
    <row r="5769" spans="8:8" s="8" customFormat="1">
      <c r="H5769" s="116"/>
    </row>
    <row r="5770" spans="8:8" s="8" customFormat="1">
      <c r="H5770" s="116"/>
    </row>
    <row r="5771" spans="8:8" s="8" customFormat="1">
      <c r="H5771" s="116"/>
    </row>
    <row r="5772" spans="8:8" s="8" customFormat="1">
      <c r="H5772" s="116"/>
    </row>
    <row r="5773" spans="8:8" s="8" customFormat="1">
      <c r="H5773" s="116"/>
    </row>
    <row r="5774" spans="8:8" s="8" customFormat="1">
      <c r="H5774" s="116"/>
    </row>
    <row r="5775" spans="8:8" s="8" customFormat="1">
      <c r="H5775" s="116"/>
    </row>
    <row r="5776" spans="8:8" s="8" customFormat="1">
      <c r="H5776" s="116"/>
    </row>
    <row r="5777" spans="8:8" s="8" customFormat="1">
      <c r="H5777" s="116"/>
    </row>
    <row r="5778" spans="8:8" s="8" customFormat="1">
      <c r="H5778" s="116"/>
    </row>
    <row r="5779" spans="8:8" s="8" customFormat="1">
      <c r="H5779" s="116"/>
    </row>
    <row r="5780" spans="8:8" s="8" customFormat="1">
      <c r="H5780" s="116"/>
    </row>
    <row r="5781" spans="8:8" s="8" customFormat="1">
      <c r="H5781" s="116"/>
    </row>
    <row r="5782" spans="8:8" s="8" customFormat="1">
      <c r="H5782" s="116"/>
    </row>
    <row r="5783" spans="8:8" s="8" customFormat="1">
      <c r="H5783" s="116"/>
    </row>
    <row r="5784" spans="8:8" s="8" customFormat="1">
      <c r="H5784" s="116"/>
    </row>
    <row r="5785" spans="8:8" s="8" customFormat="1">
      <c r="H5785" s="116"/>
    </row>
    <row r="5786" spans="8:8" s="8" customFormat="1">
      <c r="H5786" s="116"/>
    </row>
    <row r="5787" spans="8:8" s="8" customFormat="1">
      <c r="H5787" s="116"/>
    </row>
    <row r="5788" spans="8:8" s="8" customFormat="1">
      <c r="H5788" s="116"/>
    </row>
    <row r="5789" spans="8:8" s="8" customFormat="1">
      <c r="H5789" s="116"/>
    </row>
    <row r="5790" spans="8:8" s="8" customFormat="1">
      <c r="H5790" s="116"/>
    </row>
    <row r="5791" spans="8:8" s="8" customFormat="1">
      <c r="H5791" s="116"/>
    </row>
    <row r="5792" spans="8:8" s="8" customFormat="1">
      <c r="H5792" s="116"/>
    </row>
    <row r="5793" spans="8:8" s="8" customFormat="1">
      <c r="H5793" s="116"/>
    </row>
    <row r="5794" spans="8:8" s="8" customFormat="1">
      <c r="H5794" s="116"/>
    </row>
    <row r="5795" spans="8:8" s="8" customFormat="1">
      <c r="H5795" s="116"/>
    </row>
    <row r="5796" spans="8:8" s="8" customFormat="1">
      <c r="H5796" s="116"/>
    </row>
    <row r="5797" spans="8:8" s="8" customFormat="1">
      <c r="H5797" s="116"/>
    </row>
    <row r="5798" spans="8:8" s="8" customFormat="1">
      <c r="H5798" s="116"/>
    </row>
    <row r="5799" spans="8:8" s="8" customFormat="1">
      <c r="H5799" s="116"/>
    </row>
    <row r="5800" spans="8:8" s="8" customFormat="1">
      <c r="H5800" s="116"/>
    </row>
    <row r="5801" spans="8:8" s="8" customFormat="1">
      <c r="H5801" s="116"/>
    </row>
    <row r="5802" spans="8:8" s="8" customFormat="1">
      <c r="H5802" s="116"/>
    </row>
    <row r="5803" spans="8:8" s="8" customFormat="1">
      <c r="H5803" s="116"/>
    </row>
    <row r="5804" spans="8:8" s="8" customFormat="1">
      <c r="H5804" s="116"/>
    </row>
    <row r="5805" spans="8:8" s="8" customFormat="1">
      <c r="H5805" s="116"/>
    </row>
    <row r="5806" spans="8:8" s="8" customFormat="1">
      <c r="H5806" s="116"/>
    </row>
    <row r="5807" spans="8:8" s="8" customFormat="1">
      <c r="H5807" s="116"/>
    </row>
    <row r="5808" spans="8:8" s="8" customFormat="1">
      <c r="H5808" s="116"/>
    </row>
    <row r="5809" spans="8:8" s="8" customFormat="1">
      <c r="H5809" s="116"/>
    </row>
    <row r="5810" spans="8:8" s="8" customFormat="1">
      <c r="H5810" s="116"/>
    </row>
    <row r="5811" spans="8:8" s="8" customFormat="1">
      <c r="H5811" s="116"/>
    </row>
    <row r="5812" spans="8:8" s="8" customFormat="1">
      <c r="H5812" s="116"/>
    </row>
    <row r="5813" spans="8:8" s="8" customFormat="1">
      <c r="H5813" s="116"/>
    </row>
    <row r="5814" spans="8:8" s="8" customFormat="1">
      <c r="H5814" s="116"/>
    </row>
    <row r="5815" spans="8:8" s="8" customFormat="1">
      <c r="H5815" s="116"/>
    </row>
    <row r="5816" spans="8:8" s="8" customFormat="1">
      <c r="H5816" s="116"/>
    </row>
    <row r="5817" spans="8:8" s="8" customFormat="1">
      <c r="H5817" s="116"/>
    </row>
    <row r="5818" spans="8:8" s="8" customFormat="1">
      <c r="H5818" s="116"/>
    </row>
    <row r="5819" spans="8:8" s="8" customFormat="1">
      <c r="H5819" s="116"/>
    </row>
    <row r="5820" spans="8:8" s="8" customFormat="1">
      <c r="H5820" s="116"/>
    </row>
    <row r="5821" spans="8:8" s="8" customFormat="1">
      <c r="H5821" s="116"/>
    </row>
    <row r="5822" spans="8:8" s="8" customFormat="1">
      <c r="H5822" s="116"/>
    </row>
    <row r="5823" spans="8:8" s="8" customFormat="1">
      <c r="H5823" s="116"/>
    </row>
    <row r="5824" spans="8:8" s="8" customFormat="1">
      <c r="H5824" s="116"/>
    </row>
    <row r="5825" spans="8:8" s="8" customFormat="1">
      <c r="H5825" s="116"/>
    </row>
    <row r="5826" spans="8:8" s="8" customFormat="1">
      <c r="H5826" s="116"/>
    </row>
    <row r="5827" spans="8:8" s="8" customFormat="1">
      <c r="H5827" s="116"/>
    </row>
    <row r="5828" spans="8:8" s="8" customFormat="1">
      <c r="H5828" s="116"/>
    </row>
    <row r="5829" spans="8:8" s="8" customFormat="1">
      <c r="H5829" s="116"/>
    </row>
    <row r="5830" spans="8:8" s="8" customFormat="1">
      <c r="H5830" s="116"/>
    </row>
    <row r="5831" spans="8:8" s="8" customFormat="1">
      <c r="H5831" s="116"/>
    </row>
    <row r="5832" spans="8:8" s="8" customFormat="1">
      <c r="H5832" s="116"/>
    </row>
    <row r="5833" spans="8:8" s="8" customFormat="1">
      <c r="H5833" s="116"/>
    </row>
    <row r="5834" spans="8:8" s="8" customFormat="1">
      <c r="H5834" s="116"/>
    </row>
    <row r="5835" spans="8:8" s="8" customFormat="1">
      <c r="H5835" s="116"/>
    </row>
    <row r="5836" spans="8:8" s="8" customFormat="1">
      <c r="H5836" s="116"/>
    </row>
    <row r="5837" spans="8:8" s="8" customFormat="1">
      <c r="H5837" s="116"/>
    </row>
    <row r="5838" spans="8:8" s="8" customFormat="1">
      <c r="H5838" s="116"/>
    </row>
    <row r="5839" spans="8:8" s="8" customFormat="1">
      <c r="H5839" s="116"/>
    </row>
    <row r="5840" spans="8:8" s="8" customFormat="1">
      <c r="H5840" s="116"/>
    </row>
    <row r="5841" spans="8:8" s="8" customFormat="1">
      <c r="H5841" s="116"/>
    </row>
    <row r="5842" spans="8:8" s="8" customFormat="1">
      <c r="H5842" s="116"/>
    </row>
    <row r="5843" spans="8:8" s="8" customFormat="1">
      <c r="H5843" s="116"/>
    </row>
    <row r="5844" spans="8:8" s="8" customFormat="1">
      <c r="H5844" s="116"/>
    </row>
    <row r="5845" spans="8:8" s="8" customFormat="1">
      <c r="H5845" s="116"/>
    </row>
    <row r="5846" spans="8:8" s="8" customFormat="1">
      <c r="H5846" s="116"/>
    </row>
    <row r="5847" spans="8:8" s="8" customFormat="1">
      <c r="H5847" s="116"/>
    </row>
    <row r="5848" spans="8:8" s="8" customFormat="1">
      <c r="H5848" s="116"/>
    </row>
    <row r="5849" spans="8:8" s="8" customFormat="1">
      <c r="H5849" s="116"/>
    </row>
    <row r="5850" spans="8:8" s="8" customFormat="1">
      <c r="H5850" s="116"/>
    </row>
    <row r="5851" spans="8:8" s="8" customFormat="1">
      <c r="H5851" s="116"/>
    </row>
    <row r="5852" spans="8:8" s="8" customFormat="1">
      <c r="H5852" s="116"/>
    </row>
    <row r="5853" spans="8:8" s="8" customFormat="1">
      <c r="H5853" s="116"/>
    </row>
    <row r="5854" spans="8:8" s="8" customFormat="1">
      <c r="H5854" s="116"/>
    </row>
    <row r="5855" spans="8:8" s="8" customFormat="1">
      <c r="H5855" s="116"/>
    </row>
    <row r="5856" spans="8:8" s="8" customFormat="1">
      <c r="H5856" s="116"/>
    </row>
    <row r="5857" spans="8:8" s="8" customFormat="1">
      <c r="H5857" s="116"/>
    </row>
    <row r="5858" spans="8:8" s="8" customFormat="1">
      <c r="H5858" s="116"/>
    </row>
    <row r="5859" spans="8:8" s="8" customFormat="1">
      <c r="H5859" s="116"/>
    </row>
    <row r="5860" spans="8:8" s="8" customFormat="1">
      <c r="H5860" s="116"/>
    </row>
    <row r="5861" spans="8:8" s="8" customFormat="1">
      <c r="H5861" s="116"/>
    </row>
    <row r="5862" spans="8:8" s="8" customFormat="1">
      <c r="H5862" s="116"/>
    </row>
    <row r="5863" spans="8:8" s="8" customFormat="1">
      <c r="H5863" s="116"/>
    </row>
    <row r="5864" spans="8:8" s="8" customFormat="1">
      <c r="H5864" s="116"/>
    </row>
    <row r="5865" spans="8:8" s="8" customFormat="1">
      <c r="H5865" s="116"/>
    </row>
    <row r="5866" spans="8:8" s="8" customFormat="1">
      <c r="H5866" s="116"/>
    </row>
    <row r="5867" spans="8:8" s="8" customFormat="1">
      <c r="H5867" s="116"/>
    </row>
    <row r="5868" spans="8:8" s="8" customFormat="1">
      <c r="H5868" s="116"/>
    </row>
    <row r="5869" spans="8:8" s="8" customFormat="1">
      <c r="H5869" s="116"/>
    </row>
    <row r="5870" spans="8:8" s="8" customFormat="1">
      <c r="H5870" s="116"/>
    </row>
    <row r="5871" spans="8:8" s="8" customFormat="1">
      <c r="H5871" s="116"/>
    </row>
    <row r="5872" spans="8:8" s="8" customFormat="1">
      <c r="H5872" s="116"/>
    </row>
    <row r="5873" spans="8:8" s="8" customFormat="1">
      <c r="H5873" s="116"/>
    </row>
    <row r="5874" spans="8:8" s="8" customFormat="1">
      <c r="H5874" s="116"/>
    </row>
    <row r="5875" spans="8:8" s="8" customFormat="1">
      <c r="H5875" s="116"/>
    </row>
    <row r="5876" spans="8:8" s="8" customFormat="1">
      <c r="H5876" s="116"/>
    </row>
    <row r="5877" spans="8:8" s="8" customFormat="1">
      <c r="H5877" s="116"/>
    </row>
    <row r="5878" spans="8:8" s="8" customFormat="1">
      <c r="H5878" s="116"/>
    </row>
    <row r="5879" spans="8:8" s="8" customFormat="1">
      <c r="H5879" s="116"/>
    </row>
    <row r="5880" spans="8:8" s="8" customFormat="1">
      <c r="H5880" s="116"/>
    </row>
    <row r="5881" spans="8:8" s="8" customFormat="1">
      <c r="H5881" s="116"/>
    </row>
    <row r="5882" spans="8:8" s="8" customFormat="1">
      <c r="H5882" s="116"/>
    </row>
    <row r="5883" spans="8:8" s="8" customFormat="1">
      <c r="H5883" s="116"/>
    </row>
    <row r="5884" spans="8:8" s="8" customFormat="1">
      <c r="H5884" s="116"/>
    </row>
    <row r="5885" spans="8:8" s="8" customFormat="1">
      <c r="H5885" s="116"/>
    </row>
    <row r="5886" spans="8:8" s="8" customFormat="1">
      <c r="H5886" s="116"/>
    </row>
    <row r="5887" spans="8:8" s="8" customFormat="1">
      <c r="H5887" s="116"/>
    </row>
    <row r="5888" spans="8:8" s="8" customFormat="1">
      <c r="H5888" s="116"/>
    </row>
    <row r="5889" spans="8:8" s="8" customFormat="1">
      <c r="H5889" s="116"/>
    </row>
    <row r="5890" spans="8:8" s="8" customFormat="1">
      <c r="H5890" s="116"/>
    </row>
    <row r="5891" spans="8:8" s="8" customFormat="1">
      <c r="H5891" s="116"/>
    </row>
    <row r="5892" spans="8:8" s="8" customFormat="1">
      <c r="H5892" s="116"/>
    </row>
    <row r="5893" spans="8:8" s="8" customFormat="1">
      <c r="H5893" s="116"/>
    </row>
    <row r="5894" spans="8:8" s="8" customFormat="1">
      <c r="H5894" s="116"/>
    </row>
    <row r="5895" spans="8:8" s="8" customFormat="1">
      <c r="H5895" s="116"/>
    </row>
    <row r="5896" spans="8:8" s="8" customFormat="1">
      <c r="H5896" s="116"/>
    </row>
    <row r="5897" spans="8:8" s="8" customFormat="1">
      <c r="H5897" s="116"/>
    </row>
    <row r="5898" spans="8:8" s="8" customFormat="1">
      <c r="H5898" s="116"/>
    </row>
    <row r="5899" spans="8:8" s="8" customFormat="1">
      <c r="H5899" s="116"/>
    </row>
    <row r="5900" spans="8:8" s="8" customFormat="1">
      <c r="H5900" s="116"/>
    </row>
    <row r="5901" spans="8:8" s="8" customFormat="1">
      <c r="H5901" s="116"/>
    </row>
    <row r="5902" spans="8:8" s="8" customFormat="1">
      <c r="H5902" s="116"/>
    </row>
    <row r="5903" spans="8:8" s="8" customFormat="1">
      <c r="H5903" s="116"/>
    </row>
    <row r="5904" spans="8:8" s="8" customFormat="1">
      <c r="H5904" s="116"/>
    </row>
    <row r="5905" spans="8:8" s="8" customFormat="1">
      <c r="H5905" s="116"/>
    </row>
    <row r="5906" spans="8:8" s="8" customFormat="1">
      <c r="H5906" s="116"/>
    </row>
    <row r="5907" spans="8:8" s="8" customFormat="1">
      <c r="H5907" s="116"/>
    </row>
    <row r="5908" spans="8:8" s="8" customFormat="1">
      <c r="H5908" s="116"/>
    </row>
    <row r="5909" spans="8:8" s="8" customFormat="1">
      <c r="H5909" s="116"/>
    </row>
    <row r="5910" spans="8:8" s="8" customFormat="1">
      <c r="H5910" s="116"/>
    </row>
    <row r="5911" spans="8:8" s="8" customFormat="1">
      <c r="H5911" s="116"/>
    </row>
    <row r="5912" spans="8:8" s="8" customFormat="1">
      <c r="H5912" s="116"/>
    </row>
    <row r="5913" spans="8:8" s="8" customFormat="1">
      <c r="H5913" s="116"/>
    </row>
    <row r="5914" spans="8:8" s="8" customFormat="1">
      <c r="H5914" s="116"/>
    </row>
    <row r="5915" spans="8:8" s="8" customFormat="1">
      <c r="H5915" s="116"/>
    </row>
    <row r="5916" spans="8:8" s="8" customFormat="1">
      <c r="H5916" s="116"/>
    </row>
    <row r="5917" spans="8:8" s="8" customFormat="1">
      <c r="H5917" s="116"/>
    </row>
    <row r="5918" spans="8:8" s="8" customFormat="1">
      <c r="H5918" s="116"/>
    </row>
    <row r="5919" spans="8:8" s="8" customFormat="1">
      <c r="H5919" s="116"/>
    </row>
    <row r="5920" spans="8:8" s="8" customFormat="1">
      <c r="H5920" s="116"/>
    </row>
    <row r="5921" spans="8:8" s="8" customFormat="1">
      <c r="H5921" s="116"/>
    </row>
    <row r="5922" spans="8:8" s="8" customFormat="1">
      <c r="H5922" s="116"/>
    </row>
    <row r="5923" spans="8:8" s="8" customFormat="1">
      <c r="H5923" s="116"/>
    </row>
    <row r="5924" spans="8:8" s="8" customFormat="1">
      <c r="H5924" s="116"/>
    </row>
    <row r="5925" spans="8:8" s="8" customFormat="1">
      <c r="H5925" s="116"/>
    </row>
    <row r="5926" spans="8:8" s="8" customFormat="1">
      <c r="H5926" s="116"/>
    </row>
    <row r="5927" spans="8:8" s="8" customFormat="1">
      <c r="H5927" s="116"/>
    </row>
    <row r="5928" spans="8:8" s="8" customFormat="1">
      <c r="H5928" s="116"/>
    </row>
    <row r="5929" spans="8:8" s="8" customFormat="1">
      <c r="H5929" s="116"/>
    </row>
    <row r="5930" spans="8:8" s="8" customFormat="1">
      <c r="H5930" s="116"/>
    </row>
    <row r="5931" spans="8:8" s="8" customFormat="1">
      <c r="H5931" s="116"/>
    </row>
    <row r="5932" spans="8:8" s="8" customFormat="1">
      <c r="H5932" s="116"/>
    </row>
    <row r="5933" spans="8:8" s="8" customFormat="1">
      <c r="H5933" s="116"/>
    </row>
    <row r="5934" spans="8:8" s="8" customFormat="1">
      <c r="H5934" s="116"/>
    </row>
    <row r="5935" spans="8:8" s="8" customFormat="1">
      <c r="H5935" s="116"/>
    </row>
    <row r="5936" spans="8:8" s="8" customFormat="1">
      <c r="H5936" s="116"/>
    </row>
    <row r="5937" spans="8:8" s="8" customFormat="1">
      <c r="H5937" s="116"/>
    </row>
    <row r="5938" spans="8:8" s="8" customFormat="1">
      <c r="H5938" s="116"/>
    </row>
    <row r="5939" spans="8:8" s="8" customFormat="1">
      <c r="H5939" s="116"/>
    </row>
    <row r="5940" spans="8:8" s="8" customFormat="1">
      <c r="H5940" s="116"/>
    </row>
    <row r="5941" spans="8:8" s="8" customFormat="1">
      <c r="H5941" s="116"/>
    </row>
    <row r="5942" spans="8:8" s="8" customFormat="1">
      <c r="H5942" s="116"/>
    </row>
    <row r="5943" spans="8:8" s="8" customFormat="1">
      <c r="H5943" s="116"/>
    </row>
    <row r="5944" spans="8:8" s="8" customFormat="1">
      <c r="H5944" s="116"/>
    </row>
    <row r="5945" spans="8:8" s="8" customFormat="1">
      <c r="H5945" s="116"/>
    </row>
    <row r="5946" spans="8:8" s="8" customFormat="1">
      <c r="H5946" s="116"/>
    </row>
    <row r="5947" spans="8:8" s="8" customFormat="1">
      <c r="H5947" s="116"/>
    </row>
    <row r="5948" spans="8:8" s="8" customFormat="1">
      <c r="H5948" s="116"/>
    </row>
    <row r="5949" spans="8:8" s="8" customFormat="1">
      <c r="H5949" s="116"/>
    </row>
    <row r="5950" spans="8:8" s="8" customFormat="1">
      <c r="H5950" s="116"/>
    </row>
    <row r="5951" spans="8:8" s="8" customFormat="1">
      <c r="H5951" s="116"/>
    </row>
    <row r="5952" spans="8:8" s="8" customFormat="1">
      <c r="H5952" s="116"/>
    </row>
    <row r="5953" spans="8:8" s="8" customFormat="1">
      <c r="H5953" s="116"/>
    </row>
    <row r="5954" spans="8:8" s="8" customFormat="1">
      <c r="H5954" s="116"/>
    </row>
    <row r="5955" spans="8:8" s="8" customFormat="1">
      <c r="H5955" s="116"/>
    </row>
    <row r="5956" spans="8:8" s="8" customFormat="1">
      <c r="H5956" s="116"/>
    </row>
    <row r="5957" spans="8:8" s="8" customFormat="1">
      <c r="H5957" s="116"/>
    </row>
    <row r="5958" spans="8:8" s="8" customFormat="1">
      <c r="H5958" s="116"/>
    </row>
    <row r="5959" spans="8:8" s="8" customFormat="1">
      <c r="H5959" s="116"/>
    </row>
    <row r="5960" spans="8:8" s="8" customFormat="1">
      <c r="H5960" s="116"/>
    </row>
    <row r="5961" spans="8:8" s="8" customFormat="1">
      <c r="H5961" s="116"/>
    </row>
    <row r="5962" spans="8:8" s="8" customFormat="1">
      <c r="H5962" s="116"/>
    </row>
    <row r="5963" spans="8:8" s="8" customFormat="1">
      <c r="H5963" s="116"/>
    </row>
    <row r="5964" spans="8:8" s="8" customFormat="1">
      <c r="H5964" s="116"/>
    </row>
    <row r="5965" spans="8:8" s="8" customFormat="1">
      <c r="H5965" s="116"/>
    </row>
    <row r="5966" spans="8:8" s="8" customFormat="1">
      <c r="H5966" s="116"/>
    </row>
    <row r="5967" spans="8:8" s="8" customFormat="1">
      <c r="H5967" s="116"/>
    </row>
    <row r="5968" spans="8:8" s="8" customFormat="1">
      <c r="H5968" s="116"/>
    </row>
    <row r="5969" spans="8:8" s="8" customFormat="1">
      <c r="H5969" s="116"/>
    </row>
    <row r="5970" spans="8:8" s="8" customFormat="1">
      <c r="H5970" s="116"/>
    </row>
    <row r="5971" spans="8:8" s="8" customFormat="1">
      <c r="H5971" s="116"/>
    </row>
    <row r="5972" spans="8:8" s="8" customFormat="1">
      <c r="H5972" s="116"/>
    </row>
    <row r="5973" spans="8:8" s="8" customFormat="1">
      <c r="H5973" s="116"/>
    </row>
    <row r="5974" spans="8:8" s="8" customFormat="1">
      <c r="H5974" s="116"/>
    </row>
    <row r="5975" spans="8:8" s="8" customFormat="1">
      <c r="H5975" s="116"/>
    </row>
    <row r="5976" spans="8:8" s="8" customFormat="1">
      <c r="H5976" s="116"/>
    </row>
    <row r="5977" spans="8:8" s="8" customFormat="1">
      <c r="H5977" s="116"/>
    </row>
    <row r="5978" spans="8:8" s="8" customFormat="1">
      <c r="H5978" s="116"/>
    </row>
    <row r="5979" spans="8:8" s="8" customFormat="1">
      <c r="H5979" s="116"/>
    </row>
    <row r="5980" spans="8:8" s="8" customFormat="1">
      <c r="H5980" s="116"/>
    </row>
    <row r="5981" spans="8:8" s="8" customFormat="1">
      <c r="H5981" s="116"/>
    </row>
    <row r="5982" spans="8:8" s="8" customFormat="1">
      <c r="H5982" s="116"/>
    </row>
    <row r="5983" spans="8:8" s="8" customFormat="1">
      <c r="H5983" s="116"/>
    </row>
    <row r="5984" spans="8:8" s="8" customFormat="1">
      <c r="H5984" s="116"/>
    </row>
    <row r="5985" spans="8:8" s="8" customFormat="1">
      <c r="H5985" s="116"/>
    </row>
    <row r="5986" spans="8:8" s="8" customFormat="1">
      <c r="H5986" s="116"/>
    </row>
    <row r="5987" spans="8:8" s="8" customFormat="1">
      <c r="H5987" s="116"/>
    </row>
    <row r="5988" spans="8:8" s="8" customFormat="1">
      <c r="H5988" s="116"/>
    </row>
    <row r="5989" spans="8:8" s="8" customFormat="1">
      <c r="H5989" s="116"/>
    </row>
    <row r="5990" spans="8:8" s="8" customFormat="1">
      <c r="H5990" s="116"/>
    </row>
    <row r="5991" spans="8:8" s="8" customFormat="1">
      <c r="H5991" s="116"/>
    </row>
    <row r="5992" spans="8:8" s="8" customFormat="1">
      <c r="H5992" s="116"/>
    </row>
    <row r="5993" spans="8:8" s="8" customFormat="1">
      <c r="H5993" s="116"/>
    </row>
    <row r="5994" spans="8:8" s="8" customFormat="1">
      <c r="H5994" s="116"/>
    </row>
    <row r="5995" spans="8:8" s="8" customFormat="1">
      <c r="H5995" s="116"/>
    </row>
    <row r="5996" spans="8:8" s="8" customFormat="1">
      <c r="H5996" s="116"/>
    </row>
    <row r="5997" spans="8:8" s="8" customFormat="1">
      <c r="H5997" s="116"/>
    </row>
    <row r="5998" spans="8:8" s="8" customFormat="1">
      <c r="H5998" s="116"/>
    </row>
    <row r="5999" spans="8:8" s="8" customFormat="1">
      <c r="H5999" s="116"/>
    </row>
    <row r="6000" spans="8:8" s="8" customFormat="1">
      <c r="H6000" s="116"/>
    </row>
    <row r="6001" spans="8:8" s="8" customFormat="1">
      <c r="H6001" s="116"/>
    </row>
    <row r="6002" spans="8:8" s="8" customFormat="1">
      <c r="H6002" s="116"/>
    </row>
    <row r="6003" spans="8:8" s="8" customFormat="1">
      <c r="H6003" s="116"/>
    </row>
    <row r="6004" spans="8:8" s="8" customFormat="1">
      <c r="H6004" s="116"/>
    </row>
    <row r="6005" spans="8:8" s="8" customFormat="1">
      <c r="H6005" s="116"/>
    </row>
    <row r="6006" spans="8:8" s="8" customFormat="1">
      <c r="H6006" s="116"/>
    </row>
    <row r="6007" spans="8:8" s="8" customFormat="1">
      <c r="H6007" s="116"/>
    </row>
    <row r="6008" spans="8:8" s="8" customFormat="1">
      <c r="H6008" s="116"/>
    </row>
    <row r="6009" spans="8:8" s="8" customFormat="1">
      <c r="H6009" s="116"/>
    </row>
    <row r="6010" spans="8:8" s="8" customFormat="1">
      <c r="H6010" s="116"/>
    </row>
    <row r="6011" spans="8:8" s="8" customFormat="1">
      <c r="H6011" s="116"/>
    </row>
    <row r="6012" spans="8:8" s="8" customFormat="1">
      <c r="H6012" s="116"/>
    </row>
    <row r="6013" spans="8:8" s="8" customFormat="1">
      <c r="H6013" s="116"/>
    </row>
    <row r="6014" spans="8:8" s="8" customFormat="1">
      <c r="H6014" s="116"/>
    </row>
    <row r="6015" spans="8:8" s="8" customFormat="1">
      <c r="H6015" s="116"/>
    </row>
    <row r="6016" spans="8:8" s="8" customFormat="1">
      <c r="H6016" s="116"/>
    </row>
    <row r="6017" spans="8:8" s="8" customFormat="1">
      <c r="H6017" s="116"/>
    </row>
    <row r="6018" spans="8:8" s="8" customFormat="1">
      <c r="H6018" s="116"/>
    </row>
    <row r="6019" spans="8:8" s="8" customFormat="1">
      <c r="H6019" s="116"/>
    </row>
    <row r="6020" spans="8:8" s="8" customFormat="1">
      <c r="H6020" s="116"/>
    </row>
    <row r="6021" spans="8:8" s="8" customFormat="1">
      <c r="H6021" s="116"/>
    </row>
    <row r="6022" spans="8:8" s="8" customFormat="1">
      <c r="H6022" s="116"/>
    </row>
    <row r="6023" spans="8:8" s="8" customFormat="1">
      <c r="H6023" s="116"/>
    </row>
    <row r="6024" spans="8:8" s="8" customFormat="1">
      <c r="H6024" s="116"/>
    </row>
    <row r="6025" spans="8:8" s="8" customFormat="1">
      <c r="H6025" s="116"/>
    </row>
    <row r="6026" spans="8:8" s="8" customFormat="1">
      <c r="H6026" s="116"/>
    </row>
    <row r="6027" spans="8:8" s="8" customFormat="1">
      <c r="H6027" s="116"/>
    </row>
    <row r="6028" spans="8:8" s="8" customFormat="1">
      <c r="H6028" s="116"/>
    </row>
    <row r="6029" spans="8:8" s="8" customFormat="1">
      <c r="H6029" s="116"/>
    </row>
    <row r="6030" spans="8:8" s="8" customFormat="1">
      <c r="H6030" s="116"/>
    </row>
    <row r="6031" spans="8:8" s="8" customFormat="1">
      <c r="H6031" s="116"/>
    </row>
    <row r="6032" spans="8:8" s="8" customFormat="1">
      <c r="H6032" s="116"/>
    </row>
    <row r="6033" spans="8:8" s="8" customFormat="1">
      <c r="H6033" s="116"/>
    </row>
    <row r="6034" spans="8:8" s="8" customFormat="1">
      <c r="H6034" s="116"/>
    </row>
    <row r="6035" spans="8:8" s="8" customFormat="1">
      <c r="H6035" s="116"/>
    </row>
    <row r="6036" spans="8:8" s="8" customFormat="1">
      <c r="H6036" s="116"/>
    </row>
    <row r="6037" spans="8:8" s="8" customFormat="1">
      <c r="H6037" s="116"/>
    </row>
    <row r="6038" spans="8:8" s="8" customFormat="1">
      <c r="H6038" s="116"/>
    </row>
    <row r="6039" spans="8:8" s="8" customFormat="1">
      <c r="H6039" s="116"/>
    </row>
    <row r="6040" spans="8:8" s="8" customFormat="1">
      <c r="H6040" s="116"/>
    </row>
    <row r="6041" spans="8:8" s="8" customFormat="1">
      <c r="H6041" s="116"/>
    </row>
    <row r="6042" spans="8:8" s="8" customFormat="1">
      <c r="H6042" s="116"/>
    </row>
    <row r="6043" spans="8:8" s="8" customFormat="1">
      <c r="H6043" s="116"/>
    </row>
    <row r="6044" spans="8:8" s="8" customFormat="1">
      <c r="H6044" s="116"/>
    </row>
    <row r="6045" spans="8:8" s="8" customFormat="1">
      <c r="H6045" s="116"/>
    </row>
    <row r="6046" spans="8:8" s="8" customFormat="1">
      <c r="H6046" s="116"/>
    </row>
    <row r="6047" spans="8:8" s="8" customFormat="1">
      <c r="H6047" s="116"/>
    </row>
    <row r="6048" spans="8:8" s="8" customFormat="1">
      <c r="H6048" s="116"/>
    </row>
    <row r="6049" spans="8:8" s="8" customFormat="1">
      <c r="H6049" s="116"/>
    </row>
    <row r="6050" spans="8:8" s="8" customFormat="1">
      <c r="H6050" s="116"/>
    </row>
    <row r="6051" spans="8:8" s="8" customFormat="1">
      <c r="H6051" s="116"/>
    </row>
    <row r="6052" spans="8:8" s="8" customFormat="1">
      <c r="H6052" s="116"/>
    </row>
    <row r="6053" spans="8:8" s="8" customFormat="1">
      <c r="H6053" s="116"/>
    </row>
    <row r="6054" spans="8:8" s="8" customFormat="1">
      <c r="H6054" s="116"/>
    </row>
    <row r="6055" spans="8:8" s="8" customFormat="1">
      <c r="H6055" s="116"/>
    </row>
    <row r="6056" spans="8:8" s="8" customFormat="1">
      <c r="H6056" s="116"/>
    </row>
    <row r="6057" spans="8:8" s="8" customFormat="1">
      <c r="H6057" s="116"/>
    </row>
    <row r="6058" spans="8:8" s="8" customFormat="1">
      <c r="H6058" s="116"/>
    </row>
    <row r="6059" spans="8:8" s="8" customFormat="1">
      <c r="H6059" s="116"/>
    </row>
    <row r="6060" spans="8:8" s="8" customFormat="1">
      <c r="H6060" s="116"/>
    </row>
    <row r="6061" spans="8:8" s="8" customFormat="1">
      <c r="H6061" s="116"/>
    </row>
    <row r="6062" spans="8:8" s="8" customFormat="1">
      <c r="H6062" s="116"/>
    </row>
    <row r="6063" spans="8:8" s="8" customFormat="1">
      <c r="H6063" s="116"/>
    </row>
    <row r="6064" spans="8:8" s="8" customFormat="1">
      <c r="H6064" s="116"/>
    </row>
    <row r="6065" spans="8:8" s="8" customFormat="1">
      <c r="H6065" s="116"/>
    </row>
    <row r="6066" spans="8:8" s="8" customFormat="1">
      <c r="H6066" s="116"/>
    </row>
    <row r="6067" spans="8:8" s="8" customFormat="1">
      <c r="H6067" s="116"/>
    </row>
    <row r="6068" spans="8:8" s="8" customFormat="1">
      <c r="H6068" s="116"/>
    </row>
    <row r="6069" spans="8:8" s="8" customFormat="1">
      <c r="H6069" s="116"/>
    </row>
    <row r="6070" spans="8:8" s="8" customFormat="1">
      <c r="H6070" s="116"/>
    </row>
    <row r="6071" spans="8:8" s="8" customFormat="1">
      <c r="H6071" s="116"/>
    </row>
    <row r="6072" spans="8:8" s="8" customFormat="1">
      <c r="H6072" s="116"/>
    </row>
    <row r="6073" spans="8:8" s="8" customFormat="1">
      <c r="H6073" s="116"/>
    </row>
    <row r="6074" spans="8:8" s="8" customFormat="1">
      <c r="H6074" s="116"/>
    </row>
    <row r="6075" spans="8:8" s="8" customFormat="1">
      <c r="H6075" s="116"/>
    </row>
    <row r="6076" spans="8:8" s="8" customFormat="1">
      <c r="H6076" s="116"/>
    </row>
    <row r="6077" spans="8:8" s="8" customFormat="1">
      <c r="H6077" s="116"/>
    </row>
    <row r="6078" spans="8:8" s="8" customFormat="1">
      <c r="H6078" s="116"/>
    </row>
    <row r="6079" spans="8:8" s="8" customFormat="1">
      <c r="H6079" s="116"/>
    </row>
    <row r="6080" spans="8:8" s="8" customFormat="1">
      <c r="H6080" s="116"/>
    </row>
    <row r="6081" spans="8:8" s="8" customFormat="1">
      <c r="H6081" s="116"/>
    </row>
    <row r="6082" spans="8:8" s="8" customFormat="1">
      <c r="H6082" s="116"/>
    </row>
    <row r="6083" spans="8:8" s="8" customFormat="1">
      <c r="H6083" s="116"/>
    </row>
    <row r="6084" spans="8:8" s="8" customFormat="1">
      <c r="H6084" s="116"/>
    </row>
    <row r="6085" spans="8:8" s="8" customFormat="1">
      <c r="H6085" s="116"/>
    </row>
    <row r="6086" spans="8:8" s="8" customFormat="1">
      <c r="H6086" s="116"/>
    </row>
    <row r="6087" spans="8:8" s="8" customFormat="1">
      <c r="H6087" s="116"/>
    </row>
    <row r="6088" spans="8:8" s="8" customFormat="1">
      <c r="H6088" s="116"/>
    </row>
    <row r="6089" spans="8:8" s="8" customFormat="1">
      <c r="H6089" s="116"/>
    </row>
    <row r="6090" spans="8:8" s="8" customFormat="1">
      <c r="H6090" s="116"/>
    </row>
    <row r="6091" spans="8:8" s="8" customFormat="1">
      <c r="H6091" s="116"/>
    </row>
    <row r="6092" spans="8:8" s="8" customFormat="1">
      <c r="H6092" s="116"/>
    </row>
    <row r="6093" spans="8:8" s="8" customFormat="1">
      <c r="H6093" s="116"/>
    </row>
    <row r="6094" spans="8:8" s="8" customFormat="1">
      <c r="H6094" s="116"/>
    </row>
    <row r="6095" spans="8:8" s="8" customFormat="1">
      <c r="H6095" s="116"/>
    </row>
    <row r="6096" spans="8:8" s="8" customFormat="1">
      <c r="H6096" s="116"/>
    </row>
    <row r="6097" spans="8:8" s="8" customFormat="1">
      <c r="H6097" s="116"/>
    </row>
    <row r="6098" spans="8:8" s="8" customFormat="1">
      <c r="H6098" s="116"/>
    </row>
    <row r="6099" spans="8:8" s="8" customFormat="1">
      <c r="H6099" s="116"/>
    </row>
    <row r="6100" spans="8:8" s="8" customFormat="1">
      <c r="H6100" s="116"/>
    </row>
    <row r="6101" spans="8:8" s="8" customFormat="1">
      <c r="H6101" s="116"/>
    </row>
    <row r="6102" spans="8:8" s="8" customFormat="1">
      <c r="H6102" s="116"/>
    </row>
    <row r="6103" spans="8:8" s="8" customFormat="1">
      <c r="H6103" s="116"/>
    </row>
    <row r="6104" spans="8:8" s="8" customFormat="1">
      <c r="H6104" s="116"/>
    </row>
    <row r="6105" spans="8:8" s="8" customFormat="1">
      <c r="H6105" s="116"/>
    </row>
    <row r="6106" spans="8:8" s="8" customFormat="1">
      <c r="H6106" s="116"/>
    </row>
    <row r="6107" spans="8:8" s="8" customFormat="1">
      <c r="H6107" s="116"/>
    </row>
    <row r="6108" spans="8:8" s="8" customFormat="1">
      <c r="H6108" s="116"/>
    </row>
    <row r="6109" spans="8:8" s="8" customFormat="1">
      <c r="H6109" s="116"/>
    </row>
    <row r="6110" spans="8:8" s="8" customFormat="1">
      <c r="H6110" s="116"/>
    </row>
    <row r="6111" spans="8:8" s="8" customFormat="1">
      <c r="H6111" s="116"/>
    </row>
    <row r="6112" spans="8:8" s="8" customFormat="1">
      <c r="H6112" s="116"/>
    </row>
    <row r="6113" spans="8:8" s="8" customFormat="1">
      <c r="H6113" s="116"/>
    </row>
    <row r="6114" spans="8:8" s="8" customFormat="1">
      <c r="H6114" s="116"/>
    </row>
    <row r="6115" spans="8:8" s="8" customFormat="1">
      <c r="H6115" s="116"/>
    </row>
    <row r="6116" spans="8:8" s="8" customFormat="1">
      <c r="H6116" s="116"/>
    </row>
    <row r="6117" spans="8:8" s="8" customFormat="1">
      <c r="H6117" s="116"/>
    </row>
    <row r="6118" spans="8:8" s="8" customFormat="1">
      <c r="H6118" s="116"/>
    </row>
    <row r="6119" spans="8:8" s="8" customFormat="1">
      <c r="H6119" s="116"/>
    </row>
    <row r="6120" spans="8:8" s="8" customFormat="1">
      <c r="H6120" s="116"/>
    </row>
    <row r="6121" spans="8:8" s="8" customFormat="1">
      <c r="H6121" s="116"/>
    </row>
    <row r="6122" spans="8:8" s="8" customFormat="1">
      <c r="H6122" s="116"/>
    </row>
    <row r="6123" spans="8:8" s="8" customFormat="1">
      <c r="H6123" s="116"/>
    </row>
    <row r="6124" spans="8:8" s="8" customFormat="1">
      <c r="H6124" s="116"/>
    </row>
    <row r="6125" spans="8:8" s="8" customFormat="1">
      <c r="H6125" s="116"/>
    </row>
    <row r="6126" spans="8:8" s="8" customFormat="1">
      <c r="H6126" s="116"/>
    </row>
    <row r="6127" spans="8:8" s="8" customFormat="1">
      <c r="H6127" s="116"/>
    </row>
    <row r="6128" spans="8:8" s="8" customFormat="1">
      <c r="H6128" s="116"/>
    </row>
    <row r="6129" spans="8:8" s="8" customFormat="1">
      <c r="H6129" s="116"/>
    </row>
    <row r="6130" spans="8:8" s="8" customFormat="1">
      <c r="H6130" s="116"/>
    </row>
    <row r="6131" spans="8:8" s="8" customFormat="1">
      <c r="H6131" s="116"/>
    </row>
    <row r="6132" spans="8:8" s="8" customFormat="1">
      <c r="H6132" s="116"/>
    </row>
    <row r="6133" spans="8:8" s="8" customFormat="1">
      <c r="H6133" s="116"/>
    </row>
    <row r="6134" spans="8:8" s="8" customFormat="1">
      <c r="H6134" s="116"/>
    </row>
    <row r="6135" spans="8:8" s="8" customFormat="1">
      <c r="H6135" s="116"/>
    </row>
    <row r="6136" spans="8:8" s="8" customFormat="1">
      <c r="H6136" s="116"/>
    </row>
    <row r="6137" spans="8:8" s="8" customFormat="1">
      <c r="H6137" s="116"/>
    </row>
    <row r="6138" spans="8:8" s="8" customFormat="1">
      <c r="H6138" s="116"/>
    </row>
    <row r="6139" spans="8:8" s="8" customFormat="1">
      <c r="H6139" s="116"/>
    </row>
    <row r="6140" spans="8:8" s="8" customFormat="1">
      <c r="H6140" s="116"/>
    </row>
    <row r="6141" spans="8:8" s="8" customFormat="1">
      <c r="H6141" s="116"/>
    </row>
    <row r="6142" spans="8:8" s="8" customFormat="1">
      <c r="H6142" s="116"/>
    </row>
    <row r="6143" spans="8:8" s="8" customFormat="1">
      <c r="H6143" s="116"/>
    </row>
    <row r="6144" spans="8:8" s="8" customFormat="1">
      <c r="H6144" s="116"/>
    </row>
    <row r="6145" spans="8:8" s="8" customFormat="1">
      <c r="H6145" s="116"/>
    </row>
    <row r="6146" spans="8:8" s="8" customFormat="1">
      <c r="H6146" s="116"/>
    </row>
    <row r="6147" spans="8:8" s="8" customFormat="1">
      <c r="H6147" s="116"/>
    </row>
    <row r="6148" spans="8:8" s="8" customFormat="1">
      <c r="H6148" s="116"/>
    </row>
    <row r="6149" spans="8:8" s="8" customFormat="1">
      <c r="H6149" s="116"/>
    </row>
    <row r="6150" spans="8:8" s="8" customFormat="1">
      <c r="H6150" s="116"/>
    </row>
    <row r="6151" spans="8:8" s="8" customFormat="1">
      <c r="H6151" s="116"/>
    </row>
    <row r="6152" spans="8:8" s="8" customFormat="1">
      <c r="H6152" s="116"/>
    </row>
    <row r="6153" spans="8:8" s="8" customFormat="1">
      <c r="H6153" s="116"/>
    </row>
    <row r="6154" spans="8:8" s="8" customFormat="1">
      <c r="H6154" s="116"/>
    </row>
    <row r="6155" spans="8:8" s="8" customFormat="1">
      <c r="H6155" s="116"/>
    </row>
    <row r="6156" spans="8:8" s="8" customFormat="1">
      <c r="H6156" s="116"/>
    </row>
    <row r="6157" spans="8:8" s="8" customFormat="1">
      <c r="H6157" s="116"/>
    </row>
    <row r="6158" spans="8:8" s="8" customFormat="1">
      <c r="H6158" s="116"/>
    </row>
    <row r="6159" spans="8:8" s="8" customFormat="1">
      <c r="H6159" s="116"/>
    </row>
    <row r="6160" spans="8:8" s="8" customFormat="1">
      <c r="H6160" s="116"/>
    </row>
    <row r="6161" spans="8:8" s="8" customFormat="1">
      <c r="H6161" s="116"/>
    </row>
    <row r="6162" spans="8:8" s="8" customFormat="1">
      <c r="H6162" s="116"/>
    </row>
    <row r="6163" spans="8:8" s="8" customFormat="1">
      <c r="H6163" s="116"/>
    </row>
    <row r="6164" spans="8:8" s="8" customFormat="1">
      <c r="H6164" s="116"/>
    </row>
    <row r="6165" spans="8:8" s="8" customFormat="1">
      <c r="H6165" s="116"/>
    </row>
    <row r="6166" spans="8:8" s="8" customFormat="1">
      <c r="H6166" s="116"/>
    </row>
    <row r="6167" spans="8:8" s="8" customFormat="1">
      <c r="H6167" s="116"/>
    </row>
    <row r="6168" spans="8:8" s="8" customFormat="1">
      <c r="H6168" s="116"/>
    </row>
    <row r="6169" spans="8:8" s="8" customFormat="1">
      <c r="H6169" s="116"/>
    </row>
    <row r="6170" spans="8:8" s="8" customFormat="1">
      <c r="H6170" s="116"/>
    </row>
    <row r="6171" spans="8:8" s="8" customFormat="1">
      <c r="H6171" s="116"/>
    </row>
    <row r="6172" spans="8:8" s="8" customFormat="1">
      <c r="H6172" s="116"/>
    </row>
    <row r="6173" spans="8:8" s="8" customFormat="1">
      <c r="H6173" s="116"/>
    </row>
    <row r="6174" spans="8:8" s="8" customFormat="1">
      <c r="H6174" s="116"/>
    </row>
    <row r="6175" spans="8:8" s="8" customFormat="1">
      <c r="H6175" s="116"/>
    </row>
    <row r="6176" spans="8:8" s="8" customFormat="1">
      <c r="H6176" s="116"/>
    </row>
    <row r="6177" spans="8:8" s="8" customFormat="1">
      <c r="H6177" s="116"/>
    </row>
    <row r="6178" spans="8:8" s="8" customFormat="1">
      <c r="H6178" s="116"/>
    </row>
    <row r="6179" spans="8:8" s="8" customFormat="1">
      <c r="H6179" s="116"/>
    </row>
    <row r="6180" spans="8:8" s="8" customFormat="1">
      <c r="H6180" s="116"/>
    </row>
    <row r="6181" spans="8:8" s="8" customFormat="1">
      <c r="H6181" s="116"/>
    </row>
    <row r="6182" spans="8:8" s="8" customFormat="1">
      <c r="H6182" s="116"/>
    </row>
    <row r="6183" spans="8:8" s="8" customFormat="1">
      <c r="H6183" s="116"/>
    </row>
    <row r="6184" spans="8:8" s="8" customFormat="1">
      <c r="H6184" s="116"/>
    </row>
    <row r="6185" spans="8:8" s="8" customFormat="1">
      <c r="H6185" s="116"/>
    </row>
    <row r="6186" spans="8:8" s="8" customFormat="1">
      <c r="H6186" s="116"/>
    </row>
    <row r="6187" spans="8:8" s="8" customFormat="1">
      <c r="H6187" s="116"/>
    </row>
    <row r="6188" spans="8:8" s="8" customFormat="1">
      <c r="H6188" s="116"/>
    </row>
    <row r="6189" spans="8:8" s="8" customFormat="1">
      <c r="H6189" s="116"/>
    </row>
    <row r="6190" spans="8:8" s="8" customFormat="1">
      <c r="H6190" s="116"/>
    </row>
    <row r="6191" spans="8:8" s="8" customFormat="1">
      <c r="H6191" s="116"/>
    </row>
    <row r="6192" spans="8:8" s="8" customFormat="1">
      <c r="H6192" s="116"/>
    </row>
    <row r="6193" spans="8:8" s="8" customFormat="1">
      <c r="H6193" s="116"/>
    </row>
    <row r="6194" spans="8:8" s="8" customFormat="1">
      <c r="H6194" s="116"/>
    </row>
    <row r="6195" spans="8:8" s="8" customFormat="1">
      <c r="H6195" s="116"/>
    </row>
    <row r="6196" spans="8:8" s="8" customFormat="1">
      <c r="H6196" s="116"/>
    </row>
    <row r="6197" spans="8:8" s="8" customFormat="1">
      <c r="H6197" s="116"/>
    </row>
    <row r="6198" spans="8:8" s="8" customFormat="1">
      <c r="H6198" s="116"/>
    </row>
    <row r="6199" spans="8:8" s="8" customFormat="1">
      <c r="H6199" s="116"/>
    </row>
    <row r="6200" spans="8:8" s="8" customFormat="1">
      <c r="H6200" s="116"/>
    </row>
    <row r="6201" spans="8:8" s="8" customFormat="1">
      <c r="H6201" s="116"/>
    </row>
    <row r="6202" spans="8:8" s="8" customFormat="1">
      <c r="H6202" s="116"/>
    </row>
    <row r="6203" spans="8:8" s="8" customFormat="1">
      <c r="H6203" s="116"/>
    </row>
    <row r="6204" spans="8:8" s="8" customFormat="1">
      <c r="H6204" s="116"/>
    </row>
    <row r="6205" spans="8:8" s="8" customFormat="1">
      <c r="H6205" s="116"/>
    </row>
    <row r="6206" spans="8:8" s="8" customFormat="1">
      <c r="H6206" s="116"/>
    </row>
    <row r="6207" spans="8:8" s="8" customFormat="1">
      <c r="H6207" s="116"/>
    </row>
    <row r="6208" spans="8:8" s="8" customFormat="1">
      <c r="H6208" s="116"/>
    </row>
    <row r="6209" spans="8:8" s="8" customFormat="1">
      <c r="H6209" s="116"/>
    </row>
    <row r="6210" spans="8:8" s="8" customFormat="1">
      <c r="H6210" s="116"/>
    </row>
    <row r="6211" spans="8:8" s="8" customFormat="1">
      <c r="H6211" s="116"/>
    </row>
    <row r="6212" spans="8:8" s="8" customFormat="1">
      <c r="H6212" s="116"/>
    </row>
    <row r="6213" spans="8:8" s="8" customFormat="1">
      <c r="H6213" s="116"/>
    </row>
    <row r="6214" spans="8:8" s="8" customFormat="1">
      <c r="H6214" s="116"/>
    </row>
    <row r="6215" spans="8:8" s="8" customFormat="1">
      <c r="H6215" s="116"/>
    </row>
    <row r="6216" spans="8:8" s="8" customFormat="1">
      <c r="H6216" s="116"/>
    </row>
    <row r="6217" spans="8:8" s="8" customFormat="1">
      <c r="H6217" s="116"/>
    </row>
    <row r="6218" spans="8:8" s="8" customFormat="1">
      <c r="H6218" s="116"/>
    </row>
    <row r="6219" spans="8:8" s="8" customFormat="1">
      <c r="H6219" s="116"/>
    </row>
    <row r="6220" spans="8:8" s="8" customFormat="1">
      <c r="H6220" s="116"/>
    </row>
    <row r="6221" spans="8:8" s="8" customFormat="1">
      <c r="H6221" s="116"/>
    </row>
    <row r="6222" spans="8:8" s="8" customFormat="1">
      <c r="H6222" s="116"/>
    </row>
    <row r="6223" spans="8:8" s="8" customFormat="1">
      <c r="H6223" s="116"/>
    </row>
    <row r="6224" spans="8:8" s="8" customFormat="1">
      <c r="H6224" s="116"/>
    </row>
    <row r="6225" spans="8:8" s="8" customFormat="1">
      <c r="H6225" s="116"/>
    </row>
    <row r="6226" spans="8:8" s="8" customFormat="1">
      <c r="H6226" s="116"/>
    </row>
    <row r="6227" spans="8:8" s="8" customFormat="1">
      <c r="H6227" s="116"/>
    </row>
    <row r="6228" spans="8:8" s="8" customFormat="1">
      <c r="H6228" s="116"/>
    </row>
    <row r="6229" spans="8:8" s="8" customFormat="1">
      <c r="H6229" s="116"/>
    </row>
    <row r="6230" spans="8:8" s="8" customFormat="1">
      <c r="H6230" s="116"/>
    </row>
    <row r="6231" spans="8:8" s="8" customFormat="1">
      <c r="H6231" s="116"/>
    </row>
    <row r="6232" spans="8:8" s="8" customFormat="1">
      <c r="H6232" s="116"/>
    </row>
    <row r="6233" spans="8:8" s="8" customFormat="1">
      <c r="H6233" s="116"/>
    </row>
    <row r="6234" spans="8:8" s="8" customFormat="1">
      <c r="H6234" s="116"/>
    </row>
    <row r="6235" spans="8:8" s="8" customFormat="1">
      <c r="H6235" s="116"/>
    </row>
    <row r="6236" spans="8:8" s="8" customFormat="1">
      <c r="H6236" s="116"/>
    </row>
    <row r="6237" spans="8:8" s="8" customFormat="1">
      <c r="H6237" s="116"/>
    </row>
    <row r="6238" spans="8:8" s="8" customFormat="1">
      <c r="H6238" s="116"/>
    </row>
    <row r="6239" spans="8:8" s="8" customFormat="1">
      <c r="H6239" s="116"/>
    </row>
    <row r="6240" spans="8:8" s="8" customFormat="1">
      <c r="H6240" s="116"/>
    </row>
    <row r="6241" spans="8:8" s="8" customFormat="1">
      <c r="H6241" s="116"/>
    </row>
    <row r="6242" spans="8:8" s="8" customFormat="1">
      <c r="H6242" s="116"/>
    </row>
    <row r="6243" spans="8:8" s="8" customFormat="1">
      <c r="H6243" s="116"/>
    </row>
    <row r="6244" spans="8:8" s="8" customFormat="1">
      <c r="H6244" s="116"/>
    </row>
    <row r="6245" spans="8:8" s="8" customFormat="1">
      <c r="H6245" s="116"/>
    </row>
    <row r="6246" spans="8:8" s="8" customFormat="1">
      <c r="H6246" s="116"/>
    </row>
    <row r="6247" spans="8:8" s="8" customFormat="1">
      <c r="H6247" s="116"/>
    </row>
    <row r="6248" spans="8:8" s="8" customFormat="1">
      <c r="H6248" s="116"/>
    </row>
    <row r="6249" spans="8:8" s="8" customFormat="1">
      <c r="H6249" s="116"/>
    </row>
    <row r="6250" spans="8:8" s="8" customFormat="1">
      <c r="H6250" s="116"/>
    </row>
    <row r="6251" spans="8:8" s="8" customFormat="1">
      <c r="H6251" s="116"/>
    </row>
    <row r="6252" spans="8:8" s="8" customFormat="1">
      <c r="H6252" s="116"/>
    </row>
    <row r="6253" spans="8:8" s="8" customFormat="1">
      <c r="H6253" s="116"/>
    </row>
    <row r="6254" spans="8:8" s="8" customFormat="1">
      <c r="H6254" s="116"/>
    </row>
    <row r="6255" spans="8:8" s="8" customFormat="1">
      <c r="H6255" s="116"/>
    </row>
    <row r="6256" spans="8:8" s="8" customFormat="1">
      <c r="H6256" s="116"/>
    </row>
    <row r="6257" spans="8:8" s="8" customFormat="1">
      <c r="H6257" s="116"/>
    </row>
    <row r="6258" spans="8:8" s="8" customFormat="1">
      <c r="H6258" s="116"/>
    </row>
    <row r="6259" spans="8:8" s="8" customFormat="1">
      <c r="H6259" s="116"/>
    </row>
    <row r="6260" spans="8:8" s="8" customFormat="1">
      <c r="H6260" s="116"/>
    </row>
    <row r="6261" spans="8:8" s="8" customFormat="1">
      <c r="H6261" s="116"/>
    </row>
    <row r="6262" spans="8:8" s="8" customFormat="1">
      <c r="H6262" s="116"/>
    </row>
    <row r="6263" spans="8:8" s="8" customFormat="1">
      <c r="H6263" s="116"/>
    </row>
    <row r="6264" spans="8:8" s="8" customFormat="1">
      <c r="H6264" s="116"/>
    </row>
    <row r="6265" spans="8:8" s="8" customFormat="1">
      <c r="H6265" s="116"/>
    </row>
    <row r="6266" spans="8:8" s="8" customFormat="1">
      <c r="H6266" s="116"/>
    </row>
    <row r="6267" spans="8:8" s="8" customFormat="1">
      <c r="H6267" s="116"/>
    </row>
    <row r="6268" spans="8:8" s="8" customFormat="1">
      <c r="H6268" s="116"/>
    </row>
    <row r="6269" spans="8:8" s="8" customFormat="1">
      <c r="H6269" s="116"/>
    </row>
    <row r="6270" spans="8:8" s="8" customFormat="1">
      <c r="H6270" s="116"/>
    </row>
    <row r="6271" spans="8:8" s="8" customFormat="1">
      <c r="H6271" s="116"/>
    </row>
    <row r="6272" spans="8:8" s="8" customFormat="1">
      <c r="H6272" s="116"/>
    </row>
    <row r="6273" spans="8:8" s="8" customFormat="1">
      <c r="H6273" s="116"/>
    </row>
    <row r="6274" spans="8:8" s="8" customFormat="1">
      <c r="H6274" s="116"/>
    </row>
    <row r="6275" spans="8:8" s="8" customFormat="1">
      <c r="H6275" s="116"/>
    </row>
    <row r="6276" spans="8:8" s="8" customFormat="1">
      <c r="H6276" s="116"/>
    </row>
    <row r="6277" spans="8:8" s="8" customFormat="1">
      <c r="H6277" s="116"/>
    </row>
    <row r="6278" spans="8:8" s="8" customFormat="1">
      <c r="H6278" s="116"/>
    </row>
    <row r="6279" spans="8:8" s="8" customFormat="1">
      <c r="H6279" s="116"/>
    </row>
    <row r="6280" spans="8:8" s="8" customFormat="1">
      <c r="H6280" s="116"/>
    </row>
    <row r="6281" spans="8:8" s="8" customFormat="1">
      <c r="H6281" s="116"/>
    </row>
    <row r="6282" spans="8:8" s="8" customFormat="1">
      <c r="H6282" s="116"/>
    </row>
    <row r="6283" spans="8:8" s="8" customFormat="1">
      <c r="H6283" s="116"/>
    </row>
    <row r="6284" spans="8:8" s="8" customFormat="1">
      <c r="H6284" s="116"/>
    </row>
    <row r="6285" spans="8:8" s="8" customFormat="1">
      <c r="H6285" s="116"/>
    </row>
    <row r="6286" spans="8:8" s="8" customFormat="1">
      <c r="H6286" s="116"/>
    </row>
    <row r="6287" spans="8:8" s="8" customFormat="1">
      <c r="H6287" s="116"/>
    </row>
    <row r="6288" spans="8:8" s="8" customFormat="1">
      <c r="H6288" s="116"/>
    </row>
    <row r="6289" spans="8:8" s="8" customFormat="1">
      <c r="H6289" s="116"/>
    </row>
    <row r="6290" spans="8:8" s="8" customFormat="1">
      <c r="H6290" s="116"/>
    </row>
    <row r="6291" spans="8:8" s="8" customFormat="1">
      <c r="H6291" s="116"/>
    </row>
    <row r="6292" spans="8:8" s="8" customFormat="1">
      <c r="H6292" s="116"/>
    </row>
    <row r="6293" spans="8:8" s="8" customFormat="1">
      <c r="H6293" s="116"/>
    </row>
    <row r="6294" spans="8:8" s="8" customFormat="1">
      <c r="H6294" s="116"/>
    </row>
    <row r="6295" spans="8:8" s="8" customFormat="1">
      <c r="H6295" s="116"/>
    </row>
    <row r="6296" spans="8:8" s="8" customFormat="1">
      <c r="H6296" s="116"/>
    </row>
    <row r="6297" spans="8:8" s="8" customFormat="1">
      <c r="H6297" s="116"/>
    </row>
    <row r="6298" spans="8:8" s="8" customFormat="1">
      <c r="H6298" s="116"/>
    </row>
    <row r="6299" spans="8:8" s="8" customFormat="1">
      <c r="H6299" s="116"/>
    </row>
    <row r="6300" spans="8:8" s="8" customFormat="1">
      <c r="H6300" s="116"/>
    </row>
    <row r="6301" spans="8:8" s="8" customFormat="1">
      <c r="H6301" s="116"/>
    </row>
    <row r="6302" spans="8:8" s="8" customFormat="1">
      <c r="H6302" s="116"/>
    </row>
    <row r="6303" spans="8:8" s="8" customFormat="1">
      <c r="H6303" s="116"/>
    </row>
    <row r="6304" spans="8:8" s="8" customFormat="1">
      <c r="H6304" s="116"/>
    </row>
    <row r="6305" spans="8:8" s="8" customFormat="1">
      <c r="H6305" s="116"/>
    </row>
    <row r="6306" spans="8:8" s="8" customFormat="1">
      <c r="H6306" s="116"/>
    </row>
    <row r="6307" spans="8:8" s="8" customFormat="1">
      <c r="H6307" s="116"/>
    </row>
    <row r="6308" spans="8:8" s="8" customFormat="1">
      <c r="H6308" s="116"/>
    </row>
    <row r="6309" spans="8:8" s="8" customFormat="1">
      <c r="H6309" s="116"/>
    </row>
    <row r="6310" spans="8:8" s="8" customFormat="1">
      <c r="H6310" s="116"/>
    </row>
    <row r="6311" spans="8:8" s="8" customFormat="1">
      <c r="H6311" s="116"/>
    </row>
    <row r="6312" spans="8:8" s="8" customFormat="1">
      <c r="H6312" s="116"/>
    </row>
    <row r="6313" spans="8:8" s="8" customFormat="1">
      <c r="H6313" s="116"/>
    </row>
    <row r="6314" spans="8:8" s="8" customFormat="1">
      <c r="H6314" s="116"/>
    </row>
    <row r="6315" spans="8:8" s="8" customFormat="1">
      <c r="H6315" s="116"/>
    </row>
    <row r="6316" spans="8:8" s="8" customFormat="1">
      <c r="H6316" s="116"/>
    </row>
    <row r="6317" spans="8:8" s="8" customFormat="1">
      <c r="H6317" s="116"/>
    </row>
    <row r="6318" spans="8:8" s="8" customFormat="1">
      <c r="H6318" s="116"/>
    </row>
    <row r="6319" spans="8:8" s="8" customFormat="1">
      <c r="H6319" s="116"/>
    </row>
    <row r="6320" spans="8:8" s="8" customFormat="1">
      <c r="H6320" s="116"/>
    </row>
    <row r="6321" spans="8:8" s="8" customFormat="1">
      <c r="H6321" s="116"/>
    </row>
    <row r="6322" spans="8:8" s="8" customFormat="1">
      <c r="H6322" s="116"/>
    </row>
    <row r="6323" spans="8:8" s="8" customFormat="1">
      <c r="H6323" s="116"/>
    </row>
    <row r="6324" spans="8:8" s="8" customFormat="1">
      <c r="H6324" s="116"/>
    </row>
    <row r="6325" spans="8:8" s="8" customFormat="1">
      <c r="H6325" s="116"/>
    </row>
    <row r="6326" spans="8:8" s="8" customFormat="1">
      <c r="H6326" s="116"/>
    </row>
    <row r="6327" spans="8:8" s="8" customFormat="1">
      <c r="H6327" s="116"/>
    </row>
    <row r="6328" spans="8:8" s="8" customFormat="1">
      <c r="H6328" s="116"/>
    </row>
    <row r="6329" spans="8:8" s="8" customFormat="1">
      <c r="H6329" s="116"/>
    </row>
    <row r="6330" spans="8:8" s="8" customFormat="1">
      <c r="H6330" s="116"/>
    </row>
    <row r="6331" spans="8:8" s="8" customFormat="1">
      <c r="H6331" s="116"/>
    </row>
    <row r="6332" spans="8:8" s="8" customFormat="1">
      <c r="H6332" s="116"/>
    </row>
    <row r="6333" spans="8:8" s="8" customFormat="1">
      <c r="H6333" s="116"/>
    </row>
    <row r="6334" spans="8:8" s="8" customFormat="1">
      <c r="H6334" s="116"/>
    </row>
    <row r="6335" spans="8:8" s="8" customFormat="1">
      <c r="H6335" s="116"/>
    </row>
    <row r="6336" spans="8:8" s="8" customFormat="1">
      <c r="H6336" s="116"/>
    </row>
    <row r="6337" spans="8:8" s="8" customFormat="1">
      <c r="H6337" s="116"/>
    </row>
    <row r="6338" spans="8:8" s="8" customFormat="1">
      <c r="H6338" s="116"/>
    </row>
    <row r="6339" spans="8:8" s="8" customFormat="1">
      <c r="H6339" s="116"/>
    </row>
    <row r="6340" spans="8:8" s="8" customFormat="1">
      <c r="H6340" s="116"/>
    </row>
    <row r="6341" spans="8:8" s="8" customFormat="1">
      <c r="H6341" s="116"/>
    </row>
    <row r="6342" spans="8:8" s="8" customFormat="1">
      <c r="H6342" s="116"/>
    </row>
    <row r="6343" spans="8:8" s="8" customFormat="1">
      <c r="H6343" s="116"/>
    </row>
    <row r="6344" spans="8:8" s="8" customFormat="1">
      <c r="H6344" s="116"/>
    </row>
    <row r="6345" spans="8:8" s="8" customFormat="1">
      <c r="H6345" s="116"/>
    </row>
    <row r="6346" spans="8:8" s="8" customFormat="1">
      <c r="H6346" s="116"/>
    </row>
    <row r="6347" spans="8:8" s="8" customFormat="1">
      <c r="H6347" s="116"/>
    </row>
    <row r="6348" spans="8:8" s="8" customFormat="1">
      <c r="H6348" s="116"/>
    </row>
    <row r="6349" spans="8:8" s="8" customFormat="1">
      <c r="H6349" s="116"/>
    </row>
    <row r="6350" spans="8:8" s="8" customFormat="1">
      <c r="H6350" s="116"/>
    </row>
    <row r="6351" spans="8:8" s="8" customFormat="1">
      <c r="H6351" s="116"/>
    </row>
    <row r="6352" spans="8:8" s="8" customFormat="1">
      <c r="H6352" s="116"/>
    </row>
    <row r="6353" spans="8:8" s="8" customFormat="1">
      <c r="H6353" s="116"/>
    </row>
    <row r="6354" spans="8:8" s="8" customFormat="1">
      <c r="H6354" s="116"/>
    </row>
    <row r="6355" spans="8:8" s="8" customFormat="1">
      <c r="H6355" s="116"/>
    </row>
    <row r="6356" spans="8:8" s="8" customFormat="1">
      <c r="H6356" s="116"/>
    </row>
    <row r="6357" spans="8:8" s="8" customFormat="1">
      <c r="H6357" s="116"/>
    </row>
    <row r="6358" spans="8:8" s="8" customFormat="1">
      <c r="H6358" s="116"/>
    </row>
    <row r="6359" spans="8:8" s="8" customFormat="1">
      <c r="H6359" s="116"/>
    </row>
    <row r="6360" spans="8:8" s="8" customFormat="1">
      <c r="H6360" s="116"/>
    </row>
    <row r="6361" spans="8:8" s="8" customFormat="1">
      <c r="H6361" s="116"/>
    </row>
    <row r="6362" spans="8:8" s="8" customFormat="1">
      <c r="H6362" s="116"/>
    </row>
    <row r="6363" spans="8:8" s="8" customFormat="1">
      <c r="H6363" s="116"/>
    </row>
    <row r="6364" spans="8:8" s="8" customFormat="1">
      <c r="H6364" s="116"/>
    </row>
    <row r="6365" spans="8:8" s="8" customFormat="1">
      <c r="H6365" s="116"/>
    </row>
    <row r="6366" spans="8:8" s="8" customFormat="1">
      <c r="H6366" s="116"/>
    </row>
    <row r="6367" spans="8:8" s="8" customFormat="1">
      <c r="H6367" s="116"/>
    </row>
    <row r="6368" spans="8:8" s="8" customFormat="1">
      <c r="H6368" s="116"/>
    </row>
    <row r="6369" spans="8:8" s="8" customFormat="1">
      <c r="H6369" s="116"/>
    </row>
    <row r="6370" spans="8:8" s="8" customFormat="1">
      <c r="H6370" s="116"/>
    </row>
    <row r="6371" spans="8:8" s="8" customFormat="1">
      <c r="H6371" s="116"/>
    </row>
    <row r="6372" spans="8:8" s="8" customFormat="1">
      <c r="H6372" s="116"/>
    </row>
    <row r="6373" spans="8:8" s="8" customFormat="1">
      <c r="H6373" s="116"/>
    </row>
    <row r="6374" spans="8:8" s="8" customFormat="1">
      <c r="H6374" s="116"/>
    </row>
    <row r="6375" spans="8:8" s="8" customFormat="1">
      <c r="H6375" s="116"/>
    </row>
    <row r="6376" spans="8:8" s="8" customFormat="1">
      <c r="H6376" s="116"/>
    </row>
    <row r="6377" spans="8:8" s="8" customFormat="1">
      <c r="H6377" s="116"/>
    </row>
    <row r="6378" spans="8:8" s="8" customFormat="1">
      <c r="H6378" s="116"/>
    </row>
    <row r="6379" spans="8:8" s="8" customFormat="1">
      <c r="H6379" s="116"/>
    </row>
    <row r="6380" spans="8:8" s="8" customFormat="1">
      <c r="H6380" s="116"/>
    </row>
    <row r="6381" spans="8:8" s="8" customFormat="1">
      <c r="H6381" s="116"/>
    </row>
    <row r="6382" spans="8:8" s="8" customFormat="1">
      <c r="H6382" s="116"/>
    </row>
    <row r="6383" spans="8:8" s="8" customFormat="1">
      <c r="H6383" s="116"/>
    </row>
    <row r="6384" spans="8:8" s="8" customFormat="1">
      <c r="H6384" s="116"/>
    </row>
    <row r="6385" spans="8:8" s="8" customFormat="1">
      <c r="H6385" s="116"/>
    </row>
    <row r="6386" spans="8:8" s="8" customFormat="1">
      <c r="H6386" s="116"/>
    </row>
    <row r="6387" spans="8:8" s="8" customFormat="1">
      <c r="H6387" s="116"/>
    </row>
    <row r="6388" spans="8:8" s="8" customFormat="1">
      <c r="H6388" s="116"/>
    </row>
    <row r="6389" spans="8:8" s="8" customFormat="1">
      <c r="H6389" s="116"/>
    </row>
    <row r="6390" spans="8:8" s="8" customFormat="1">
      <c r="H6390" s="116"/>
    </row>
    <row r="6391" spans="8:8" s="8" customFormat="1">
      <c r="H6391" s="116"/>
    </row>
    <row r="6392" spans="8:8" s="8" customFormat="1">
      <c r="H6392" s="116"/>
    </row>
    <row r="6393" spans="8:8" s="8" customFormat="1">
      <c r="H6393" s="116"/>
    </row>
    <row r="6394" spans="8:8" s="8" customFormat="1">
      <c r="H6394" s="116"/>
    </row>
    <row r="6395" spans="8:8" s="8" customFormat="1">
      <c r="H6395" s="116"/>
    </row>
    <row r="6396" spans="8:8" s="8" customFormat="1">
      <c r="H6396" s="116"/>
    </row>
    <row r="6397" spans="8:8" s="8" customFormat="1">
      <c r="H6397" s="116"/>
    </row>
    <row r="6398" spans="8:8" s="8" customFormat="1">
      <c r="H6398" s="116"/>
    </row>
    <row r="6399" spans="8:8" s="8" customFormat="1">
      <c r="H6399" s="116"/>
    </row>
    <row r="6400" spans="8:8" s="8" customFormat="1">
      <c r="H6400" s="116"/>
    </row>
    <row r="6401" spans="8:8" s="8" customFormat="1">
      <c r="H6401" s="116"/>
    </row>
    <row r="6402" spans="8:8" s="8" customFormat="1">
      <c r="H6402" s="116"/>
    </row>
    <row r="6403" spans="8:8" s="8" customFormat="1">
      <c r="H6403" s="116"/>
    </row>
    <row r="6404" spans="8:8" s="8" customFormat="1">
      <c r="H6404" s="116"/>
    </row>
    <row r="6405" spans="8:8" s="8" customFormat="1">
      <c r="H6405" s="116"/>
    </row>
    <row r="6406" spans="8:8" s="8" customFormat="1">
      <c r="H6406" s="116"/>
    </row>
    <row r="6407" spans="8:8" s="8" customFormat="1">
      <c r="H6407" s="116"/>
    </row>
    <row r="6408" spans="8:8" s="8" customFormat="1">
      <c r="H6408" s="116"/>
    </row>
    <row r="6409" spans="8:8" s="8" customFormat="1">
      <c r="H6409" s="116"/>
    </row>
    <row r="6410" spans="8:8" s="8" customFormat="1">
      <c r="H6410" s="116"/>
    </row>
    <row r="6411" spans="8:8" s="8" customFormat="1">
      <c r="H6411" s="116"/>
    </row>
    <row r="6412" spans="8:8" s="8" customFormat="1">
      <c r="H6412" s="116"/>
    </row>
    <row r="6413" spans="8:8" s="8" customFormat="1">
      <c r="H6413" s="116"/>
    </row>
    <row r="6414" spans="8:8" s="8" customFormat="1">
      <c r="H6414" s="116"/>
    </row>
    <row r="6415" spans="8:8" s="8" customFormat="1">
      <c r="H6415" s="116"/>
    </row>
    <row r="6416" spans="8:8" s="8" customFormat="1">
      <c r="H6416" s="116"/>
    </row>
    <row r="6417" spans="8:8" s="8" customFormat="1">
      <c r="H6417" s="116"/>
    </row>
    <row r="6418" spans="8:8" s="8" customFormat="1">
      <c r="H6418" s="116"/>
    </row>
    <row r="6419" spans="8:8" s="8" customFormat="1">
      <c r="H6419" s="116"/>
    </row>
    <row r="6420" spans="8:8" s="8" customFormat="1">
      <c r="H6420" s="116"/>
    </row>
    <row r="6421" spans="8:8" s="8" customFormat="1">
      <c r="H6421" s="116"/>
    </row>
    <row r="6422" spans="8:8" s="8" customFormat="1">
      <c r="H6422" s="116"/>
    </row>
    <row r="6423" spans="8:8" s="8" customFormat="1">
      <c r="H6423" s="116"/>
    </row>
    <row r="6424" spans="8:8" s="8" customFormat="1">
      <c r="H6424" s="116"/>
    </row>
    <row r="6425" spans="8:8" s="8" customFormat="1">
      <c r="H6425" s="116"/>
    </row>
    <row r="6426" spans="8:8" s="8" customFormat="1">
      <c r="H6426" s="116"/>
    </row>
    <row r="6427" spans="8:8" s="8" customFormat="1">
      <c r="H6427" s="116"/>
    </row>
    <row r="6428" spans="8:8" s="8" customFormat="1">
      <c r="H6428" s="116"/>
    </row>
    <row r="6429" spans="8:8" s="8" customFormat="1">
      <c r="H6429" s="116"/>
    </row>
    <row r="6430" spans="8:8" s="8" customFormat="1">
      <c r="H6430" s="116"/>
    </row>
    <row r="6431" spans="8:8" s="8" customFormat="1">
      <c r="H6431" s="116"/>
    </row>
    <row r="6432" spans="8:8" s="8" customFormat="1">
      <c r="H6432" s="116"/>
    </row>
    <row r="6433" spans="8:8" s="8" customFormat="1">
      <c r="H6433" s="116"/>
    </row>
    <row r="6434" spans="8:8" s="8" customFormat="1">
      <c r="H6434" s="116"/>
    </row>
    <row r="6435" spans="8:8" s="8" customFormat="1">
      <c r="H6435" s="116"/>
    </row>
    <row r="6436" spans="8:8" s="8" customFormat="1">
      <c r="H6436" s="116"/>
    </row>
    <row r="6437" spans="8:8" s="8" customFormat="1">
      <c r="H6437" s="116"/>
    </row>
    <row r="6438" spans="8:8" s="8" customFormat="1">
      <c r="H6438" s="116"/>
    </row>
    <row r="6439" spans="8:8" s="8" customFormat="1">
      <c r="H6439" s="116"/>
    </row>
    <row r="6440" spans="8:8" s="8" customFormat="1">
      <c r="H6440" s="116"/>
    </row>
    <row r="6441" spans="8:8" s="8" customFormat="1">
      <c r="H6441" s="116"/>
    </row>
    <row r="6442" spans="8:8" s="8" customFormat="1">
      <c r="H6442" s="116"/>
    </row>
    <row r="6443" spans="8:8" s="8" customFormat="1">
      <c r="H6443" s="116"/>
    </row>
    <row r="6444" spans="8:8" s="8" customFormat="1">
      <c r="H6444" s="116"/>
    </row>
    <row r="6445" spans="8:8" s="8" customFormat="1">
      <c r="H6445" s="116"/>
    </row>
    <row r="6446" spans="8:8" s="8" customFormat="1">
      <c r="H6446" s="116"/>
    </row>
    <row r="6447" spans="8:8" s="8" customFormat="1">
      <c r="H6447" s="116"/>
    </row>
    <row r="6448" spans="8:8" s="8" customFormat="1">
      <c r="H6448" s="116"/>
    </row>
    <row r="6449" spans="8:8" s="8" customFormat="1">
      <c r="H6449" s="116"/>
    </row>
    <row r="6450" spans="8:8" s="8" customFormat="1">
      <c r="H6450" s="116"/>
    </row>
    <row r="6451" spans="8:8" s="8" customFormat="1">
      <c r="H6451" s="116"/>
    </row>
    <row r="6452" spans="8:8" s="8" customFormat="1">
      <c r="H6452" s="116"/>
    </row>
    <row r="6453" spans="8:8" s="8" customFormat="1">
      <c r="H6453" s="116"/>
    </row>
    <row r="6454" spans="8:8" s="8" customFormat="1">
      <c r="H6454" s="116"/>
    </row>
    <row r="6455" spans="8:8" s="8" customFormat="1">
      <c r="H6455" s="116"/>
    </row>
    <row r="6456" spans="8:8" s="8" customFormat="1">
      <c r="H6456" s="116"/>
    </row>
    <row r="6457" spans="8:8" s="8" customFormat="1">
      <c r="H6457" s="116"/>
    </row>
    <row r="6458" spans="8:8" s="8" customFormat="1">
      <c r="H6458" s="116"/>
    </row>
    <row r="6459" spans="8:8" s="8" customFormat="1">
      <c r="H6459" s="116"/>
    </row>
    <row r="6460" spans="8:8" s="8" customFormat="1">
      <c r="H6460" s="116"/>
    </row>
    <row r="6461" spans="8:8" s="8" customFormat="1">
      <c r="H6461" s="116"/>
    </row>
    <row r="6462" spans="8:8" s="8" customFormat="1">
      <c r="H6462" s="116"/>
    </row>
    <row r="6463" spans="8:8" s="8" customFormat="1">
      <c r="H6463" s="116"/>
    </row>
    <row r="6464" spans="8:8" s="8" customFormat="1">
      <c r="H6464" s="116"/>
    </row>
    <row r="6465" spans="8:8" s="8" customFormat="1">
      <c r="H6465" s="116"/>
    </row>
    <row r="6466" spans="8:8" s="8" customFormat="1">
      <c r="H6466" s="116"/>
    </row>
    <row r="6467" spans="8:8" s="8" customFormat="1">
      <c r="H6467" s="116"/>
    </row>
    <row r="6468" spans="8:8" s="8" customFormat="1">
      <c r="H6468" s="116"/>
    </row>
    <row r="6469" spans="8:8" s="8" customFormat="1">
      <c r="H6469" s="116"/>
    </row>
    <row r="6470" spans="8:8" s="8" customFormat="1">
      <c r="H6470" s="116"/>
    </row>
    <row r="6471" spans="8:8" s="8" customFormat="1">
      <c r="H6471" s="116"/>
    </row>
    <row r="6472" spans="8:8" s="8" customFormat="1">
      <c r="H6472" s="116"/>
    </row>
    <row r="6473" spans="8:8" s="8" customFormat="1">
      <c r="H6473" s="116"/>
    </row>
    <row r="6474" spans="8:8" s="8" customFormat="1">
      <c r="H6474" s="116"/>
    </row>
    <row r="6475" spans="8:8" s="8" customFormat="1">
      <c r="H6475" s="116"/>
    </row>
    <row r="6476" spans="8:8" s="8" customFormat="1">
      <c r="H6476" s="116"/>
    </row>
    <row r="6477" spans="8:8" s="8" customFormat="1">
      <c r="H6477" s="116"/>
    </row>
    <row r="6478" spans="8:8" s="8" customFormat="1">
      <c r="H6478" s="116"/>
    </row>
    <row r="6479" spans="8:8" s="8" customFormat="1">
      <c r="H6479" s="116"/>
    </row>
    <row r="6480" spans="8:8" s="8" customFormat="1">
      <c r="H6480" s="116"/>
    </row>
    <row r="6481" spans="8:8" s="8" customFormat="1">
      <c r="H6481" s="116"/>
    </row>
    <row r="6482" spans="8:8" s="8" customFormat="1">
      <c r="H6482" s="116"/>
    </row>
    <row r="6483" spans="8:8" s="8" customFormat="1">
      <c r="H6483" s="116"/>
    </row>
    <row r="6484" spans="8:8" s="8" customFormat="1">
      <c r="H6484" s="116"/>
    </row>
    <row r="6485" spans="8:8" s="8" customFormat="1">
      <c r="H6485" s="116"/>
    </row>
    <row r="6486" spans="8:8" s="8" customFormat="1">
      <c r="H6486" s="116"/>
    </row>
    <row r="6487" spans="8:8" s="8" customFormat="1">
      <c r="H6487" s="116"/>
    </row>
    <row r="6488" spans="8:8" s="8" customFormat="1">
      <c r="H6488" s="116"/>
    </row>
    <row r="6489" spans="8:8" s="8" customFormat="1">
      <c r="H6489" s="116"/>
    </row>
    <row r="6490" spans="8:8" s="8" customFormat="1">
      <c r="H6490" s="116"/>
    </row>
    <row r="6491" spans="8:8" s="8" customFormat="1">
      <c r="H6491" s="116"/>
    </row>
    <row r="6492" spans="8:8" s="8" customFormat="1">
      <c r="H6492" s="116"/>
    </row>
    <row r="6493" spans="8:8" s="8" customFormat="1">
      <c r="H6493" s="116"/>
    </row>
    <row r="6494" spans="8:8" s="8" customFormat="1">
      <c r="H6494" s="116"/>
    </row>
    <row r="6495" spans="8:8" s="8" customFormat="1">
      <c r="H6495" s="116"/>
    </row>
    <row r="6496" spans="8:8" s="8" customFormat="1">
      <c r="H6496" s="116"/>
    </row>
    <row r="6497" spans="8:8" s="8" customFormat="1">
      <c r="H6497" s="116"/>
    </row>
    <row r="6498" spans="8:8" s="8" customFormat="1">
      <c r="H6498" s="116"/>
    </row>
    <row r="6499" spans="8:8" s="8" customFormat="1">
      <c r="H6499" s="116"/>
    </row>
    <row r="6500" spans="8:8" s="8" customFormat="1">
      <c r="H6500" s="116"/>
    </row>
    <row r="6501" spans="8:8" s="8" customFormat="1">
      <c r="H6501" s="116"/>
    </row>
    <row r="6502" spans="8:8" s="8" customFormat="1">
      <c r="H6502" s="116"/>
    </row>
    <row r="6503" spans="8:8" s="8" customFormat="1">
      <c r="H6503" s="116"/>
    </row>
    <row r="6504" spans="8:8" s="8" customFormat="1">
      <c r="H6504" s="116"/>
    </row>
    <row r="6505" spans="8:8" s="8" customFormat="1">
      <c r="H6505" s="116"/>
    </row>
    <row r="6506" spans="8:8" s="8" customFormat="1">
      <c r="H6506" s="116"/>
    </row>
    <row r="6507" spans="8:8" s="8" customFormat="1">
      <c r="H6507" s="116"/>
    </row>
    <row r="6508" spans="8:8" s="8" customFormat="1">
      <c r="H6508" s="116"/>
    </row>
    <row r="6509" spans="8:8" s="8" customFormat="1">
      <c r="H6509" s="116"/>
    </row>
    <row r="6510" spans="8:8" s="8" customFormat="1">
      <c r="H6510" s="116"/>
    </row>
    <row r="6511" spans="8:8" s="8" customFormat="1">
      <c r="H6511" s="116"/>
    </row>
    <row r="6512" spans="8:8" s="8" customFormat="1">
      <c r="H6512" s="116"/>
    </row>
    <row r="6513" spans="8:8" s="8" customFormat="1">
      <c r="H6513" s="116"/>
    </row>
    <row r="6514" spans="8:8" s="8" customFormat="1">
      <c r="H6514" s="116"/>
    </row>
    <row r="6515" spans="8:8" s="8" customFormat="1">
      <c r="H6515" s="116"/>
    </row>
    <row r="6516" spans="8:8" s="8" customFormat="1">
      <c r="H6516" s="116"/>
    </row>
    <row r="6517" spans="8:8" s="8" customFormat="1">
      <c r="H6517" s="116"/>
    </row>
    <row r="6518" spans="8:8" s="8" customFormat="1">
      <c r="H6518" s="116"/>
    </row>
    <row r="6519" spans="8:8" s="8" customFormat="1">
      <c r="H6519" s="116"/>
    </row>
    <row r="6520" spans="8:8" s="8" customFormat="1">
      <c r="H6520" s="116"/>
    </row>
    <row r="6521" spans="8:8" s="8" customFormat="1">
      <c r="H6521" s="116"/>
    </row>
    <row r="6522" spans="8:8" s="8" customFormat="1">
      <c r="H6522" s="116"/>
    </row>
    <row r="6523" spans="8:8" s="8" customFormat="1">
      <c r="H6523" s="116"/>
    </row>
    <row r="6524" spans="8:8" s="8" customFormat="1">
      <c r="H6524" s="116"/>
    </row>
    <row r="6525" spans="8:8" s="8" customFormat="1">
      <c r="H6525" s="116"/>
    </row>
    <row r="6526" spans="8:8" s="8" customFormat="1">
      <c r="H6526" s="116"/>
    </row>
    <row r="6527" spans="8:8" s="8" customFormat="1">
      <c r="H6527" s="116"/>
    </row>
    <row r="6528" spans="8:8" s="8" customFormat="1">
      <c r="H6528" s="116"/>
    </row>
    <row r="6529" spans="8:8" s="8" customFormat="1">
      <c r="H6529" s="116"/>
    </row>
    <row r="6530" spans="8:8" s="8" customFormat="1">
      <c r="H6530" s="116"/>
    </row>
    <row r="6531" spans="8:8" s="8" customFormat="1">
      <c r="H6531" s="116"/>
    </row>
    <row r="6532" spans="8:8" s="8" customFormat="1">
      <c r="H6532" s="116"/>
    </row>
    <row r="6533" spans="8:8" s="8" customFormat="1">
      <c r="H6533" s="116"/>
    </row>
    <row r="6534" spans="8:8" s="8" customFormat="1">
      <c r="H6534" s="116"/>
    </row>
    <row r="6535" spans="8:8" s="8" customFormat="1">
      <c r="H6535" s="116"/>
    </row>
    <row r="6536" spans="8:8" s="8" customFormat="1">
      <c r="H6536" s="116"/>
    </row>
    <row r="6537" spans="8:8" s="8" customFormat="1">
      <c r="H6537" s="116"/>
    </row>
    <row r="6538" spans="8:8" s="8" customFormat="1">
      <c r="H6538" s="116"/>
    </row>
    <row r="6539" spans="8:8" s="8" customFormat="1">
      <c r="H6539" s="116"/>
    </row>
    <row r="6540" spans="8:8" s="8" customFormat="1">
      <c r="H6540" s="116"/>
    </row>
    <row r="6541" spans="8:8" s="8" customFormat="1">
      <c r="H6541" s="116"/>
    </row>
    <row r="6542" spans="8:8" s="8" customFormat="1">
      <c r="H6542" s="116"/>
    </row>
    <row r="6543" spans="8:8" s="8" customFormat="1">
      <c r="H6543" s="116"/>
    </row>
    <row r="6544" spans="8:8" s="8" customFormat="1">
      <c r="H6544" s="116"/>
    </row>
    <row r="6545" spans="8:8" s="8" customFormat="1">
      <c r="H6545" s="116"/>
    </row>
    <row r="6546" spans="8:8" s="8" customFormat="1">
      <c r="H6546" s="116"/>
    </row>
    <row r="6547" spans="8:8" s="8" customFormat="1">
      <c r="H6547" s="116"/>
    </row>
    <row r="6548" spans="8:8" s="8" customFormat="1">
      <c r="H6548" s="116"/>
    </row>
    <row r="6549" spans="8:8" s="8" customFormat="1">
      <c r="H6549" s="116"/>
    </row>
    <row r="6550" spans="8:8" s="8" customFormat="1">
      <c r="H6550" s="116"/>
    </row>
    <row r="6551" spans="8:8" s="8" customFormat="1">
      <c r="H6551" s="116"/>
    </row>
    <row r="6552" spans="8:8" s="8" customFormat="1">
      <c r="H6552" s="116"/>
    </row>
    <row r="6553" spans="8:8" s="8" customFormat="1">
      <c r="H6553" s="116"/>
    </row>
    <row r="6554" spans="8:8" s="8" customFormat="1">
      <c r="H6554" s="116"/>
    </row>
    <row r="6555" spans="8:8" s="8" customFormat="1">
      <c r="H6555" s="116"/>
    </row>
    <row r="6556" spans="8:8" s="8" customFormat="1">
      <c r="H6556" s="116"/>
    </row>
    <row r="6557" spans="8:8" s="8" customFormat="1">
      <c r="H6557" s="116"/>
    </row>
    <row r="6558" spans="8:8" s="8" customFormat="1">
      <c r="H6558" s="116"/>
    </row>
    <row r="6559" spans="8:8" s="8" customFormat="1">
      <c r="H6559" s="116"/>
    </row>
    <row r="6560" spans="8:8" s="8" customFormat="1">
      <c r="H6560" s="116"/>
    </row>
    <row r="6561" spans="8:8" s="8" customFormat="1">
      <c r="H6561" s="116"/>
    </row>
    <row r="6562" spans="8:8" s="8" customFormat="1">
      <c r="H6562" s="116"/>
    </row>
    <row r="6563" spans="8:8" s="8" customFormat="1">
      <c r="H6563" s="116"/>
    </row>
    <row r="6564" spans="8:8" s="8" customFormat="1">
      <c r="H6564" s="116"/>
    </row>
    <row r="6565" spans="8:8" s="8" customFormat="1">
      <c r="H6565" s="116"/>
    </row>
    <row r="6566" spans="8:8" s="8" customFormat="1">
      <c r="H6566" s="116"/>
    </row>
    <row r="6567" spans="8:8" s="8" customFormat="1">
      <c r="H6567" s="116"/>
    </row>
    <row r="6568" spans="8:8" s="8" customFormat="1">
      <c r="H6568" s="116"/>
    </row>
    <row r="6569" spans="8:8" s="8" customFormat="1">
      <c r="H6569" s="116"/>
    </row>
    <row r="6570" spans="8:8" s="8" customFormat="1">
      <c r="H6570" s="116"/>
    </row>
    <row r="6571" spans="8:8" s="8" customFormat="1">
      <c r="H6571" s="116"/>
    </row>
    <row r="6572" spans="8:8" s="8" customFormat="1">
      <c r="H6572" s="116"/>
    </row>
    <row r="6573" spans="8:8" s="8" customFormat="1">
      <c r="H6573" s="116"/>
    </row>
    <row r="6574" spans="8:8" s="8" customFormat="1">
      <c r="H6574" s="116"/>
    </row>
    <row r="6575" spans="8:8" s="8" customFormat="1">
      <c r="H6575" s="116"/>
    </row>
    <row r="6576" spans="8:8" s="8" customFormat="1">
      <c r="H6576" s="116"/>
    </row>
    <row r="6577" spans="8:8" s="8" customFormat="1">
      <c r="H6577" s="116"/>
    </row>
    <row r="6578" spans="8:8" s="8" customFormat="1">
      <c r="H6578" s="116"/>
    </row>
    <row r="6579" spans="8:8" s="8" customFormat="1">
      <c r="H6579" s="116"/>
    </row>
    <row r="6580" spans="8:8" s="8" customFormat="1">
      <c r="H6580" s="116"/>
    </row>
    <row r="6581" spans="8:8" s="8" customFormat="1">
      <c r="H6581" s="116"/>
    </row>
    <row r="6582" spans="8:8" s="8" customFormat="1">
      <c r="H6582" s="116"/>
    </row>
    <row r="6583" spans="8:8" s="8" customFormat="1">
      <c r="H6583" s="116"/>
    </row>
    <row r="6584" spans="8:8" s="8" customFormat="1">
      <c r="H6584" s="116"/>
    </row>
    <row r="6585" spans="8:8" s="8" customFormat="1">
      <c r="H6585" s="116"/>
    </row>
    <row r="6586" spans="8:8" s="8" customFormat="1">
      <c r="H6586" s="116"/>
    </row>
    <row r="6587" spans="8:8" s="8" customFormat="1">
      <c r="H6587" s="116"/>
    </row>
    <row r="6588" spans="8:8" s="8" customFormat="1">
      <c r="H6588" s="116"/>
    </row>
    <row r="6589" spans="8:8" s="8" customFormat="1">
      <c r="H6589" s="116"/>
    </row>
    <row r="6590" spans="8:8" s="8" customFormat="1">
      <c r="H6590" s="116"/>
    </row>
    <row r="6591" spans="8:8" s="8" customFormat="1">
      <c r="H6591" s="116"/>
    </row>
    <row r="6592" spans="8:8" s="8" customFormat="1">
      <c r="H6592" s="116"/>
    </row>
    <row r="6593" spans="8:8" s="8" customFormat="1">
      <c r="H6593" s="116"/>
    </row>
    <row r="6594" spans="8:8" s="8" customFormat="1">
      <c r="H6594" s="116"/>
    </row>
    <row r="6595" spans="8:8" s="8" customFormat="1">
      <c r="H6595" s="116"/>
    </row>
    <row r="6596" spans="8:8" s="8" customFormat="1">
      <c r="H6596" s="116"/>
    </row>
    <row r="6597" spans="8:8" s="8" customFormat="1">
      <c r="H6597" s="116"/>
    </row>
    <row r="6598" spans="8:8" s="8" customFormat="1">
      <c r="H6598" s="116"/>
    </row>
    <row r="6599" spans="8:8" s="8" customFormat="1">
      <c r="H6599" s="116"/>
    </row>
    <row r="6600" spans="8:8" s="8" customFormat="1">
      <c r="H6600" s="116"/>
    </row>
    <row r="6601" spans="8:8" s="8" customFormat="1">
      <c r="H6601" s="116"/>
    </row>
    <row r="6602" spans="8:8" s="8" customFormat="1">
      <c r="H6602" s="116"/>
    </row>
    <row r="6603" spans="8:8" s="8" customFormat="1">
      <c r="H6603" s="116"/>
    </row>
    <row r="6604" spans="8:8" s="8" customFormat="1">
      <c r="H6604" s="116"/>
    </row>
    <row r="6605" spans="8:8" s="8" customFormat="1">
      <c r="H6605" s="116"/>
    </row>
    <row r="6606" spans="8:8" s="8" customFormat="1">
      <c r="H6606" s="116"/>
    </row>
    <row r="6607" spans="8:8" s="8" customFormat="1">
      <c r="H6607" s="116"/>
    </row>
    <row r="6608" spans="8:8" s="8" customFormat="1">
      <c r="H6608" s="116"/>
    </row>
    <row r="6609" spans="8:8" s="8" customFormat="1">
      <c r="H6609" s="116"/>
    </row>
    <row r="6610" spans="8:8" s="8" customFormat="1">
      <c r="H6610" s="116"/>
    </row>
    <row r="6611" spans="8:8" s="8" customFormat="1">
      <c r="H6611" s="116"/>
    </row>
    <row r="6612" spans="8:8" s="8" customFormat="1">
      <c r="H6612" s="116"/>
    </row>
    <row r="6613" spans="8:8" s="8" customFormat="1">
      <c r="H6613" s="116"/>
    </row>
    <row r="6614" spans="8:8" s="8" customFormat="1">
      <c r="H6614" s="116"/>
    </row>
    <row r="6615" spans="8:8" s="8" customFormat="1">
      <c r="H6615" s="116"/>
    </row>
    <row r="6616" spans="8:8" s="8" customFormat="1">
      <c r="H6616" s="116"/>
    </row>
    <row r="6617" spans="8:8" s="8" customFormat="1">
      <c r="H6617" s="116"/>
    </row>
    <row r="6618" spans="8:8" s="8" customFormat="1">
      <c r="H6618" s="116"/>
    </row>
    <row r="6619" spans="8:8" s="8" customFormat="1">
      <c r="H6619" s="116"/>
    </row>
    <row r="6620" spans="8:8" s="8" customFormat="1">
      <c r="H6620" s="116"/>
    </row>
    <row r="6621" spans="8:8" s="8" customFormat="1">
      <c r="H6621" s="116"/>
    </row>
    <row r="6622" spans="8:8" s="8" customFormat="1">
      <c r="H6622" s="116"/>
    </row>
    <row r="6623" spans="8:8" s="8" customFormat="1">
      <c r="H6623" s="116"/>
    </row>
    <row r="6624" spans="8:8" s="8" customFormat="1">
      <c r="H6624" s="116"/>
    </row>
    <row r="6625" spans="8:8" s="8" customFormat="1">
      <c r="H6625" s="116"/>
    </row>
    <row r="6626" spans="8:8" s="8" customFormat="1">
      <c r="H6626" s="116"/>
    </row>
    <row r="6627" spans="8:8" s="8" customFormat="1">
      <c r="H6627" s="116"/>
    </row>
    <row r="6628" spans="8:8" s="8" customFormat="1">
      <c r="H6628" s="116"/>
    </row>
    <row r="6629" spans="8:8" s="8" customFormat="1">
      <c r="H6629" s="116"/>
    </row>
    <row r="6630" spans="8:8" s="8" customFormat="1">
      <c r="H6630" s="116"/>
    </row>
    <row r="6631" spans="8:8" s="8" customFormat="1">
      <c r="H6631" s="116"/>
    </row>
    <row r="6632" spans="8:8" s="8" customFormat="1">
      <c r="H6632" s="116"/>
    </row>
    <row r="6633" spans="8:8" s="8" customFormat="1">
      <c r="H6633" s="116"/>
    </row>
    <row r="6634" spans="8:8" s="8" customFormat="1">
      <c r="H6634" s="116"/>
    </row>
    <row r="6635" spans="8:8" s="8" customFormat="1">
      <c r="H6635" s="116"/>
    </row>
    <row r="6636" spans="8:8" s="8" customFormat="1">
      <c r="H6636" s="116"/>
    </row>
    <row r="6637" spans="8:8" s="8" customFormat="1">
      <c r="H6637" s="116"/>
    </row>
    <row r="6638" spans="8:8" s="8" customFormat="1">
      <c r="H6638" s="116"/>
    </row>
    <row r="6639" spans="8:8" s="8" customFormat="1">
      <c r="H6639" s="116"/>
    </row>
    <row r="6640" spans="8:8" s="8" customFormat="1">
      <c r="H6640" s="116"/>
    </row>
    <row r="6641" spans="8:8" s="8" customFormat="1">
      <c r="H6641" s="116"/>
    </row>
    <row r="6642" spans="8:8" s="8" customFormat="1">
      <c r="H6642" s="116"/>
    </row>
    <row r="6643" spans="8:8" s="8" customFormat="1">
      <c r="H6643" s="116"/>
    </row>
    <row r="6644" spans="8:8" s="8" customFormat="1">
      <c r="H6644" s="116"/>
    </row>
    <row r="6645" spans="8:8" s="8" customFormat="1">
      <c r="H6645" s="116"/>
    </row>
    <row r="6646" spans="8:8" s="8" customFormat="1">
      <c r="H6646" s="116"/>
    </row>
    <row r="6647" spans="8:8" s="8" customFormat="1">
      <c r="H6647" s="116"/>
    </row>
    <row r="6648" spans="8:8" s="8" customFormat="1">
      <c r="H6648" s="116"/>
    </row>
    <row r="6649" spans="8:8" s="8" customFormat="1">
      <c r="H6649" s="116"/>
    </row>
    <row r="6650" spans="8:8" s="8" customFormat="1">
      <c r="H6650" s="116"/>
    </row>
    <row r="6651" spans="8:8" s="8" customFormat="1">
      <c r="H6651" s="116"/>
    </row>
    <row r="6652" spans="8:8" s="8" customFormat="1">
      <c r="H6652" s="116"/>
    </row>
    <row r="6653" spans="8:8" s="8" customFormat="1">
      <c r="H6653" s="116"/>
    </row>
    <row r="6654" spans="8:8" s="8" customFormat="1">
      <c r="H6654" s="116"/>
    </row>
    <row r="6655" spans="8:8" s="8" customFormat="1">
      <c r="H6655" s="116"/>
    </row>
    <row r="6656" spans="8:8" s="8" customFormat="1">
      <c r="H6656" s="116"/>
    </row>
    <row r="6657" spans="8:8" s="8" customFormat="1">
      <c r="H6657" s="116"/>
    </row>
    <row r="6658" spans="8:8" s="8" customFormat="1">
      <c r="H6658" s="116"/>
    </row>
    <row r="6659" spans="8:8" s="8" customFormat="1">
      <c r="H6659" s="116"/>
    </row>
    <row r="6660" spans="8:8" s="8" customFormat="1">
      <c r="H6660" s="116"/>
    </row>
    <row r="6661" spans="8:8" s="8" customFormat="1">
      <c r="H6661" s="116"/>
    </row>
    <row r="6662" spans="8:8" s="8" customFormat="1">
      <c r="H6662" s="116"/>
    </row>
    <row r="6663" spans="8:8" s="8" customFormat="1">
      <c r="H6663" s="116"/>
    </row>
    <row r="6664" spans="8:8" s="8" customFormat="1">
      <c r="H6664" s="116"/>
    </row>
    <row r="6665" spans="8:8" s="8" customFormat="1">
      <c r="H6665" s="116"/>
    </row>
    <row r="6666" spans="8:8" s="8" customFormat="1">
      <c r="H6666" s="116"/>
    </row>
    <row r="6667" spans="8:8" s="8" customFormat="1">
      <c r="H6667" s="116"/>
    </row>
    <row r="6668" spans="8:8" s="8" customFormat="1">
      <c r="H6668" s="116"/>
    </row>
    <row r="6669" spans="8:8" s="8" customFormat="1">
      <c r="H6669" s="116"/>
    </row>
    <row r="6670" spans="8:8" s="8" customFormat="1">
      <c r="H6670" s="116"/>
    </row>
    <row r="6671" spans="8:8" s="8" customFormat="1">
      <c r="H6671" s="116"/>
    </row>
    <row r="6672" spans="8:8" s="8" customFormat="1">
      <c r="H6672" s="116"/>
    </row>
    <row r="6673" spans="8:8" s="8" customFormat="1">
      <c r="H6673" s="116"/>
    </row>
    <row r="6674" spans="8:8" s="8" customFormat="1">
      <c r="H6674" s="116"/>
    </row>
    <row r="6675" spans="8:8" s="8" customFormat="1">
      <c r="H6675" s="116"/>
    </row>
    <row r="6676" spans="8:8" s="8" customFormat="1">
      <c r="H6676" s="116"/>
    </row>
    <row r="6677" spans="8:8" s="8" customFormat="1">
      <c r="H6677" s="116"/>
    </row>
    <row r="6678" spans="8:8" s="8" customFormat="1">
      <c r="H6678" s="116"/>
    </row>
    <row r="6679" spans="8:8" s="8" customFormat="1">
      <c r="H6679" s="116"/>
    </row>
    <row r="6680" spans="8:8" s="8" customFormat="1">
      <c r="H6680" s="116"/>
    </row>
    <row r="6681" spans="8:8" s="8" customFormat="1">
      <c r="H6681" s="116"/>
    </row>
    <row r="6682" spans="8:8" s="8" customFormat="1">
      <c r="H6682" s="116"/>
    </row>
    <row r="6683" spans="8:8" s="8" customFormat="1">
      <c r="H6683" s="116"/>
    </row>
    <row r="6684" spans="8:8" s="8" customFormat="1">
      <c r="H6684" s="116"/>
    </row>
    <row r="6685" spans="8:8" s="8" customFormat="1">
      <c r="H6685" s="116"/>
    </row>
    <row r="6686" spans="8:8" s="8" customFormat="1">
      <c r="H6686" s="116"/>
    </row>
    <row r="6687" spans="8:8" s="8" customFormat="1">
      <c r="H6687" s="116"/>
    </row>
    <row r="6688" spans="8:8" s="8" customFormat="1">
      <c r="H6688" s="116"/>
    </row>
    <row r="6689" spans="8:8" s="8" customFormat="1">
      <c r="H6689" s="116"/>
    </row>
    <row r="6690" spans="8:8" s="8" customFormat="1">
      <c r="H6690" s="116"/>
    </row>
    <row r="6691" spans="8:8" s="8" customFormat="1">
      <c r="H6691" s="116"/>
    </row>
    <row r="6692" spans="8:8" s="8" customFormat="1">
      <c r="H6692" s="116"/>
    </row>
    <row r="6693" spans="8:8" s="8" customFormat="1">
      <c r="H6693" s="116"/>
    </row>
    <row r="6694" spans="8:8" s="8" customFormat="1">
      <c r="H6694" s="116"/>
    </row>
    <row r="6695" spans="8:8" s="8" customFormat="1">
      <c r="H6695" s="116"/>
    </row>
    <row r="6696" spans="8:8" s="8" customFormat="1">
      <c r="H6696" s="116"/>
    </row>
    <row r="6697" spans="8:8" s="8" customFormat="1">
      <c r="H6697" s="116"/>
    </row>
    <row r="6698" spans="8:8" s="8" customFormat="1">
      <c r="H6698" s="116"/>
    </row>
    <row r="6699" spans="8:8" s="8" customFormat="1">
      <c r="H6699" s="116"/>
    </row>
    <row r="6700" spans="8:8" s="8" customFormat="1">
      <c r="H6700" s="116"/>
    </row>
    <row r="6701" spans="8:8" s="8" customFormat="1">
      <c r="H6701" s="116"/>
    </row>
    <row r="6702" spans="8:8" s="8" customFormat="1">
      <c r="H6702" s="116"/>
    </row>
    <row r="6703" spans="8:8" s="8" customFormat="1">
      <c r="H6703" s="116"/>
    </row>
    <row r="6704" spans="8:8" s="8" customFormat="1">
      <c r="H6704" s="116"/>
    </row>
    <row r="6705" spans="8:8" s="8" customFormat="1">
      <c r="H6705" s="116"/>
    </row>
    <row r="6706" spans="8:8" s="8" customFormat="1">
      <c r="H6706" s="116"/>
    </row>
    <row r="6707" spans="8:8" s="8" customFormat="1">
      <c r="H6707" s="116"/>
    </row>
    <row r="6708" spans="8:8" s="8" customFormat="1">
      <c r="H6708" s="116"/>
    </row>
    <row r="6709" spans="8:8" s="8" customFormat="1">
      <c r="H6709" s="116"/>
    </row>
    <row r="6710" spans="8:8" s="8" customFormat="1">
      <c r="H6710" s="116"/>
    </row>
    <row r="6711" spans="8:8" s="8" customFormat="1">
      <c r="H6711" s="116"/>
    </row>
    <row r="6712" spans="8:8" s="8" customFormat="1">
      <c r="H6712" s="116"/>
    </row>
    <row r="6713" spans="8:8" s="8" customFormat="1">
      <c r="H6713" s="116"/>
    </row>
    <row r="6714" spans="8:8" s="8" customFormat="1">
      <c r="H6714" s="116"/>
    </row>
    <row r="6715" spans="8:8" s="8" customFormat="1">
      <c r="H6715" s="116"/>
    </row>
    <row r="6716" spans="8:8" s="8" customFormat="1">
      <c r="H6716" s="116"/>
    </row>
    <row r="6717" spans="8:8" s="8" customFormat="1">
      <c r="H6717" s="116"/>
    </row>
    <row r="6718" spans="8:8" s="8" customFormat="1">
      <c r="H6718" s="116"/>
    </row>
    <row r="6719" spans="8:8" s="8" customFormat="1">
      <c r="H6719" s="116"/>
    </row>
    <row r="6720" spans="8:8" s="8" customFormat="1">
      <c r="H6720" s="116"/>
    </row>
    <row r="6721" spans="8:8" s="8" customFormat="1">
      <c r="H6721" s="116"/>
    </row>
    <row r="6722" spans="8:8" s="8" customFormat="1">
      <c r="H6722" s="116"/>
    </row>
    <row r="6723" spans="8:8" s="8" customFormat="1">
      <c r="H6723" s="116"/>
    </row>
    <row r="6724" spans="8:8" s="8" customFormat="1">
      <c r="H6724" s="116"/>
    </row>
    <row r="6725" spans="8:8" s="8" customFormat="1">
      <c r="H6725" s="116"/>
    </row>
    <row r="6726" spans="8:8" s="8" customFormat="1">
      <c r="H6726" s="116"/>
    </row>
    <row r="6727" spans="8:8" s="8" customFormat="1">
      <c r="H6727" s="116"/>
    </row>
    <row r="6728" spans="8:8" s="8" customFormat="1">
      <c r="H6728" s="116"/>
    </row>
    <row r="6729" spans="8:8" s="8" customFormat="1">
      <c r="H6729" s="116"/>
    </row>
    <row r="6730" spans="8:8" s="8" customFormat="1">
      <c r="H6730" s="116"/>
    </row>
    <row r="6731" spans="8:8" s="8" customFormat="1">
      <c r="H6731" s="116"/>
    </row>
    <row r="6732" spans="8:8" s="8" customFormat="1">
      <c r="H6732" s="116"/>
    </row>
    <row r="6733" spans="8:8" s="8" customFormat="1">
      <c r="H6733" s="116"/>
    </row>
    <row r="6734" spans="8:8" s="8" customFormat="1">
      <c r="H6734" s="116"/>
    </row>
    <row r="6735" spans="8:8" s="8" customFormat="1">
      <c r="H6735" s="116"/>
    </row>
    <row r="6736" spans="8:8" s="8" customFormat="1">
      <c r="H6736" s="116"/>
    </row>
    <row r="6737" spans="8:8" s="8" customFormat="1">
      <c r="H6737" s="116"/>
    </row>
    <row r="6738" spans="8:8" s="8" customFormat="1">
      <c r="H6738" s="116"/>
    </row>
    <row r="6739" spans="8:8" s="8" customFormat="1">
      <c r="H6739" s="116"/>
    </row>
    <row r="6740" spans="8:8" s="8" customFormat="1">
      <c r="H6740" s="116"/>
    </row>
    <row r="6741" spans="8:8" s="8" customFormat="1">
      <c r="H6741" s="116"/>
    </row>
    <row r="6742" spans="8:8" s="8" customFormat="1">
      <c r="H6742" s="116"/>
    </row>
    <row r="6743" spans="8:8" s="8" customFormat="1">
      <c r="H6743" s="116"/>
    </row>
    <row r="6744" spans="8:8" s="8" customFormat="1">
      <c r="H6744" s="116"/>
    </row>
    <row r="6745" spans="8:8" s="8" customFormat="1">
      <c r="H6745" s="116"/>
    </row>
    <row r="6746" spans="8:8" s="8" customFormat="1">
      <c r="H6746" s="116"/>
    </row>
    <row r="6747" spans="8:8" s="8" customFormat="1">
      <c r="H6747" s="116"/>
    </row>
    <row r="6748" spans="8:8" s="8" customFormat="1">
      <c r="H6748" s="116"/>
    </row>
    <row r="6749" spans="8:8" s="8" customFormat="1">
      <c r="H6749" s="116"/>
    </row>
    <row r="6750" spans="8:8" s="8" customFormat="1">
      <c r="H6750" s="116"/>
    </row>
    <row r="6751" spans="8:8" s="8" customFormat="1">
      <c r="H6751" s="116"/>
    </row>
    <row r="6752" spans="8:8" s="8" customFormat="1">
      <c r="H6752" s="116"/>
    </row>
    <row r="6753" spans="8:8" s="8" customFormat="1">
      <c r="H6753" s="116"/>
    </row>
    <row r="6754" spans="8:8" s="8" customFormat="1">
      <c r="H6754" s="116"/>
    </row>
    <row r="6755" spans="8:8" s="8" customFormat="1">
      <c r="H6755" s="116"/>
    </row>
    <row r="6756" spans="8:8" s="8" customFormat="1">
      <c r="H6756" s="116"/>
    </row>
    <row r="6757" spans="8:8" s="8" customFormat="1">
      <c r="H6757" s="116"/>
    </row>
    <row r="6758" spans="8:8" s="8" customFormat="1">
      <c r="H6758" s="116"/>
    </row>
    <row r="6759" spans="8:8" s="8" customFormat="1">
      <c r="H6759" s="116"/>
    </row>
    <row r="6760" spans="8:8" s="8" customFormat="1">
      <c r="H6760" s="116"/>
    </row>
    <row r="6761" spans="8:8" s="8" customFormat="1">
      <c r="H6761" s="116"/>
    </row>
    <row r="6762" spans="8:8" s="8" customFormat="1">
      <c r="H6762" s="116"/>
    </row>
    <row r="6763" spans="8:8" s="8" customFormat="1">
      <c r="H6763" s="116"/>
    </row>
    <row r="6764" spans="8:8" s="8" customFormat="1">
      <c r="H6764" s="116"/>
    </row>
    <row r="6765" spans="8:8" s="8" customFormat="1">
      <c r="H6765" s="116"/>
    </row>
    <row r="6766" spans="8:8" s="8" customFormat="1">
      <c r="H6766" s="116"/>
    </row>
    <row r="6767" spans="8:8" s="8" customFormat="1">
      <c r="H6767" s="116"/>
    </row>
    <row r="6768" spans="8:8" s="8" customFormat="1">
      <c r="H6768" s="116"/>
    </row>
    <row r="6769" spans="8:8" s="8" customFormat="1">
      <c r="H6769" s="116"/>
    </row>
    <row r="6770" spans="8:8" s="8" customFormat="1">
      <c r="H6770" s="116"/>
    </row>
    <row r="6771" spans="8:8" s="8" customFormat="1">
      <c r="H6771" s="116"/>
    </row>
    <row r="6772" spans="8:8" s="8" customFormat="1">
      <c r="H6772" s="116"/>
    </row>
    <row r="6773" spans="8:8" s="8" customFormat="1">
      <c r="H6773" s="116"/>
    </row>
    <row r="6774" spans="8:8" s="8" customFormat="1">
      <c r="H6774" s="116"/>
    </row>
    <row r="6775" spans="8:8" s="8" customFormat="1">
      <c r="H6775" s="116"/>
    </row>
    <row r="6776" spans="8:8" s="8" customFormat="1">
      <c r="H6776" s="116"/>
    </row>
    <row r="6777" spans="8:8" s="8" customFormat="1">
      <c r="H6777" s="116"/>
    </row>
    <row r="6778" spans="8:8" s="8" customFormat="1">
      <c r="H6778" s="116"/>
    </row>
    <row r="6779" spans="8:8" s="8" customFormat="1">
      <c r="H6779" s="116"/>
    </row>
    <row r="6780" spans="8:8" s="8" customFormat="1">
      <c r="H6780" s="116"/>
    </row>
    <row r="6781" spans="8:8" s="8" customFormat="1">
      <c r="H6781" s="116"/>
    </row>
    <row r="6782" spans="8:8" s="8" customFormat="1">
      <c r="H6782" s="116"/>
    </row>
    <row r="6783" spans="8:8" s="8" customFormat="1">
      <c r="H6783" s="116"/>
    </row>
    <row r="6784" spans="8:8" s="8" customFormat="1">
      <c r="H6784" s="116"/>
    </row>
    <row r="6785" spans="8:8" s="8" customFormat="1">
      <c r="H6785" s="116"/>
    </row>
    <row r="6786" spans="8:8" s="8" customFormat="1">
      <c r="H6786" s="116"/>
    </row>
    <row r="6787" spans="8:8" s="8" customFormat="1">
      <c r="H6787" s="116"/>
    </row>
    <row r="6788" spans="8:8" s="8" customFormat="1">
      <c r="H6788" s="116"/>
    </row>
    <row r="6789" spans="8:8" s="8" customFormat="1">
      <c r="H6789" s="116"/>
    </row>
    <row r="6790" spans="8:8" s="8" customFormat="1">
      <c r="H6790" s="116"/>
    </row>
    <row r="6791" spans="8:8" s="8" customFormat="1">
      <c r="H6791" s="116"/>
    </row>
    <row r="6792" spans="8:8" s="8" customFormat="1">
      <c r="H6792" s="116"/>
    </row>
    <row r="6793" spans="8:8" s="8" customFormat="1">
      <c r="H6793" s="116"/>
    </row>
    <row r="6794" spans="8:8" s="8" customFormat="1">
      <c r="H6794" s="116"/>
    </row>
    <row r="6795" spans="8:8" s="8" customFormat="1">
      <c r="H6795" s="116"/>
    </row>
    <row r="6796" spans="8:8" s="8" customFormat="1">
      <c r="H6796" s="116"/>
    </row>
    <row r="6797" spans="8:8" s="8" customFormat="1">
      <c r="H6797" s="116"/>
    </row>
    <row r="6798" spans="8:8" s="8" customFormat="1">
      <c r="H6798" s="116"/>
    </row>
    <row r="6799" spans="8:8" s="8" customFormat="1">
      <c r="H6799" s="116"/>
    </row>
    <row r="6800" spans="8:8" s="8" customFormat="1">
      <c r="H6800" s="116"/>
    </row>
    <row r="6801" spans="8:8" s="8" customFormat="1">
      <c r="H6801" s="116"/>
    </row>
    <row r="6802" spans="8:8" s="8" customFormat="1">
      <c r="H6802" s="116"/>
    </row>
    <row r="6803" spans="8:8" s="8" customFormat="1">
      <c r="H6803" s="116"/>
    </row>
    <row r="6804" spans="8:8" s="8" customFormat="1">
      <c r="H6804" s="116"/>
    </row>
    <row r="6805" spans="8:8" s="8" customFormat="1">
      <c r="H6805" s="116"/>
    </row>
    <row r="6806" spans="8:8" s="8" customFormat="1">
      <c r="H6806" s="116"/>
    </row>
    <row r="6807" spans="8:8" s="8" customFormat="1">
      <c r="H6807" s="116"/>
    </row>
    <row r="6808" spans="8:8" s="8" customFormat="1">
      <c r="H6808" s="116"/>
    </row>
    <row r="6809" spans="8:8" s="8" customFormat="1">
      <c r="H6809" s="116"/>
    </row>
    <row r="6810" spans="8:8" s="8" customFormat="1">
      <c r="H6810" s="116"/>
    </row>
    <row r="6811" spans="8:8" s="8" customFormat="1">
      <c r="H6811" s="116"/>
    </row>
    <row r="6812" spans="8:8" s="8" customFormat="1">
      <c r="H6812" s="116"/>
    </row>
    <row r="6813" spans="8:8" s="8" customFormat="1">
      <c r="H6813" s="116"/>
    </row>
    <row r="6814" spans="8:8" s="8" customFormat="1">
      <c r="H6814" s="116"/>
    </row>
    <row r="6815" spans="8:8" s="8" customFormat="1">
      <c r="H6815" s="116"/>
    </row>
    <row r="6816" spans="8:8" s="8" customFormat="1">
      <c r="H6816" s="116"/>
    </row>
    <row r="6817" spans="8:8" s="8" customFormat="1">
      <c r="H6817" s="116"/>
    </row>
    <row r="6818" spans="8:8" s="8" customFormat="1">
      <c r="H6818" s="116"/>
    </row>
    <row r="6819" spans="8:8" s="8" customFormat="1">
      <c r="H6819" s="116"/>
    </row>
    <row r="6820" spans="8:8" s="8" customFormat="1">
      <c r="H6820" s="116"/>
    </row>
    <row r="6821" spans="8:8" s="8" customFormat="1">
      <c r="H6821" s="116"/>
    </row>
    <row r="6822" spans="8:8" s="8" customFormat="1">
      <c r="H6822" s="116"/>
    </row>
    <row r="6823" spans="8:8" s="8" customFormat="1">
      <c r="H6823" s="116"/>
    </row>
    <row r="6824" spans="8:8" s="8" customFormat="1">
      <c r="H6824" s="116"/>
    </row>
    <row r="6825" spans="8:8" s="8" customFormat="1">
      <c r="H6825" s="116"/>
    </row>
    <row r="6826" spans="8:8" s="8" customFormat="1">
      <c r="H6826" s="116"/>
    </row>
    <row r="6827" spans="8:8" s="8" customFormat="1">
      <c r="H6827" s="116"/>
    </row>
    <row r="6828" spans="8:8" s="8" customFormat="1">
      <c r="H6828" s="116"/>
    </row>
    <row r="6829" spans="8:8" s="8" customFormat="1">
      <c r="H6829" s="116"/>
    </row>
    <row r="6830" spans="8:8" s="8" customFormat="1">
      <c r="H6830" s="116"/>
    </row>
    <row r="6831" spans="8:8" s="8" customFormat="1">
      <c r="H6831" s="116"/>
    </row>
    <row r="6832" spans="8:8" s="8" customFormat="1">
      <c r="H6832" s="116"/>
    </row>
    <row r="6833" spans="8:8" s="8" customFormat="1">
      <c r="H6833" s="116"/>
    </row>
    <row r="6834" spans="8:8" s="8" customFormat="1">
      <c r="H6834" s="116"/>
    </row>
    <row r="6835" spans="8:8" s="8" customFormat="1">
      <c r="H6835" s="116"/>
    </row>
    <row r="6836" spans="8:8" s="8" customFormat="1">
      <c r="H6836" s="116"/>
    </row>
    <row r="6837" spans="8:8" s="8" customFormat="1">
      <c r="H6837" s="116"/>
    </row>
    <row r="6838" spans="8:8" s="8" customFormat="1">
      <c r="H6838" s="116"/>
    </row>
    <row r="6839" spans="8:8" s="8" customFormat="1">
      <c r="H6839" s="116"/>
    </row>
    <row r="6840" spans="8:8" s="8" customFormat="1">
      <c r="H6840" s="116"/>
    </row>
    <row r="6841" spans="8:8" s="8" customFormat="1">
      <c r="H6841" s="116"/>
    </row>
    <row r="6842" spans="8:8" s="8" customFormat="1">
      <c r="H6842" s="116"/>
    </row>
    <row r="6843" spans="8:8" s="8" customFormat="1">
      <c r="H6843" s="116"/>
    </row>
    <row r="6844" spans="8:8" s="8" customFormat="1">
      <c r="H6844" s="116"/>
    </row>
    <row r="6845" spans="8:8" s="8" customFormat="1">
      <c r="H6845" s="116"/>
    </row>
    <row r="6846" spans="8:8" s="8" customFormat="1">
      <c r="H6846" s="116"/>
    </row>
    <row r="6847" spans="8:8" s="8" customFormat="1">
      <c r="H6847" s="116"/>
    </row>
    <row r="6848" spans="8:8" s="8" customFormat="1">
      <c r="H6848" s="116"/>
    </row>
    <row r="6849" spans="8:8" s="8" customFormat="1">
      <c r="H6849" s="116"/>
    </row>
    <row r="6850" spans="8:8" s="8" customFormat="1">
      <c r="H6850" s="116"/>
    </row>
    <row r="6851" spans="8:8" s="8" customFormat="1">
      <c r="H6851" s="116"/>
    </row>
    <row r="6852" spans="8:8" s="8" customFormat="1">
      <c r="H6852" s="116"/>
    </row>
    <row r="6853" spans="8:8" s="8" customFormat="1">
      <c r="H6853" s="116"/>
    </row>
    <row r="6854" spans="8:8" s="8" customFormat="1">
      <c r="H6854" s="116"/>
    </row>
    <row r="6855" spans="8:8" s="8" customFormat="1">
      <c r="H6855" s="116"/>
    </row>
    <row r="6856" spans="8:8" s="8" customFormat="1">
      <c r="H6856" s="116"/>
    </row>
    <row r="6857" spans="8:8" s="8" customFormat="1">
      <c r="H6857" s="116"/>
    </row>
    <row r="6858" spans="8:8" s="8" customFormat="1">
      <c r="H6858" s="116"/>
    </row>
    <row r="6859" spans="8:8" s="8" customFormat="1">
      <c r="H6859" s="116"/>
    </row>
    <row r="6860" spans="8:8" s="8" customFormat="1">
      <c r="H6860" s="116"/>
    </row>
    <row r="6861" spans="8:8" s="8" customFormat="1">
      <c r="H6861" s="116"/>
    </row>
    <row r="6862" spans="8:8" s="8" customFormat="1">
      <c r="H6862" s="116"/>
    </row>
    <row r="6863" spans="8:8" s="8" customFormat="1">
      <c r="H6863" s="116"/>
    </row>
    <row r="6864" spans="8:8" s="8" customFormat="1">
      <c r="H6864" s="116"/>
    </row>
    <row r="6865" spans="8:8" s="8" customFormat="1">
      <c r="H6865" s="116"/>
    </row>
    <row r="6866" spans="8:8" s="8" customFormat="1">
      <c r="H6866" s="116"/>
    </row>
    <row r="6867" spans="8:8" s="8" customFormat="1">
      <c r="H6867" s="116"/>
    </row>
    <row r="6868" spans="8:8" s="8" customFormat="1">
      <c r="H6868" s="116"/>
    </row>
    <row r="6869" spans="8:8" s="8" customFormat="1">
      <c r="H6869" s="116"/>
    </row>
    <row r="6870" spans="8:8" s="8" customFormat="1">
      <c r="H6870" s="116"/>
    </row>
    <row r="6871" spans="8:8" s="8" customFormat="1">
      <c r="H6871" s="116"/>
    </row>
    <row r="6872" spans="8:8" s="8" customFormat="1">
      <c r="H6872" s="116"/>
    </row>
    <row r="6873" spans="8:8" s="8" customFormat="1">
      <c r="H6873" s="116"/>
    </row>
    <row r="6874" spans="8:8" s="8" customFormat="1">
      <c r="H6874" s="116"/>
    </row>
    <row r="6875" spans="8:8" s="8" customFormat="1">
      <c r="H6875" s="116"/>
    </row>
    <row r="6876" spans="8:8" s="8" customFormat="1">
      <c r="H6876" s="116"/>
    </row>
    <row r="6877" spans="8:8" s="8" customFormat="1">
      <c r="H6877" s="116"/>
    </row>
    <row r="6878" spans="8:8" s="8" customFormat="1">
      <c r="H6878" s="116"/>
    </row>
    <row r="6879" spans="8:8" s="8" customFormat="1">
      <c r="H6879" s="116"/>
    </row>
    <row r="6880" spans="8:8" s="8" customFormat="1">
      <c r="H6880" s="116"/>
    </row>
    <row r="6881" spans="8:8" s="8" customFormat="1">
      <c r="H6881" s="116"/>
    </row>
    <row r="6882" spans="8:8" s="8" customFormat="1">
      <c r="H6882" s="116"/>
    </row>
    <row r="6883" spans="8:8" s="8" customFormat="1">
      <c r="H6883" s="116"/>
    </row>
    <row r="6884" spans="8:8" s="8" customFormat="1">
      <c r="H6884" s="116"/>
    </row>
    <row r="6885" spans="8:8" s="8" customFormat="1">
      <c r="H6885" s="116"/>
    </row>
    <row r="6886" spans="8:8" s="8" customFormat="1">
      <c r="H6886" s="116"/>
    </row>
    <row r="6887" spans="8:8" s="8" customFormat="1">
      <c r="H6887" s="116"/>
    </row>
    <row r="6888" spans="8:8" s="8" customFormat="1">
      <c r="H6888" s="116"/>
    </row>
    <row r="6889" spans="8:8" s="8" customFormat="1">
      <c r="H6889" s="116"/>
    </row>
    <row r="6890" spans="8:8" s="8" customFormat="1">
      <c r="H6890" s="116"/>
    </row>
    <row r="6891" spans="8:8" s="8" customFormat="1">
      <c r="H6891" s="116"/>
    </row>
    <row r="6892" spans="8:8" s="8" customFormat="1">
      <c r="H6892" s="116"/>
    </row>
    <row r="6893" spans="8:8" s="8" customFormat="1">
      <c r="H6893" s="116"/>
    </row>
    <row r="6894" spans="8:8" s="8" customFormat="1">
      <c r="H6894" s="116"/>
    </row>
    <row r="6895" spans="8:8" s="8" customFormat="1">
      <c r="H6895" s="116"/>
    </row>
    <row r="6896" spans="8:8" s="8" customFormat="1">
      <c r="H6896" s="116"/>
    </row>
    <row r="6897" spans="8:8" s="8" customFormat="1">
      <c r="H6897" s="116"/>
    </row>
    <row r="6898" spans="8:8" s="8" customFormat="1">
      <c r="H6898" s="116"/>
    </row>
    <row r="6899" spans="8:8" s="8" customFormat="1">
      <c r="H6899" s="116"/>
    </row>
    <row r="6900" spans="8:8" s="8" customFormat="1">
      <c r="H6900" s="116"/>
    </row>
    <row r="6901" spans="8:8" s="8" customFormat="1">
      <c r="H6901" s="116"/>
    </row>
    <row r="6902" spans="8:8" s="8" customFormat="1">
      <c r="H6902" s="116"/>
    </row>
    <row r="6903" spans="8:8" s="8" customFormat="1">
      <c r="H6903" s="116"/>
    </row>
    <row r="6904" spans="8:8" s="8" customFormat="1">
      <c r="H6904" s="116"/>
    </row>
    <row r="6905" spans="8:8" s="8" customFormat="1">
      <c r="H6905" s="116"/>
    </row>
    <row r="6906" spans="8:8" s="8" customFormat="1">
      <c r="H6906" s="116"/>
    </row>
    <row r="6907" spans="8:8" s="8" customFormat="1">
      <c r="H6907" s="116"/>
    </row>
    <row r="6908" spans="8:8" s="8" customFormat="1">
      <c r="H6908" s="116"/>
    </row>
    <row r="6909" spans="8:8" s="8" customFormat="1">
      <c r="H6909" s="116"/>
    </row>
    <row r="6910" spans="8:8" s="8" customFormat="1">
      <c r="H6910" s="116"/>
    </row>
    <row r="6911" spans="8:8" s="8" customFormat="1">
      <c r="H6911" s="116"/>
    </row>
    <row r="6912" spans="8:8" s="8" customFormat="1">
      <c r="H6912" s="116"/>
    </row>
    <row r="6913" spans="8:8" s="8" customFormat="1">
      <c r="H6913" s="116"/>
    </row>
    <row r="6914" spans="8:8" s="8" customFormat="1">
      <c r="H6914" s="116"/>
    </row>
    <row r="6915" spans="8:8" s="8" customFormat="1">
      <c r="H6915" s="116"/>
    </row>
    <row r="6916" spans="8:8" s="8" customFormat="1">
      <c r="H6916" s="116"/>
    </row>
    <row r="6917" spans="8:8" s="8" customFormat="1">
      <c r="H6917" s="116"/>
    </row>
    <row r="6918" spans="8:8" s="8" customFormat="1">
      <c r="H6918" s="116"/>
    </row>
    <row r="6919" spans="8:8" s="8" customFormat="1">
      <c r="H6919" s="116"/>
    </row>
    <row r="6920" spans="8:8" s="8" customFormat="1">
      <c r="H6920" s="116"/>
    </row>
    <row r="6921" spans="8:8" s="8" customFormat="1">
      <c r="H6921" s="116"/>
    </row>
    <row r="6922" spans="8:8" s="8" customFormat="1">
      <c r="H6922" s="116"/>
    </row>
    <row r="6923" spans="8:8" s="8" customFormat="1">
      <c r="H6923" s="116"/>
    </row>
    <row r="6924" spans="8:8" s="8" customFormat="1">
      <c r="H6924" s="116"/>
    </row>
    <row r="6925" spans="8:8" s="8" customFormat="1">
      <c r="H6925" s="116"/>
    </row>
    <row r="6926" spans="8:8" s="8" customFormat="1">
      <c r="H6926" s="116"/>
    </row>
    <row r="6927" spans="8:8" s="8" customFormat="1">
      <c r="H6927" s="116"/>
    </row>
    <row r="6928" spans="8:8" s="8" customFormat="1">
      <c r="H6928" s="116"/>
    </row>
    <row r="6929" spans="8:8" s="8" customFormat="1">
      <c r="H6929" s="116"/>
    </row>
    <row r="6930" spans="8:8" s="8" customFormat="1">
      <c r="H6930" s="116"/>
    </row>
    <row r="6931" spans="8:8" s="8" customFormat="1">
      <c r="H6931" s="116"/>
    </row>
    <row r="6932" spans="8:8" s="8" customFormat="1">
      <c r="H6932" s="116"/>
    </row>
    <row r="6933" spans="8:8" s="8" customFormat="1">
      <c r="H6933" s="116"/>
    </row>
    <row r="6934" spans="8:8" s="8" customFormat="1">
      <c r="H6934" s="116"/>
    </row>
    <row r="6935" spans="8:8" s="8" customFormat="1">
      <c r="H6935" s="116"/>
    </row>
    <row r="6936" spans="8:8" s="8" customFormat="1">
      <c r="H6936" s="116"/>
    </row>
    <row r="6937" spans="8:8" s="8" customFormat="1">
      <c r="H6937" s="116"/>
    </row>
    <row r="6938" spans="8:8" s="8" customFormat="1">
      <c r="H6938" s="116"/>
    </row>
    <row r="6939" spans="8:8" s="8" customFormat="1">
      <c r="H6939" s="116"/>
    </row>
    <row r="6940" spans="8:8" s="8" customFormat="1">
      <c r="H6940" s="116"/>
    </row>
    <row r="6941" spans="8:8" s="8" customFormat="1">
      <c r="H6941" s="116"/>
    </row>
    <row r="6942" spans="8:8" s="8" customFormat="1">
      <c r="H6942" s="116"/>
    </row>
    <row r="6943" spans="8:8" s="8" customFormat="1">
      <c r="H6943" s="116"/>
    </row>
    <row r="6944" spans="8:8" s="8" customFormat="1">
      <c r="H6944" s="116"/>
    </row>
    <row r="6945" spans="8:8" s="8" customFormat="1">
      <c r="H6945" s="116"/>
    </row>
    <row r="6946" spans="8:8" s="8" customFormat="1">
      <c r="H6946" s="116"/>
    </row>
    <row r="6947" spans="8:8" s="8" customFormat="1">
      <c r="H6947" s="116"/>
    </row>
    <row r="6948" spans="8:8" s="8" customFormat="1">
      <c r="H6948" s="116"/>
    </row>
    <row r="6949" spans="8:8" s="8" customFormat="1">
      <c r="H6949" s="116"/>
    </row>
    <row r="6950" spans="8:8" s="8" customFormat="1">
      <c r="H6950" s="116"/>
    </row>
    <row r="6951" spans="8:8" s="8" customFormat="1">
      <c r="H6951" s="116"/>
    </row>
    <row r="6952" spans="8:8" s="8" customFormat="1">
      <c r="H6952" s="116"/>
    </row>
    <row r="6953" spans="8:8" s="8" customFormat="1">
      <c r="H6953" s="116"/>
    </row>
    <row r="6954" spans="8:8" s="8" customFormat="1">
      <c r="H6954" s="116"/>
    </row>
    <row r="6955" spans="8:8" s="8" customFormat="1">
      <c r="H6955" s="116"/>
    </row>
    <row r="6956" spans="8:8" s="8" customFormat="1">
      <c r="H6956" s="116"/>
    </row>
    <row r="6957" spans="8:8" s="8" customFormat="1">
      <c r="H6957" s="116"/>
    </row>
    <row r="6958" spans="8:8" s="8" customFormat="1">
      <c r="H6958" s="116"/>
    </row>
    <row r="6959" spans="8:8" s="8" customFormat="1">
      <c r="H6959" s="116"/>
    </row>
    <row r="6960" spans="8:8" s="8" customFormat="1">
      <c r="H6960" s="116"/>
    </row>
    <row r="6961" spans="8:8" s="8" customFormat="1">
      <c r="H6961" s="116"/>
    </row>
    <row r="6962" spans="8:8" s="8" customFormat="1">
      <c r="H6962" s="116"/>
    </row>
    <row r="6963" spans="8:8" s="8" customFormat="1">
      <c r="H6963" s="116"/>
    </row>
    <row r="6964" spans="8:8" s="8" customFormat="1">
      <c r="H6964" s="116"/>
    </row>
    <row r="6965" spans="8:8" s="8" customFormat="1">
      <c r="H6965" s="116"/>
    </row>
    <row r="6966" spans="8:8" s="8" customFormat="1">
      <c r="H6966" s="116"/>
    </row>
    <row r="6967" spans="8:8" s="8" customFormat="1">
      <c r="H6967" s="116"/>
    </row>
    <row r="6968" spans="8:8" s="8" customFormat="1">
      <c r="H6968" s="116"/>
    </row>
    <row r="6969" spans="8:8" s="8" customFormat="1">
      <c r="H6969" s="116"/>
    </row>
    <row r="6970" spans="8:8" s="8" customFormat="1">
      <c r="H6970" s="116"/>
    </row>
    <row r="6971" spans="8:8" s="8" customFormat="1">
      <c r="H6971" s="116"/>
    </row>
    <row r="6972" spans="8:8" s="8" customFormat="1">
      <c r="H6972" s="116"/>
    </row>
    <row r="6973" spans="8:8" s="8" customFormat="1">
      <c r="H6973" s="116"/>
    </row>
    <row r="6974" spans="8:8" s="8" customFormat="1">
      <c r="H6974" s="116"/>
    </row>
    <row r="6975" spans="8:8" s="8" customFormat="1">
      <c r="H6975" s="116"/>
    </row>
    <row r="6976" spans="8:8" s="8" customFormat="1">
      <c r="H6976" s="116"/>
    </row>
    <row r="6977" spans="8:8" s="8" customFormat="1">
      <c r="H6977" s="116"/>
    </row>
    <row r="6978" spans="8:8" s="8" customFormat="1">
      <c r="H6978" s="116"/>
    </row>
    <row r="6979" spans="8:8" s="8" customFormat="1">
      <c r="H6979" s="116"/>
    </row>
    <row r="6980" spans="8:8" s="8" customFormat="1">
      <c r="H6980" s="116"/>
    </row>
    <row r="6981" spans="8:8" s="8" customFormat="1">
      <c r="H6981" s="116"/>
    </row>
    <row r="6982" spans="8:8" s="8" customFormat="1">
      <c r="H6982" s="116"/>
    </row>
    <row r="6983" spans="8:8" s="8" customFormat="1">
      <c r="H6983" s="116"/>
    </row>
    <row r="6984" spans="8:8" s="8" customFormat="1">
      <c r="H6984" s="116"/>
    </row>
    <row r="6985" spans="8:8" s="8" customFormat="1">
      <c r="H6985" s="116"/>
    </row>
    <row r="6986" spans="8:8" s="8" customFormat="1">
      <c r="H6986" s="116"/>
    </row>
    <row r="6987" spans="8:8" s="8" customFormat="1">
      <c r="H6987" s="116"/>
    </row>
    <row r="6988" spans="8:8" s="8" customFormat="1">
      <c r="H6988" s="116"/>
    </row>
    <row r="6989" spans="8:8" s="8" customFormat="1">
      <c r="H6989" s="116"/>
    </row>
    <row r="6990" spans="8:8" s="8" customFormat="1">
      <c r="H6990" s="116"/>
    </row>
    <row r="6991" spans="8:8" s="8" customFormat="1">
      <c r="H6991" s="116"/>
    </row>
    <row r="6992" spans="8:8" s="8" customFormat="1">
      <c r="H6992" s="116"/>
    </row>
    <row r="6993" spans="8:8" s="8" customFormat="1">
      <c r="H6993" s="116"/>
    </row>
    <row r="6994" spans="8:8" s="8" customFormat="1">
      <c r="H6994" s="116"/>
    </row>
    <row r="6995" spans="8:8" s="8" customFormat="1">
      <c r="H6995" s="116"/>
    </row>
    <row r="6996" spans="8:8" s="8" customFormat="1">
      <c r="H6996" s="116"/>
    </row>
    <row r="6997" spans="8:8" s="8" customFormat="1">
      <c r="H6997" s="116"/>
    </row>
    <row r="6998" spans="8:8" s="8" customFormat="1">
      <c r="H6998" s="116"/>
    </row>
    <row r="6999" spans="8:8" s="8" customFormat="1">
      <c r="H6999" s="116"/>
    </row>
    <row r="7000" spans="8:8" s="8" customFormat="1">
      <c r="H7000" s="116"/>
    </row>
    <row r="7001" spans="8:8" s="8" customFormat="1">
      <c r="H7001" s="116"/>
    </row>
    <row r="7002" spans="8:8" s="8" customFormat="1">
      <c r="H7002" s="116"/>
    </row>
    <row r="7003" spans="8:8" s="8" customFormat="1">
      <c r="H7003" s="116"/>
    </row>
    <row r="7004" spans="8:8" s="8" customFormat="1">
      <c r="H7004" s="116"/>
    </row>
    <row r="7005" spans="8:8" s="8" customFormat="1">
      <c r="H7005" s="116"/>
    </row>
    <row r="7006" spans="8:8" s="8" customFormat="1">
      <c r="H7006" s="116"/>
    </row>
    <row r="7007" spans="8:8" s="8" customFormat="1">
      <c r="H7007" s="116"/>
    </row>
    <row r="7008" spans="8:8" s="8" customFormat="1">
      <c r="H7008" s="116"/>
    </row>
    <row r="7009" spans="8:8" s="8" customFormat="1">
      <c r="H7009" s="116"/>
    </row>
    <row r="7010" spans="8:8" s="8" customFormat="1">
      <c r="H7010" s="116"/>
    </row>
    <row r="7011" spans="8:8" s="8" customFormat="1">
      <c r="H7011" s="116"/>
    </row>
    <row r="7012" spans="8:8" s="8" customFormat="1">
      <c r="H7012" s="116"/>
    </row>
    <row r="7013" spans="8:8" s="8" customFormat="1">
      <c r="H7013" s="116"/>
    </row>
    <row r="7014" spans="8:8" s="8" customFormat="1">
      <c r="H7014" s="116"/>
    </row>
    <row r="7015" spans="8:8" s="8" customFormat="1">
      <c r="H7015" s="116"/>
    </row>
    <row r="7016" spans="8:8" s="8" customFormat="1">
      <c r="H7016" s="116"/>
    </row>
    <row r="7017" spans="8:8" s="8" customFormat="1">
      <c r="H7017" s="116"/>
    </row>
    <row r="7018" spans="8:8" s="8" customFormat="1">
      <c r="H7018" s="116"/>
    </row>
    <row r="7019" spans="8:8" s="8" customFormat="1">
      <c r="H7019" s="116"/>
    </row>
    <row r="7020" spans="8:8" s="8" customFormat="1">
      <c r="H7020" s="116"/>
    </row>
    <row r="7021" spans="8:8" s="8" customFormat="1">
      <c r="H7021" s="116"/>
    </row>
    <row r="7022" spans="8:8" s="8" customFormat="1">
      <c r="H7022" s="116"/>
    </row>
    <row r="7023" spans="8:8" s="8" customFormat="1">
      <c r="H7023" s="116"/>
    </row>
    <row r="7024" spans="8:8" s="8" customFormat="1">
      <c r="H7024" s="116"/>
    </row>
    <row r="7025" spans="8:8" s="8" customFormat="1">
      <c r="H7025" s="116"/>
    </row>
    <row r="7026" spans="8:8" s="8" customFormat="1">
      <c r="H7026" s="116"/>
    </row>
    <row r="7027" spans="8:8" s="8" customFormat="1">
      <c r="H7027" s="116"/>
    </row>
    <row r="7028" spans="8:8" s="8" customFormat="1">
      <c r="H7028" s="116"/>
    </row>
    <row r="7029" spans="8:8" s="8" customFormat="1">
      <c r="H7029" s="116"/>
    </row>
    <row r="7030" spans="8:8" s="8" customFormat="1">
      <c r="H7030" s="116"/>
    </row>
    <row r="7031" spans="8:8" s="8" customFormat="1">
      <c r="H7031" s="116"/>
    </row>
    <row r="7032" spans="8:8" s="8" customFormat="1">
      <c r="H7032" s="116"/>
    </row>
    <row r="7033" spans="8:8" s="8" customFormat="1">
      <c r="H7033" s="116"/>
    </row>
    <row r="7034" spans="8:8" s="8" customFormat="1">
      <c r="H7034" s="116"/>
    </row>
    <row r="7035" spans="8:8" s="8" customFormat="1">
      <c r="H7035" s="116"/>
    </row>
    <row r="7036" spans="8:8" s="8" customFormat="1">
      <c r="H7036" s="116"/>
    </row>
    <row r="7037" spans="8:8" s="8" customFormat="1">
      <c r="H7037" s="116"/>
    </row>
    <row r="7038" spans="8:8" s="8" customFormat="1">
      <c r="H7038" s="116"/>
    </row>
    <row r="7039" spans="8:8" s="8" customFormat="1">
      <c r="H7039" s="116"/>
    </row>
    <row r="7040" spans="8:8" s="8" customFormat="1">
      <c r="H7040" s="116"/>
    </row>
    <row r="7041" spans="8:8" s="8" customFormat="1">
      <c r="H7041" s="116"/>
    </row>
    <row r="7042" spans="8:8" s="8" customFormat="1">
      <c r="H7042" s="116"/>
    </row>
    <row r="7043" spans="8:8" s="8" customFormat="1">
      <c r="H7043" s="116"/>
    </row>
    <row r="7044" spans="8:8" s="8" customFormat="1">
      <c r="H7044" s="116"/>
    </row>
    <row r="7045" spans="8:8" s="8" customFormat="1">
      <c r="H7045" s="116"/>
    </row>
    <row r="7046" spans="8:8" s="8" customFormat="1">
      <c r="H7046" s="116"/>
    </row>
    <row r="7047" spans="8:8" s="8" customFormat="1">
      <c r="H7047" s="116"/>
    </row>
    <row r="7048" spans="8:8" s="8" customFormat="1">
      <c r="H7048" s="116"/>
    </row>
    <row r="7049" spans="8:8" s="8" customFormat="1">
      <c r="H7049" s="116"/>
    </row>
    <row r="7050" spans="8:8" s="8" customFormat="1">
      <c r="H7050" s="116"/>
    </row>
    <row r="7051" spans="8:8" s="8" customFormat="1">
      <c r="H7051" s="116"/>
    </row>
    <row r="7052" spans="8:8" s="8" customFormat="1">
      <c r="H7052" s="116"/>
    </row>
    <row r="7053" spans="8:8" s="8" customFormat="1">
      <c r="H7053" s="116"/>
    </row>
    <row r="7054" spans="8:8" s="8" customFormat="1">
      <c r="H7054" s="116"/>
    </row>
    <row r="7055" spans="8:8" s="8" customFormat="1">
      <c r="H7055" s="116"/>
    </row>
    <row r="7056" spans="8:8" s="8" customFormat="1">
      <c r="H7056" s="116"/>
    </row>
    <row r="7057" spans="8:8" s="8" customFormat="1">
      <c r="H7057" s="116"/>
    </row>
    <row r="7058" spans="8:8" s="8" customFormat="1">
      <c r="H7058" s="116"/>
    </row>
    <row r="7059" spans="8:8" s="8" customFormat="1">
      <c r="H7059" s="116"/>
    </row>
    <row r="7060" spans="8:8" s="8" customFormat="1">
      <c r="H7060" s="116"/>
    </row>
    <row r="7061" spans="8:8" s="8" customFormat="1">
      <c r="H7061" s="116"/>
    </row>
    <row r="7062" spans="8:8" s="8" customFormat="1">
      <c r="H7062" s="116"/>
    </row>
    <row r="7063" spans="8:8" s="8" customFormat="1">
      <c r="H7063" s="116"/>
    </row>
    <row r="7064" spans="8:8" s="8" customFormat="1">
      <c r="H7064" s="116"/>
    </row>
    <row r="7065" spans="8:8" s="8" customFormat="1">
      <c r="H7065" s="116"/>
    </row>
    <row r="7066" spans="8:8" s="8" customFormat="1">
      <c r="H7066" s="116"/>
    </row>
    <row r="7067" spans="8:8" s="8" customFormat="1">
      <c r="H7067" s="116"/>
    </row>
    <row r="7068" spans="8:8" s="8" customFormat="1">
      <c r="H7068" s="116"/>
    </row>
    <row r="7069" spans="8:8" s="8" customFormat="1">
      <c r="H7069" s="116"/>
    </row>
    <row r="7070" spans="8:8" s="8" customFormat="1">
      <c r="H7070" s="116"/>
    </row>
    <row r="7071" spans="8:8" s="8" customFormat="1">
      <c r="H7071" s="116"/>
    </row>
    <row r="7072" spans="8:8" s="8" customFormat="1">
      <c r="H7072" s="116"/>
    </row>
    <row r="7073" spans="8:8" s="8" customFormat="1">
      <c r="H7073" s="116"/>
    </row>
    <row r="7074" spans="8:8" s="8" customFormat="1">
      <c r="H7074" s="116"/>
    </row>
    <row r="7075" spans="8:8" s="8" customFormat="1">
      <c r="H7075" s="116"/>
    </row>
    <row r="7076" spans="8:8" s="8" customFormat="1">
      <c r="H7076" s="116"/>
    </row>
    <row r="7077" spans="8:8" s="8" customFormat="1">
      <c r="H7077" s="116"/>
    </row>
    <row r="7078" spans="8:8" s="8" customFormat="1">
      <c r="H7078" s="116"/>
    </row>
    <row r="7079" spans="8:8" s="8" customFormat="1">
      <c r="H7079" s="116"/>
    </row>
    <row r="7080" spans="8:8" s="8" customFormat="1">
      <c r="H7080" s="116"/>
    </row>
    <row r="7081" spans="8:8" s="8" customFormat="1">
      <c r="H7081" s="116"/>
    </row>
    <row r="7082" spans="8:8" s="8" customFormat="1">
      <c r="H7082" s="116"/>
    </row>
    <row r="7083" spans="8:8" s="8" customFormat="1">
      <c r="H7083" s="116"/>
    </row>
    <row r="7084" spans="8:8" s="8" customFormat="1">
      <c r="H7084" s="116"/>
    </row>
    <row r="7085" spans="8:8" s="8" customFormat="1">
      <c r="H7085" s="116"/>
    </row>
    <row r="7086" spans="8:8" s="8" customFormat="1">
      <c r="H7086" s="116"/>
    </row>
    <row r="7087" spans="8:8" s="8" customFormat="1">
      <c r="H7087" s="116"/>
    </row>
    <row r="7088" spans="8:8" s="8" customFormat="1">
      <c r="H7088" s="116"/>
    </row>
    <row r="7089" spans="8:8" s="8" customFormat="1">
      <c r="H7089" s="116"/>
    </row>
    <row r="7090" spans="8:8" s="8" customFormat="1">
      <c r="H7090" s="116"/>
    </row>
    <row r="7091" spans="8:8" s="8" customFormat="1">
      <c r="H7091" s="116"/>
    </row>
    <row r="7092" spans="8:8" s="8" customFormat="1">
      <c r="H7092" s="116"/>
    </row>
    <row r="7093" spans="8:8" s="8" customFormat="1">
      <c r="H7093" s="116"/>
    </row>
    <row r="7094" spans="8:8" s="8" customFormat="1">
      <c r="H7094" s="116"/>
    </row>
    <row r="7095" spans="8:8" s="8" customFormat="1">
      <c r="H7095" s="116"/>
    </row>
    <row r="7096" spans="8:8" s="8" customFormat="1">
      <c r="H7096" s="116"/>
    </row>
    <row r="7097" spans="8:8" s="8" customFormat="1">
      <c r="H7097" s="116"/>
    </row>
    <row r="7098" spans="8:8" s="8" customFormat="1">
      <c r="H7098" s="116"/>
    </row>
    <row r="7099" spans="8:8" s="8" customFormat="1">
      <c r="H7099" s="116"/>
    </row>
    <row r="7100" spans="8:8" s="8" customFormat="1">
      <c r="H7100" s="116"/>
    </row>
    <row r="7101" spans="8:8" s="8" customFormat="1">
      <c r="H7101" s="116"/>
    </row>
    <row r="7102" spans="8:8" s="8" customFormat="1">
      <c r="H7102" s="116"/>
    </row>
    <row r="7103" spans="8:8" s="8" customFormat="1">
      <c r="H7103" s="116"/>
    </row>
    <row r="7104" spans="8:8" s="8" customFormat="1">
      <c r="H7104" s="116"/>
    </row>
    <row r="7105" spans="8:8" s="8" customFormat="1">
      <c r="H7105" s="116"/>
    </row>
    <row r="7106" spans="8:8" s="8" customFormat="1">
      <c r="H7106" s="116"/>
    </row>
    <row r="7107" spans="8:8" s="8" customFormat="1">
      <c r="H7107" s="116"/>
    </row>
    <row r="7108" spans="8:8" s="8" customFormat="1">
      <c r="H7108" s="116"/>
    </row>
    <row r="7109" spans="8:8" s="8" customFormat="1">
      <c r="H7109" s="116"/>
    </row>
    <row r="7110" spans="8:8" s="8" customFormat="1">
      <c r="H7110" s="116"/>
    </row>
    <row r="7111" spans="8:8" s="8" customFormat="1">
      <c r="H7111" s="116"/>
    </row>
    <row r="7112" spans="8:8" s="8" customFormat="1">
      <c r="H7112" s="116"/>
    </row>
    <row r="7113" spans="8:8" s="8" customFormat="1">
      <c r="H7113" s="116"/>
    </row>
    <row r="7114" spans="8:8" s="8" customFormat="1">
      <c r="H7114" s="116"/>
    </row>
    <row r="7115" spans="8:8" s="8" customFormat="1">
      <c r="H7115" s="116"/>
    </row>
    <row r="7116" spans="8:8" s="8" customFormat="1">
      <c r="H7116" s="116"/>
    </row>
    <row r="7117" spans="8:8" s="8" customFormat="1">
      <c r="H7117" s="116"/>
    </row>
    <row r="7118" spans="8:8" s="8" customFormat="1">
      <c r="H7118" s="116"/>
    </row>
    <row r="7119" spans="8:8" s="8" customFormat="1">
      <c r="H7119" s="116"/>
    </row>
    <row r="7120" spans="8:8" s="8" customFormat="1">
      <c r="H7120" s="116"/>
    </row>
    <row r="7121" spans="8:8" s="8" customFormat="1">
      <c r="H7121" s="116"/>
    </row>
    <row r="7122" spans="8:8" s="8" customFormat="1">
      <c r="H7122" s="116"/>
    </row>
    <row r="7123" spans="8:8" s="8" customFormat="1">
      <c r="H7123" s="116"/>
    </row>
    <row r="7124" spans="8:8" s="8" customFormat="1">
      <c r="H7124" s="116"/>
    </row>
    <row r="7125" spans="8:8" s="8" customFormat="1">
      <c r="H7125" s="116"/>
    </row>
    <row r="7126" spans="8:8" s="8" customFormat="1">
      <c r="H7126" s="116"/>
    </row>
    <row r="7127" spans="8:8" s="8" customFormat="1">
      <c r="H7127" s="116"/>
    </row>
    <row r="7128" spans="8:8" s="8" customFormat="1">
      <c r="H7128" s="116"/>
    </row>
    <row r="7129" spans="8:8" s="8" customFormat="1">
      <c r="H7129" s="116"/>
    </row>
    <row r="7130" spans="8:8" s="8" customFormat="1">
      <c r="H7130" s="116"/>
    </row>
    <row r="7131" spans="8:8" s="8" customFormat="1">
      <c r="H7131" s="116"/>
    </row>
    <row r="7132" spans="8:8" s="8" customFormat="1">
      <c r="H7132" s="116"/>
    </row>
    <row r="7133" spans="8:8" s="8" customFormat="1">
      <c r="H7133" s="116"/>
    </row>
    <row r="7134" spans="8:8" s="8" customFormat="1">
      <c r="H7134" s="116"/>
    </row>
    <row r="7135" spans="8:8" s="8" customFormat="1">
      <c r="H7135" s="116"/>
    </row>
    <row r="7136" spans="8:8" s="8" customFormat="1">
      <c r="H7136" s="116"/>
    </row>
    <row r="7137" spans="8:8" s="8" customFormat="1">
      <c r="H7137" s="116"/>
    </row>
    <row r="7138" spans="8:8" s="8" customFormat="1">
      <c r="H7138" s="116"/>
    </row>
    <row r="7139" spans="8:8" s="8" customFormat="1">
      <c r="H7139" s="116"/>
    </row>
    <row r="7140" spans="8:8" s="8" customFormat="1">
      <c r="H7140" s="116"/>
    </row>
    <row r="7141" spans="8:8" s="8" customFormat="1">
      <c r="H7141" s="116"/>
    </row>
    <row r="7142" spans="8:8" s="8" customFormat="1">
      <c r="H7142" s="116"/>
    </row>
    <row r="7143" spans="8:8" s="8" customFormat="1">
      <c r="H7143" s="116"/>
    </row>
    <row r="7144" spans="8:8" s="8" customFormat="1">
      <c r="H7144" s="116"/>
    </row>
    <row r="7145" spans="8:8" s="8" customFormat="1">
      <c r="H7145" s="116"/>
    </row>
    <row r="7146" spans="8:8" s="8" customFormat="1">
      <c r="H7146" s="116"/>
    </row>
    <row r="7147" spans="8:8" s="8" customFormat="1">
      <c r="H7147" s="116"/>
    </row>
    <row r="7148" spans="8:8" s="8" customFormat="1">
      <c r="H7148" s="116"/>
    </row>
    <row r="7149" spans="8:8" s="8" customFormat="1">
      <c r="H7149" s="116"/>
    </row>
    <row r="7150" spans="8:8" s="8" customFormat="1">
      <c r="H7150" s="116"/>
    </row>
    <row r="7151" spans="8:8" s="8" customFormat="1">
      <c r="H7151" s="116"/>
    </row>
    <row r="7152" spans="8:8" s="8" customFormat="1">
      <c r="H7152" s="116"/>
    </row>
    <row r="7153" spans="8:8" s="8" customFormat="1">
      <c r="H7153" s="116"/>
    </row>
    <row r="7154" spans="8:8" s="8" customFormat="1">
      <c r="H7154" s="116"/>
    </row>
    <row r="7155" spans="8:8" s="8" customFormat="1">
      <c r="H7155" s="116"/>
    </row>
    <row r="7156" spans="8:8" s="8" customFormat="1">
      <c r="H7156" s="116"/>
    </row>
    <row r="7157" spans="8:8" s="8" customFormat="1">
      <c r="H7157" s="116"/>
    </row>
    <row r="7158" spans="8:8" s="8" customFormat="1">
      <c r="H7158" s="116"/>
    </row>
    <row r="7159" spans="8:8" s="8" customFormat="1">
      <c r="H7159" s="116"/>
    </row>
    <row r="7160" spans="8:8" s="8" customFormat="1">
      <c r="H7160" s="116"/>
    </row>
    <row r="7161" spans="8:8" s="8" customFormat="1">
      <c r="H7161" s="116"/>
    </row>
    <row r="7162" spans="8:8" s="8" customFormat="1">
      <c r="H7162" s="116"/>
    </row>
    <row r="7163" spans="8:8" s="8" customFormat="1">
      <c r="H7163" s="116"/>
    </row>
    <row r="7164" spans="8:8" s="8" customFormat="1">
      <c r="H7164" s="116"/>
    </row>
    <row r="7165" spans="8:8" s="8" customFormat="1">
      <c r="H7165" s="116"/>
    </row>
    <row r="7166" spans="8:8" s="8" customFormat="1">
      <c r="H7166" s="116"/>
    </row>
    <row r="7167" spans="8:8" s="8" customFormat="1">
      <c r="H7167" s="116"/>
    </row>
    <row r="7168" spans="8:8" s="8" customFormat="1">
      <c r="H7168" s="116"/>
    </row>
    <row r="7169" spans="8:8" s="8" customFormat="1">
      <c r="H7169" s="116"/>
    </row>
    <row r="7170" spans="8:8" s="8" customFormat="1">
      <c r="H7170" s="116"/>
    </row>
    <row r="7171" spans="8:8" s="8" customFormat="1">
      <c r="H7171" s="116"/>
    </row>
    <row r="7172" spans="8:8" s="8" customFormat="1">
      <c r="H7172" s="116"/>
    </row>
    <row r="7173" spans="8:8" s="8" customFormat="1">
      <c r="H7173" s="116"/>
    </row>
    <row r="7174" spans="8:8" s="8" customFormat="1">
      <c r="H7174" s="116"/>
    </row>
    <row r="7175" spans="8:8" s="8" customFormat="1">
      <c r="H7175" s="116"/>
    </row>
    <row r="7176" spans="8:8" s="8" customFormat="1">
      <c r="H7176" s="116"/>
    </row>
    <row r="7177" spans="8:8" s="8" customFormat="1">
      <c r="H7177" s="116"/>
    </row>
    <row r="7178" spans="8:8" s="8" customFormat="1">
      <c r="H7178" s="116"/>
    </row>
    <row r="7179" spans="8:8" s="8" customFormat="1">
      <c r="H7179" s="116"/>
    </row>
    <row r="7180" spans="8:8" s="8" customFormat="1">
      <c r="H7180" s="116"/>
    </row>
    <row r="7181" spans="8:8" s="8" customFormat="1">
      <c r="H7181" s="116"/>
    </row>
    <row r="7182" spans="8:8" s="8" customFormat="1">
      <c r="H7182" s="116"/>
    </row>
    <row r="7183" spans="8:8" s="8" customFormat="1">
      <c r="H7183" s="116"/>
    </row>
    <row r="7184" spans="8:8" s="8" customFormat="1">
      <c r="H7184" s="116"/>
    </row>
    <row r="7185" spans="8:8" s="8" customFormat="1">
      <c r="H7185" s="116"/>
    </row>
    <row r="7186" spans="8:8" s="8" customFormat="1">
      <c r="H7186" s="116"/>
    </row>
    <row r="7187" spans="8:8" s="8" customFormat="1">
      <c r="H7187" s="116"/>
    </row>
    <row r="7188" spans="8:8" s="8" customFormat="1">
      <c r="H7188" s="116"/>
    </row>
    <row r="7189" spans="8:8" s="8" customFormat="1">
      <c r="H7189" s="116"/>
    </row>
    <row r="7190" spans="8:8" s="8" customFormat="1">
      <c r="H7190" s="116"/>
    </row>
    <row r="7191" spans="8:8" s="8" customFormat="1">
      <c r="H7191" s="116"/>
    </row>
    <row r="7192" spans="8:8" s="8" customFormat="1">
      <c r="H7192" s="116"/>
    </row>
    <row r="7193" spans="8:8" s="8" customFormat="1">
      <c r="H7193" s="116"/>
    </row>
    <row r="7194" spans="8:8" s="8" customFormat="1">
      <c r="H7194" s="116"/>
    </row>
    <row r="7195" spans="8:8" s="8" customFormat="1">
      <c r="H7195" s="116"/>
    </row>
    <row r="7196" spans="8:8" s="8" customFormat="1">
      <c r="H7196" s="116"/>
    </row>
    <row r="7197" spans="8:8" s="8" customFormat="1">
      <c r="H7197" s="116"/>
    </row>
    <row r="7198" spans="8:8" s="8" customFormat="1">
      <c r="H7198" s="116"/>
    </row>
    <row r="7199" spans="8:8" s="8" customFormat="1">
      <c r="H7199" s="116"/>
    </row>
    <row r="7200" spans="8:8" s="8" customFormat="1">
      <c r="H7200" s="116"/>
    </row>
    <row r="7201" spans="8:8" s="8" customFormat="1">
      <c r="H7201" s="116"/>
    </row>
    <row r="7202" spans="8:8" s="8" customFormat="1">
      <c r="H7202" s="116"/>
    </row>
    <row r="7203" spans="8:8" s="8" customFormat="1">
      <c r="H7203" s="116"/>
    </row>
    <row r="7204" spans="8:8" s="8" customFormat="1">
      <c r="H7204" s="116"/>
    </row>
    <row r="7205" spans="8:8" s="8" customFormat="1">
      <c r="H7205" s="116"/>
    </row>
    <row r="7206" spans="8:8" s="8" customFormat="1">
      <c r="H7206" s="116"/>
    </row>
    <row r="7207" spans="8:8" s="8" customFormat="1">
      <c r="H7207" s="116"/>
    </row>
    <row r="7208" spans="8:8" s="8" customFormat="1">
      <c r="H7208" s="116"/>
    </row>
    <row r="7209" spans="8:8" s="8" customFormat="1">
      <c r="H7209" s="116"/>
    </row>
    <row r="7210" spans="8:8" s="8" customFormat="1">
      <c r="H7210" s="116"/>
    </row>
    <row r="7211" spans="8:8" s="8" customFormat="1">
      <c r="H7211" s="116"/>
    </row>
    <row r="7212" spans="8:8" s="8" customFormat="1">
      <c r="H7212" s="116"/>
    </row>
    <row r="7213" spans="8:8" s="8" customFormat="1">
      <c r="H7213" s="116"/>
    </row>
    <row r="7214" spans="8:8" s="8" customFormat="1">
      <c r="H7214" s="116"/>
    </row>
    <row r="7215" spans="8:8" s="8" customFormat="1">
      <c r="H7215" s="116"/>
    </row>
    <row r="7216" spans="8:8" s="8" customFormat="1">
      <c r="H7216" s="116"/>
    </row>
    <row r="7217" spans="8:8" s="8" customFormat="1">
      <c r="H7217" s="116"/>
    </row>
    <row r="7218" spans="8:8" s="8" customFormat="1">
      <c r="H7218" s="116"/>
    </row>
    <row r="7219" spans="8:8" s="8" customFormat="1">
      <c r="H7219" s="116"/>
    </row>
    <row r="7220" spans="8:8" s="8" customFormat="1">
      <c r="H7220" s="116"/>
    </row>
    <row r="7221" spans="8:8" s="8" customFormat="1">
      <c r="H7221" s="116"/>
    </row>
    <row r="7222" spans="8:8" s="8" customFormat="1">
      <c r="H7222" s="116"/>
    </row>
    <row r="7223" spans="8:8" s="8" customFormat="1">
      <c r="H7223" s="116"/>
    </row>
    <row r="7224" spans="8:8" s="8" customFormat="1">
      <c r="H7224" s="116"/>
    </row>
    <row r="7225" spans="8:8" s="8" customFormat="1">
      <c r="H7225" s="116"/>
    </row>
    <row r="7226" spans="8:8" s="8" customFormat="1">
      <c r="H7226" s="116"/>
    </row>
    <row r="7227" spans="8:8" s="8" customFormat="1">
      <c r="H7227" s="116"/>
    </row>
    <row r="7228" spans="8:8" s="8" customFormat="1">
      <c r="H7228" s="116"/>
    </row>
    <row r="7229" spans="8:8" s="8" customFormat="1">
      <c r="H7229" s="116"/>
    </row>
    <row r="7230" spans="8:8" s="8" customFormat="1">
      <c r="H7230" s="116"/>
    </row>
    <row r="7231" spans="8:8" s="8" customFormat="1">
      <c r="H7231" s="116"/>
    </row>
    <row r="7232" spans="8:8" s="8" customFormat="1">
      <c r="H7232" s="116"/>
    </row>
    <row r="7233" spans="8:8" s="8" customFormat="1">
      <c r="H7233" s="116"/>
    </row>
    <row r="7234" spans="8:8" s="8" customFormat="1">
      <c r="H7234" s="116"/>
    </row>
    <row r="7235" spans="8:8" s="8" customFormat="1">
      <c r="H7235" s="116"/>
    </row>
    <row r="7236" spans="8:8" s="8" customFormat="1">
      <c r="H7236" s="116"/>
    </row>
    <row r="7237" spans="8:8" s="8" customFormat="1">
      <c r="H7237" s="116"/>
    </row>
    <row r="7238" spans="8:8" s="8" customFormat="1">
      <c r="H7238" s="116"/>
    </row>
    <row r="7239" spans="8:8" s="8" customFormat="1">
      <c r="H7239" s="116"/>
    </row>
    <row r="7240" spans="8:8" s="8" customFormat="1">
      <c r="H7240" s="116"/>
    </row>
    <row r="7241" spans="8:8" s="8" customFormat="1">
      <c r="H7241" s="116"/>
    </row>
    <row r="7242" spans="8:8" s="8" customFormat="1">
      <c r="H7242" s="116"/>
    </row>
    <row r="7243" spans="8:8" s="8" customFormat="1">
      <c r="H7243" s="116"/>
    </row>
    <row r="7244" spans="8:8" s="8" customFormat="1">
      <c r="H7244" s="116"/>
    </row>
    <row r="7245" spans="8:8" s="8" customFormat="1">
      <c r="H7245" s="116"/>
    </row>
    <row r="7246" spans="8:8" s="8" customFormat="1">
      <c r="H7246" s="116"/>
    </row>
    <row r="7247" spans="8:8" s="8" customFormat="1">
      <c r="H7247" s="116"/>
    </row>
    <row r="7248" spans="8:8" s="8" customFormat="1">
      <c r="H7248" s="116"/>
    </row>
    <row r="7249" spans="8:8" s="8" customFormat="1">
      <c r="H7249" s="116"/>
    </row>
    <row r="7250" spans="8:8" s="8" customFormat="1">
      <c r="H7250" s="116"/>
    </row>
    <row r="7251" spans="8:8" s="8" customFormat="1">
      <c r="H7251" s="116"/>
    </row>
    <row r="7252" spans="8:8" s="8" customFormat="1">
      <c r="H7252" s="116"/>
    </row>
    <row r="7253" spans="8:8" s="8" customFormat="1">
      <c r="H7253" s="116"/>
    </row>
    <row r="7254" spans="8:8" s="8" customFormat="1">
      <c r="H7254" s="116"/>
    </row>
    <row r="7255" spans="8:8" s="8" customFormat="1">
      <c r="H7255" s="116"/>
    </row>
    <row r="7256" spans="8:8" s="8" customFormat="1">
      <c r="H7256" s="116"/>
    </row>
    <row r="7257" spans="8:8" s="8" customFormat="1">
      <c r="H7257" s="116"/>
    </row>
    <row r="7258" spans="8:8" s="8" customFormat="1">
      <c r="H7258" s="116"/>
    </row>
    <row r="7259" spans="8:8" s="8" customFormat="1">
      <c r="H7259" s="116"/>
    </row>
    <row r="7260" spans="8:8" s="8" customFormat="1">
      <c r="H7260" s="116"/>
    </row>
    <row r="7261" spans="8:8" s="8" customFormat="1">
      <c r="H7261" s="116"/>
    </row>
    <row r="7262" spans="8:8" s="8" customFormat="1">
      <c r="H7262" s="116"/>
    </row>
    <row r="7263" spans="8:8" s="8" customFormat="1">
      <c r="H7263" s="116"/>
    </row>
    <row r="7264" spans="8:8" s="8" customFormat="1">
      <c r="H7264" s="116"/>
    </row>
    <row r="7265" spans="8:8" s="8" customFormat="1">
      <c r="H7265" s="116"/>
    </row>
    <row r="7266" spans="8:8" s="8" customFormat="1">
      <c r="H7266" s="116"/>
    </row>
    <row r="7267" spans="8:8" s="8" customFormat="1">
      <c r="H7267" s="116"/>
    </row>
    <row r="7268" spans="8:8" s="8" customFormat="1">
      <c r="H7268" s="116"/>
    </row>
    <row r="7269" spans="8:8" s="8" customFormat="1">
      <c r="H7269" s="116"/>
    </row>
    <row r="7270" spans="8:8" s="8" customFormat="1">
      <c r="H7270" s="116"/>
    </row>
    <row r="7271" spans="8:8" s="8" customFormat="1">
      <c r="H7271" s="116"/>
    </row>
    <row r="7272" spans="8:8" s="8" customFormat="1">
      <c r="H7272" s="116"/>
    </row>
    <row r="7273" spans="8:8" s="8" customFormat="1">
      <c r="H7273" s="116"/>
    </row>
    <row r="7274" spans="8:8" s="8" customFormat="1">
      <c r="H7274" s="116"/>
    </row>
    <row r="7275" spans="8:8" s="8" customFormat="1">
      <c r="H7275" s="116"/>
    </row>
    <row r="7276" spans="8:8" s="8" customFormat="1">
      <c r="H7276" s="116"/>
    </row>
    <row r="7277" spans="8:8" s="8" customFormat="1">
      <c r="H7277" s="116"/>
    </row>
    <row r="7278" spans="8:8" s="8" customFormat="1">
      <c r="H7278" s="116"/>
    </row>
    <row r="7279" spans="8:8" s="8" customFormat="1">
      <c r="H7279" s="116"/>
    </row>
    <row r="7280" spans="8:8" s="8" customFormat="1">
      <c r="H7280" s="116"/>
    </row>
    <row r="7281" spans="8:8" s="8" customFormat="1">
      <c r="H7281" s="116"/>
    </row>
    <row r="7282" spans="8:8" s="8" customFormat="1">
      <c r="H7282" s="116"/>
    </row>
    <row r="7283" spans="8:8" s="8" customFormat="1">
      <c r="H7283" s="116"/>
    </row>
    <row r="7284" spans="8:8" s="8" customFormat="1">
      <c r="H7284" s="116"/>
    </row>
    <row r="7285" spans="8:8" s="8" customFormat="1">
      <c r="H7285" s="116"/>
    </row>
    <row r="7286" spans="8:8" s="8" customFormat="1">
      <c r="H7286" s="116"/>
    </row>
    <row r="7287" spans="8:8" s="8" customFormat="1">
      <c r="H7287" s="116"/>
    </row>
    <row r="7288" spans="8:8" s="8" customFormat="1">
      <c r="H7288" s="116"/>
    </row>
    <row r="7289" spans="8:8" s="8" customFormat="1">
      <c r="H7289" s="116"/>
    </row>
    <row r="7290" spans="8:8" s="8" customFormat="1">
      <c r="H7290" s="116"/>
    </row>
    <row r="7291" spans="8:8" s="8" customFormat="1">
      <c r="H7291" s="116"/>
    </row>
    <row r="7292" spans="8:8" s="8" customFormat="1">
      <c r="H7292" s="116"/>
    </row>
    <row r="7293" spans="8:8" s="8" customFormat="1">
      <c r="H7293" s="116"/>
    </row>
    <row r="7294" spans="8:8" s="8" customFormat="1">
      <c r="H7294" s="116"/>
    </row>
    <row r="7295" spans="8:8" s="8" customFormat="1">
      <c r="H7295" s="116"/>
    </row>
    <row r="7296" spans="8:8" s="8" customFormat="1">
      <c r="H7296" s="116"/>
    </row>
    <row r="7297" spans="8:8" s="8" customFormat="1">
      <c r="H7297" s="116"/>
    </row>
    <row r="7298" spans="8:8" s="8" customFormat="1">
      <c r="H7298" s="116"/>
    </row>
    <row r="7299" spans="8:8" s="8" customFormat="1">
      <c r="H7299" s="116"/>
    </row>
    <row r="7300" spans="8:8" s="8" customFormat="1">
      <c r="H7300" s="116"/>
    </row>
    <row r="7301" spans="8:8" s="8" customFormat="1">
      <c r="H7301" s="116"/>
    </row>
    <row r="7302" spans="8:8" s="8" customFormat="1">
      <c r="H7302" s="116"/>
    </row>
    <row r="7303" spans="8:8" s="8" customFormat="1">
      <c r="H7303" s="116"/>
    </row>
    <row r="7304" spans="8:8" s="8" customFormat="1">
      <c r="H7304" s="116"/>
    </row>
    <row r="7305" spans="8:8" s="8" customFormat="1">
      <c r="H7305" s="116"/>
    </row>
    <row r="7306" spans="8:8" s="8" customFormat="1">
      <c r="H7306" s="116"/>
    </row>
    <row r="7307" spans="8:8" s="8" customFormat="1">
      <c r="H7307" s="116"/>
    </row>
    <row r="7308" spans="8:8" s="8" customFormat="1">
      <c r="H7308" s="116"/>
    </row>
    <row r="7309" spans="8:8" s="8" customFormat="1">
      <c r="H7309" s="116"/>
    </row>
    <row r="7310" spans="8:8" s="8" customFormat="1">
      <c r="H7310" s="116"/>
    </row>
    <row r="7311" spans="8:8" s="8" customFormat="1">
      <c r="H7311" s="116"/>
    </row>
    <row r="7312" spans="8:8" s="8" customFormat="1">
      <c r="H7312" s="116"/>
    </row>
    <row r="7313" spans="8:8" s="8" customFormat="1">
      <c r="H7313" s="116"/>
    </row>
    <row r="7314" spans="8:8" s="8" customFormat="1">
      <c r="H7314" s="116"/>
    </row>
    <row r="7315" spans="8:8" s="8" customFormat="1">
      <c r="H7315" s="116"/>
    </row>
    <row r="7316" spans="8:8" s="8" customFormat="1">
      <c r="H7316" s="116"/>
    </row>
    <row r="7317" spans="8:8" s="8" customFormat="1">
      <c r="H7317" s="116"/>
    </row>
    <row r="7318" spans="8:8" s="8" customFormat="1">
      <c r="H7318" s="116"/>
    </row>
    <row r="7319" spans="8:8" s="8" customFormat="1">
      <c r="H7319" s="116"/>
    </row>
    <row r="7320" spans="8:8" s="8" customFormat="1">
      <c r="H7320" s="116"/>
    </row>
    <row r="7321" spans="8:8" s="8" customFormat="1">
      <c r="H7321" s="116"/>
    </row>
    <row r="7322" spans="8:8" s="8" customFormat="1">
      <c r="H7322" s="116"/>
    </row>
    <row r="7323" spans="8:8" s="8" customFormat="1">
      <c r="H7323" s="116"/>
    </row>
    <row r="7324" spans="8:8" s="8" customFormat="1">
      <c r="H7324" s="116"/>
    </row>
    <row r="7325" spans="8:8" s="8" customFormat="1">
      <c r="H7325" s="116"/>
    </row>
    <row r="7326" spans="8:8" s="8" customFormat="1">
      <c r="H7326" s="116"/>
    </row>
    <row r="7327" spans="8:8" s="8" customFormat="1">
      <c r="H7327" s="116"/>
    </row>
    <row r="7328" spans="8:8" s="8" customFormat="1">
      <c r="H7328" s="116"/>
    </row>
    <row r="7329" spans="8:8" s="8" customFormat="1">
      <c r="H7329" s="116"/>
    </row>
    <row r="7330" spans="8:8" s="8" customFormat="1">
      <c r="H7330" s="116"/>
    </row>
    <row r="7331" spans="8:8" s="8" customFormat="1">
      <c r="H7331" s="116"/>
    </row>
    <row r="7332" spans="8:8" s="8" customFormat="1">
      <c r="H7332" s="116"/>
    </row>
    <row r="7333" spans="8:8" s="8" customFormat="1">
      <c r="H7333" s="116"/>
    </row>
    <row r="7334" spans="8:8" s="8" customFormat="1">
      <c r="H7334" s="116"/>
    </row>
    <row r="7335" spans="8:8" s="8" customFormat="1">
      <c r="H7335" s="116"/>
    </row>
    <row r="7336" spans="8:8" s="8" customFormat="1">
      <c r="H7336" s="116"/>
    </row>
    <row r="7337" spans="8:8" s="8" customFormat="1">
      <c r="H7337" s="116"/>
    </row>
    <row r="7338" spans="8:8" s="8" customFormat="1">
      <c r="H7338" s="116"/>
    </row>
    <row r="7339" spans="8:8" s="8" customFormat="1">
      <c r="H7339" s="116"/>
    </row>
    <row r="7340" spans="8:8" s="8" customFormat="1">
      <c r="H7340" s="116"/>
    </row>
    <row r="7341" spans="8:8" s="8" customFormat="1">
      <c r="H7341" s="116"/>
    </row>
    <row r="7342" spans="8:8" s="8" customFormat="1">
      <c r="H7342" s="116"/>
    </row>
    <row r="7343" spans="8:8" s="8" customFormat="1">
      <c r="H7343" s="116"/>
    </row>
    <row r="7344" spans="8:8" s="8" customFormat="1">
      <c r="H7344" s="116"/>
    </row>
    <row r="7345" spans="8:8" s="8" customFormat="1">
      <c r="H7345" s="116"/>
    </row>
    <row r="7346" spans="8:8" s="8" customFormat="1">
      <c r="H7346" s="116"/>
    </row>
    <row r="7347" spans="8:8" s="8" customFormat="1">
      <c r="H7347" s="116"/>
    </row>
    <row r="7348" spans="8:8" s="8" customFormat="1">
      <c r="H7348" s="116"/>
    </row>
    <row r="7349" spans="8:8" s="8" customFormat="1">
      <c r="H7349" s="116"/>
    </row>
    <row r="7350" spans="8:8" s="8" customFormat="1">
      <c r="H7350" s="116"/>
    </row>
    <row r="7351" spans="8:8" s="8" customFormat="1">
      <c r="H7351" s="116"/>
    </row>
    <row r="7352" spans="8:8" s="8" customFormat="1">
      <c r="H7352" s="116"/>
    </row>
    <row r="7353" spans="8:8" s="8" customFormat="1">
      <c r="H7353" s="116"/>
    </row>
    <row r="7354" spans="8:8" s="8" customFormat="1">
      <c r="H7354" s="116"/>
    </row>
    <row r="7355" spans="8:8" s="8" customFormat="1">
      <c r="H7355" s="116"/>
    </row>
    <row r="7356" spans="8:8" s="8" customFormat="1">
      <c r="H7356" s="116"/>
    </row>
    <row r="7357" spans="8:8" s="8" customFormat="1">
      <c r="H7357" s="116"/>
    </row>
    <row r="7358" spans="8:8" s="8" customFormat="1">
      <c r="H7358" s="116"/>
    </row>
    <row r="7359" spans="8:8" s="8" customFormat="1">
      <c r="H7359" s="116"/>
    </row>
    <row r="7360" spans="8:8" s="8" customFormat="1">
      <c r="H7360" s="116"/>
    </row>
    <row r="7361" spans="8:8" s="8" customFormat="1">
      <c r="H7361" s="116"/>
    </row>
    <row r="7362" spans="8:8" s="8" customFormat="1">
      <c r="H7362" s="116"/>
    </row>
    <row r="7363" spans="8:8" s="8" customFormat="1">
      <c r="H7363" s="116"/>
    </row>
    <row r="7364" spans="8:8" s="8" customFormat="1">
      <c r="H7364" s="116"/>
    </row>
    <row r="7365" spans="8:8" s="8" customFormat="1">
      <c r="H7365" s="116"/>
    </row>
    <row r="7366" spans="8:8" s="8" customFormat="1">
      <c r="H7366" s="116"/>
    </row>
    <row r="7367" spans="8:8" s="8" customFormat="1">
      <c r="H7367" s="116"/>
    </row>
    <row r="7368" spans="8:8" s="8" customFormat="1">
      <c r="H7368" s="116"/>
    </row>
    <row r="7369" spans="8:8" s="8" customFormat="1">
      <c r="H7369" s="116"/>
    </row>
    <row r="7370" spans="8:8" s="8" customFormat="1">
      <c r="H7370" s="116"/>
    </row>
    <row r="7371" spans="8:8" s="8" customFormat="1">
      <c r="H7371" s="116"/>
    </row>
    <row r="7372" spans="8:8" s="8" customFormat="1">
      <c r="H7372" s="116"/>
    </row>
    <row r="7373" spans="8:8" s="8" customFormat="1">
      <c r="H7373" s="116"/>
    </row>
    <row r="7374" spans="8:8" s="8" customFormat="1">
      <c r="H7374" s="116"/>
    </row>
    <row r="7375" spans="8:8" s="8" customFormat="1">
      <c r="H7375" s="116"/>
    </row>
    <row r="7376" spans="8:8" s="8" customFormat="1">
      <c r="H7376" s="116"/>
    </row>
    <row r="7377" spans="8:8" s="8" customFormat="1">
      <c r="H7377" s="116"/>
    </row>
    <row r="7378" spans="8:8" s="8" customFormat="1">
      <c r="H7378" s="116"/>
    </row>
    <row r="7379" spans="8:8" s="8" customFormat="1">
      <c r="H7379" s="116"/>
    </row>
    <row r="7380" spans="8:8" s="8" customFormat="1">
      <c r="H7380" s="116"/>
    </row>
    <row r="7381" spans="8:8" s="8" customFormat="1">
      <c r="H7381" s="116"/>
    </row>
    <row r="7382" spans="8:8" s="8" customFormat="1">
      <c r="H7382" s="116"/>
    </row>
    <row r="7383" spans="8:8" s="8" customFormat="1">
      <c r="H7383" s="116"/>
    </row>
    <row r="7384" spans="8:8" s="8" customFormat="1">
      <c r="H7384" s="116"/>
    </row>
    <row r="7385" spans="8:8" s="8" customFormat="1">
      <c r="H7385" s="116"/>
    </row>
    <row r="7386" spans="8:8" s="8" customFormat="1">
      <c r="H7386" s="116"/>
    </row>
    <row r="7387" spans="8:8" s="8" customFormat="1">
      <c r="H7387" s="116"/>
    </row>
    <row r="7388" spans="8:8" s="8" customFormat="1">
      <c r="H7388" s="116"/>
    </row>
    <row r="7389" spans="8:8" s="8" customFormat="1">
      <c r="H7389" s="116"/>
    </row>
    <row r="7390" spans="8:8" s="8" customFormat="1">
      <c r="H7390" s="116"/>
    </row>
    <row r="7391" spans="8:8" s="8" customFormat="1">
      <c r="H7391" s="116"/>
    </row>
    <row r="7392" spans="8:8" s="8" customFormat="1">
      <c r="H7392" s="116"/>
    </row>
    <row r="7393" spans="8:8" s="8" customFormat="1">
      <c r="H7393" s="116"/>
    </row>
    <row r="7394" spans="8:8" s="8" customFormat="1">
      <c r="H7394" s="116"/>
    </row>
    <row r="7395" spans="8:8" s="8" customFormat="1">
      <c r="H7395" s="116"/>
    </row>
    <row r="7396" spans="8:8" s="8" customFormat="1">
      <c r="H7396" s="116"/>
    </row>
    <row r="7397" spans="8:8" s="8" customFormat="1">
      <c r="H7397" s="116"/>
    </row>
    <row r="7398" spans="8:8" s="8" customFormat="1">
      <c r="H7398" s="116"/>
    </row>
    <row r="7399" spans="8:8" s="8" customFormat="1">
      <c r="H7399" s="116"/>
    </row>
    <row r="7400" spans="8:8" s="8" customFormat="1">
      <c r="H7400" s="116"/>
    </row>
    <row r="7401" spans="8:8" s="8" customFormat="1">
      <c r="H7401" s="116"/>
    </row>
    <row r="7402" spans="8:8" s="8" customFormat="1">
      <c r="H7402" s="116"/>
    </row>
    <row r="7403" spans="8:8" s="8" customFormat="1">
      <c r="H7403" s="116"/>
    </row>
    <row r="7404" spans="8:8" s="8" customFormat="1">
      <c r="H7404" s="116"/>
    </row>
    <row r="7405" spans="8:8" s="8" customFormat="1">
      <c r="H7405" s="116"/>
    </row>
    <row r="7406" spans="8:8" s="8" customFormat="1">
      <c r="H7406" s="116"/>
    </row>
    <row r="7407" spans="8:8" s="8" customFormat="1">
      <c r="H7407" s="116"/>
    </row>
    <row r="7408" spans="8:8" s="8" customFormat="1">
      <c r="H7408" s="116"/>
    </row>
    <row r="7409" spans="8:8" s="8" customFormat="1">
      <c r="H7409" s="116"/>
    </row>
    <row r="7410" spans="8:8" s="8" customFormat="1">
      <c r="H7410" s="116"/>
    </row>
    <row r="7411" spans="8:8" s="8" customFormat="1">
      <c r="H7411" s="116"/>
    </row>
    <row r="7412" spans="8:8" s="8" customFormat="1">
      <c r="H7412" s="116"/>
    </row>
    <row r="7413" spans="8:8" s="8" customFormat="1">
      <c r="H7413" s="116"/>
    </row>
    <row r="7414" spans="8:8" s="8" customFormat="1">
      <c r="H7414" s="116"/>
    </row>
    <row r="7415" spans="8:8" s="8" customFormat="1">
      <c r="H7415" s="116"/>
    </row>
    <row r="7416" spans="8:8" s="8" customFormat="1">
      <c r="H7416" s="116"/>
    </row>
    <row r="7417" spans="8:8" s="8" customFormat="1">
      <c r="H7417" s="116"/>
    </row>
    <row r="7418" spans="8:8" s="8" customFormat="1">
      <c r="H7418" s="116"/>
    </row>
    <row r="7419" spans="8:8" s="8" customFormat="1">
      <c r="H7419" s="116"/>
    </row>
    <row r="7420" spans="8:8" s="8" customFormat="1">
      <c r="H7420" s="116"/>
    </row>
    <row r="7421" spans="8:8" s="8" customFormat="1">
      <c r="H7421" s="116"/>
    </row>
    <row r="7422" spans="8:8" s="8" customFormat="1">
      <c r="H7422" s="116"/>
    </row>
    <row r="7423" spans="8:8" s="8" customFormat="1">
      <c r="H7423" s="116"/>
    </row>
    <row r="7424" spans="8:8" s="8" customFormat="1">
      <c r="H7424" s="116"/>
    </row>
    <row r="7425" spans="8:8" s="8" customFormat="1">
      <c r="H7425" s="116"/>
    </row>
    <row r="7426" spans="8:8" s="8" customFormat="1">
      <c r="H7426" s="116"/>
    </row>
    <row r="7427" spans="8:8" s="8" customFormat="1">
      <c r="H7427" s="116"/>
    </row>
    <row r="7428" spans="8:8" s="8" customFormat="1">
      <c r="H7428" s="116"/>
    </row>
    <row r="7429" spans="8:8" s="8" customFormat="1">
      <c r="H7429" s="116"/>
    </row>
    <row r="7430" spans="8:8" s="8" customFormat="1">
      <c r="H7430" s="116"/>
    </row>
    <row r="7431" spans="8:8" s="8" customFormat="1">
      <c r="H7431" s="116"/>
    </row>
    <row r="7432" spans="8:8" s="8" customFormat="1">
      <c r="H7432" s="116"/>
    </row>
    <row r="7433" spans="8:8" s="8" customFormat="1">
      <c r="H7433" s="116"/>
    </row>
    <row r="7434" spans="8:8" s="8" customFormat="1">
      <c r="H7434" s="116"/>
    </row>
    <row r="7435" spans="8:8" s="8" customFormat="1">
      <c r="H7435" s="116"/>
    </row>
    <row r="7436" spans="8:8" s="8" customFormat="1">
      <c r="H7436" s="116"/>
    </row>
    <row r="7437" spans="8:8" s="8" customFormat="1">
      <c r="H7437" s="116"/>
    </row>
    <row r="7438" spans="8:8" s="8" customFormat="1">
      <c r="H7438" s="116"/>
    </row>
    <row r="7439" spans="8:8" s="8" customFormat="1">
      <c r="H7439" s="116"/>
    </row>
    <row r="7440" spans="8:8" s="8" customFormat="1">
      <c r="H7440" s="116"/>
    </row>
    <row r="7441" spans="8:8" s="8" customFormat="1">
      <c r="H7441" s="116"/>
    </row>
    <row r="7442" spans="8:8" s="8" customFormat="1">
      <c r="H7442" s="116"/>
    </row>
    <row r="7443" spans="8:8" s="8" customFormat="1">
      <c r="H7443" s="116"/>
    </row>
    <row r="7444" spans="8:8" s="8" customFormat="1">
      <c r="H7444" s="116"/>
    </row>
    <row r="7445" spans="8:8" s="8" customFormat="1">
      <c r="H7445" s="116"/>
    </row>
    <row r="7446" spans="8:8" s="8" customFormat="1">
      <c r="H7446" s="116"/>
    </row>
    <row r="7447" spans="8:8" s="8" customFormat="1">
      <c r="H7447" s="116"/>
    </row>
    <row r="7448" spans="8:8" s="8" customFormat="1">
      <c r="H7448" s="116"/>
    </row>
    <row r="7449" spans="8:8" s="8" customFormat="1">
      <c r="H7449" s="116"/>
    </row>
    <row r="7450" spans="8:8" s="8" customFormat="1">
      <c r="H7450" s="116"/>
    </row>
    <row r="7451" spans="8:8" s="8" customFormat="1">
      <c r="H7451" s="116"/>
    </row>
    <row r="7452" spans="8:8" s="8" customFormat="1">
      <c r="H7452" s="116"/>
    </row>
    <row r="7453" spans="8:8" s="8" customFormat="1">
      <c r="H7453" s="116"/>
    </row>
    <row r="7454" spans="8:8" s="8" customFormat="1">
      <c r="H7454" s="116"/>
    </row>
    <row r="7455" spans="8:8" s="8" customFormat="1">
      <c r="H7455" s="116"/>
    </row>
    <row r="7456" spans="8:8" s="8" customFormat="1">
      <c r="H7456" s="116"/>
    </row>
    <row r="7457" spans="8:8" s="8" customFormat="1">
      <c r="H7457" s="116"/>
    </row>
    <row r="7458" spans="8:8" s="8" customFormat="1">
      <c r="H7458" s="116"/>
    </row>
    <row r="7459" spans="8:8" s="8" customFormat="1">
      <c r="H7459" s="116"/>
    </row>
    <row r="7460" spans="8:8" s="8" customFormat="1">
      <c r="H7460" s="116"/>
    </row>
    <row r="7461" spans="8:8" s="8" customFormat="1">
      <c r="H7461" s="116"/>
    </row>
    <row r="7462" spans="8:8" s="8" customFormat="1">
      <c r="H7462" s="116"/>
    </row>
    <row r="7463" spans="8:8" s="8" customFormat="1">
      <c r="H7463" s="116"/>
    </row>
    <row r="7464" spans="8:8" s="8" customFormat="1">
      <c r="H7464" s="116"/>
    </row>
    <row r="7465" spans="8:8" s="8" customFormat="1">
      <c r="H7465" s="116"/>
    </row>
    <row r="7466" spans="8:8" s="8" customFormat="1">
      <c r="H7466" s="116"/>
    </row>
    <row r="7467" spans="8:8" s="8" customFormat="1">
      <c r="H7467" s="116"/>
    </row>
    <row r="7468" spans="8:8" s="8" customFormat="1">
      <c r="H7468" s="116"/>
    </row>
    <row r="7469" spans="8:8" s="8" customFormat="1">
      <c r="H7469" s="116"/>
    </row>
    <row r="7470" spans="8:8" s="8" customFormat="1">
      <c r="H7470" s="116"/>
    </row>
    <row r="7471" spans="8:8" s="8" customFormat="1">
      <c r="H7471" s="116"/>
    </row>
    <row r="7472" spans="8:8" s="8" customFormat="1">
      <c r="H7472" s="116"/>
    </row>
    <row r="7473" spans="8:8" s="8" customFormat="1">
      <c r="H7473" s="116"/>
    </row>
    <row r="7474" spans="8:8" s="8" customFormat="1">
      <c r="H7474" s="116"/>
    </row>
    <row r="7475" spans="8:8" s="8" customFormat="1">
      <c r="H7475" s="116"/>
    </row>
    <row r="7476" spans="8:8" s="8" customFormat="1">
      <c r="H7476" s="116"/>
    </row>
    <row r="7477" spans="8:8" s="8" customFormat="1">
      <c r="H7477" s="116"/>
    </row>
    <row r="7478" spans="8:8" s="8" customFormat="1">
      <c r="H7478" s="116"/>
    </row>
    <row r="7479" spans="8:8" s="8" customFormat="1">
      <c r="H7479" s="116"/>
    </row>
    <row r="7480" spans="8:8" s="8" customFormat="1">
      <c r="H7480" s="116"/>
    </row>
    <row r="7481" spans="8:8" s="8" customFormat="1">
      <c r="H7481" s="116"/>
    </row>
    <row r="7482" spans="8:8" s="8" customFormat="1">
      <c r="H7482" s="116"/>
    </row>
    <row r="7483" spans="8:8" s="8" customFormat="1">
      <c r="H7483" s="116"/>
    </row>
    <row r="7484" spans="8:8" s="8" customFormat="1">
      <c r="H7484" s="116"/>
    </row>
    <row r="7485" spans="8:8" s="8" customFormat="1">
      <c r="H7485" s="116"/>
    </row>
    <row r="7486" spans="8:8" s="8" customFormat="1">
      <c r="H7486" s="116"/>
    </row>
    <row r="7487" spans="8:8" s="8" customFormat="1">
      <c r="H7487" s="116"/>
    </row>
    <row r="7488" spans="8:8" s="8" customFormat="1">
      <c r="H7488" s="116"/>
    </row>
    <row r="7489" spans="8:8" s="8" customFormat="1">
      <c r="H7489" s="116"/>
    </row>
    <row r="7490" spans="8:8" s="8" customFormat="1">
      <c r="H7490" s="116"/>
    </row>
    <row r="7491" spans="8:8" s="8" customFormat="1">
      <c r="H7491" s="116"/>
    </row>
    <row r="7492" spans="8:8" s="8" customFormat="1">
      <c r="H7492" s="116"/>
    </row>
    <row r="7493" spans="8:8" s="8" customFormat="1">
      <c r="H7493" s="116"/>
    </row>
    <row r="7494" spans="8:8" s="8" customFormat="1">
      <c r="H7494" s="116"/>
    </row>
    <row r="7495" spans="8:8" s="8" customFormat="1">
      <c r="H7495" s="116"/>
    </row>
    <row r="7496" spans="8:8" s="8" customFormat="1">
      <c r="H7496" s="116"/>
    </row>
    <row r="7497" spans="8:8" s="8" customFormat="1">
      <c r="H7497" s="116"/>
    </row>
    <row r="7498" spans="8:8" s="8" customFormat="1">
      <c r="H7498" s="116"/>
    </row>
    <row r="7499" spans="8:8" s="8" customFormat="1">
      <c r="H7499" s="116"/>
    </row>
    <row r="7500" spans="8:8" s="8" customFormat="1">
      <c r="H7500" s="116"/>
    </row>
    <row r="7501" spans="8:8" s="8" customFormat="1">
      <c r="H7501" s="116"/>
    </row>
    <row r="7502" spans="8:8" s="8" customFormat="1">
      <c r="H7502" s="116"/>
    </row>
    <row r="7503" spans="8:8" s="8" customFormat="1">
      <c r="H7503" s="116"/>
    </row>
    <row r="7504" spans="8:8" s="8" customFormat="1">
      <c r="H7504" s="116"/>
    </row>
    <row r="7505" spans="8:8" s="8" customFormat="1">
      <c r="H7505" s="116"/>
    </row>
    <row r="7506" spans="8:8" s="8" customFormat="1">
      <c r="H7506" s="116"/>
    </row>
    <row r="7507" spans="8:8" s="8" customFormat="1">
      <c r="H7507" s="116"/>
    </row>
    <row r="7508" spans="8:8" s="8" customFormat="1">
      <c r="H7508" s="116"/>
    </row>
    <row r="7509" spans="8:8" s="8" customFormat="1">
      <c r="H7509" s="116"/>
    </row>
    <row r="7510" spans="8:8" s="8" customFormat="1">
      <c r="H7510" s="116"/>
    </row>
    <row r="7511" spans="8:8" s="8" customFormat="1">
      <c r="H7511" s="116"/>
    </row>
    <row r="7512" spans="8:8" s="8" customFormat="1">
      <c r="H7512" s="116"/>
    </row>
    <row r="7513" spans="8:8" s="8" customFormat="1">
      <c r="H7513" s="116"/>
    </row>
    <row r="7514" spans="8:8" s="8" customFormat="1">
      <c r="H7514" s="116"/>
    </row>
    <row r="7515" spans="8:8" s="8" customFormat="1">
      <c r="H7515" s="116"/>
    </row>
    <row r="7516" spans="8:8" s="8" customFormat="1">
      <c r="H7516" s="116"/>
    </row>
    <row r="7517" spans="8:8" s="8" customFormat="1">
      <c r="H7517" s="116"/>
    </row>
    <row r="7518" spans="8:8" s="8" customFormat="1">
      <c r="H7518" s="116"/>
    </row>
    <row r="7519" spans="8:8" s="8" customFormat="1">
      <c r="H7519" s="116"/>
    </row>
    <row r="7520" spans="8:8" s="8" customFormat="1">
      <c r="H7520" s="116"/>
    </row>
    <row r="7521" spans="8:8" s="8" customFormat="1">
      <c r="H7521" s="116"/>
    </row>
    <row r="7522" spans="8:8" s="8" customFormat="1">
      <c r="H7522" s="116"/>
    </row>
    <row r="7523" spans="8:8" s="8" customFormat="1">
      <c r="H7523" s="116"/>
    </row>
    <row r="7524" spans="8:8" s="8" customFormat="1">
      <c r="H7524" s="116"/>
    </row>
    <row r="7525" spans="8:8" s="8" customFormat="1">
      <c r="H7525" s="116"/>
    </row>
    <row r="7526" spans="8:8" s="8" customFormat="1">
      <c r="H7526" s="116"/>
    </row>
    <row r="7527" spans="8:8" s="8" customFormat="1">
      <c r="H7527" s="116"/>
    </row>
    <row r="7528" spans="8:8" s="8" customFormat="1">
      <c r="H7528" s="116"/>
    </row>
    <row r="7529" spans="8:8" s="8" customFormat="1">
      <c r="H7529" s="116"/>
    </row>
    <row r="7530" spans="8:8" s="8" customFormat="1">
      <c r="H7530" s="116"/>
    </row>
    <row r="7531" spans="8:8" s="8" customFormat="1">
      <c r="H7531" s="116"/>
    </row>
    <row r="7532" spans="8:8" s="8" customFormat="1">
      <c r="H7532" s="116"/>
    </row>
    <row r="7533" spans="8:8" s="8" customFormat="1">
      <c r="H7533" s="116"/>
    </row>
    <row r="7534" spans="8:8" s="8" customFormat="1">
      <c r="H7534" s="116"/>
    </row>
    <row r="7535" spans="8:8" s="8" customFormat="1">
      <c r="H7535" s="116"/>
    </row>
    <row r="7536" spans="8:8" s="8" customFormat="1">
      <c r="H7536" s="116"/>
    </row>
    <row r="7537" spans="8:8" s="8" customFormat="1">
      <c r="H7537" s="116"/>
    </row>
    <row r="7538" spans="8:8" s="8" customFormat="1">
      <c r="H7538" s="116"/>
    </row>
    <row r="7539" spans="8:8" s="8" customFormat="1">
      <c r="H7539" s="116"/>
    </row>
    <row r="7540" spans="8:8" s="8" customFormat="1">
      <c r="H7540" s="116"/>
    </row>
    <row r="7541" spans="8:8" s="8" customFormat="1">
      <c r="H7541" s="116"/>
    </row>
    <row r="7542" spans="8:8" s="8" customFormat="1">
      <c r="H7542" s="116"/>
    </row>
    <row r="7543" spans="8:8" s="8" customFormat="1">
      <c r="H7543" s="116"/>
    </row>
    <row r="7544" spans="8:8" s="8" customFormat="1">
      <c r="H7544" s="116"/>
    </row>
    <row r="7545" spans="8:8" s="8" customFormat="1">
      <c r="H7545" s="116"/>
    </row>
    <row r="7546" spans="8:8" s="8" customFormat="1">
      <c r="H7546" s="116"/>
    </row>
    <row r="7547" spans="8:8" s="8" customFormat="1">
      <c r="H7547" s="116"/>
    </row>
    <row r="7548" spans="8:8" s="8" customFormat="1">
      <c r="H7548" s="116"/>
    </row>
    <row r="7549" spans="8:8" s="8" customFormat="1">
      <c r="H7549" s="116"/>
    </row>
    <row r="7550" spans="8:8" s="8" customFormat="1">
      <c r="H7550" s="116"/>
    </row>
    <row r="7551" spans="8:8" s="8" customFormat="1">
      <c r="H7551" s="116"/>
    </row>
    <row r="7552" spans="8:8" s="8" customFormat="1">
      <c r="H7552" s="116"/>
    </row>
    <row r="7553" spans="8:8" s="8" customFormat="1">
      <c r="H7553" s="116"/>
    </row>
    <row r="7554" spans="8:8" s="8" customFormat="1">
      <c r="H7554" s="116"/>
    </row>
    <row r="7555" spans="8:8" s="8" customFormat="1">
      <c r="H7555" s="116"/>
    </row>
    <row r="7556" spans="8:8" s="8" customFormat="1">
      <c r="H7556" s="116"/>
    </row>
    <row r="7557" spans="8:8" s="8" customFormat="1">
      <c r="H7557" s="116"/>
    </row>
    <row r="7558" spans="8:8" s="8" customFormat="1">
      <c r="H7558" s="116"/>
    </row>
    <row r="7559" spans="8:8" s="8" customFormat="1">
      <c r="H7559" s="116"/>
    </row>
    <row r="7560" spans="8:8" s="8" customFormat="1">
      <c r="H7560" s="116"/>
    </row>
    <row r="7561" spans="8:8" s="8" customFormat="1">
      <c r="H7561" s="116"/>
    </row>
    <row r="7562" spans="8:8" s="8" customFormat="1">
      <c r="H7562" s="116"/>
    </row>
    <row r="7563" spans="8:8" s="8" customFormat="1">
      <c r="H7563" s="116"/>
    </row>
    <row r="7564" spans="8:8" s="8" customFormat="1">
      <c r="H7564" s="116"/>
    </row>
    <row r="7565" spans="8:8" s="8" customFormat="1">
      <c r="H7565" s="116"/>
    </row>
    <row r="7566" spans="8:8" s="8" customFormat="1">
      <c r="H7566" s="116"/>
    </row>
    <row r="7567" spans="8:8" s="8" customFormat="1">
      <c r="H7567" s="116"/>
    </row>
    <row r="7568" spans="8:8" s="8" customFormat="1">
      <c r="H7568" s="116"/>
    </row>
    <row r="7569" spans="8:8" s="8" customFormat="1">
      <c r="H7569" s="116"/>
    </row>
    <row r="7570" spans="8:8" s="8" customFormat="1">
      <c r="H7570" s="116"/>
    </row>
    <row r="7571" spans="8:8" s="8" customFormat="1">
      <c r="H7571" s="116"/>
    </row>
    <row r="7572" spans="8:8" s="8" customFormat="1">
      <c r="H7572" s="116"/>
    </row>
    <row r="7573" spans="8:8" s="8" customFormat="1">
      <c r="H7573" s="116"/>
    </row>
    <row r="7574" spans="8:8" s="8" customFormat="1">
      <c r="H7574" s="116"/>
    </row>
    <row r="7575" spans="8:8" s="8" customFormat="1">
      <c r="H7575" s="116"/>
    </row>
    <row r="7576" spans="8:8" s="8" customFormat="1">
      <c r="H7576" s="116"/>
    </row>
    <row r="7577" spans="8:8" s="8" customFormat="1">
      <c r="H7577" s="116"/>
    </row>
    <row r="7578" spans="8:8" s="8" customFormat="1">
      <c r="H7578" s="116"/>
    </row>
    <row r="7579" spans="8:8" s="8" customFormat="1">
      <c r="H7579" s="116"/>
    </row>
    <row r="7580" spans="8:8" s="8" customFormat="1">
      <c r="H7580" s="116"/>
    </row>
    <row r="7581" spans="8:8" s="8" customFormat="1">
      <c r="H7581" s="116"/>
    </row>
    <row r="7582" spans="8:8" s="8" customFormat="1">
      <c r="H7582" s="116"/>
    </row>
    <row r="7583" spans="8:8" s="8" customFormat="1">
      <c r="H7583" s="116"/>
    </row>
    <row r="7584" spans="8:8" s="8" customFormat="1">
      <c r="H7584" s="116"/>
    </row>
    <row r="7585" spans="8:8" s="8" customFormat="1">
      <c r="H7585" s="116"/>
    </row>
    <row r="7586" spans="8:8" s="8" customFormat="1">
      <c r="H7586" s="116"/>
    </row>
    <row r="7587" spans="8:8" s="8" customFormat="1">
      <c r="H7587" s="116"/>
    </row>
    <row r="7588" spans="8:8" s="8" customFormat="1">
      <c r="H7588" s="116"/>
    </row>
    <row r="7589" spans="8:8" s="8" customFormat="1">
      <c r="H7589" s="116"/>
    </row>
    <row r="7590" spans="8:8" s="8" customFormat="1">
      <c r="H7590" s="116"/>
    </row>
    <row r="7591" spans="8:8" s="8" customFormat="1">
      <c r="H7591" s="116"/>
    </row>
    <row r="7592" spans="8:8" s="8" customFormat="1">
      <c r="H7592" s="116"/>
    </row>
    <row r="7593" spans="8:8" s="8" customFormat="1">
      <c r="H7593" s="116"/>
    </row>
    <row r="7594" spans="8:8" s="8" customFormat="1">
      <c r="H7594" s="116"/>
    </row>
    <row r="7595" spans="8:8" s="8" customFormat="1">
      <c r="H7595" s="116"/>
    </row>
    <row r="7596" spans="8:8" s="8" customFormat="1">
      <c r="H7596" s="116"/>
    </row>
    <row r="7597" spans="8:8" s="8" customFormat="1">
      <c r="H7597" s="116"/>
    </row>
    <row r="7598" spans="8:8" s="8" customFormat="1">
      <c r="H7598" s="116"/>
    </row>
    <row r="7599" spans="8:8" s="8" customFormat="1">
      <c r="H7599" s="116"/>
    </row>
    <row r="7600" spans="8:8" s="8" customFormat="1">
      <c r="H7600" s="116"/>
    </row>
    <row r="7601" spans="8:8" s="8" customFormat="1">
      <c r="H7601" s="116"/>
    </row>
    <row r="7602" spans="8:8" s="8" customFormat="1">
      <c r="H7602" s="116"/>
    </row>
    <row r="7603" spans="8:8" s="8" customFormat="1">
      <c r="H7603" s="116"/>
    </row>
    <row r="7604" spans="8:8" s="8" customFormat="1">
      <c r="H7604" s="116"/>
    </row>
    <row r="7605" spans="8:8" s="8" customFormat="1">
      <c r="H7605" s="116"/>
    </row>
    <row r="7606" spans="8:8" s="8" customFormat="1">
      <c r="H7606" s="116"/>
    </row>
    <row r="7607" spans="8:8" s="8" customFormat="1">
      <c r="H7607" s="116"/>
    </row>
    <row r="7608" spans="8:8" s="8" customFormat="1">
      <c r="H7608" s="116"/>
    </row>
    <row r="7609" spans="8:8" s="8" customFormat="1">
      <c r="H7609" s="116"/>
    </row>
    <row r="7610" spans="8:8" s="8" customFormat="1">
      <c r="H7610" s="116"/>
    </row>
    <row r="7611" spans="8:8" s="8" customFormat="1">
      <c r="H7611" s="116"/>
    </row>
    <row r="7612" spans="8:8" s="8" customFormat="1">
      <c r="H7612" s="116"/>
    </row>
    <row r="7613" spans="8:8" s="8" customFormat="1">
      <c r="H7613" s="116"/>
    </row>
    <row r="7614" spans="8:8" s="8" customFormat="1">
      <c r="H7614" s="116"/>
    </row>
    <row r="7615" spans="8:8" s="8" customFormat="1">
      <c r="H7615" s="116"/>
    </row>
    <row r="7616" spans="8:8" s="8" customFormat="1">
      <c r="H7616" s="116"/>
    </row>
    <row r="7617" spans="8:8" s="8" customFormat="1">
      <c r="H7617" s="116"/>
    </row>
    <row r="7618" spans="8:8" s="8" customFormat="1">
      <c r="H7618" s="116"/>
    </row>
    <row r="7619" spans="8:8" s="8" customFormat="1">
      <c r="H7619" s="116"/>
    </row>
    <row r="7620" spans="8:8" s="8" customFormat="1">
      <c r="H7620" s="116"/>
    </row>
    <row r="7621" spans="8:8" s="8" customFormat="1">
      <c r="H7621" s="116"/>
    </row>
    <row r="7622" spans="8:8" s="8" customFormat="1">
      <c r="H7622" s="116"/>
    </row>
    <row r="7623" spans="8:8" s="8" customFormat="1">
      <c r="H7623" s="116"/>
    </row>
    <row r="7624" spans="8:8" s="8" customFormat="1">
      <c r="H7624" s="116"/>
    </row>
    <row r="7625" spans="8:8" s="8" customFormat="1">
      <c r="H7625" s="116"/>
    </row>
    <row r="7626" spans="8:8" s="8" customFormat="1">
      <c r="H7626" s="116"/>
    </row>
    <row r="7627" spans="8:8" s="8" customFormat="1">
      <c r="H7627" s="116"/>
    </row>
    <row r="7628" spans="8:8" s="8" customFormat="1">
      <c r="H7628" s="116"/>
    </row>
    <row r="7629" spans="8:8" s="8" customFormat="1">
      <c r="H7629" s="116"/>
    </row>
    <row r="7630" spans="8:8" s="8" customFormat="1">
      <c r="H7630" s="116"/>
    </row>
    <row r="7631" spans="8:8" s="8" customFormat="1">
      <c r="H7631" s="116"/>
    </row>
    <row r="7632" spans="8:8" s="8" customFormat="1">
      <c r="H7632" s="116"/>
    </row>
    <row r="7633" spans="2:12" s="8" customFormat="1">
      <c r="H7633" s="116"/>
    </row>
    <row r="7634" spans="2:12" s="8" customFormat="1">
      <c r="H7634" s="116"/>
    </row>
    <row r="7635" spans="2:12" s="8" customFormat="1">
      <c r="H7635" s="116"/>
    </row>
    <row r="7636" spans="2:12" s="8" customFormat="1">
      <c r="H7636" s="116"/>
    </row>
    <row r="7637" spans="2:12" s="8" customFormat="1">
      <c r="H7637" s="116"/>
    </row>
    <row r="7638" spans="2:12" s="8" customFormat="1">
      <c r="H7638" s="116"/>
    </row>
    <row r="7639" spans="2:12" s="8" customFormat="1">
      <c r="B7639" s="116"/>
      <c r="H7639" s="116"/>
    </row>
    <row r="7640" spans="2:12" s="8" customFormat="1">
      <c r="B7640" s="116"/>
      <c r="C7640" s="116"/>
      <c r="D7640" s="116"/>
      <c r="E7640" s="116"/>
      <c r="F7640" s="116"/>
      <c r="G7640" s="116"/>
      <c r="H7640" s="116"/>
      <c r="I7640" s="116"/>
      <c r="J7640" s="116"/>
      <c r="K7640" s="116"/>
      <c r="L7640" s="116"/>
    </row>
  </sheetData>
  <mergeCells count="5">
    <mergeCell ref="B2:E2"/>
    <mergeCell ref="B3:B4"/>
    <mergeCell ref="D3:D4"/>
    <mergeCell ref="E3:E4"/>
    <mergeCell ref="C3:C4"/>
  </mergeCells>
  <hyperlinks>
    <hyperlink ref="G4" location="INDICE!A48" display="INICIO"/>
  </hyperlinks>
  <printOptions horizontalCentered="1"/>
  <pageMargins left="0.39370078740157483" right="0" top="1.1811023622047245" bottom="0" header="0.11811023622047245" footer="0"/>
  <pageSetup paperSize="9" scale="85" firstPageNumber="68" orientation="landscape" useFirstPageNumber="1" r:id="rId1"/>
  <headerFooter>
    <oddHeader>&amp;C&amp;G</oddHeader>
    <oddFooter>&amp;C&amp;14&amp;P</oddFooter>
  </headerFooter>
  <drawing r:id="rId2"/>
  <legacyDrawingHF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B1:H1359"/>
  <sheetViews>
    <sheetView showGridLines="0" topLeftCell="A2" zoomScaleNormal="100" workbookViewId="0">
      <selection activeCell="B7" sqref="B6:B7"/>
    </sheetView>
  </sheetViews>
  <sheetFormatPr baseColWidth="10" defaultRowHeight="15"/>
  <cols>
    <col min="1" max="1" width="14.42578125" style="116" customWidth="1"/>
    <col min="2" max="2" width="33.42578125" style="116" customWidth="1"/>
    <col min="3" max="5" width="20.7109375" style="116" customWidth="1"/>
    <col min="6" max="6" width="15" style="116" customWidth="1"/>
    <col min="7" max="16384" width="11.42578125" style="116"/>
  </cols>
  <sheetData>
    <row r="1" spans="2:8" ht="141" customHeight="1"/>
    <row r="2" spans="2:8" ht="89.25" customHeight="1">
      <c r="B2" s="352" t="s">
        <v>1063</v>
      </c>
      <c r="C2" s="352"/>
      <c r="D2" s="352"/>
      <c r="E2" s="352"/>
      <c r="F2" s="14"/>
    </row>
    <row r="3" spans="2:8" ht="14.25" customHeight="1">
      <c r="B3" s="346" t="s">
        <v>264</v>
      </c>
      <c r="C3" s="346" t="s">
        <v>949</v>
      </c>
      <c r="D3" s="346"/>
      <c r="E3" s="346"/>
      <c r="F3" s="15"/>
    </row>
    <row r="4" spans="2:8" ht="27" customHeight="1">
      <c r="B4" s="346"/>
      <c r="C4" s="346"/>
      <c r="D4" s="346"/>
      <c r="E4" s="346"/>
      <c r="F4" s="16"/>
    </row>
    <row r="5" spans="2:8" ht="27" customHeight="1">
      <c r="B5" s="346"/>
      <c r="C5" s="270" t="s">
        <v>1</v>
      </c>
      <c r="D5" s="270" t="s">
        <v>442</v>
      </c>
      <c r="E5" s="270" t="s">
        <v>443</v>
      </c>
      <c r="F5" s="10"/>
      <c r="G5" s="225" t="s">
        <v>30</v>
      </c>
    </row>
    <row r="6" spans="2:8" s="1" customFormat="1">
      <c r="B6" s="280" t="s">
        <v>269</v>
      </c>
      <c r="C6" s="294">
        <v>22508894.000000007</v>
      </c>
      <c r="D6" s="294">
        <v>11883732.999999978</v>
      </c>
      <c r="E6" s="294">
        <v>10625160.999999993</v>
      </c>
      <c r="F6" s="10"/>
      <c r="G6" s="10"/>
      <c r="H6" s="10"/>
    </row>
    <row r="7" spans="2:8" s="1" customFormat="1">
      <c r="B7" s="280" t="s">
        <v>270</v>
      </c>
      <c r="C7" s="294">
        <v>10468877.999999985</v>
      </c>
      <c r="D7" s="294">
        <v>5566881.9999999981</v>
      </c>
      <c r="E7" s="294">
        <v>4901996.0000000056</v>
      </c>
      <c r="F7" s="10"/>
    </row>
    <row r="8" spans="2:8">
      <c r="B8" s="281" t="s">
        <v>32</v>
      </c>
      <c r="C8" s="301">
        <v>842473.00000000058</v>
      </c>
      <c r="D8" s="301">
        <v>464438.00000000041</v>
      </c>
      <c r="E8" s="301">
        <v>378034.99999999983</v>
      </c>
      <c r="F8" s="9"/>
    </row>
    <row r="9" spans="2:8">
      <c r="B9" s="281" t="s">
        <v>33</v>
      </c>
      <c r="C9" s="301">
        <v>302730.00000000006</v>
      </c>
      <c r="D9" s="301">
        <v>150747.99999999988</v>
      </c>
      <c r="E9" s="301">
        <v>151981.99999999997</v>
      </c>
      <c r="F9" s="9"/>
    </row>
    <row r="10" spans="2:8">
      <c r="B10" s="281" t="s">
        <v>34</v>
      </c>
      <c r="C10" s="301">
        <v>282629.00000000012</v>
      </c>
      <c r="D10" s="301">
        <v>150295.00000000003</v>
      </c>
      <c r="E10" s="301">
        <v>132334.00000000006</v>
      </c>
      <c r="F10" s="9"/>
    </row>
    <row r="11" spans="2:8">
      <c r="B11" s="281" t="s">
        <v>35</v>
      </c>
      <c r="C11" s="301">
        <v>400265.00000000023</v>
      </c>
      <c r="D11" s="301">
        <v>226086</v>
      </c>
      <c r="E11" s="301">
        <v>174179.00000000003</v>
      </c>
      <c r="F11" s="9"/>
    </row>
    <row r="12" spans="2:8">
      <c r="B12" s="281" t="s">
        <v>36</v>
      </c>
      <c r="C12" s="301">
        <v>809826.99999999977</v>
      </c>
      <c r="D12" s="301">
        <v>340804.00000000006</v>
      </c>
      <c r="E12" s="301">
        <v>469022.99999999953</v>
      </c>
      <c r="F12" s="9"/>
    </row>
    <row r="13" spans="2:8">
      <c r="B13" s="281" t="s">
        <v>37</v>
      </c>
      <c r="C13" s="301">
        <v>758849.99999999988</v>
      </c>
      <c r="D13" s="301">
        <v>403362.00000000006</v>
      </c>
      <c r="E13" s="301">
        <v>355488</v>
      </c>
      <c r="F13" s="9"/>
    </row>
    <row r="14" spans="2:8">
      <c r="B14" s="281" t="s">
        <v>38</v>
      </c>
      <c r="C14" s="301">
        <v>735949.99999999988</v>
      </c>
      <c r="D14" s="301">
        <v>392020.99999999983</v>
      </c>
      <c r="E14" s="301">
        <v>343929.00000000017</v>
      </c>
      <c r="F14" s="9"/>
    </row>
    <row r="15" spans="2:8">
      <c r="B15" s="281" t="s">
        <v>39</v>
      </c>
      <c r="C15" s="301">
        <v>709334.99999999977</v>
      </c>
      <c r="D15" s="301">
        <v>346442.00000000012</v>
      </c>
      <c r="E15" s="301">
        <v>362893.00000000006</v>
      </c>
      <c r="F15" s="9"/>
    </row>
    <row r="16" spans="2:8">
      <c r="B16" s="281" t="s">
        <v>40</v>
      </c>
      <c r="C16" s="301">
        <v>4029603.9999999986</v>
      </c>
      <c r="D16" s="301">
        <v>2228102.0000000005</v>
      </c>
      <c r="E16" s="301">
        <v>1801502.0000000023</v>
      </c>
      <c r="F16" s="9"/>
    </row>
    <row r="17" spans="2:6">
      <c r="B17" s="281" t="s">
        <v>41</v>
      </c>
      <c r="C17" s="301">
        <v>831197.99999999988</v>
      </c>
      <c r="D17" s="301">
        <v>443671</v>
      </c>
      <c r="E17" s="301">
        <v>387526.99999999983</v>
      </c>
      <c r="F17" s="9"/>
    </row>
    <row r="18" spans="2:6">
      <c r="B18" s="281" t="s">
        <v>79</v>
      </c>
      <c r="C18" s="301">
        <v>766017.00000000023</v>
      </c>
      <c r="D18" s="301">
        <v>420913.00000000023</v>
      </c>
      <c r="E18" s="301">
        <v>345104</v>
      </c>
      <c r="F18" s="9"/>
    </row>
    <row r="19" spans="2:6" s="1" customFormat="1">
      <c r="B19" s="280" t="s">
        <v>271</v>
      </c>
      <c r="C19" s="294">
        <v>10275114.000000028</v>
      </c>
      <c r="D19" s="294">
        <v>5371007.9999999953</v>
      </c>
      <c r="E19" s="294">
        <v>4904106.0000000019</v>
      </c>
      <c r="F19" s="10"/>
    </row>
    <row r="20" spans="2:6">
      <c r="B20" s="281" t="s">
        <v>43</v>
      </c>
      <c r="C20" s="301">
        <v>798552.00000000023</v>
      </c>
      <c r="D20" s="301">
        <v>459047.99999999994</v>
      </c>
      <c r="E20" s="301">
        <v>339504.00000000023</v>
      </c>
      <c r="F20" s="9"/>
    </row>
    <row r="21" spans="2:6">
      <c r="B21" s="281" t="s">
        <v>44</v>
      </c>
      <c r="C21" s="301">
        <v>892610</v>
      </c>
      <c r="D21" s="301">
        <v>481281</v>
      </c>
      <c r="E21" s="301">
        <v>411329.00000000012</v>
      </c>
      <c r="F21" s="9"/>
    </row>
    <row r="22" spans="2:6">
      <c r="B22" s="281" t="s">
        <v>45</v>
      </c>
      <c r="C22" s="301">
        <v>5375403.9999999972</v>
      </c>
      <c r="D22" s="301">
        <v>2747384.9999999977</v>
      </c>
      <c r="E22" s="301">
        <v>2628019.0000000023</v>
      </c>
      <c r="F22" s="9"/>
    </row>
    <row r="23" spans="2:6">
      <c r="B23" s="281" t="s">
        <v>46</v>
      </c>
      <c r="C23" s="301">
        <v>1178684</v>
      </c>
      <c r="D23" s="301">
        <v>575467.99999999953</v>
      </c>
      <c r="E23" s="301">
        <v>603216.00000000012</v>
      </c>
      <c r="F23" s="9"/>
    </row>
    <row r="24" spans="2:6">
      <c r="B24" s="281" t="s">
        <v>47</v>
      </c>
      <c r="C24" s="301">
        <v>1620759.0000000012</v>
      </c>
      <c r="D24" s="301">
        <v>876214.00000000116</v>
      </c>
      <c r="E24" s="301">
        <v>744545.00000000047</v>
      </c>
      <c r="F24" s="9"/>
    </row>
    <row r="25" spans="2:6">
      <c r="B25" s="281" t="s">
        <v>48</v>
      </c>
      <c r="C25" s="301">
        <v>409105</v>
      </c>
      <c r="D25" s="301">
        <v>231612.00000000003</v>
      </c>
      <c r="E25" s="301">
        <v>177493.00000000003</v>
      </c>
      <c r="F25" s="9"/>
    </row>
    <row r="26" spans="2:6" s="1" customFormat="1">
      <c r="B26" s="280" t="s">
        <v>262</v>
      </c>
      <c r="C26" s="294">
        <v>1702665.0000000005</v>
      </c>
      <c r="D26" s="294">
        <v>913105.0000000007</v>
      </c>
      <c r="E26" s="294">
        <v>789559.99999999942</v>
      </c>
      <c r="F26" s="10"/>
    </row>
    <row r="27" spans="2:6">
      <c r="B27" s="281" t="s">
        <v>50</v>
      </c>
      <c r="C27" s="301">
        <v>368400</v>
      </c>
      <c r="D27" s="301">
        <v>211877.00000000009</v>
      </c>
      <c r="E27" s="301">
        <v>156522.99999999997</v>
      </c>
      <c r="F27" s="9"/>
    </row>
    <row r="28" spans="2:6">
      <c r="B28" s="281" t="s">
        <v>51</v>
      </c>
      <c r="C28" s="301">
        <v>241919.99999999994</v>
      </c>
      <c r="D28" s="301">
        <v>132518.99999999997</v>
      </c>
      <c r="E28" s="301">
        <v>109400.99999999996</v>
      </c>
      <c r="F28" s="9"/>
    </row>
    <row r="29" spans="2:6">
      <c r="B29" s="281" t="s">
        <v>52</v>
      </c>
      <c r="C29" s="301">
        <v>183547.00000000003</v>
      </c>
      <c r="D29" s="301">
        <v>102436.00000000003</v>
      </c>
      <c r="E29" s="301">
        <v>81111.000000000029</v>
      </c>
      <c r="F29" s="9"/>
    </row>
    <row r="30" spans="2:6">
      <c r="B30" s="281" t="s">
        <v>53</v>
      </c>
      <c r="C30" s="301">
        <v>297261</v>
      </c>
      <c r="D30" s="301">
        <v>178198</v>
      </c>
      <c r="E30" s="301">
        <v>119063.00000000003</v>
      </c>
      <c r="F30" s="9"/>
    </row>
    <row r="31" spans="2:6">
      <c r="B31" s="281" t="s">
        <v>54</v>
      </c>
      <c r="C31" s="301">
        <v>455858</v>
      </c>
      <c r="D31" s="301">
        <v>207109.99999999997</v>
      </c>
      <c r="E31" s="301">
        <v>248747.99999999994</v>
      </c>
      <c r="F31" s="9"/>
    </row>
    <row r="32" spans="2:6">
      <c r="B32" s="281" t="s">
        <v>55</v>
      </c>
      <c r="C32" s="301">
        <v>155678.99999999997</v>
      </c>
      <c r="D32" s="301">
        <v>80965.000000000029</v>
      </c>
      <c r="E32" s="301">
        <v>74714</v>
      </c>
      <c r="F32" s="9"/>
    </row>
    <row r="33" spans="2:6" s="1" customFormat="1">
      <c r="B33" s="280" t="s">
        <v>263</v>
      </c>
      <c r="C33" s="294">
        <v>62237</v>
      </c>
      <c r="D33" s="294">
        <v>32738.000000000004</v>
      </c>
      <c r="E33" s="294">
        <v>29499</v>
      </c>
      <c r="F33" s="10"/>
    </row>
    <row r="34" spans="2:6">
      <c r="B34" s="281" t="s">
        <v>57</v>
      </c>
      <c r="C34" s="301">
        <v>62237</v>
      </c>
      <c r="D34" s="301">
        <v>32738.000000000004</v>
      </c>
      <c r="E34" s="301">
        <v>29499</v>
      </c>
      <c r="F34" s="9"/>
    </row>
    <row r="35" spans="2:6" ht="14.25" customHeight="1">
      <c r="B35" s="102"/>
      <c r="C35" s="103"/>
      <c r="D35" s="103"/>
      <c r="E35" s="103"/>
      <c r="F35" s="9"/>
    </row>
    <row r="36" spans="2:6">
      <c r="B36" s="94" t="s">
        <v>1062</v>
      </c>
      <c r="C36" s="150"/>
      <c r="D36" s="104"/>
      <c r="E36" s="104"/>
      <c r="F36" s="9"/>
    </row>
    <row r="37" spans="2:6">
      <c r="F37" s="9"/>
    </row>
    <row r="38" spans="2:6" ht="27" customHeight="1">
      <c r="F38" s="9"/>
    </row>
    <row r="39" spans="2:6" ht="27" customHeight="1">
      <c r="F39" s="9"/>
    </row>
    <row r="40" spans="2:6" ht="27" customHeight="1">
      <c r="F40" s="9"/>
    </row>
    <row r="41" spans="2:6" ht="27" customHeight="1">
      <c r="F41" s="9"/>
    </row>
    <row r="42" spans="2:6" ht="27" customHeight="1">
      <c r="F42" s="9"/>
    </row>
    <row r="43" spans="2:6" ht="27" customHeight="1">
      <c r="F43" s="9"/>
    </row>
    <row r="44" spans="2:6" ht="27" customHeight="1">
      <c r="F44" s="9"/>
    </row>
    <row r="45" spans="2:6" ht="27" customHeight="1">
      <c r="F45" s="9"/>
    </row>
    <row r="46" spans="2:6" ht="27" customHeight="1">
      <c r="F46" s="9"/>
    </row>
    <row r="47" spans="2:6" ht="27" customHeight="1">
      <c r="F47" s="9"/>
    </row>
    <row r="48" spans="2:6" ht="27" customHeight="1">
      <c r="F48" s="9"/>
    </row>
    <row r="49" spans="6:6" ht="27" customHeight="1">
      <c r="F49" s="9"/>
    </row>
    <row r="50" spans="6:6" ht="27" customHeight="1">
      <c r="F50" s="9"/>
    </row>
    <row r="51" spans="6:6" ht="27" customHeight="1">
      <c r="F51" s="9"/>
    </row>
    <row r="52" spans="6:6" ht="27" customHeight="1">
      <c r="F52" s="9"/>
    </row>
    <row r="53" spans="6:6" ht="27" customHeight="1">
      <c r="F53" s="9"/>
    </row>
    <row r="54" spans="6:6" ht="27" customHeight="1">
      <c r="F54" s="9"/>
    </row>
    <row r="55" spans="6:6" ht="27" customHeight="1">
      <c r="F55" s="9"/>
    </row>
    <row r="56" spans="6:6" ht="27" customHeight="1">
      <c r="F56" s="9"/>
    </row>
    <row r="57" spans="6:6" ht="27" customHeight="1">
      <c r="F57" s="9"/>
    </row>
    <row r="58" spans="6:6" ht="27" customHeight="1">
      <c r="F58" s="9"/>
    </row>
    <row r="59" spans="6:6" ht="27" customHeight="1">
      <c r="F59" s="9"/>
    </row>
    <row r="60" spans="6:6" ht="27" customHeight="1">
      <c r="F60" s="9"/>
    </row>
    <row r="61" spans="6:6" ht="27" customHeight="1">
      <c r="F61" s="9"/>
    </row>
    <row r="62" spans="6:6" ht="27" customHeight="1">
      <c r="F62" s="9"/>
    </row>
    <row r="63" spans="6:6" ht="27" customHeight="1">
      <c r="F63" s="9"/>
    </row>
    <row r="64" spans="6:6" ht="27" customHeight="1">
      <c r="F64" s="9"/>
    </row>
    <row r="65" spans="6:6" ht="27" customHeight="1">
      <c r="F65" s="9"/>
    </row>
    <row r="66" spans="6:6" ht="27" customHeight="1">
      <c r="F66" s="9"/>
    </row>
    <row r="67" spans="6:6" ht="27" customHeight="1">
      <c r="F67" s="9"/>
    </row>
    <row r="68" spans="6:6" ht="27" customHeight="1">
      <c r="F68" s="9"/>
    </row>
    <row r="69" spans="6:6" ht="27" customHeight="1">
      <c r="F69" s="9"/>
    </row>
    <row r="70" spans="6:6" ht="27" customHeight="1">
      <c r="F70" s="9"/>
    </row>
    <row r="71" spans="6:6" ht="27" customHeight="1">
      <c r="F71" s="9"/>
    </row>
    <row r="72" spans="6:6" ht="27" customHeight="1">
      <c r="F72" s="9"/>
    </row>
    <row r="73" spans="6:6" ht="27" customHeight="1">
      <c r="F73" s="9"/>
    </row>
    <row r="74" spans="6:6" ht="27" customHeight="1">
      <c r="F74" s="9"/>
    </row>
    <row r="75" spans="6:6" ht="27" customHeight="1">
      <c r="F75" s="9"/>
    </row>
    <row r="76" spans="6:6" ht="27" customHeight="1">
      <c r="F76" s="9"/>
    </row>
    <row r="77" spans="6:6" ht="27" customHeight="1">
      <c r="F77" s="9"/>
    </row>
    <row r="78" spans="6:6" ht="27" customHeight="1">
      <c r="F78" s="9"/>
    </row>
    <row r="79" spans="6:6" ht="27" customHeight="1">
      <c r="F79" s="9"/>
    </row>
    <row r="80" spans="6:6" ht="27" customHeight="1">
      <c r="F80" s="9"/>
    </row>
    <row r="81" spans="6:6" ht="27" customHeight="1">
      <c r="F81" s="9"/>
    </row>
    <row r="82" spans="6:6" ht="27" customHeight="1">
      <c r="F82" s="9"/>
    </row>
    <row r="83" spans="6:6" ht="27" customHeight="1">
      <c r="F83" s="9"/>
    </row>
    <row r="84" spans="6:6" ht="27" customHeight="1">
      <c r="F84" s="9"/>
    </row>
    <row r="85" spans="6:6" ht="27" customHeight="1">
      <c r="F85" s="9"/>
    </row>
    <row r="86" spans="6:6" ht="27" customHeight="1">
      <c r="F86" s="9"/>
    </row>
    <row r="87" spans="6:6" ht="27" customHeight="1">
      <c r="F87" s="9"/>
    </row>
    <row r="88" spans="6:6" ht="27" customHeight="1">
      <c r="F88" s="9"/>
    </row>
    <row r="89" spans="6:6" ht="27" customHeight="1">
      <c r="F89" s="9"/>
    </row>
    <row r="90" spans="6:6" ht="27" customHeight="1">
      <c r="F90" s="9"/>
    </row>
    <row r="91" spans="6:6" ht="27" customHeight="1">
      <c r="F91" s="9"/>
    </row>
    <row r="92" spans="6:6" ht="27" customHeight="1">
      <c r="F92" s="9"/>
    </row>
    <row r="93" spans="6:6" ht="27" customHeight="1">
      <c r="F93" s="9"/>
    </row>
    <row r="94" spans="6:6" ht="27" customHeight="1">
      <c r="F94" s="9"/>
    </row>
    <row r="95" spans="6:6" ht="27" customHeight="1">
      <c r="F95" s="9"/>
    </row>
    <row r="96" spans="6:6" ht="27" customHeight="1">
      <c r="F96" s="9"/>
    </row>
    <row r="97" spans="6:6" ht="27" customHeight="1">
      <c r="F97" s="9"/>
    </row>
    <row r="98" spans="6:6" ht="27" customHeight="1">
      <c r="F98" s="9"/>
    </row>
    <row r="99" spans="6:6" ht="27" customHeight="1">
      <c r="F99" s="9"/>
    </row>
    <row r="100" spans="6:6" ht="27" customHeight="1">
      <c r="F100" s="9"/>
    </row>
    <row r="101" spans="6:6" ht="27" customHeight="1">
      <c r="F101" s="9"/>
    </row>
    <row r="102" spans="6:6" ht="27" customHeight="1">
      <c r="F102" s="9"/>
    </row>
    <row r="103" spans="6:6" ht="27" customHeight="1">
      <c r="F103" s="9"/>
    </row>
    <row r="104" spans="6:6" ht="27" customHeight="1">
      <c r="F104" s="9"/>
    </row>
    <row r="105" spans="6:6" ht="27" customHeight="1">
      <c r="F105" s="9"/>
    </row>
    <row r="106" spans="6:6" ht="27" customHeight="1">
      <c r="F106" s="9"/>
    </row>
    <row r="107" spans="6:6" ht="27" customHeight="1">
      <c r="F107" s="9"/>
    </row>
    <row r="108" spans="6:6" ht="27" customHeight="1">
      <c r="F108" s="9"/>
    </row>
    <row r="109" spans="6:6" ht="27" customHeight="1">
      <c r="F109" s="9"/>
    </row>
    <row r="110" spans="6:6" ht="27" customHeight="1">
      <c r="F110" s="9"/>
    </row>
    <row r="111" spans="6:6" ht="27" customHeight="1">
      <c r="F111" s="9"/>
    </row>
    <row r="112" spans="6:6" ht="27" customHeight="1">
      <c r="F112" s="9"/>
    </row>
    <row r="113" spans="6:6" ht="27" customHeight="1">
      <c r="F113" s="9"/>
    </row>
    <row r="114" spans="6:6" ht="27" customHeight="1">
      <c r="F114" s="9"/>
    </row>
    <row r="115" spans="6:6" ht="27" customHeight="1">
      <c r="F115" s="9"/>
    </row>
    <row r="116" spans="6:6" ht="27" customHeight="1">
      <c r="F116" s="9"/>
    </row>
    <row r="117" spans="6:6" ht="27" customHeight="1">
      <c r="F117" s="9"/>
    </row>
    <row r="118" spans="6:6" ht="27" customHeight="1">
      <c r="F118" s="9"/>
    </row>
    <row r="119" spans="6:6" ht="27" customHeight="1">
      <c r="F119" s="9"/>
    </row>
    <row r="120" spans="6:6" ht="27" customHeight="1">
      <c r="F120" s="9"/>
    </row>
    <row r="121" spans="6:6" ht="27" customHeight="1">
      <c r="F121" s="9"/>
    </row>
    <row r="122" spans="6:6" ht="27" customHeight="1">
      <c r="F122" s="9"/>
    </row>
    <row r="123" spans="6:6" ht="27" customHeight="1">
      <c r="F123" s="9"/>
    </row>
    <row r="124" spans="6:6" ht="27" customHeight="1">
      <c r="F124" s="9"/>
    </row>
    <row r="125" spans="6:6" ht="27" customHeight="1">
      <c r="F125" s="9"/>
    </row>
    <row r="126" spans="6:6" ht="27" customHeight="1">
      <c r="F126" s="9"/>
    </row>
    <row r="127" spans="6:6" ht="27" customHeight="1">
      <c r="F127" s="9"/>
    </row>
    <row r="128" spans="6:6" ht="27" customHeight="1">
      <c r="F128" s="9"/>
    </row>
    <row r="129" spans="6:6" ht="27" customHeight="1">
      <c r="F129" s="9"/>
    </row>
    <row r="130" spans="6:6" ht="27" customHeight="1">
      <c r="F130" s="9"/>
    </row>
    <row r="131" spans="6:6" ht="27" customHeight="1">
      <c r="F131" s="9"/>
    </row>
    <row r="132" spans="6:6" ht="27" customHeight="1">
      <c r="F132" s="9"/>
    </row>
    <row r="133" spans="6:6" ht="27" customHeight="1">
      <c r="F133" s="9"/>
    </row>
    <row r="134" spans="6:6" ht="27" customHeight="1">
      <c r="F134" s="9"/>
    </row>
    <row r="135" spans="6:6" ht="27" customHeight="1">
      <c r="F135" s="9"/>
    </row>
    <row r="136" spans="6:6" ht="27" customHeight="1">
      <c r="F136" s="9"/>
    </row>
    <row r="137" spans="6:6" ht="27" customHeight="1">
      <c r="F137" s="9"/>
    </row>
    <row r="138" spans="6:6" ht="27" customHeight="1">
      <c r="F138" s="9"/>
    </row>
    <row r="139" spans="6:6" ht="27" customHeight="1">
      <c r="F139" s="9"/>
    </row>
    <row r="140" spans="6:6" ht="27" customHeight="1">
      <c r="F140" s="9"/>
    </row>
    <row r="141" spans="6:6" ht="27" customHeight="1">
      <c r="F141" s="9"/>
    </row>
    <row r="142" spans="6:6" ht="27" customHeight="1">
      <c r="F142" s="9"/>
    </row>
    <row r="143" spans="6:6" ht="27" customHeight="1">
      <c r="F143" s="9"/>
    </row>
    <row r="144" spans="6:6" ht="27" customHeight="1">
      <c r="F144" s="9"/>
    </row>
    <row r="145" spans="2:6" ht="27" customHeight="1">
      <c r="F145" s="9"/>
    </row>
    <row r="146" spans="2:6" ht="27" customHeight="1">
      <c r="F146" s="9"/>
    </row>
    <row r="147" spans="2:6" ht="27" customHeight="1">
      <c r="F147" s="9"/>
    </row>
    <row r="148" spans="2:6" ht="27" customHeight="1">
      <c r="F148" s="9"/>
    </row>
    <row r="149" spans="2:6" ht="27" customHeight="1">
      <c r="F149" s="9"/>
    </row>
    <row r="150" spans="2:6" ht="27" customHeight="1">
      <c r="F150" s="9"/>
    </row>
    <row r="151" spans="2:6" ht="27" customHeight="1">
      <c r="F151" s="9"/>
    </row>
    <row r="152" spans="2:6" ht="27" customHeight="1">
      <c r="F152" s="9"/>
    </row>
    <row r="153" spans="2:6" ht="27" customHeight="1">
      <c r="F153" s="9"/>
    </row>
    <row r="154" spans="2:6" ht="27" customHeight="1">
      <c r="B154" s="1"/>
      <c r="C154" s="1"/>
      <c r="D154" s="1"/>
      <c r="E154" s="1"/>
      <c r="F154" s="9"/>
    </row>
    <row r="155" spans="2:6" s="1" customFormat="1" ht="27" customHeight="1">
      <c r="B155" s="116"/>
      <c r="C155" s="116"/>
      <c r="D155" s="116"/>
      <c r="E155" s="116"/>
      <c r="F155" s="10"/>
    </row>
    <row r="156" spans="2:6" ht="27" customHeight="1">
      <c r="F156" s="9"/>
    </row>
    <row r="157" spans="2:6" ht="27" customHeight="1">
      <c r="F157" s="9"/>
    </row>
    <row r="158" spans="2:6" ht="27" customHeight="1">
      <c r="F158" s="9"/>
    </row>
    <row r="159" spans="2:6" ht="27" customHeight="1">
      <c r="F159" s="9"/>
    </row>
    <row r="160" spans="2:6" ht="27" customHeight="1">
      <c r="F160" s="9"/>
    </row>
    <row r="161" spans="6:6" ht="27" customHeight="1">
      <c r="F161" s="9"/>
    </row>
    <row r="162" spans="6:6" ht="27" customHeight="1">
      <c r="F162" s="9"/>
    </row>
    <row r="163" spans="6:6" ht="27" customHeight="1">
      <c r="F163" s="9"/>
    </row>
    <row r="164" spans="6:6" ht="27" customHeight="1">
      <c r="F164" s="9"/>
    </row>
    <row r="165" spans="6:6" ht="27" customHeight="1">
      <c r="F165" s="9"/>
    </row>
    <row r="166" spans="6:6" ht="27" customHeight="1">
      <c r="F166" s="9"/>
    </row>
    <row r="167" spans="6:6" ht="27" customHeight="1">
      <c r="F167" s="9"/>
    </row>
    <row r="168" spans="6:6" ht="27" customHeight="1">
      <c r="F168" s="9"/>
    </row>
    <row r="169" spans="6:6" ht="27" customHeight="1">
      <c r="F169" s="9"/>
    </row>
    <row r="170" spans="6:6" ht="27" customHeight="1">
      <c r="F170" s="9"/>
    </row>
    <row r="171" spans="6:6" ht="27" customHeight="1">
      <c r="F171" s="9"/>
    </row>
    <row r="172" spans="6:6" ht="27" customHeight="1">
      <c r="F172" s="9"/>
    </row>
    <row r="173" spans="6:6" ht="27" customHeight="1">
      <c r="F173" s="9"/>
    </row>
    <row r="174" spans="6:6" ht="27" customHeight="1">
      <c r="F174" s="9"/>
    </row>
    <row r="175" spans="6:6" ht="27" customHeight="1">
      <c r="F175" s="9"/>
    </row>
    <row r="176" spans="6:6" ht="27" customHeight="1">
      <c r="F176" s="9"/>
    </row>
    <row r="177" spans="6:6" ht="27" customHeight="1">
      <c r="F177" s="9"/>
    </row>
    <row r="178" spans="6:6" ht="27" customHeight="1">
      <c r="F178" s="9"/>
    </row>
    <row r="179" spans="6:6" ht="27" customHeight="1">
      <c r="F179" s="9"/>
    </row>
    <row r="180" spans="6:6" ht="27" customHeight="1">
      <c r="F180" s="9"/>
    </row>
    <row r="181" spans="6:6" ht="27" customHeight="1">
      <c r="F181" s="9"/>
    </row>
    <row r="182" spans="6:6" ht="27" customHeight="1">
      <c r="F182" s="9"/>
    </row>
    <row r="183" spans="6:6" ht="27" customHeight="1">
      <c r="F183" s="9"/>
    </row>
    <row r="184" spans="6:6" ht="27" customHeight="1">
      <c r="F184" s="9"/>
    </row>
    <row r="185" spans="6:6" ht="27" customHeight="1">
      <c r="F185" s="9"/>
    </row>
    <row r="186" spans="6:6" ht="27" customHeight="1">
      <c r="F186" s="9"/>
    </row>
    <row r="187" spans="6:6" ht="27" customHeight="1">
      <c r="F187" s="9"/>
    </row>
    <row r="188" spans="6:6" ht="27" customHeight="1">
      <c r="F188" s="9"/>
    </row>
    <row r="189" spans="6:6" ht="27" customHeight="1">
      <c r="F189" s="9"/>
    </row>
    <row r="190" spans="6:6" ht="27" customHeight="1">
      <c r="F190" s="9"/>
    </row>
    <row r="191" spans="6:6" ht="27" customHeight="1">
      <c r="F191" s="9"/>
    </row>
    <row r="192" spans="6:6" ht="27" customHeight="1">
      <c r="F192" s="9"/>
    </row>
    <row r="193" spans="6:6" ht="27" customHeight="1">
      <c r="F193" s="9"/>
    </row>
    <row r="194" spans="6:6" ht="27" customHeight="1">
      <c r="F194" s="9"/>
    </row>
    <row r="195" spans="6:6" ht="27" customHeight="1">
      <c r="F195" s="9"/>
    </row>
    <row r="196" spans="6:6" ht="27" customHeight="1">
      <c r="F196" s="9"/>
    </row>
    <row r="197" spans="6:6" ht="27" customHeight="1">
      <c r="F197" s="9"/>
    </row>
    <row r="198" spans="6:6" ht="27" customHeight="1">
      <c r="F198" s="9"/>
    </row>
    <row r="199" spans="6:6" ht="27" customHeight="1">
      <c r="F199" s="9"/>
    </row>
    <row r="200" spans="6:6" ht="27" customHeight="1">
      <c r="F200" s="9"/>
    </row>
    <row r="201" spans="6:6" ht="27" customHeight="1">
      <c r="F201" s="9"/>
    </row>
    <row r="202" spans="6:6" ht="27" customHeight="1">
      <c r="F202" s="9"/>
    </row>
    <row r="203" spans="6:6" ht="27" customHeight="1">
      <c r="F203" s="9"/>
    </row>
    <row r="204" spans="6:6" ht="27" customHeight="1">
      <c r="F204" s="9"/>
    </row>
    <row r="205" spans="6:6" ht="27" customHeight="1">
      <c r="F205" s="9"/>
    </row>
    <row r="206" spans="6:6" ht="27" customHeight="1">
      <c r="F206" s="9"/>
    </row>
    <row r="207" spans="6:6" ht="27" customHeight="1">
      <c r="F207" s="9"/>
    </row>
    <row r="208" spans="6:6" ht="27" customHeight="1">
      <c r="F208" s="9"/>
    </row>
    <row r="209" spans="6:6" ht="27" customHeight="1">
      <c r="F209" s="9"/>
    </row>
    <row r="210" spans="6:6" ht="27" customHeight="1">
      <c r="F210" s="9"/>
    </row>
    <row r="211" spans="6:6" ht="27" customHeight="1">
      <c r="F211" s="9"/>
    </row>
    <row r="212" spans="6:6" ht="27" customHeight="1">
      <c r="F212" s="9"/>
    </row>
    <row r="213" spans="6:6" ht="27" customHeight="1">
      <c r="F213" s="9"/>
    </row>
    <row r="214" spans="6:6" ht="27" customHeight="1">
      <c r="F214" s="9"/>
    </row>
    <row r="215" spans="6:6" ht="27" customHeight="1">
      <c r="F215" s="9"/>
    </row>
    <row r="216" spans="6:6" ht="27" customHeight="1">
      <c r="F216" s="9"/>
    </row>
    <row r="217" spans="6:6" ht="27" customHeight="1">
      <c r="F217" s="9"/>
    </row>
    <row r="218" spans="6:6" ht="27" customHeight="1">
      <c r="F218" s="9"/>
    </row>
    <row r="219" spans="6:6" ht="27" customHeight="1">
      <c r="F219" s="9"/>
    </row>
    <row r="220" spans="6:6" ht="27" customHeight="1">
      <c r="F220" s="9"/>
    </row>
    <row r="221" spans="6:6" ht="27" customHeight="1">
      <c r="F221" s="9"/>
    </row>
    <row r="222" spans="6:6" ht="27" customHeight="1">
      <c r="F222" s="9"/>
    </row>
    <row r="223" spans="6:6" ht="27" customHeight="1">
      <c r="F223" s="9"/>
    </row>
    <row r="224" spans="6:6" ht="27" customHeight="1">
      <c r="F224" s="9"/>
    </row>
    <row r="225" spans="6:6" ht="27" customHeight="1">
      <c r="F225" s="9"/>
    </row>
    <row r="226" spans="6:6" ht="27" customHeight="1">
      <c r="F226" s="9"/>
    </row>
    <row r="227" spans="6:6" ht="27" customHeight="1">
      <c r="F227" s="9"/>
    </row>
    <row r="228" spans="6:6" ht="27" customHeight="1">
      <c r="F228" s="9"/>
    </row>
    <row r="229" spans="6:6" ht="27" customHeight="1">
      <c r="F229" s="9"/>
    </row>
    <row r="230" spans="6:6" ht="27" customHeight="1">
      <c r="F230" s="9"/>
    </row>
    <row r="231" spans="6:6" ht="27" customHeight="1">
      <c r="F231" s="9"/>
    </row>
    <row r="232" spans="6:6" ht="27" customHeight="1">
      <c r="F232" s="9"/>
    </row>
    <row r="233" spans="6:6" ht="27" customHeight="1">
      <c r="F233" s="9"/>
    </row>
    <row r="234" spans="6:6" ht="27" customHeight="1">
      <c r="F234" s="9"/>
    </row>
    <row r="235" spans="6:6" ht="27" customHeight="1">
      <c r="F235" s="9"/>
    </row>
    <row r="236" spans="6:6" ht="27" customHeight="1">
      <c r="F236" s="9"/>
    </row>
    <row r="237" spans="6:6" ht="27" customHeight="1">
      <c r="F237" s="9"/>
    </row>
    <row r="238" spans="6:6" ht="27" customHeight="1">
      <c r="F238" s="9"/>
    </row>
    <row r="239" spans="6:6" ht="27" customHeight="1">
      <c r="F239" s="9"/>
    </row>
    <row r="240" spans="6:6" ht="27" customHeight="1">
      <c r="F240" s="9"/>
    </row>
    <row r="241" spans="6:6" ht="27" customHeight="1">
      <c r="F241" s="9"/>
    </row>
    <row r="242" spans="6:6" ht="27" customHeight="1">
      <c r="F242" s="9"/>
    </row>
    <row r="243" spans="6:6" ht="27" customHeight="1">
      <c r="F243" s="9"/>
    </row>
    <row r="244" spans="6:6" ht="27" customHeight="1">
      <c r="F244" s="9"/>
    </row>
    <row r="245" spans="6:6" ht="27" customHeight="1">
      <c r="F245" s="9"/>
    </row>
    <row r="246" spans="6:6" ht="27" customHeight="1">
      <c r="F246" s="9"/>
    </row>
    <row r="247" spans="6:6" ht="27" customHeight="1">
      <c r="F247" s="9"/>
    </row>
    <row r="248" spans="6:6" ht="27" customHeight="1">
      <c r="F248" s="9"/>
    </row>
    <row r="249" spans="6:6" ht="27" customHeight="1">
      <c r="F249" s="9"/>
    </row>
    <row r="250" spans="6:6" ht="27" customHeight="1">
      <c r="F250" s="9"/>
    </row>
    <row r="251" spans="6:6" ht="27" customHeight="1">
      <c r="F251" s="9"/>
    </row>
    <row r="252" spans="6:6" ht="27" customHeight="1">
      <c r="F252" s="9"/>
    </row>
    <row r="253" spans="6:6" ht="27" customHeight="1">
      <c r="F253" s="9"/>
    </row>
    <row r="254" spans="6:6" ht="27" customHeight="1">
      <c r="F254" s="9"/>
    </row>
    <row r="255" spans="6:6" ht="27" customHeight="1">
      <c r="F255" s="9"/>
    </row>
    <row r="256" spans="6:6" ht="27" customHeight="1">
      <c r="F256" s="9"/>
    </row>
    <row r="257" spans="6:6" ht="27" customHeight="1">
      <c r="F257" s="9"/>
    </row>
    <row r="258" spans="6:6" ht="27" customHeight="1">
      <c r="F258" s="9"/>
    </row>
    <row r="259" spans="6:6" ht="27" customHeight="1">
      <c r="F259" s="9"/>
    </row>
    <row r="260" spans="6:6" ht="27" customHeight="1">
      <c r="F260" s="9"/>
    </row>
    <row r="261" spans="6:6" ht="27" customHeight="1">
      <c r="F261" s="9"/>
    </row>
    <row r="262" spans="6:6" ht="27" customHeight="1">
      <c r="F262" s="9"/>
    </row>
    <row r="263" spans="6:6" ht="27" customHeight="1">
      <c r="F263" s="9"/>
    </row>
    <row r="264" spans="6:6" ht="27" customHeight="1">
      <c r="F264" s="9"/>
    </row>
    <row r="265" spans="6:6" ht="27" customHeight="1">
      <c r="F265" s="9"/>
    </row>
    <row r="266" spans="6:6" ht="27" customHeight="1">
      <c r="F266" s="9"/>
    </row>
    <row r="267" spans="6:6" ht="27" customHeight="1">
      <c r="F267" s="9"/>
    </row>
    <row r="268" spans="6:6" ht="27" customHeight="1">
      <c r="F268" s="9"/>
    </row>
    <row r="269" spans="6:6" ht="27" customHeight="1">
      <c r="F269" s="9"/>
    </row>
    <row r="270" spans="6:6" ht="27" customHeight="1">
      <c r="F270" s="9"/>
    </row>
    <row r="271" spans="6:6" ht="27" customHeight="1">
      <c r="F271" s="9"/>
    </row>
    <row r="272" spans="6:6" ht="27" customHeight="1">
      <c r="F272" s="9"/>
    </row>
    <row r="273" spans="6:6" ht="27" customHeight="1">
      <c r="F273" s="9"/>
    </row>
    <row r="274" spans="6:6" ht="27" customHeight="1">
      <c r="F274" s="9"/>
    </row>
    <row r="275" spans="6:6" ht="27" customHeight="1">
      <c r="F275" s="10"/>
    </row>
    <row r="276" spans="6:6" ht="27" customHeight="1">
      <c r="F276" s="9"/>
    </row>
    <row r="277" spans="6:6" ht="27" customHeight="1">
      <c r="F277" s="9"/>
    </row>
    <row r="278" spans="6:6" ht="27" customHeight="1">
      <c r="F278" s="9"/>
    </row>
    <row r="279" spans="6:6" ht="27" customHeight="1">
      <c r="F279" s="9"/>
    </row>
    <row r="280" spans="6:6" ht="27" customHeight="1">
      <c r="F280" s="9"/>
    </row>
    <row r="281" spans="6:6" ht="27" customHeight="1">
      <c r="F281" s="9"/>
    </row>
    <row r="282" spans="6:6" ht="27" customHeight="1">
      <c r="F282" s="9"/>
    </row>
    <row r="283" spans="6:6" ht="27" customHeight="1">
      <c r="F283" s="9"/>
    </row>
    <row r="284" spans="6:6" ht="27" customHeight="1">
      <c r="F284" s="9"/>
    </row>
    <row r="285" spans="6:6" ht="27" customHeight="1">
      <c r="F285" s="9"/>
    </row>
    <row r="286" spans="6:6" ht="27" customHeight="1">
      <c r="F286" s="9"/>
    </row>
    <row r="287" spans="6:6" ht="27" customHeight="1">
      <c r="F287" s="9"/>
    </row>
    <row r="288" spans="6:6" ht="27" customHeight="1">
      <c r="F288" s="9"/>
    </row>
    <row r="289" spans="6:6" ht="27" customHeight="1">
      <c r="F289" s="9"/>
    </row>
    <row r="290" spans="6:6" ht="27" customHeight="1">
      <c r="F290" s="9"/>
    </row>
    <row r="291" spans="6:6" ht="27" customHeight="1">
      <c r="F291" s="9"/>
    </row>
    <row r="292" spans="6:6" ht="27" customHeight="1">
      <c r="F292" s="9"/>
    </row>
    <row r="293" spans="6:6" ht="27" customHeight="1">
      <c r="F293" s="9"/>
    </row>
    <row r="294" spans="6:6" ht="27" customHeight="1">
      <c r="F294" s="9"/>
    </row>
    <row r="295" spans="6:6" ht="27" customHeight="1">
      <c r="F295" s="9"/>
    </row>
    <row r="296" spans="6:6" ht="27" customHeight="1">
      <c r="F296" s="9"/>
    </row>
    <row r="297" spans="6:6" ht="27" customHeight="1">
      <c r="F297" s="9"/>
    </row>
    <row r="298" spans="6:6" ht="27" customHeight="1">
      <c r="F298" s="9"/>
    </row>
    <row r="299" spans="6:6" ht="27" customHeight="1">
      <c r="F299" s="9"/>
    </row>
    <row r="300" spans="6:6" ht="27" customHeight="1">
      <c r="F300" s="9"/>
    </row>
    <row r="301" spans="6:6" ht="27" customHeight="1">
      <c r="F301" s="9"/>
    </row>
    <row r="302" spans="6:6" ht="27" customHeight="1">
      <c r="F302" s="9"/>
    </row>
    <row r="303" spans="6:6" ht="27" customHeight="1">
      <c r="F303" s="9"/>
    </row>
    <row r="304" spans="6:6" ht="27" customHeight="1">
      <c r="F304" s="9"/>
    </row>
    <row r="305" spans="2:6" ht="27" customHeight="1">
      <c r="F305" s="9"/>
    </row>
    <row r="306" spans="2:6" ht="27" customHeight="1">
      <c r="B306" s="1"/>
      <c r="C306" s="1"/>
      <c r="D306" s="1"/>
      <c r="E306" s="1"/>
      <c r="F306" s="9"/>
    </row>
    <row r="307" spans="2:6" s="1" customFormat="1" ht="27" customHeight="1">
      <c r="B307" s="116"/>
      <c r="C307" s="116"/>
      <c r="D307" s="116"/>
      <c r="E307" s="116"/>
      <c r="F307" s="10"/>
    </row>
    <row r="308" spans="2:6" ht="27" customHeight="1">
      <c r="F308" s="10"/>
    </row>
    <row r="309" spans="2:6" ht="27" customHeight="1">
      <c r="F309" s="9"/>
    </row>
    <row r="310" spans="2:6" ht="27" customHeight="1">
      <c r="F310" s="9"/>
    </row>
    <row r="311" spans="2:6" ht="27" customHeight="1">
      <c r="F311" s="9"/>
    </row>
    <row r="312" spans="2:6" ht="27" customHeight="1">
      <c r="F312" s="9"/>
    </row>
    <row r="313" spans="2:6" ht="27" customHeight="1">
      <c r="F313" s="9"/>
    </row>
    <row r="314" spans="2:6" ht="27" customHeight="1">
      <c r="F314" s="9"/>
    </row>
    <row r="315" spans="2:6" ht="27" customHeight="1">
      <c r="F315" s="9"/>
    </row>
    <row r="316" spans="2:6" ht="27" customHeight="1">
      <c r="F316" s="9"/>
    </row>
    <row r="317" spans="2:6" ht="27" customHeight="1">
      <c r="F317" s="9"/>
    </row>
    <row r="318" spans="2:6" ht="27" customHeight="1">
      <c r="F318" s="9"/>
    </row>
    <row r="319" spans="2:6" ht="27" customHeight="1">
      <c r="F319" s="9"/>
    </row>
    <row r="320" spans="2:6" ht="27" customHeight="1">
      <c r="F320" s="9"/>
    </row>
    <row r="321" spans="6:6" ht="27" customHeight="1">
      <c r="F321" s="9"/>
    </row>
    <row r="322" spans="6:6" ht="27" customHeight="1">
      <c r="F322" s="9"/>
    </row>
    <row r="323" spans="6:6" ht="27" customHeight="1">
      <c r="F323" s="9"/>
    </row>
    <row r="324" spans="6:6" ht="27" customHeight="1">
      <c r="F324" s="9"/>
    </row>
    <row r="325" spans="6:6" ht="27" customHeight="1">
      <c r="F325" s="9"/>
    </row>
    <row r="326" spans="6:6" ht="27" customHeight="1">
      <c r="F326" s="9"/>
    </row>
    <row r="327" spans="6:6" ht="27" customHeight="1">
      <c r="F327" s="9"/>
    </row>
    <row r="328" spans="6:6" ht="27" customHeight="1">
      <c r="F328" s="9"/>
    </row>
    <row r="329" spans="6:6" ht="27" customHeight="1">
      <c r="F329" s="9"/>
    </row>
    <row r="330" spans="6:6" ht="27" customHeight="1">
      <c r="F330" s="9"/>
    </row>
    <row r="331" spans="6:6" ht="27" customHeight="1">
      <c r="F331" s="9"/>
    </row>
    <row r="332" spans="6:6" ht="27" customHeight="1">
      <c r="F332" s="9"/>
    </row>
    <row r="333" spans="6:6" ht="27" customHeight="1">
      <c r="F333" s="9"/>
    </row>
    <row r="334" spans="6:6" ht="27" customHeight="1">
      <c r="F334" s="9"/>
    </row>
    <row r="335" spans="6:6" ht="27" customHeight="1">
      <c r="F335" s="9"/>
    </row>
    <row r="336" spans="6:6" ht="27" customHeight="1">
      <c r="F336" s="9"/>
    </row>
    <row r="337" spans="6:6" ht="27" customHeight="1">
      <c r="F337" s="9"/>
    </row>
    <row r="338" spans="6:6" ht="27" customHeight="1">
      <c r="F338" s="9"/>
    </row>
    <row r="339" spans="6:6" ht="27" customHeight="1">
      <c r="F339" s="9"/>
    </row>
    <row r="340" spans="6:6" ht="27" customHeight="1">
      <c r="F340" s="9"/>
    </row>
    <row r="341" spans="6:6" ht="27" customHeight="1">
      <c r="F341" s="9"/>
    </row>
    <row r="342" spans="6:6" ht="27" customHeight="1">
      <c r="F342" s="9"/>
    </row>
    <row r="343" spans="6:6" ht="27" customHeight="1">
      <c r="F343" s="9"/>
    </row>
    <row r="344" spans="6:6" ht="27" customHeight="1">
      <c r="F344" s="9"/>
    </row>
    <row r="345" spans="6:6" ht="27" customHeight="1">
      <c r="F345" s="9"/>
    </row>
    <row r="346" spans="6:6" ht="27" customHeight="1">
      <c r="F346" s="9"/>
    </row>
    <row r="347" spans="6:6" ht="27" customHeight="1">
      <c r="F347" s="9"/>
    </row>
    <row r="348" spans="6:6" ht="27" customHeight="1">
      <c r="F348" s="9"/>
    </row>
    <row r="349" spans="6:6" ht="27" customHeight="1">
      <c r="F349" s="9"/>
    </row>
    <row r="350" spans="6:6" ht="27" customHeight="1">
      <c r="F350" s="9"/>
    </row>
    <row r="351" spans="6:6" ht="27" customHeight="1">
      <c r="F351" s="9"/>
    </row>
    <row r="352" spans="6:6" ht="27" customHeight="1">
      <c r="F352" s="9"/>
    </row>
    <row r="353" spans="2:6" ht="27" customHeight="1">
      <c r="F353" s="9"/>
    </row>
    <row r="354" spans="2:6" ht="27" customHeight="1">
      <c r="F354" s="9"/>
    </row>
    <row r="355" spans="2:6" ht="27" customHeight="1">
      <c r="F355" s="9"/>
    </row>
    <row r="356" spans="2:6" ht="27" customHeight="1">
      <c r="F356" s="9"/>
    </row>
    <row r="357" spans="2:6" ht="27" customHeight="1">
      <c r="F357" s="9"/>
    </row>
    <row r="358" spans="2:6" ht="27" customHeight="1">
      <c r="F358" s="9"/>
    </row>
    <row r="359" spans="2:6" ht="27" customHeight="1">
      <c r="F359" s="9"/>
    </row>
    <row r="360" spans="2:6" ht="27" customHeight="1">
      <c r="F360" s="9"/>
    </row>
    <row r="361" spans="2:6" ht="27" customHeight="1">
      <c r="F361" s="9"/>
    </row>
    <row r="362" spans="2:6" ht="27" customHeight="1">
      <c r="F362" s="9"/>
    </row>
    <row r="363" spans="2:6" ht="27" customHeight="1">
      <c r="F363" s="9"/>
    </row>
    <row r="364" spans="2:6" ht="27" customHeight="1">
      <c r="F364" s="9"/>
    </row>
    <row r="365" spans="2:6" ht="27" customHeight="1">
      <c r="F365" s="9"/>
    </row>
    <row r="366" spans="2:6" ht="27" customHeight="1">
      <c r="F366" s="9"/>
    </row>
    <row r="367" spans="2:6" ht="27" customHeight="1">
      <c r="F367" s="9"/>
    </row>
    <row r="368" spans="2:6" ht="27" customHeight="1">
      <c r="B368" s="1"/>
      <c r="C368" s="1"/>
      <c r="D368" s="1"/>
      <c r="E368" s="1"/>
      <c r="F368" s="9"/>
    </row>
    <row r="369" spans="2:6" s="1" customFormat="1" ht="27" customHeight="1">
      <c r="B369" s="11"/>
      <c r="C369" s="11"/>
      <c r="D369" s="11"/>
      <c r="E369" s="11"/>
      <c r="F369" s="10"/>
    </row>
    <row r="370" spans="2:6" s="11" customFormat="1" ht="27" customHeight="1">
      <c r="B370" s="116"/>
      <c r="C370" s="116"/>
      <c r="D370" s="116"/>
      <c r="E370" s="116"/>
      <c r="F370" s="9"/>
    </row>
    <row r="371" spans="2:6" ht="27" customHeight="1">
      <c r="F371" s="9"/>
    </row>
    <row r="372" spans="2:6" ht="27" customHeight="1">
      <c r="F372" s="9"/>
    </row>
    <row r="373" spans="2:6" ht="27" customHeight="1">
      <c r="F373" s="9"/>
    </row>
    <row r="374" spans="2:6" ht="27" customHeight="1">
      <c r="F374" s="9"/>
    </row>
    <row r="375" spans="2:6" ht="27" customHeight="1">
      <c r="F375" s="9"/>
    </row>
    <row r="376" spans="2:6" ht="27" customHeight="1">
      <c r="F376" s="9"/>
    </row>
    <row r="377" spans="2:6" ht="27" customHeight="1">
      <c r="F377" s="9"/>
    </row>
    <row r="378" spans="2:6" ht="27" customHeight="1">
      <c r="F378" s="9"/>
    </row>
    <row r="379" spans="2:6" ht="27" customHeight="1">
      <c r="F379" s="9"/>
    </row>
    <row r="380" spans="2:6" ht="27" customHeight="1">
      <c r="F380" s="9"/>
    </row>
    <row r="381" spans="2:6" ht="27" customHeight="1">
      <c r="F381" s="9"/>
    </row>
    <row r="382" spans="2:6" ht="27" customHeight="1">
      <c r="F382" s="9"/>
    </row>
    <row r="383" spans="2:6" ht="27" customHeight="1">
      <c r="F383" s="9"/>
    </row>
    <row r="384" spans="2:6" ht="27" customHeight="1">
      <c r="F384" s="9"/>
    </row>
    <row r="385" spans="6:6" ht="27" customHeight="1">
      <c r="F385" s="9"/>
    </row>
    <row r="386" spans="6:6" ht="27" customHeight="1">
      <c r="F386" s="9"/>
    </row>
    <row r="387" spans="6:6" ht="27" customHeight="1">
      <c r="F387" s="9"/>
    </row>
    <row r="388" spans="6:6" ht="27" customHeight="1">
      <c r="F388" s="9"/>
    </row>
    <row r="389" spans="6:6" ht="27" customHeight="1">
      <c r="F389" s="9"/>
    </row>
    <row r="390" spans="6:6" ht="27" customHeight="1">
      <c r="F390" s="9"/>
    </row>
    <row r="391" spans="6:6" ht="27" customHeight="1">
      <c r="F391" s="9"/>
    </row>
    <row r="392" spans="6:6" ht="27" customHeight="1">
      <c r="F392" s="9"/>
    </row>
    <row r="393" spans="6:6" ht="27" customHeight="1">
      <c r="F393" s="9"/>
    </row>
    <row r="394" spans="6:6" ht="27" customHeight="1">
      <c r="F394" s="9"/>
    </row>
    <row r="395" spans="6:6" ht="27" customHeight="1">
      <c r="F395" s="9"/>
    </row>
    <row r="396" spans="6:6" ht="27" customHeight="1">
      <c r="F396" s="9"/>
    </row>
    <row r="397" spans="6:6" ht="27" customHeight="1">
      <c r="F397" s="9"/>
    </row>
    <row r="398" spans="6:6" ht="27" customHeight="1">
      <c r="F398" s="9"/>
    </row>
    <row r="399" spans="6:6" ht="27" customHeight="1">
      <c r="F399" s="9"/>
    </row>
    <row r="400" spans="6:6" ht="27" customHeight="1">
      <c r="F400" s="9"/>
    </row>
    <row r="401" spans="6:6" ht="27" customHeight="1">
      <c r="F401" s="9"/>
    </row>
    <row r="402" spans="6:6" ht="27" customHeight="1">
      <c r="F402" s="9"/>
    </row>
    <row r="403" spans="6:6" ht="27" customHeight="1">
      <c r="F403" s="9"/>
    </row>
    <row r="404" spans="6:6" ht="27" customHeight="1">
      <c r="F404" s="9"/>
    </row>
    <row r="405" spans="6:6" ht="27" customHeight="1">
      <c r="F405" s="9"/>
    </row>
    <row r="406" spans="6:6" ht="27" customHeight="1">
      <c r="F406" s="9"/>
    </row>
    <row r="407" spans="6:6" ht="27" customHeight="1">
      <c r="F407" s="9"/>
    </row>
    <row r="408" spans="6:6" ht="27" customHeight="1">
      <c r="F408" s="9"/>
    </row>
    <row r="409" spans="6:6" ht="27" customHeight="1">
      <c r="F409" s="9"/>
    </row>
    <row r="410" spans="6:6" ht="27" customHeight="1">
      <c r="F410" s="9"/>
    </row>
    <row r="411" spans="6:6" ht="27" customHeight="1">
      <c r="F411" s="9"/>
    </row>
    <row r="412" spans="6:6" ht="27" customHeight="1">
      <c r="F412" s="9"/>
    </row>
    <row r="413" spans="6:6" ht="27" customHeight="1">
      <c r="F413" s="9"/>
    </row>
    <row r="414" spans="6:6" ht="27" customHeight="1">
      <c r="F414" s="9"/>
    </row>
    <row r="415" spans="6:6" ht="27" customHeight="1">
      <c r="F415" s="9"/>
    </row>
    <row r="416" spans="6:6" ht="27" customHeight="1">
      <c r="F416" s="9"/>
    </row>
    <row r="417" spans="6:6" ht="27" customHeight="1">
      <c r="F417" s="9"/>
    </row>
    <row r="418" spans="6:6" ht="27" customHeight="1">
      <c r="F418" s="9"/>
    </row>
    <row r="419" spans="6:6" ht="27" customHeight="1">
      <c r="F419" s="9"/>
    </row>
    <row r="420" spans="6:6" ht="27" customHeight="1">
      <c r="F420" s="9"/>
    </row>
    <row r="421" spans="6:6" ht="27" customHeight="1">
      <c r="F421" s="9"/>
    </row>
    <row r="422" spans="6:6" ht="27" customHeight="1">
      <c r="F422" s="9"/>
    </row>
    <row r="423" spans="6:6" ht="27" customHeight="1">
      <c r="F423" s="9"/>
    </row>
    <row r="424" spans="6:6" ht="27" customHeight="1">
      <c r="F424" s="9"/>
    </row>
    <row r="425" spans="6:6" ht="27" customHeight="1">
      <c r="F425" s="9"/>
    </row>
    <row r="426" spans="6:6" ht="27" customHeight="1">
      <c r="F426" s="9"/>
    </row>
    <row r="427" spans="6:6" ht="27" customHeight="1">
      <c r="F427" s="9"/>
    </row>
    <row r="428" spans="6:6" ht="27" customHeight="1">
      <c r="F428" s="9"/>
    </row>
    <row r="429" spans="6:6" ht="27" customHeight="1">
      <c r="F429" s="9"/>
    </row>
    <row r="430" spans="6:6" ht="27" customHeight="1">
      <c r="F430" s="9"/>
    </row>
    <row r="431" spans="6:6" ht="27" customHeight="1">
      <c r="F431" s="9"/>
    </row>
    <row r="432" spans="6:6" ht="27" customHeight="1">
      <c r="F432" s="9"/>
    </row>
    <row r="433" spans="2:6" ht="27" customHeight="1">
      <c r="B433" s="1"/>
      <c r="C433" s="1"/>
      <c r="D433" s="1"/>
      <c r="E433" s="1"/>
      <c r="F433" s="9"/>
    </row>
    <row r="434" spans="2:6" s="1" customFormat="1" ht="27" customHeight="1">
      <c r="B434" s="116"/>
      <c r="C434" s="116"/>
      <c r="D434" s="116"/>
      <c r="E434" s="116"/>
      <c r="F434" s="10"/>
    </row>
    <row r="435" spans="2:6" ht="27" customHeight="1">
      <c r="B435" s="11"/>
      <c r="C435" s="11"/>
      <c r="D435" s="11"/>
      <c r="E435" s="11"/>
      <c r="F435" s="9"/>
    </row>
    <row r="436" spans="2:6" s="11" customFormat="1" ht="27" customHeight="1">
      <c r="B436" s="116"/>
      <c r="C436" s="116"/>
      <c r="D436" s="116"/>
      <c r="E436" s="116"/>
      <c r="F436" s="9"/>
    </row>
    <row r="437" spans="2:6" ht="27" customHeight="1">
      <c r="F437" s="9"/>
    </row>
    <row r="438" spans="2:6" ht="27" customHeight="1">
      <c r="F438" s="9"/>
    </row>
    <row r="439" spans="2:6" ht="27" customHeight="1">
      <c r="F439" s="9"/>
    </row>
    <row r="440" spans="2:6" ht="27" customHeight="1">
      <c r="F440" s="9"/>
    </row>
    <row r="441" spans="2:6" ht="27" customHeight="1">
      <c r="F441" s="9"/>
    </row>
    <row r="442" spans="2:6" ht="27" customHeight="1">
      <c r="F442" s="9"/>
    </row>
    <row r="443" spans="2:6" ht="27" customHeight="1">
      <c r="F443" s="9"/>
    </row>
    <row r="444" spans="2:6" ht="27" customHeight="1">
      <c r="F444" s="9"/>
    </row>
    <row r="445" spans="2:6" ht="27" customHeight="1">
      <c r="F445" s="9"/>
    </row>
    <row r="446" spans="2:6" ht="27" customHeight="1">
      <c r="F446" s="9"/>
    </row>
    <row r="447" spans="2:6" ht="27" customHeight="1">
      <c r="F447" s="9"/>
    </row>
    <row r="448" spans="2:6" ht="27" customHeight="1">
      <c r="F448" s="9"/>
    </row>
    <row r="449" spans="6:6" ht="27" customHeight="1">
      <c r="F449" s="9"/>
    </row>
    <row r="450" spans="6:6" ht="27" customHeight="1">
      <c r="F450" s="9"/>
    </row>
    <row r="451" spans="6:6" ht="27" customHeight="1">
      <c r="F451" s="9"/>
    </row>
    <row r="452" spans="6:6" ht="27" customHeight="1">
      <c r="F452" s="9"/>
    </row>
    <row r="453" spans="6:6" ht="27" customHeight="1">
      <c r="F453" s="9"/>
    </row>
    <row r="454" spans="6:6" ht="27" customHeight="1">
      <c r="F454" s="9"/>
    </row>
    <row r="455" spans="6:6" ht="27" customHeight="1">
      <c r="F455" s="9"/>
    </row>
    <row r="456" spans="6:6" ht="27" customHeight="1">
      <c r="F456" s="9"/>
    </row>
    <row r="457" spans="6:6" ht="27" customHeight="1">
      <c r="F457" s="9"/>
    </row>
    <row r="458" spans="6:6" ht="27" customHeight="1">
      <c r="F458" s="9"/>
    </row>
    <row r="459" spans="6:6" ht="27" customHeight="1">
      <c r="F459" s="9"/>
    </row>
    <row r="460" spans="6:6" ht="27" customHeight="1">
      <c r="F460" s="9"/>
    </row>
    <row r="461" spans="6:6" ht="27" customHeight="1">
      <c r="F461" s="9"/>
    </row>
    <row r="462" spans="6:6" ht="27" customHeight="1">
      <c r="F462" s="9"/>
    </row>
    <row r="463" spans="6:6" ht="27" customHeight="1">
      <c r="F463" s="9"/>
    </row>
    <row r="464" spans="6:6" ht="27" customHeight="1">
      <c r="F464" s="9"/>
    </row>
    <row r="465" spans="6:6" ht="27" customHeight="1">
      <c r="F465" s="9"/>
    </row>
    <row r="466" spans="6:6" ht="27" customHeight="1">
      <c r="F466" s="9"/>
    </row>
    <row r="467" spans="6:6" ht="27" customHeight="1">
      <c r="F467" s="9"/>
    </row>
    <row r="468" spans="6:6" ht="27" customHeight="1">
      <c r="F468" s="9"/>
    </row>
    <row r="469" spans="6:6" ht="27" customHeight="1">
      <c r="F469" s="9"/>
    </row>
    <row r="470" spans="6:6" ht="27" customHeight="1">
      <c r="F470" s="9"/>
    </row>
    <row r="471" spans="6:6" ht="27" customHeight="1">
      <c r="F471" s="9"/>
    </row>
    <row r="472" spans="6:6" ht="27" customHeight="1">
      <c r="F472" s="9"/>
    </row>
    <row r="473" spans="6:6" ht="27" customHeight="1">
      <c r="F473" s="9"/>
    </row>
    <row r="474" spans="6:6" ht="27" customHeight="1">
      <c r="F474" s="9"/>
    </row>
    <row r="475" spans="6:6" ht="27" customHeight="1">
      <c r="F475" s="9"/>
    </row>
    <row r="476" spans="6:6" ht="27" customHeight="1">
      <c r="F476" s="9"/>
    </row>
    <row r="477" spans="6:6" ht="27" customHeight="1">
      <c r="F477" s="9"/>
    </row>
    <row r="478" spans="6:6" ht="27" customHeight="1">
      <c r="F478" s="9"/>
    </row>
    <row r="479" spans="6:6" ht="27" customHeight="1">
      <c r="F479" s="9"/>
    </row>
    <row r="480" spans="6:6" ht="27" customHeight="1">
      <c r="F480" s="9"/>
    </row>
    <row r="481" spans="2:6" ht="27" customHeight="1">
      <c r="F481" s="9"/>
    </row>
    <row r="482" spans="2:6" ht="27" customHeight="1">
      <c r="B482" s="1"/>
      <c r="C482" s="1"/>
      <c r="D482" s="1"/>
      <c r="E482" s="1"/>
      <c r="F482" s="9"/>
    </row>
    <row r="483" spans="2:6" s="1" customFormat="1" ht="27" customHeight="1">
      <c r="B483" s="116"/>
      <c r="C483" s="116"/>
      <c r="D483" s="116"/>
      <c r="E483" s="116"/>
      <c r="F483" s="10"/>
    </row>
    <row r="484" spans="2:6" ht="27" customHeight="1">
      <c r="F484" s="9"/>
    </row>
    <row r="485" spans="2:6" ht="27" customHeight="1">
      <c r="F485" s="9"/>
    </row>
    <row r="486" spans="2:6" ht="27" customHeight="1">
      <c r="F486" s="9"/>
    </row>
    <row r="487" spans="2:6" ht="27" customHeight="1">
      <c r="F487" s="9"/>
    </row>
    <row r="488" spans="2:6" ht="27" customHeight="1">
      <c r="F488" s="9"/>
    </row>
    <row r="489" spans="2:6" ht="27" customHeight="1">
      <c r="F489" s="9"/>
    </row>
    <row r="490" spans="2:6" ht="27" customHeight="1">
      <c r="F490" s="9"/>
    </row>
    <row r="491" spans="2:6" ht="27" customHeight="1">
      <c r="F491" s="9"/>
    </row>
    <row r="492" spans="2:6" ht="27" customHeight="1">
      <c r="F492" s="9"/>
    </row>
    <row r="493" spans="2:6" ht="27" customHeight="1">
      <c r="F493" s="9"/>
    </row>
    <row r="494" spans="2:6" ht="27" customHeight="1">
      <c r="F494" s="9"/>
    </row>
    <row r="495" spans="2:6" ht="27" customHeight="1">
      <c r="F495" s="10"/>
    </row>
    <row r="496" spans="2:6" ht="27" customHeight="1">
      <c r="F496" s="9"/>
    </row>
    <row r="497" spans="6:6" ht="27" customHeight="1">
      <c r="F497" s="9"/>
    </row>
    <row r="498" spans="6:6" ht="27" customHeight="1">
      <c r="F498" s="9"/>
    </row>
    <row r="499" spans="6:6" ht="27" customHeight="1">
      <c r="F499" s="9"/>
    </row>
    <row r="500" spans="6:6" ht="27" customHeight="1">
      <c r="F500" s="9"/>
    </row>
    <row r="501" spans="6:6" ht="27" customHeight="1">
      <c r="F501" s="9"/>
    </row>
    <row r="502" spans="6:6" ht="27" customHeight="1">
      <c r="F502" s="9"/>
    </row>
    <row r="503" spans="6:6" ht="27" customHeight="1">
      <c r="F503" s="9"/>
    </row>
    <row r="504" spans="6:6" ht="27" customHeight="1">
      <c r="F504" s="9"/>
    </row>
    <row r="505" spans="6:6" ht="27" customHeight="1">
      <c r="F505" s="9"/>
    </row>
    <row r="506" spans="6:6" ht="27" customHeight="1">
      <c r="F506" s="9"/>
    </row>
    <row r="507" spans="6:6" ht="27" customHeight="1">
      <c r="F507" s="9"/>
    </row>
    <row r="508" spans="6:6" ht="27" customHeight="1">
      <c r="F508" s="9"/>
    </row>
    <row r="509" spans="6:6" ht="27" customHeight="1">
      <c r="F509" s="9"/>
    </row>
    <row r="510" spans="6:6" ht="27" customHeight="1">
      <c r="F510" s="9"/>
    </row>
    <row r="511" spans="6:6" ht="27" customHeight="1">
      <c r="F511" s="9"/>
    </row>
    <row r="512" spans="6:6" ht="27" customHeight="1">
      <c r="F512" s="9"/>
    </row>
    <row r="513" spans="6:6" ht="27" customHeight="1">
      <c r="F513" s="9"/>
    </row>
    <row r="514" spans="6:6" ht="27" customHeight="1">
      <c r="F514" s="9"/>
    </row>
    <row r="515" spans="6:6" ht="27" customHeight="1">
      <c r="F515" s="9"/>
    </row>
    <row r="516" spans="6:6" ht="27" customHeight="1">
      <c r="F516" s="9"/>
    </row>
    <row r="517" spans="6:6" ht="27" customHeight="1">
      <c r="F517" s="9"/>
    </row>
    <row r="518" spans="6:6" ht="27" customHeight="1">
      <c r="F518" s="9"/>
    </row>
    <row r="519" spans="6:6" ht="27" customHeight="1">
      <c r="F519" s="9"/>
    </row>
    <row r="520" spans="6:6" ht="27" customHeight="1">
      <c r="F520" s="9"/>
    </row>
    <row r="521" spans="6:6" ht="27" customHeight="1">
      <c r="F521" s="9"/>
    </row>
    <row r="522" spans="6:6" ht="27" customHeight="1">
      <c r="F522" s="9"/>
    </row>
    <row r="523" spans="6:6" ht="27" customHeight="1">
      <c r="F523" s="9"/>
    </row>
    <row r="524" spans="6:6" ht="27" customHeight="1">
      <c r="F524" s="9"/>
    </row>
    <row r="525" spans="6:6" ht="27" customHeight="1">
      <c r="F525" s="9"/>
    </row>
    <row r="526" spans="6:6" ht="27" customHeight="1">
      <c r="F526" s="9"/>
    </row>
    <row r="527" spans="6:6" ht="27" customHeight="1">
      <c r="F527" s="9"/>
    </row>
    <row r="528" spans="6:6" ht="27" customHeight="1">
      <c r="F528" s="9"/>
    </row>
    <row r="529" spans="2:6" ht="27" customHeight="1">
      <c r="F529" s="9"/>
    </row>
    <row r="530" spans="2:6" ht="27" customHeight="1">
      <c r="F530" s="9"/>
    </row>
    <row r="531" spans="2:6" ht="27" customHeight="1">
      <c r="F531" s="9"/>
    </row>
    <row r="532" spans="2:6" ht="27" customHeight="1">
      <c r="F532" s="9"/>
    </row>
    <row r="533" spans="2:6" ht="27" customHeight="1">
      <c r="F533" s="10"/>
    </row>
    <row r="534" spans="2:6" ht="27" customHeight="1">
      <c r="B534" s="1"/>
      <c r="C534" s="1"/>
      <c r="D534" s="1"/>
      <c r="E534" s="1"/>
      <c r="F534" s="9"/>
    </row>
    <row r="535" spans="2:6" s="1" customFormat="1" ht="27" customHeight="1">
      <c r="B535" s="116"/>
      <c r="C535" s="116"/>
      <c r="D535" s="116"/>
      <c r="E535" s="116"/>
      <c r="F535" s="10"/>
    </row>
    <row r="536" spans="2:6" ht="27" customHeight="1">
      <c r="F536" s="9"/>
    </row>
    <row r="537" spans="2:6" ht="27" customHeight="1">
      <c r="F537" s="9"/>
    </row>
    <row r="538" spans="2:6" ht="27" customHeight="1">
      <c r="F538" s="9"/>
    </row>
    <row r="539" spans="2:6" ht="27" customHeight="1">
      <c r="F539" s="9"/>
    </row>
    <row r="540" spans="2:6" ht="27" customHeight="1">
      <c r="F540" s="9"/>
    </row>
    <row r="541" spans="2:6" ht="27" customHeight="1">
      <c r="F541" s="9"/>
    </row>
    <row r="542" spans="2:6" ht="27" customHeight="1">
      <c r="F542" s="9"/>
    </row>
    <row r="543" spans="2:6" ht="27" customHeight="1">
      <c r="F543" s="9"/>
    </row>
    <row r="544" spans="2:6" ht="27" customHeight="1">
      <c r="F544" s="9"/>
    </row>
    <row r="545" spans="6:6" ht="27" customHeight="1">
      <c r="F545" s="9"/>
    </row>
    <row r="546" spans="6:6" ht="27" customHeight="1">
      <c r="F546" s="9"/>
    </row>
    <row r="547" spans="6:6" ht="27" customHeight="1">
      <c r="F547" s="9"/>
    </row>
    <row r="548" spans="6:6" ht="27" customHeight="1">
      <c r="F548" s="9"/>
    </row>
    <row r="549" spans="6:6" ht="27" customHeight="1">
      <c r="F549" s="9"/>
    </row>
    <row r="550" spans="6:6" ht="27" customHeight="1">
      <c r="F550" s="10"/>
    </row>
    <row r="551" spans="6:6" ht="27" customHeight="1">
      <c r="F551" s="9"/>
    </row>
    <row r="552" spans="6:6" ht="27" customHeight="1">
      <c r="F552" s="9"/>
    </row>
    <row r="553" spans="6:6" ht="27" customHeight="1">
      <c r="F553" s="9"/>
    </row>
    <row r="554" spans="6:6" ht="27" customHeight="1">
      <c r="F554" s="9"/>
    </row>
    <row r="555" spans="6:6" ht="27" customHeight="1">
      <c r="F555" s="9"/>
    </row>
    <row r="556" spans="6:6" ht="27" customHeight="1">
      <c r="F556" s="9"/>
    </row>
    <row r="557" spans="6:6" ht="27" customHeight="1">
      <c r="F557" s="9"/>
    </row>
    <row r="558" spans="6:6" ht="27" customHeight="1">
      <c r="F558" s="9"/>
    </row>
    <row r="559" spans="6:6" ht="27" customHeight="1">
      <c r="F559" s="9"/>
    </row>
    <row r="560" spans="6:6" ht="27" customHeight="1">
      <c r="F560" s="9"/>
    </row>
    <row r="561" spans="6:6" ht="27" customHeight="1">
      <c r="F561" s="9"/>
    </row>
    <row r="562" spans="6:6" ht="27" customHeight="1">
      <c r="F562" s="9"/>
    </row>
    <row r="563" spans="6:6" ht="27" customHeight="1">
      <c r="F563" s="9"/>
    </row>
    <row r="564" spans="6:6" ht="27" customHeight="1">
      <c r="F564" s="9"/>
    </row>
    <row r="565" spans="6:6" ht="27" customHeight="1">
      <c r="F565" s="9"/>
    </row>
    <row r="566" spans="6:6" ht="27" customHeight="1">
      <c r="F566" s="9"/>
    </row>
    <row r="567" spans="6:6" ht="27" customHeight="1">
      <c r="F567" s="9"/>
    </row>
    <row r="568" spans="6:6" ht="27" customHeight="1">
      <c r="F568" s="9"/>
    </row>
    <row r="569" spans="6:6" ht="27" customHeight="1">
      <c r="F569" s="9"/>
    </row>
    <row r="570" spans="6:6" ht="27" customHeight="1">
      <c r="F570" s="9"/>
    </row>
    <row r="571" spans="6:6" ht="27" customHeight="1">
      <c r="F571" s="9"/>
    </row>
    <row r="572" spans="6:6" ht="27" customHeight="1">
      <c r="F572" s="9"/>
    </row>
    <row r="573" spans="6:6" ht="27" customHeight="1">
      <c r="F573" s="9"/>
    </row>
    <row r="574" spans="6:6" ht="27" customHeight="1">
      <c r="F574" s="9"/>
    </row>
    <row r="575" spans="6:6" ht="27" customHeight="1">
      <c r="F575" s="9"/>
    </row>
    <row r="576" spans="6:6" ht="27" customHeight="1">
      <c r="F576" s="9"/>
    </row>
    <row r="577" spans="6:6" ht="27" customHeight="1">
      <c r="F577" s="9"/>
    </row>
    <row r="578" spans="6:6" ht="27" customHeight="1">
      <c r="F578" s="9"/>
    </row>
    <row r="579" spans="6:6" ht="27" customHeight="1">
      <c r="F579" s="9"/>
    </row>
    <row r="580" spans="6:6" ht="27" customHeight="1">
      <c r="F580" s="9"/>
    </row>
    <row r="581" spans="6:6" ht="27" customHeight="1">
      <c r="F581" s="9"/>
    </row>
    <row r="582" spans="6:6" ht="27" customHeight="1">
      <c r="F582" s="9"/>
    </row>
    <row r="583" spans="6:6" ht="27" customHeight="1">
      <c r="F583" s="9"/>
    </row>
    <row r="584" spans="6:6" ht="27" customHeight="1">
      <c r="F584" s="9"/>
    </row>
    <row r="585" spans="6:6" ht="27" customHeight="1">
      <c r="F585" s="9"/>
    </row>
    <row r="586" spans="6:6" ht="27" customHeight="1">
      <c r="F586" s="9"/>
    </row>
    <row r="587" spans="6:6" ht="27" customHeight="1">
      <c r="F587" s="9"/>
    </row>
    <row r="588" spans="6:6" ht="27" customHeight="1">
      <c r="F588" s="9"/>
    </row>
    <row r="589" spans="6:6" ht="27" customHeight="1">
      <c r="F589" s="9"/>
    </row>
    <row r="590" spans="6:6" ht="27" customHeight="1">
      <c r="F590" s="9"/>
    </row>
    <row r="591" spans="6:6" ht="27" customHeight="1">
      <c r="F591" s="9"/>
    </row>
    <row r="592" spans="6:6" ht="27" customHeight="1">
      <c r="F592" s="9"/>
    </row>
    <row r="593" spans="2:6" ht="27" customHeight="1">
      <c r="F593" s="9"/>
    </row>
    <row r="594" spans="2:6" ht="27" customHeight="1">
      <c r="F594" s="9"/>
    </row>
    <row r="595" spans="2:6" ht="27" customHeight="1">
      <c r="F595" s="9"/>
    </row>
    <row r="596" spans="2:6" ht="27" customHeight="1">
      <c r="F596" s="9"/>
    </row>
    <row r="597" spans="2:6" ht="27" customHeight="1">
      <c r="F597" s="9"/>
    </row>
    <row r="598" spans="2:6" ht="27" customHeight="1">
      <c r="F598" s="9"/>
    </row>
    <row r="599" spans="2:6" ht="27" customHeight="1">
      <c r="F599" s="9"/>
    </row>
    <row r="600" spans="2:6" ht="27" customHeight="1">
      <c r="F600" s="9"/>
    </row>
    <row r="601" spans="2:6" ht="27" customHeight="1">
      <c r="B601" s="1"/>
      <c r="C601" s="1"/>
      <c r="D601" s="1"/>
      <c r="E601" s="1"/>
      <c r="F601" s="9"/>
    </row>
    <row r="602" spans="2:6" s="1" customFormat="1" ht="27" customHeight="1">
      <c r="B602" s="116"/>
      <c r="C602" s="116"/>
      <c r="D602" s="116"/>
      <c r="E602" s="116"/>
      <c r="F602" s="10"/>
    </row>
    <row r="603" spans="2:6" ht="27" customHeight="1">
      <c r="F603" s="9"/>
    </row>
    <row r="604" spans="2:6" ht="27" customHeight="1">
      <c r="F604" s="9"/>
    </row>
    <row r="605" spans="2:6" ht="27" customHeight="1">
      <c r="F605" s="9"/>
    </row>
    <row r="606" spans="2:6" ht="27" customHeight="1">
      <c r="F606" s="9"/>
    </row>
    <row r="607" spans="2:6" ht="27" customHeight="1">
      <c r="F607" s="9"/>
    </row>
    <row r="608" spans="2:6" ht="27" customHeight="1">
      <c r="F608" s="9"/>
    </row>
    <row r="609" spans="6:6" ht="27" customHeight="1">
      <c r="F609" s="9"/>
    </row>
    <row r="610" spans="6:6" ht="27" customHeight="1">
      <c r="F610" s="9"/>
    </row>
    <row r="611" spans="6:6" ht="27" customHeight="1">
      <c r="F611" s="9"/>
    </row>
    <row r="612" spans="6:6" ht="27" customHeight="1">
      <c r="F612" s="9"/>
    </row>
    <row r="613" spans="6:6" ht="27" customHeight="1">
      <c r="F613" s="9"/>
    </row>
    <row r="614" spans="6:6" ht="27" customHeight="1">
      <c r="F614" s="9"/>
    </row>
    <row r="615" spans="6:6" ht="27" customHeight="1">
      <c r="F615" s="9"/>
    </row>
    <row r="616" spans="6:6" ht="27" customHeight="1">
      <c r="F616" s="9"/>
    </row>
    <row r="617" spans="6:6" ht="27" customHeight="1">
      <c r="F617" s="9"/>
    </row>
    <row r="618" spans="6:6" ht="27" customHeight="1">
      <c r="F618" s="9"/>
    </row>
    <row r="619" spans="6:6" ht="27" customHeight="1">
      <c r="F619" s="9"/>
    </row>
    <row r="620" spans="6:6" ht="27" customHeight="1">
      <c r="F620" s="9"/>
    </row>
    <row r="621" spans="6:6" ht="27" customHeight="1">
      <c r="F621" s="10"/>
    </row>
    <row r="622" spans="6:6" ht="27" customHeight="1">
      <c r="F622" s="9"/>
    </row>
    <row r="623" spans="6:6" ht="27" customHeight="1">
      <c r="F623" s="9"/>
    </row>
    <row r="624" spans="6:6" ht="27" customHeight="1">
      <c r="F624" s="9"/>
    </row>
    <row r="625" spans="6:6" ht="27" customHeight="1">
      <c r="F625" s="9"/>
    </row>
    <row r="626" spans="6:6" ht="27" customHeight="1">
      <c r="F626" s="9"/>
    </row>
    <row r="627" spans="6:6" ht="27" customHeight="1">
      <c r="F627" s="9"/>
    </row>
    <row r="628" spans="6:6" ht="27" customHeight="1">
      <c r="F628" s="9"/>
    </row>
    <row r="629" spans="6:6" ht="27" customHeight="1">
      <c r="F629" s="9"/>
    </row>
    <row r="630" spans="6:6" ht="27" customHeight="1">
      <c r="F630" s="9"/>
    </row>
    <row r="631" spans="6:6" ht="27" customHeight="1">
      <c r="F631" s="9"/>
    </row>
    <row r="632" spans="6:6" ht="27" customHeight="1">
      <c r="F632" s="9"/>
    </row>
    <row r="633" spans="6:6" ht="27" customHeight="1">
      <c r="F633" s="9"/>
    </row>
    <row r="634" spans="6:6" ht="27" customHeight="1">
      <c r="F634" s="9"/>
    </row>
    <row r="635" spans="6:6" ht="27" customHeight="1">
      <c r="F635" s="9"/>
    </row>
    <row r="636" spans="6:6" ht="27" customHeight="1">
      <c r="F636" s="9"/>
    </row>
    <row r="637" spans="6:6" ht="27" customHeight="1">
      <c r="F637" s="9"/>
    </row>
    <row r="638" spans="6:6" ht="27" customHeight="1">
      <c r="F638" s="9"/>
    </row>
    <row r="639" spans="6:6" ht="27" customHeight="1">
      <c r="F639" s="9"/>
    </row>
    <row r="640" spans="6:6" ht="27" customHeight="1">
      <c r="F640" s="9"/>
    </row>
    <row r="641" spans="6:6" ht="27" customHeight="1">
      <c r="F641" s="9"/>
    </row>
    <row r="642" spans="6:6" ht="27" customHeight="1">
      <c r="F642" s="9"/>
    </row>
    <row r="643" spans="6:6" ht="27" customHeight="1">
      <c r="F643" s="9"/>
    </row>
    <row r="644" spans="6:6" ht="27" customHeight="1">
      <c r="F644" s="9"/>
    </row>
    <row r="645" spans="6:6" ht="27" customHeight="1">
      <c r="F645" s="9"/>
    </row>
    <row r="646" spans="6:6" ht="27" customHeight="1">
      <c r="F646" s="9"/>
    </row>
    <row r="647" spans="6:6" ht="27" customHeight="1">
      <c r="F647" s="9"/>
    </row>
    <row r="648" spans="6:6" ht="27" customHeight="1">
      <c r="F648" s="9"/>
    </row>
    <row r="649" spans="6:6" ht="27" customHeight="1">
      <c r="F649" s="9"/>
    </row>
    <row r="650" spans="6:6" ht="27" customHeight="1">
      <c r="F650" s="9"/>
    </row>
    <row r="651" spans="6:6" ht="27" customHeight="1">
      <c r="F651" s="9"/>
    </row>
    <row r="652" spans="6:6" ht="27" customHeight="1">
      <c r="F652" s="9"/>
    </row>
    <row r="653" spans="6:6" ht="27" customHeight="1">
      <c r="F653" s="9"/>
    </row>
    <row r="654" spans="6:6" ht="27" customHeight="1">
      <c r="F654" s="9"/>
    </row>
    <row r="655" spans="6:6" ht="27" customHeight="1">
      <c r="F655" s="9"/>
    </row>
    <row r="656" spans="6:6" ht="27" customHeight="1">
      <c r="F656" s="9"/>
    </row>
    <row r="657" spans="6:6" ht="27" customHeight="1">
      <c r="F657" s="9"/>
    </row>
    <row r="658" spans="6:6" ht="27" customHeight="1">
      <c r="F658" s="9"/>
    </row>
    <row r="659" spans="6:6" ht="27" customHeight="1">
      <c r="F659" s="9"/>
    </row>
    <row r="660" spans="6:6" ht="27" customHeight="1">
      <c r="F660" s="9"/>
    </row>
    <row r="661" spans="6:6" ht="27" customHeight="1">
      <c r="F661" s="9"/>
    </row>
    <row r="662" spans="6:6" ht="27" customHeight="1">
      <c r="F662" s="9"/>
    </row>
    <row r="663" spans="6:6" ht="27" customHeight="1">
      <c r="F663" s="9"/>
    </row>
    <row r="664" spans="6:6" ht="27" customHeight="1">
      <c r="F664" s="9"/>
    </row>
    <row r="665" spans="6:6" ht="27" customHeight="1">
      <c r="F665" s="9"/>
    </row>
    <row r="666" spans="6:6" ht="27" customHeight="1">
      <c r="F666" s="9"/>
    </row>
    <row r="667" spans="6:6" ht="27" customHeight="1">
      <c r="F667" s="9"/>
    </row>
    <row r="668" spans="6:6" ht="27" customHeight="1">
      <c r="F668" s="9"/>
    </row>
    <row r="669" spans="6:6" ht="27" customHeight="1">
      <c r="F669" s="9"/>
    </row>
    <row r="670" spans="6:6" ht="27" customHeight="1">
      <c r="F670" s="9"/>
    </row>
    <row r="671" spans="6:6" ht="27" customHeight="1">
      <c r="F671" s="9"/>
    </row>
    <row r="672" spans="6:6" ht="27" customHeight="1">
      <c r="F672" s="9"/>
    </row>
    <row r="673" spans="6:6" ht="27" customHeight="1">
      <c r="F673" s="9"/>
    </row>
    <row r="674" spans="6:6" ht="27" customHeight="1">
      <c r="F674" s="9"/>
    </row>
    <row r="675" spans="6:6" ht="27" customHeight="1">
      <c r="F675" s="9"/>
    </row>
    <row r="676" spans="6:6" ht="27" customHeight="1">
      <c r="F676" s="9"/>
    </row>
    <row r="677" spans="6:6" ht="27" customHeight="1">
      <c r="F677" s="9"/>
    </row>
    <row r="678" spans="6:6" ht="27" customHeight="1">
      <c r="F678" s="9"/>
    </row>
    <row r="679" spans="6:6" ht="27" customHeight="1">
      <c r="F679" s="9"/>
    </row>
    <row r="680" spans="6:6" ht="27" customHeight="1">
      <c r="F680" s="9"/>
    </row>
    <row r="681" spans="6:6" ht="27" customHeight="1">
      <c r="F681" s="9"/>
    </row>
    <row r="682" spans="6:6" ht="27" customHeight="1">
      <c r="F682" s="9"/>
    </row>
    <row r="683" spans="6:6" ht="27" customHeight="1">
      <c r="F683" s="10"/>
    </row>
    <row r="684" spans="6:6" ht="27" customHeight="1">
      <c r="F684" s="9"/>
    </row>
    <row r="685" spans="6:6" ht="27" customHeight="1">
      <c r="F685" s="9"/>
    </row>
    <row r="686" spans="6:6" ht="27" customHeight="1">
      <c r="F686" s="9"/>
    </row>
    <row r="687" spans="6:6" ht="27" customHeight="1">
      <c r="F687" s="9"/>
    </row>
    <row r="688" spans="6:6" ht="27" customHeight="1">
      <c r="F688" s="9"/>
    </row>
    <row r="689" spans="6:6" ht="27" customHeight="1">
      <c r="F689" s="9"/>
    </row>
    <row r="690" spans="6:6" ht="27" customHeight="1">
      <c r="F690" s="9"/>
    </row>
    <row r="691" spans="6:6" ht="27" customHeight="1">
      <c r="F691" s="9"/>
    </row>
    <row r="692" spans="6:6" ht="27" customHeight="1">
      <c r="F692" s="9"/>
    </row>
    <row r="693" spans="6:6" ht="27" customHeight="1">
      <c r="F693" s="9"/>
    </row>
    <row r="694" spans="6:6" ht="27" customHeight="1">
      <c r="F694" s="9"/>
    </row>
    <row r="695" spans="6:6" ht="27" customHeight="1">
      <c r="F695" s="9"/>
    </row>
    <row r="696" spans="6:6" ht="27" customHeight="1">
      <c r="F696" s="9"/>
    </row>
    <row r="697" spans="6:6" ht="27" customHeight="1">
      <c r="F697" s="9"/>
    </row>
    <row r="698" spans="6:6" ht="27" customHeight="1">
      <c r="F698" s="9"/>
    </row>
    <row r="699" spans="6:6" ht="27" customHeight="1">
      <c r="F699" s="9"/>
    </row>
    <row r="700" spans="6:6" ht="27" customHeight="1">
      <c r="F700" s="9"/>
    </row>
    <row r="701" spans="6:6" ht="27" customHeight="1">
      <c r="F701" s="9"/>
    </row>
    <row r="702" spans="6:6" ht="27" customHeight="1">
      <c r="F702" s="9"/>
    </row>
    <row r="703" spans="6:6" ht="27" customHeight="1">
      <c r="F703" s="9"/>
    </row>
    <row r="704" spans="6:6" ht="27" customHeight="1">
      <c r="F704" s="9"/>
    </row>
    <row r="705" spans="6:6" ht="27" customHeight="1">
      <c r="F705" s="9"/>
    </row>
    <row r="706" spans="6:6" ht="27" customHeight="1">
      <c r="F706" s="9"/>
    </row>
    <row r="707" spans="6:6" ht="27" customHeight="1">
      <c r="F707" s="9"/>
    </row>
    <row r="708" spans="6:6" ht="27" customHeight="1">
      <c r="F708" s="9"/>
    </row>
    <row r="709" spans="6:6" ht="27" customHeight="1">
      <c r="F709" s="9"/>
    </row>
    <row r="710" spans="6:6" ht="27" customHeight="1">
      <c r="F710" s="9"/>
    </row>
    <row r="711" spans="6:6" ht="27" customHeight="1">
      <c r="F711" s="9"/>
    </row>
    <row r="712" spans="6:6" ht="27" customHeight="1">
      <c r="F712" s="9"/>
    </row>
    <row r="713" spans="6:6" ht="27" customHeight="1">
      <c r="F713" s="9"/>
    </row>
    <row r="714" spans="6:6" ht="27" customHeight="1">
      <c r="F714" s="9"/>
    </row>
    <row r="715" spans="6:6" ht="27" customHeight="1">
      <c r="F715" s="9"/>
    </row>
    <row r="716" spans="6:6" ht="27" customHeight="1">
      <c r="F716" s="9"/>
    </row>
    <row r="717" spans="6:6" ht="27" customHeight="1">
      <c r="F717" s="9"/>
    </row>
    <row r="718" spans="6:6" ht="27" customHeight="1">
      <c r="F718" s="9"/>
    </row>
    <row r="719" spans="6:6" ht="27" customHeight="1">
      <c r="F719" s="9"/>
    </row>
    <row r="720" spans="6:6" ht="27" customHeight="1">
      <c r="F720" s="9"/>
    </row>
    <row r="721" spans="2:6" ht="27" customHeight="1">
      <c r="F721" s="9"/>
    </row>
    <row r="722" spans="2:6" ht="27" customHeight="1">
      <c r="F722" s="9"/>
    </row>
    <row r="723" spans="2:6" ht="27" customHeight="1">
      <c r="F723" s="9"/>
    </row>
    <row r="724" spans="2:6" ht="27" customHeight="1">
      <c r="F724" s="9"/>
    </row>
    <row r="725" spans="2:6" ht="27" customHeight="1">
      <c r="F725" s="9"/>
    </row>
    <row r="726" spans="2:6" ht="27" customHeight="1">
      <c r="B726" s="1"/>
      <c r="C726" s="1"/>
      <c r="D726" s="1"/>
      <c r="E726" s="1"/>
      <c r="F726" s="9"/>
    </row>
    <row r="727" spans="2:6" s="1" customFormat="1" ht="27" customHeight="1">
      <c r="B727" s="116"/>
      <c r="C727" s="116"/>
      <c r="D727" s="116"/>
      <c r="E727" s="116"/>
      <c r="F727" s="10"/>
    </row>
    <row r="728" spans="2:6" ht="27" customHeight="1">
      <c r="F728" s="9"/>
    </row>
    <row r="729" spans="2:6" ht="27" customHeight="1">
      <c r="F729" s="9"/>
    </row>
    <row r="730" spans="2:6" ht="27" customHeight="1">
      <c r="F730" s="9"/>
    </row>
    <row r="731" spans="2:6" ht="27" customHeight="1">
      <c r="F731" s="9"/>
    </row>
    <row r="732" spans="2:6" ht="27" customHeight="1">
      <c r="F732" s="9"/>
    </row>
    <row r="733" spans="2:6" ht="27" customHeight="1">
      <c r="F733" s="9"/>
    </row>
    <row r="734" spans="2:6" ht="27" customHeight="1">
      <c r="F734" s="9"/>
    </row>
    <row r="735" spans="2:6" ht="27" customHeight="1">
      <c r="F735" s="9"/>
    </row>
    <row r="736" spans="2:6" ht="27" customHeight="1">
      <c r="F736" s="9"/>
    </row>
    <row r="737" spans="6:6" ht="27" customHeight="1">
      <c r="F737" s="9"/>
    </row>
    <row r="738" spans="6:6" ht="27" customHeight="1">
      <c r="F738" s="9"/>
    </row>
    <row r="739" spans="6:6" ht="27" customHeight="1">
      <c r="F739" s="9"/>
    </row>
    <row r="740" spans="6:6" ht="27" customHeight="1">
      <c r="F740" s="9"/>
    </row>
    <row r="741" spans="6:6" ht="27" customHeight="1">
      <c r="F741" s="9"/>
    </row>
    <row r="742" spans="6:6" ht="27" customHeight="1">
      <c r="F742" s="9"/>
    </row>
    <row r="743" spans="6:6" ht="27" customHeight="1">
      <c r="F743" s="9"/>
    </row>
    <row r="744" spans="6:6" ht="27" customHeight="1">
      <c r="F744" s="9"/>
    </row>
    <row r="745" spans="6:6" ht="27" customHeight="1">
      <c r="F745" s="9"/>
    </row>
    <row r="746" spans="6:6" ht="27" customHeight="1">
      <c r="F746" s="9"/>
    </row>
    <row r="747" spans="6:6" ht="27" customHeight="1">
      <c r="F747" s="9"/>
    </row>
    <row r="748" spans="6:6" ht="27" customHeight="1">
      <c r="F748" s="9"/>
    </row>
    <row r="749" spans="6:6" ht="27" customHeight="1">
      <c r="F749" s="9"/>
    </row>
    <row r="750" spans="6:6" ht="27" customHeight="1">
      <c r="F750" s="9"/>
    </row>
    <row r="751" spans="6:6" ht="27" customHeight="1">
      <c r="F751" s="10"/>
    </row>
    <row r="752" spans="6:6" ht="27" customHeight="1">
      <c r="F752" s="9"/>
    </row>
    <row r="753" spans="6:6" ht="27" customHeight="1">
      <c r="F753" s="9"/>
    </row>
    <row r="754" spans="6:6" ht="27" customHeight="1">
      <c r="F754" s="9"/>
    </row>
    <row r="755" spans="6:6" ht="27" customHeight="1">
      <c r="F755" s="9"/>
    </row>
    <row r="756" spans="6:6" ht="27" customHeight="1">
      <c r="F756" s="9"/>
    </row>
    <row r="757" spans="6:6" ht="27" customHeight="1">
      <c r="F757" s="9"/>
    </row>
    <row r="758" spans="6:6" ht="27" customHeight="1">
      <c r="F758" s="9"/>
    </row>
    <row r="759" spans="6:6" ht="27" customHeight="1">
      <c r="F759" s="9"/>
    </row>
    <row r="760" spans="6:6" ht="27" customHeight="1">
      <c r="F760" s="9"/>
    </row>
    <row r="761" spans="6:6" ht="27" customHeight="1">
      <c r="F761" s="9"/>
    </row>
    <row r="762" spans="6:6" ht="27" customHeight="1">
      <c r="F762" s="9"/>
    </row>
    <row r="763" spans="6:6" ht="27" customHeight="1">
      <c r="F763" s="9"/>
    </row>
    <row r="764" spans="6:6" ht="27" customHeight="1">
      <c r="F764" s="9"/>
    </row>
    <row r="765" spans="6:6" ht="27" customHeight="1">
      <c r="F765" s="9"/>
    </row>
    <row r="766" spans="6:6" ht="27" customHeight="1">
      <c r="F766" s="9"/>
    </row>
    <row r="767" spans="6:6" ht="27" customHeight="1">
      <c r="F767" s="9"/>
    </row>
    <row r="768" spans="6:6" ht="27" customHeight="1">
      <c r="F768" s="9"/>
    </row>
    <row r="769" spans="6:6" ht="27" customHeight="1">
      <c r="F769" s="9"/>
    </row>
    <row r="770" spans="6:6" ht="27" customHeight="1">
      <c r="F770" s="9"/>
    </row>
    <row r="771" spans="6:6" ht="27" customHeight="1">
      <c r="F771" s="9"/>
    </row>
    <row r="772" spans="6:6" ht="27" customHeight="1">
      <c r="F772" s="9"/>
    </row>
    <row r="773" spans="6:6" ht="27" customHeight="1">
      <c r="F773" s="9"/>
    </row>
    <row r="774" spans="6:6" ht="27" customHeight="1">
      <c r="F774" s="9"/>
    </row>
    <row r="775" spans="6:6" ht="27" customHeight="1">
      <c r="F775" s="9"/>
    </row>
    <row r="776" spans="6:6" ht="27" customHeight="1">
      <c r="F776" s="9"/>
    </row>
    <row r="777" spans="6:6" ht="27" customHeight="1">
      <c r="F777" s="9"/>
    </row>
    <row r="778" spans="6:6" ht="27" customHeight="1">
      <c r="F778" s="9"/>
    </row>
    <row r="779" spans="6:6" ht="27" customHeight="1">
      <c r="F779" s="9"/>
    </row>
    <row r="780" spans="6:6" ht="27" customHeight="1">
      <c r="F780" s="9"/>
    </row>
    <row r="781" spans="6:6" ht="27" customHeight="1">
      <c r="F781" s="9"/>
    </row>
    <row r="782" spans="6:6" ht="27" customHeight="1">
      <c r="F782" s="9"/>
    </row>
    <row r="783" spans="6:6" ht="27" customHeight="1">
      <c r="F783" s="9"/>
    </row>
    <row r="784" spans="6:6" ht="27" customHeight="1">
      <c r="F784" s="9"/>
    </row>
    <row r="785" spans="2:6" ht="27" customHeight="1">
      <c r="F785" s="9"/>
    </row>
    <row r="786" spans="2:6" ht="27" customHeight="1">
      <c r="B786" s="1"/>
      <c r="C786" s="1"/>
      <c r="D786" s="1"/>
      <c r="E786" s="1"/>
      <c r="F786" s="9"/>
    </row>
    <row r="787" spans="2:6" s="1" customFormat="1" ht="27" customHeight="1">
      <c r="B787" s="116"/>
      <c r="C787" s="116"/>
      <c r="D787" s="116"/>
      <c r="E787" s="116"/>
      <c r="F787" s="10"/>
    </row>
    <row r="788" spans="2:6" ht="27" customHeight="1">
      <c r="F788" s="9"/>
    </row>
    <row r="789" spans="2:6" ht="27" customHeight="1">
      <c r="F789" s="9"/>
    </row>
    <row r="790" spans="2:6" ht="27" customHeight="1">
      <c r="F790" s="9"/>
    </row>
    <row r="791" spans="2:6" ht="27" customHeight="1">
      <c r="F791" s="9"/>
    </row>
    <row r="792" spans="2:6" ht="27" customHeight="1">
      <c r="F792" s="9"/>
    </row>
    <row r="793" spans="2:6" ht="27" customHeight="1">
      <c r="F793" s="9"/>
    </row>
    <row r="794" spans="2:6" ht="27" customHeight="1">
      <c r="F794" s="9"/>
    </row>
    <row r="795" spans="2:6" ht="27" customHeight="1">
      <c r="F795" s="9"/>
    </row>
    <row r="796" spans="2:6" ht="27" customHeight="1">
      <c r="F796" s="9"/>
    </row>
    <row r="797" spans="2:6" ht="27" customHeight="1">
      <c r="F797" s="9"/>
    </row>
    <row r="798" spans="2:6" ht="27" customHeight="1">
      <c r="F798" s="9"/>
    </row>
    <row r="799" spans="2:6" ht="27" customHeight="1">
      <c r="F799" s="9"/>
    </row>
    <row r="800" spans="2:6" ht="27" customHeight="1">
      <c r="F800" s="9"/>
    </row>
    <row r="801" spans="6:6" ht="27" customHeight="1">
      <c r="F801" s="9"/>
    </row>
    <row r="802" spans="6:6" ht="27" customHeight="1">
      <c r="F802" s="9"/>
    </row>
    <row r="803" spans="6:6" ht="27" customHeight="1">
      <c r="F803" s="9"/>
    </row>
    <row r="804" spans="6:6" ht="27" customHeight="1">
      <c r="F804" s="9"/>
    </row>
    <row r="805" spans="6:6" ht="27" customHeight="1">
      <c r="F805" s="9"/>
    </row>
    <row r="806" spans="6:6" ht="27" customHeight="1">
      <c r="F806" s="9"/>
    </row>
    <row r="807" spans="6:6" ht="27" customHeight="1">
      <c r="F807" s="9"/>
    </row>
    <row r="808" spans="6:6" ht="27" customHeight="1">
      <c r="F808" s="9"/>
    </row>
    <row r="809" spans="6:6" ht="27" customHeight="1">
      <c r="F809" s="9"/>
    </row>
    <row r="810" spans="6:6" ht="27" customHeight="1">
      <c r="F810" s="9"/>
    </row>
    <row r="811" spans="6:6" ht="27" customHeight="1">
      <c r="F811" s="9"/>
    </row>
    <row r="812" spans="6:6" ht="27" customHeight="1">
      <c r="F812" s="10"/>
    </row>
    <row r="813" spans="6:6" ht="27" customHeight="1">
      <c r="F813" s="9"/>
    </row>
    <row r="814" spans="6:6" ht="27" customHeight="1">
      <c r="F814" s="9"/>
    </row>
    <row r="815" spans="6:6" ht="27" customHeight="1">
      <c r="F815" s="9"/>
    </row>
    <row r="816" spans="6:6" ht="27" customHeight="1">
      <c r="F816" s="9"/>
    </row>
    <row r="817" spans="6:6" ht="27" customHeight="1">
      <c r="F817" s="9"/>
    </row>
    <row r="818" spans="6:6" ht="27" customHeight="1">
      <c r="F818" s="9"/>
    </row>
    <row r="819" spans="6:6" ht="27" customHeight="1">
      <c r="F819" s="9"/>
    </row>
    <row r="820" spans="6:6" ht="27" customHeight="1">
      <c r="F820" s="9"/>
    </row>
    <row r="821" spans="6:6" ht="27" customHeight="1">
      <c r="F821" s="9"/>
    </row>
    <row r="822" spans="6:6" ht="27" customHeight="1">
      <c r="F822" s="9"/>
    </row>
    <row r="823" spans="6:6" ht="27" customHeight="1">
      <c r="F823" s="9"/>
    </row>
    <row r="824" spans="6:6" ht="27" customHeight="1">
      <c r="F824" s="9"/>
    </row>
    <row r="825" spans="6:6" ht="27" customHeight="1">
      <c r="F825" s="9"/>
    </row>
    <row r="826" spans="6:6" ht="27" customHeight="1">
      <c r="F826" s="9"/>
    </row>
    <row r="827" spans="6:6" ht="27" customHeight="1">
      <c r="F827" s="9"/>
    </row>
    <row r="828" spans="6:6" ht="27" customHeight="1">
      <c r="F828" s="9"/>
    </row>
    <row r="829" spans="6:6" ht="27" customHeight="1">
      <c r="F829" s="9"/>
    </row>
    <row r="830" spans="6:6" ht="27" customHeight="1">
      <c r="F830" s="9"/>
    </row>
    <row r="831" spans="6:6" ht="27" customHeight="1">
      <c r="F831" s="9"/>
    </row>
    <row r="832" spans="6:6" ht="27" customHeight="1">
      <c r="F832" s="9"/>
    </row>
    <row r="833" spans="6:6" ht="27" customHeight="1">
      <c r="F833" s="9"/>
    </row>
    <row r="834" spans="6:6" ht="27" customHeight="1">
      <c r="F834" s="9"/>
    </row>
    <row r="835" spans="6:6" ht="27" customHeight="1">
      <c r="F835" s="9"/>
    </row>
    <row r="836" spans="6:6" ht="27" customHeight="1">
      <c r="F836" s="9"/>
    </row>
    <row r="837" spans="6:6" ht="27" customHeight="1">
      <c r="F837" s="9"/>
    </row>
    <row r="838" spans="6:6" ht="27" customHeight="1">
      <c r="F838" s="9"/>
    </row>
    <row r="839" spans="6:6" ht="27" customHeight="1">
      <c r="F839" s="9"/>
    </row>
    <row r="840" spans="6:6" ht="27" customHeight="1">
      <c r="F840" s="9"/>
    </row>
    <row r="841" spans="6:6" ht="27" customHeight="1">
      <c r="F841" s="9"/>
    </row>
    <row r="842" spans="6:6" ht="27" customHeight="1">
      <c r="F842" s="9"/>
    </row>
    <row r="843" spans="6:6" ht="27" customHeight="1">
      <c r="F843" s="9"/>
    </row>
    <row r="844" spans="6:6" ht="27" customHeight="1">
      <c r="F844" s="9"/>
    </row>
    <row r="845" spans="6:6" ht="27" customHeight="1">
      <c r="F845" s="9"/>
    </row>
    <row r="846" spans="6:6" ht="27" customHeight="1">
      <c r="F846" s="9"/>
    </row>
    <row r="847" spans="6:6" ht="27" customHeight="1">
      <c r="F847" s="9"/>
    </row>
    <row r="848" spans="6:6" ht="27" customHeight="1">
      <c r="F848" s="9"/>
    </row>
    <row r="849" spans="2:6" ht="27" customHeight="1">
      <c r="F849" s="9"/>
    </row>
    <row r="850" spans="2:6" ht="27" customHeight="1">
      <c r="F850" s="9"/>
    </row>
    <row r="851" spans="2:6" ht="27" customHeight="1">
      <c r="F851" s="9"/>
    </row>
    <row r="852" spans="2:6" ht="27" customHeight="1">
      <c r="B852" s="1"/>
      <c r="C852" s="1"/>
      <c r="D852" s="1"/>
      <c r="E852" s="1"/>
      <c r="F852" s="9"/>
    </row>
    <row r="853" spans="2:6" s="1" customFormat="1" ht="27" customHeight="1">
      <c r="B853" s="116"/>
      <c r="C853" s="116"/>
      <c r="D853" s="116"/>
      <c r="E853" s="116"/>
      <c r="F853" s="10"/>
    </row>
    <row r="854" spans="2:6" ht="27" customHeight="1">
      <c r="F854" s="9"/>
    </row>
    <row r="855" spans="2:6" ht="27" customHeight="1">
      <c r="F855" s="9"/>
    </row>
    <row r="856" spans="2:6" ht="27" customHeight="1">
      <c r="F856" s="9"/>
    </row>
    <row r="857" spans="2:6" ht="27" customHeight="1">
      <c r="F857" s="9"/>
    </row>
    <row r="858" spans="2:6" ht="27" customHeight="1">
      <c r="F858" s="9"/>
    </row>
    <row r="859" spans="2:6" ht="27" customHeight="1">
      <c r="F859" s="9"/>
    </row>
    <row r="860" spans="2:6" ht="27" customHeight="1">
      <c r="F860" s="9"/>
    </row>
    <row r="861" spans="2:6" ht="27" customHeight="1">
      <c r="F861" s="9"/>
    </row>
    <row r="862" spans="2:6" ht="27" customHeight="1">
      <c r="F862" s="9"/>
    </row>
    <row r="863" spans="2:6" ht="27" customHeight="1">
      <c r="F863" s="9"/>
    </row>
    <row r="864" spans="2:6" ht="27" customHeight="1">
      <c r="F864" s="9"/>
    </row>
    <row r="865" spans="6:6" ht="27" customHeight="1">
      <c r="F865" s="9"/>
    </row>
    <row r="866" spans="6:6" ht="27" customHeight="1">
      <c r="F866" s="9"/>
    </row>
    <row r="867" spans="6:6" ht="27" customHeight="1">
      <c r="F867" s="9"/>
    </row>
    <row r="868" spans="6:6" ht="27" customHeight="1">
      <c r="F868" s="9"/>
    </row>
    <row r="869" spans="6:6" ht="27" customHeight="1">
      <c r="F869" s="9"/>
    </row>
    <row r="870" spans="6:6" ht="27" customHeight="1">
      <c r="F870" s="9"/>
    </row>
    <row r="871" spans="6:6" ht="27" customHeight="1">
      <c r="F871" s="9"/>
    </row>
    <row r="872" spans="6:6" ht="27" customHeight="1">
      <c r="F872" s="9"/>
    </row>
    <row r="873" spans="6:6" ht="27" customHeight="1">
      <c r="F873" s="9"/>
    </row>
    <row r="874" spans="6:6" ht="27" customHeight="1">
      <c r="F874" s="9"/>
    </row>
    <row r="875" spans="6:6" ht="27" customHeight="1">
      <c r="F875" s="9"/>
    </row>
    <row r="876" spans="6:6" ht="27" customHeight="1">
      <c r="F876" s="9"/>
    </row>
    <row r="877" spans="6:6" ht="27" customHeight="1">
      <c r="F877" s="9"/>
    </row>
    <row r="878" spans="6:6" ht="27" customHeight="1">
      <c r="F878" s="9"/>
    </row>
    <row r="879" spans="6:6" ht="27" customHeight="1">
      <c r="F879" s="9"/>
    </row>
    <row r="880" spans="6:6" ht="27" customHeight="1">
      <c r="F880" s="9"/>
    </row>
    <row r="881" spans="6:6" ht="27" customHeight="1">
      <c r="F881" s="9"/>
    </row>
    <row r="882" spans="6:6" ht="27" customHeight="1">
      <c r="F882" s="9"/>
    </row>
    <row r="883" spans="6:6" ht="27" customHeight="1">
      <c r="F883" s="9"/>
    </row>
    <row r="884" spans="6:6" ht="27" customHeight="1">
      <c r="F884" s="9"/>
    </row>
    <row r="885" spans="6:6" ht="27" customHeight="1">
      <c r="F885" s="9"/>
    </row>
    <row r="886" spans="6:6" ht="27" customHeight="1">
      <c r="F886" s="10"/>
    </row>
    <row r="887" spans="6:6" ht="27" customHeight="1">
      <c r="F887" s="9"/>
    </row>
    <row r="888" spans="6:6" ht="27" customHeight="1">
      <c r="F888" s="9"/>
    </row>
    <row r="889" spans="6:6" ht="27" customHeight="1">
      <c r="F889" s="9"/>
    </row>
    <row r="890" spans="6:6" ht="27" customHeight="1">
      <c r="F890" s="9"/>
    </row>
    <row r="891" spans="6:6" ht="27" customHeight="1">
      <c r="F891" s="9"/>
    </row>
    <row r="892" spans="6:6" ht="27" customHeight="1">
      <c r="F892" s="9"/>
    </row>
    <row r="893" spans="6:6" ht="27" customHeight="1">
      <c r="F893" s="9"/>
    </row>
    <row r="894" spans="6:6" ht="27" customHeight="1">
      <c r="F894" s="9"/>
    </row>
    <row r="895" spans="6:6" ht="27" customHeight="1">
      <c r="F895" s="9"/>
    </row>
    <row r="896" spans="6:6" ht="27" customHeight="1">
      <c r="F896" s="9"/>
    </row>
    <row r="897" spans="2:6" ht="27" customHeight="1">
      <c r="F897" s="9"/>
    </row>
    <row r="898" spans="2:6" ht="27" customHeight="1">
      <c r="F898" s="9"/>
    </row>
    <row r="899" spans="2:6" ht="27" customHeight="1">
      <c r="B899" s="1"/>
      <c r="C899" s="1"/>
      <c r="D899" s="1"/>
      <c r="E899" s="1"/>
      <c r="F899" s="9"/>
    </row>
    <row r="900" spans="2:6" s="1" customFormat="1" ht="27" customHeight="1">
      <c r="B900" s="116"/>
      <c r="C900" s="116"/>
      <c r="D900" s="116"/>
      <c r="E900" s="116"/>
      <c r="F900" s="10"/>
    </row>
    <row r="901" spans="2:6" ht="27" customHeight="1">
      <c r="F901" s="9"/>
    </row>
    <row r="902" spans="2:6" ht="27" customHeight="1">
      <c r="F902" s="9"/>
    </row>
    <row r="903" spans="2:6" ht="27" customHeight="1">
      <c r="F903" s="9"/>
    </row>
    <row r="904" spans="2:6" ht="27" customHeight="1">
      <c r="F904" s="9"/>
    </row>
    <row r="905" spans="2:6" ht="27" customHeight="1">
      <c r="F905" s="9"/>
    </row>
    <row r="906" spans="2:6" ht="27" customHeight="1">
      <c r="F906" s="9"/>
    </row>
    <row r="907" spans="2:6" ht="27" customHeight="1">
      <c r="F907" s="9"/>
    </row>
    <row r="908" spans="2:6" ht="27" customHeight="1">
      <c r="F908" s="9"/>
    </row>
    <row r="909" spans="2:6" ht="27" customHeight="1">
      <c r="F909" s="9"/>
    </row>
    <row r="910" spans="2:6" ht="27" customHeight="1">
      <c r="F910" s="9"/>
    </row>
    <row r="911" spans="2:6" ht="27" customHeight="1">
      <c r="F911" s="9"/>
    </row>
    <row r="912" spans="2:6" ht="27" customHeight="1">
      <c r="F912" s="9"/>
    </row>
    <row r="913" spans="2:6" ht="27" customHeight="1">
      <c r="F913" s="9"/>
    </row>
    <row r="914" spans="2:6" ht="27" customHeight="1">
      <c r="F914" s="9"/>
    </row>
    <row r="915" spans="2:6" ht="27" customHeight="1">
      <c r="F915" s="9"/>
    </row>
    <row r="916" spans="2:6" ht="27" customHeight="1">
      <c r="F916" s="9"/>
    </row>
    <row r="917" spans="2:6" ht="27" customHeight="1">
      <c r="F917" s="9"/>
    </row>
    <row r="918" spans="2:6" ht="27" customHeight="1">
      <c r="F918" s="9"/>
    </row>
    <row r="919" spans="2:6" ht="27" customHeight="1">
      <c r="F919" s="9"/>
    </row>
    <row r="920" spans="2:6" ht="27" customHeight="1">
      <c r="F920" s="9"/>
    </row>
    <row r="921" spans="2:6" ht="27" customHeight="1">
      <c r="F921" s="9"/>
    </row>
    <row r="922" spans="2:6" ht="27" customHeight="1">
      <c r="F922" s="9"/>
    </row>
    <row r="923" spans="2:6" ht="27" customHeight="1">
      <c r="F923" s="9"/>
    </row>
    <row r="924" spans="2:6" ht="27" customHeight="1">
      <c r="F924" s="9"/>
    </row>
    <row r="925" spans="2:6" ht="27" customHeight="1">
      <c r="B925" s="11"/>
      <c r="C925" s="11"/>
      <c r="D925" s="11"/>
      <c r="E925" s="11"/>
      <c r="F925" s="9"/>
    </row>
    <row r="926" spans="2:6" s="11" customFormat="1" ht="27" customHeight="1">
      <c r="B926" s="116"/>
      <c r="C926" s="116"/>
      <c r="D926" s="116"/>
      <c r="E926" s="116"/>
      <c r="F926" s="9"/>
    </row>
    <row r="927" spans="2:6" ht="27" customHeight="1">
      <c r="F927" s="9"/>
    </row>
    <row r="928" spans="2:6" ht="27" customHeight="1">
      <c r="F928" s="9"/>
    </row>
    <row r="929" spans="6:6" ht="27" customHeight="1">
      <c r="F929" s="9"/>
    </row>
    <row r="930" spans="6:6" ht="27" customHeight="1">
      <c r="F930" s="9"/>
    </row>
    <row r="931" spans="6:6" ht="27" customHeight="1">
      <c r="F931" s="9"/>
    </row>
    <row r="932" spans="6:6" ht="27" customHeight="1">
      <c r="F932" s="9"/>
    </row>
    <row r="933" spans="6:6" ht="27" customHeight="1">
      <c r="F933" s="9"/>
    </row>
    <row r="934" spans="6:6" ht="27" customHeight="1">
      <c r="F934" s="9"/>
    </row>
    <row r="935" spans="6:6" ht="27" customHeight="1">
      <c r="F935" s="9"/>
    </row>
    <row r="936" spans="6:6" ht="27" customHeight="1">
      <c r="F936" s="9"/>
    </row>
    <row r="937" spans="6:6" ht="27" customHeight="1">
      <c r="F937" s="10"/>
    </row>
    <row r="938" spans="6:6" ht="27" customHeight="1">
      <c r="F938" s="9"/>
    </row>
    <row r="939" spans="6:6" ht="27" customHeight="1">
      <c r="F939" s="9"/>
    </row>
    <row r="940" spans="6:6" ht="27" customHeight="1">
      <c r="F940" s="9"/>
    </row>
    <row r="941" spans="6:6" ht="27" customHeight="1">
      <c r="F941" s="9"/>
    </row>
    <row r="942" spans="6:6" ht="27" customHeight="1">
      <c r="F942" s="9"/>
    </row>
    <row r="943" spans="6:6" ht="27" customHeight="1">
      <c r="F943" s="9"/>
    </row>
    <row r="944" spans="6:6" ht="27" customHeight="1">
      <c r="F944" s="9"/>
    </row>
    <row r="945" spans="2:6" ht="27" customHeight="1">
      <c r="F945" s="9"/>
    </row>
    <row r="946" spans="2:6" ht="27" customHeight="1">
      <c r="F946" s="9"/>
    </row>
    <row r="947" spans="2:6" ht="27" customHeight="1">
      <c r="F947" s="9"/>
    </row>
    <row r="948" spans="2:6" ht="27" customHeight="1">
      <c r="F948" s="9"/>
    </row>
    <row r="949" spans="2:6" ht="27" customHeight="1">
      <c r="F949" s="9"/>
    </row>
    <row r="950" spans="2:6" ht="27" customHeight="1">
      <c r="F950" s="9"/>
    </row>
    <row r="951" spans="2:6" ht="27" customHeight="1">
      <c r="B951" s="1"/>
      <c r="C951" s="1"/>
      <c r="D951" s="1"/>
      <c r="E951" s="1"/>
      <c r="F951" s="9"/>
    </row>
    <row r="952" spans="2:6" s="1" customFormat="1" ht="27" customHeight="1">
      <c r="B952" s="116"/>
      <c r="C952" s="116"/>
      <c r="D952" s="116"/>
      <c r="E952" s="116"/>
      <c r="F952" s="10"/>
    </row>
    <row r="953" spans="2:6" ht="27" customHeight="1">
      <c r="F953" s="9"/>
    </row>
    <row r="954" spans="2:6" ht="27" customHeight="1">
      <c r="F954" s="9"/>
    </row>
    <row r="955" spans="2:6" ht="27" customHeight="1">
      <c r="F955" s="9"/>
    </row>
    <row r="956" spans="2:6" ht="27" customHeight="1">
      <c r="F956" s="9"/>
    </row>
    <row r="957" spans="2:6" ht="27" customHeight="1">
      <c r="F957" s="9"/>
    </row>
    <row r="958" spans="2:6" ht="27" customHeight="1">
      <c r="F958" s="9"/>
    </row>
    <row r="959" spans="2:6" ht="27" customHeight="1">
      <c r="F959" s="9"/>
    </row>
    <row r="960" spans="2:6" ht="27" customHeight="1">
      <c r="F960" s="9"/>
    </row>
    <row r="961" spans="6:6" ht="27" customHeight="1">
      <c r="F961" s="9"/>
    </row>
    <row r="962" spans="6:6" ht="27" customHeight="1">
      <c r="F962" s="9"/>
    </row>
    <row r="963" spans="6:6" ht="27" customHeight="1">
      <c r="F963" s="9"/>
    </row>
    <row r="964" spans="6:6" ht="27" customHeight="1">
      <c r="F964" s="9"/>
    </row>
    <row r="965" spans="6:6" ht="27" customHeight="1">
      <c r="F965" s="9"/>
    </row>
    <row r="966" spans="6:6" ht="27" customHeight="1">
      <c r="F966" s="9"/>
    </row>
    <row r="967" spans="6:6" ht="27" customHeight="1">
      <c r="F967" s="9"/>
    </row>
    <row r="968" spans="6:6" ht="27" customHeight="1">
      <c r="F968" s="9"/>
    </row>
    <row r="969" spans="6:6" ht="27" customHeight="1">
      <c r="F969" s="9"/>
    </row>
    <row r="970" spans="6:6" ht="27" customHeight="1">
      <c r="F970" s="9"/>
    </row>
    <row r="971" spans="6:6" ht="27" customHeight="1">
      <c r="F971" s="9"/>
    </row>
    <row r="972" spans="6:6" ht="27" customHeight="1">
      <c r="F972" s="9"/>
    </row>
    <row r="973" spans="6:6" ht="27" customHeight="1">
      <c r="F973" s="9"/>
    </row>
    <row r="974" spans="6:6" ht="27" customHeight="1">
      <c r="F974" s="9"/>
    </row>
    <row r="975" spans="6:6" ht="27" customHeight="1">
      <c r="F975" s="9"/>
    </row>
    <row r="976" spans="6:6" ht="27" customHeight="1">
      <c r="F976" s="9"/>
    </row>
    <row r="977" spans="6:6" ht="27" customHeight="1">
      <c r="F977" s="9"/>
    </row>
    <row r="978" spans="6:6" ht="27" customHeight="1">
      <c r="F978" s="9"/>
    </row>
    <row r="979" spans="6:6" ht="27" customHeight="1">
      <c r="F979" s="9"/>
    </row>
    <row r="980" spans="6:6" ht="27" customHeight="1">
      <c r="F980" s="9"/>
    </row>
    <row r="981" spans="6:6" ht="27" customHeight="1">
      <c r="F981" s="9"/>
    </row>
    <row r="982" spans="6:6" ht="27" customHeight="1">
      <c r="F982" s="9"/>
    </row>
    <row r="983" spans="6:6" ht="27" customHeight="1">
      <c r="F983" s="9"/>
    </row>
    <row r="984" spans="6:6" ht="27" customHeight="1">
      <c r="F984" s="9"/>
    </row>
    <row r="985" spans="6:6" ht="27" customHeight="1">
      <c r="F985" s="9"/>
    </row>
    <row r="986" spans="6:6" ht="27" customHeight="1">
      <c r="F986" s="9"/>
    </row>
    <row r="987" spans="6:6" ht="27" customHeight="1">
      <c r="F987" s="9"/>
    </row>
    <row r="988" spans="6:6" ht="27" customHeight="1">
      <c r="F988" s="9"/>
    </row>
    <row r="989" spans="6:6" ht="27" customHeight="1">
      <c r="F989" s="9"/>
    </row>
    <row r="990" spans="6:6" ht="27" customHeight="1">
      <c r="F990" s="9"/>
    </row>
    <row r="991" spans="6:6" ht="27" customHeight="1">
      <c r="F991" s="9"/>
    </row>
    <row r="992" spans="6:6" ht="27" customHeight="1">
      <c r="F992" s="10"/>
    </row>
    <row r="993" spans="6:6" ht="27" customHeight="1">
      <c r="F993" s="9"/>
    </row>
    <row r="994" spans="6:6" ht="27" customHeight="1">
      <c r="F994" s="9"/>
    </row>
    <row r="995" spans="6:6" ht="27" customHeight="1">
      <c r="F995" s="9"/>
    </row>
    <row r="996" spans="6:6" ht="27" customHeight="1">
      <c r="F996" s="9"/>
    </row>
    <row r="997" spans="6:6" ht="27" customHeight="1">
      <c r="F997" s="9"/>
    </row>
    <row r="998" spans="6:6" ht="27" customHeight="1">
      <c r="F998" s="9"/>
    </row>
    <row r="999" spans="6:6" ht="27" customHeight="1">
      <c r="F999" s="9"/>
    </row>
    <row r="1000" spans="6:6" ht="27" customHeight="1">
      <c r="F1000" s="9"/>
    </row>
    <row r="1001" spans="6:6" ht="27" customHeight="1">
      <c r="F1001" s="9"/>
    </row>
    <row r="1002" spans="6:6" ht="27" customHeight="1">
      <c r="F1002" s="9"/>
    </row>
    <row r="1003" spans="6:6" ht="27" customHeight="1">
      <c r="F1003" s="9"/>
    </row>
    <row r="1004" spans="6:6" ht="27" customHeight="1">
      <c r="F1004" s="9"/>
    </row>
    <row r="1005" spans="6:6" ht="27" customHeight="1">
      <c r="F1005" s="9"/>
    </row>
    <row r="1006" spans="6:6" ht="27" customHeight="1">
      <c r="F1006" s="9"/>
    </row>
    <row r="1007" spans="6:6" ht="27" customHeight="1">
      <c r="F1007" s="9"/>
    </row>
    <row r="1008" spans="6:6" ht="27" customHeight="1">
      <c r="F1008" s="9"/>
    </row>
    <row r="1009" spans="6:6" ht="27" customHeight="1">
      <c r="F1009" s="9"/>
    </row>
    <row r="1010" spans="6:6" ht="27" customHeight="1">
      <c r="F1010" s="9"/>
    </row>
    <row r="1011" spans="6:6" ht="27" customHeight="1">
      <c r="F1011" s="9"/>
    </row>
    <row r="1012" spans="6:6" ht="27" customHeight="1">
      <c r="F1012" s="9"/>
    </row>
    <row r="1013" spans="6:6" ht="27" customHeight="1">
      <c r="F1013" s="9"/>
    </row>
    <row r="1014" spans="6:6" ht="27" customHeight="1">
      <c r="F1014" s="9"/>
    </row>
    <row r="1015" spans="6:6" ht="27" customHeight="1">
      <c r="F1015" s="9"/>
    </row>
    <row r="1016" spans="6:6" ht="27" customHeight="1">
      <c r="F1016" s="9"/>
    </row>
    <row r="1017" spans="6:6" ht="27" customHeight="1">
      <c r="F1017" s="9"/>
    </row>
    <row r="1018" spans="6:6" ht="27" customHeight="1">
      <c r="F1018" s="9"/>
    </row>
    <row r="1019" spans="6:6" ht="27" customHeight="1">
      <c r="F1019" s="9"/>
    </row>
    <row r="1020" spans="6:6" ht="27" customHeight="1">
      <c r="F1020" s="9"/>
    </row>
    <row r="1021" spans="6:6" ht="27" customHeight="1">
      <c r="F1021" s="9"/>
    </row>
    <row r="1022" spans="6:6" ht="27" customHeight="1">
      <c r="F1022" s="9"/>
    </row>
    <row r="1023" spans="6:6" ht="27" customHeight="1">
      <c r="F1023" s="9"/>
    </row>
    <row r="1024" spans="6:6" ht="27" customHeight="1">
      <c r="F1024" s="9"/>
    </row>
    <row r="1025" spans="2:6" ht="27" customHeight="1">
      <c r="F1025" s="9"/>
    </row>
    <row r="1026" spans="2:6" ht="27" customHeight="1">
      <c r="F1026" s="9"/>
    </row>
    <row r="1027" spans="2:6" ht="27" customHeight="1">
      <c r="F1027" s="9"/>
    </row>
    <row r="1028" spans="2:6" ht="27" customHeight="1">
      <c r="F1028" s="9"/>
    </row>
    <row r="1029" spans="2:6" ht="27" customHeight="1">
      <c r="F1029" s="9"/>
    </row>
    <row r="1030" spans="2:6" ht="27" customHeight="1">
      <c r="F1030" s="9"/>
    </row>
    <row r="1031" spans="2:6" ht="27" customHeight="1">
      <c r="B1031" s="1"/>
      <c r="C1031" s="1"/>
      <c r="D1031" s="1"/>
      <c r="E1031" s="1"/>
      <c r="F1031" s="9"/>
    </row>
    <row r="1032" spans="2:6" s="1" customFormat="1" ht="27" customHeight="1">
      <c r="B1032" s="116"/>
      <c r="C1032" s="116"/>
      <c r="D1032" s="116"/>
      <c r="E1032" s="116"/>
      <c r="F1032" s="10"/>
    </row>
    <row r="1033" spans="2:6" ht="27" customHeight="1">
      <c r="F1033" s="9"/>
    </row>
    <row r="1034" spans="2:6" ht="27" customHeight="1">
      <c r="F1034" s="9"/>
    </row>
    <row r="1035" spans="2:6" ht="27" customHeight="1">
      <c r="F1035" s="9"/>
    </row>
    <row r="1036" spans="2:6" ht="27" customHeight="1">
      <c r="F1036" s="9"/>
    </row>
    <row r="1037" spans="2:6" ht="27" customHeight="1">
      <c r="F1037" s="9"/>
    </row>
    <row r="1038" spans="2:6" ht="27" customHeight="1">
      <c r="F1038" s="9"/>
    </row>
    <row r="1039" spans="2:6" ht="27" customHeight="1">
      <c r="F1039" s="9"/>
    </row>
    <row r="1040" spans="2:6" ht="27" customHeight="1">
      <c r="F1040" s="9"/>
    </row>
    <row r="1041" spans="6:6" ht="27" customHeight="1">
      <c r="F1041" s="9"/>
    </row>
    <row r="1042" spans="6:6" ht="27" customHeight="1">
      <c r="F1042" s="9"/>
    </row>
    <row r="1043" spans="6:6" ht="27" customHeight="1">
      <c r="F1043" s="9"/>
    </row>
    <row r="1044" spans="6:6" ht="27" customHeight="1">
      <c r="F1044" s="9"/>
    </row>
    <row r="1045" spans="6:6" ht="27" customHeight="1">
      <c r="F1045" s="9"/>
    </row>
    <row r="1046" spans="6:6" ht="27" customHeight="1">
      <c r="F1046" s="9"/>
    </row>
    <row r="1047" spans="6:6" ht="27" customHeight="1">
      <c r="F1047" s="9"/>
    </row>
    <row r="1048" spans="6:6" ht="27" customHeight="1">
      <c r="F1048" s="9"/>
    </row>
    <row r="1049" spans="6:6" ht="27" customHeight="1">
      <c r="F1049" s="9"/>
    </row>
    <row r="1050" spans="6:6" ht="27" customHeight="1">
      <c r="F1050" s="9"/>
    </row>
    <row r="1051" spans="6:6" ht="27" customHeight="1">
      <c r="F1051" s="9"/>
    </row>
    <row r="1052" spans="6:6" ht="27" customHeight="1">
      <c r="F1052" s="9"/>
    </row>
    <row r="1053" spans="6:6" ht="27" customHeight="1">
      <c r="F1053" s="9"/>
    </row>
    <row r="1054" spans="6:6" ht="27" customHeight="1">
      <c r="F1054" s="9"/>
    </row>
    <row r="1055" spans="6:6" ht="27" customHeight="1">
      <c r="F1055" s="9"/>
    </row>
    <row r="1056" spans="6:6" ht="27" customHeight="1">
      <c r="F1056" s="9"/>
    </row>
    <row r="1057" spans="6:6" ht="27" customHeight="1">
      <c r="F1057" s="9"/>
    </row>
    <row r="1058" spans="6:6" ht="27" customHeight="1">
      <c r="F1058" s="9"/>
    </row>
    <row r="1059" spans="6:6" ht="27" customHeight="1">
      <c r="F1059" s="9"/>
    </row>
    <row r="1060" spans="6:6" ht="27" customHeight="1">
      <c r="F1060" s="9"/>
    </row>
    <row r="1061" spans="6:6" ht="27" customHeight="1">
      <c r="F1061" s="9"/>
    </row>
    <row r="1062" spans="6:6" ht="27" customHeight="1">
      <c r="F1062" s="9"/>
    </row>
    <row r="1063" spans="6:6" ht="27" customHeight="1">
      <c r="F1063" s="9"/>
    </row>
    <row r="1064" spans="6:6" ht="27" customHeight="1">
      <c r="F1064" s="9"/>
    </row>
    <row r="1065" spans="6:6" ht="27" customHeight="1">
      <c r="F1065" s="9"/>
    </row>
    <row r="1066" spans="6:6" ht="27" customHeight="1">
      <c r="F1066" s="9"/>
    </row>
    <row r="1067" spans="6:6" ht="27" customHeight="1">
      <c r="F1067" s="9"/>
    </row>
    <row r="1068" spans="6:6" ht="27" customHeight="1">
      <c r="F1068" s="9"/>
    </row>
    <row r="1069" spans="6:6" ht="27" customHeight="1">
      <c r="F1069" s="9"/>
    </row>
    <row r="1070" spans="6:6" ht="27" customHeight="1">
      <c r="F1070" s="9"/>
    </row>
    <row r="1071" spans="6:6" ht="27" customHeight="1">
      <c r="F1071" s="9"/>
    </row>
    <row r="1072" spans="6:6" ht="27" customHeight="1">
      <c r="F1072" s="10"/>
    </row>
    <row r="1073" spans="6:6" ht="27" customHeight="1">
      <c r="F1073" s="9"/>
    </row>
    <row r="1074" spans="6:6" ht="27" customHeight="1">
      <c r="F1074" s="9"/>
    </row>
    <row r="1075" spans="6:6" ht="27" customHeight="1">
      <c r="F1075" s="9"/>
    </row>
    <row r="1076" spans="6:6" ht="27" customHeight="1">
      <c r="F1076" s="9"/>
    </row>
    <row r="1077" spans="6:6" ht="27" customHeight="1">
      <c r="F1077" s="9"/>
    </row>
    <row r="1078" spans="6:6" ht="27" customHeight="1">
      <c r="F1078" s="9"/>
    </row>
    <row r="1079" spans="6:6" ht="27" customHeight="1">
      <c r="F1079" s="9"/>
    </row>
    <row r="1080" spans="6:6" ht="27" customHeight="1">
      <c r="F1080" s="9"/>
    </row>
    <row r="1081" spans="6:6" ht="27" customHeight="1">
      <c r="F1081" s="9"/>
    </row>
    <row r="1082" spans="6:6" ht="27" customHeight="1">
      <c r="F1082" s="9"/>
    </row>
    <row r="1083" spans="6:6" ht="27" customHeight="1">
      <c r="F1083" s="9"/>
    </row>
    <row r="1084" spans="6:6" ht="27" customHeight="1">
      <c r="F1084" s="9"/>
    </row>
    <row r="1085" spans="6:6" ht="27" customHeight="1">
      <c r="F1085" s="9"/>
    </row>
    <row r="1086" spans="6:6" ht="27" customHeight="1">
      <c r="F1086" s="9"/>
    </row>
    <row r="1087" spans="6:6" ht="27" customHeight="1">
      <c r="F1087" s="9"/>
    </row>
    <row r="1088" spans="6:6" ht="27" customHeight="1">
      <c r="F1088" s="9"/>
    </row>
    <row r="1089" spans="6:6" ht="27" customHeight="1">
      <c r="F1089" s="9"/>
    </row>
    <row r="1090" spans="6:6" ht="27" customHeight="1">
      <c r="F1090" s="9"/>
    </row>
    <row r="1091" spans="6:6" ht="27" customHeight="1">
      <c r="F1091" s="9"/>
    </row>
    <row r="1092" spans="6:6" ht="27" customHeight="1">
      <c r="F1092" s="9"/>
    </row>
    <row r="1093" spans="6:6" ht="27" customHeight="1">
      <c r="F1093" s="9"/>
    </row>
    <row r="1094" spans="6:6" ht="27" customHeight="1">
      <c r="F1094" s="9"/>
    </row>
    <row r="1095" spans="6:6" ht="27" customHeight="1">
      <c r="F1095" s="9"/>
    </row>
    <row r="1096" spans="6:6" ht="27" customHeight="1">
      <c r="F1096" s="9"/>
    </row>
    <row r="1097" spans="6:6" ht="27" customHeight="1">
      <c r="F1097" s="9"/>
    </row>
    <row r="1098" spans="6:6" ht="27" customHeight="1">
      <c r="F1098" s="9"/>
    </row>
    <row r="1099" spans="6:6" ht="27" customHeight="1">
      <c r="F1099" s="9"/>
    </row>
    <row r="1100" spans="6:6" ht="27" customHeight="1">
      <c r="F1100" s="9"/>
    </row>
    <row r="1101" spans="6:6" ht="27" customHeight="1">
      <c r="F1101" s="9"/>
    </row>
    <row r="1102" spans="6:6" ht="27" customHeight="1">
      <c r="F1102" s="9"/>
    </row>
    <row r="1103" spans="6:6" ht="27" customHeight="1">
      <c r="F1103" s="9"/>
    </row>
    <row r="1104" spans="6:6" ht="27" customHeight="1">
      <c r="F1104" s="9"/>
    </row>
    <row r="1105" spans="2:6" ht="27" customHeight="1">
      <c r="F1105" s="9"/>
    </row>
    <row r="1106" spans="2:6" ht="27" customHeight="1">
      <c r="F1106" s="9"/>
    </row>
    <row r="1107" spans="2:6" ht="27" customHeight="1">
      <c r="F1107" s="9"/>
    </row>
    <row r="1108" spans="2:6" ht="27" customHeight="1">
      <c r="F1108" s="9"/>
    </row>
    <row r="1109" spans="2:6" ht="27" customHeight="1">
      <c r="B1109" s="1"/>
      <c r="C1109" s="1"/>
      <c r="D1109" s="1"/>
      <c r="E1109" s="1"/>
      <c r="F1109" s="9"/>
    </row>
    <row r="1110" spans="2:6" s="1" customFormat="1" ht="27" customHeight="1">
      <c r="B1110" s="116"/>
      <c r="C1110" s="116"/>
      <c r="D1110" s="116"/>
      <c r="E1110" s="116"/>
      <c r="F1110" s="10"/>
    </row>
    <row r="1111" spans="2:6" ht="27" customHeight="1">
      <c r="F1111" s="9"/>
    </row>
    <row r="1112" spans="2:6" ht="27" customHeight="1">
      <c r="F1112" s="9"/>
    </row>
    <row r="1113" spans="2:6" ht="27" customHeight="1">
      <c r="F1113" s="9"/>
    </row>
    <row r="1114" spans="2:6" ht="27" customHeight="1">
      <c r="F1114" s="9"/>
    </row>
    <row r="1115" spans="2:6" ht="27" customHeight="1">
      <c r="F1115" s="9"/>
    </row>
    <row r="1116" spans="2:6" ht="27" customHeight="1">
      <c r="F1116" s="9"/>
    </row>
    <row r="1117" spans="2:6" ht="27" customHeight="1">
      <c r="F1117" s="9"/>
    </row>
    <row r="1118" spans="2:6" ht="27" customHeight="1">
      <c r="F1118" s="9"/>
    </row>
    <row r="1119" spans="2:6" ht="27" customHeight="1">
      <c r="F1119" s="9"/>
    </row>
    <row r="1120" spans="2:6" ht="27" customHeight="1">
      <c r="F1120" s="9"/>
    </row>
    <row r="1121" spans="6:6" ht="27" customHeight="1">
      <c r="F1121" s="9"/>
    </row>
    <row r="1122" spans="6:6" ht="27" customHeight="1">
      <c r="F1122" s="9"/>
    </row>
    <row r="1123" spans="6:6" ht="27" customHeight="1">
      <c r="F1123" s="9"/>
    </row>
    <row r="1124" spans="6:6" ht="27" customHeight="1">
      <c r="F1124" s="9"/>
    </row>
    <row r="1125" spans="6:6" ht="27" customHeight="1">
      <c r="F1125" s="9"/>
    </row>
    <row r="1126" spans="6:6" ht="27" customHeight="1">
      <c r="F1126" s="9"/>
    </row>
    <row r="1127" spans="6:6" ht="27" customHeight="1">
      <c r="F1127" s="9"/>
    </row>
    <row r="1128" spans="6:6" ht="27" customHeight="1">
      <c r="F1128" s="9"/>
    </row>
    <row r="1129" spans="6:6" ht="27" customHeight="1">
      <c r="F1129" s="9"/>
    </row>
    <row r="1130" spans="6:6" ht="27" customHeight="1">
      <c r="F1130" s="9"/>
    </row>
    <row r="1131" spans="6:6" ht="27" customHeight="1">
      <c r="F1131" s="9"/>
    </row>
    <row r="1132" spans="6:6" ht="27" customHeight="1">
      <c r="F1132" s="9"/>
    </row>
    <row r="1133" spans="6:6" ht="27" customHeight="1">
      <c r="F1133" s="9"/>
    </row>
    <row r="1134" spans="6:6" ht="27" customHeight="1">
      <c r="F1134" s="9"/>
    </row>
    <row r="1135" spans="6:6" ht="27" customHeight="1">
      <c r="F1135" s="9"/>
    </row>
    <row r="1136" spans="6:6" ht="27" customHeight="1">
      <c r="F1136" s="9"/>
    </row>
    <row r="1137" spans="6:6" ht="27" customHeight="1">
      <c r="F1137" s="9"/>
    </row>
    <row r="1138" spans="6:6" ht="27" customHeight="1">
      <c r="F1138" s="9"/>
    </row>
    <row r="1139" spans="6:6" ht="27" customHeight="1">
      <c r="F1139" s="9"/>
    </row>
    <row r="1140" spans="6:6" ht="27" customHeight="1">
      <c r="F1140" s="9"/>
    </row>
    <row r="1141" spans="6:6" ht="27" customHeight="1">
      <c r="F1141" s="9"/>
    </row>
    <row r="1142" spans="6:6" ht="27" customHeight="1">
      <c r="F1142" s="9"/>
    </row>
    <row r="1143" spans="6:6" ht="27" customHeight="1">
      <c r="F1143" s="9"/>
    </row>
    <row r="1144" spans="6:6" ht="27" customHeight="1">
      <c r="F1144" s="9"/>
    </row>
    <row r="1145" spans="6:6" ht="27" customHeight="1">
      <c r="F1145" s="9"/>
    </row>
    <row r="1146" spans="6:6" ht="27" customHeight="1">
      <c r="F1146" s="9"/>
    </row>
    <row r="1147" spans="6:6" ht="27" customHeight="1">
      <c r="F1147" s="9"/>
    </row>
    <row r="1148" spans="6:6" ht="27" customHeight="1">
      <c r="F1148" s="9"/>
    </row>
    <row r="1149" spans="6:6" ht="27" customHeight="1">
      <c r="F1149" s="9"/>
    </row>
    <row r="1150" spans="6:6" ht="27" customHeight="1">
      <c r="F1150" s="10"/>
    </row>
    <row r="1151" spans="6:6" ht="27" customHeight="1">
      <c r="F1151" s="9"/>
    </row>
    <row r="1152" spans="6:6" ht="27" customHeight="1">
      <c r="F1152" s="9"/>
    </row>
    <row r="1153" spans="6:6" ht="27" customHeight="1">
      <c r="F1153" s="9"/>
    </row>
    <row r="1154" spans="6:6" ht="27" customHeight="1">
      <c r="F1154" s="9"/>
    </row>
    <row r="1155" spans="6:6" ht="27" customHeight="1">
      <c r="F1155" s="9"/>
    </row>
    <row r="1156" spans="6:6" ht="27" customHeight="1">
      <c r="F1156" s="9"/>
    </row>
    <row r="1157" spans="6:6" ht="27" customHeight="1">
      <c r="F1157" s="9"/>
    </row>
    <row r="1158" spans="6:6" ht="27" customHeight="1">
      <c r="F1158" s="9"/>
    </row>
    <row r="1159" spans="6:6" ht="27" customHeight="1">
      <c r="F1159" s="9"/>
    </row>
    <row r="1160" spans="6:6" ht="27" customHeight="1">
      <c r="F1160" s="9"/>
    </row>
    <row r="1161" spans="6:6" ht="27" customHeight="1">
      <c r="F1161" s="9"/>
    </row>
    <row r="1162" spans="6:6" ht="27" customHeight="1">
      <c r="F1162" s="9"/>
    </row>
    <row r="1163" spans="6:6" ht="27" customHeight="1">
      <c r="F1163" s="9"/>
    </row>
    <row r="1164" spans="6:6" ht="27" customHeight="1">
      <c r="F1164" s="9"/>
    </row>
    <row r="1165" spans="6:6" ht="27" customHeight="1">
      <c r="F1165" s="9"/>
    </row>
    <row r="1166" spans="6:6" ht="27" customHeight="1">
      <c r="F1166" s="9"/>
    </row>
    <row r="1167" spans="6:6" ht="27" customHeight="1">
      <c r="F1167" s="9"/>
    </row>
    <row r="1168" spans="6:6" ht="27" customHeight="1">
      <c r="F1168" s="9"/>
    </row>
    <row r="1169" spans="6:6" ht="27" customHeight="1">
      <c r="F1169" s="9"/>
    </row>
    <row r="1170" spans="6:6" ht="27" customHeight="1">
      <c r="F1170" s="9"/>
    </row>
    <row r="1171" spans="6:6" ht="27" customHeight="1">
      <c r="F1171" s="9"/>
    </row>
    <row r="1172" spans="6:6" ht="27" customHeight="1">
      <c r="F1172" s="9"/>
    </row>
    <row r="1173" spans="6:6" ht="27" customHeight="1">
      <c r="F1173" s="9"/>
    </row>
    <row r="1174" spans="6:6" ht="27" customHeight="1">
      <c r="F1174" s="9"/>
    </row>
    <row r="1175" spans="6:6" ht="27" customHeight="1">
      <c r="F1175" s="9"/>
    </row>
    <row r="1176" spans="6:6" ht="27" customHeight="1">
      <c r="F1176" s="9"/>
    </row>
    <row r="1177" spans="6:6" ht="27" customHeight="1">
      <c r="F1177" s="9"/>
    </row>
    <row r="1178" spans="6:6" ht="27" customHeight="1">
      <c r="F1178" s="9"/>
    </row>
    <row r="1179" spans="6:6" ht="27" customHeight="1">
      <c r="F1179" s="9"/>
    </row>
    <row r="1180" spans="6:6" ht="27" customHeight="1">
      <c r="F1180" s="9"/>
    </row>
    <row r="1181" spans="6:6" ht="27" customHeight="1">
      <c r="F1181" s="9"/>
    </row>
    <row r="1182" spans="6:6" ht="27" customHeight="1">
      <c r="F1182" s="9"/>
    </row>
    <row r="1183" spans="6:6" ht="27" customHeight="1">
      <c r="F1183" s="9"/>
    </row>
    <row r="1184" spans="6:6" ht="27" customHeight="1">
      <c r="F1184" s="9"/>
    </row>
    <row r="1185" spans="6:6" ht="27" customHeight="1">
      <c r="F1185" s="9"/>
    </row>
    <row r="1186" spans="6:6" ht="27" customHeight="1">
      <c r="F1186" s="9"/>
    </row>
    <row r="1187" spans="6:6" ht="27" customHeight="1">
      <c r="F1187" s="9"/>
    </row>
    <row r="1188" spans="6:6" ht="27" customHeight="1">
      <c r="F1188" s="9"/>
    </row>
    <row r="1189" spans="6:6" ht="27" customHeight="1">
      <c r="F1189" s="9"/>
    </row>
    <row r="1190" spans="6:6" ht="27" customHeight="1">
      <c r="F1190" s="9"/>
    </row>
    <row r="1191" spans="6:6" ht="27" customHeight="1">
      <c r="F1191" s="9"/>
    </row>
    <row r="1192" spans="6:6" ht="27" customHeight="1">
      <c r="F1192" s="9"/>
    </row>
    <row r="1193" spans="6:6" ht="27" customHeight="1">
      <c r="F1193" s="9"/>
    </row>
    <row r="1194" spans="6:6" ht="27" customHeight="1">
      <c r="F1194" s="9"/>
    </row>
    <row r="1195" spans="6:6" ht="27" customHeight="1">
      <c r="F1195" s="9"/>
    </row>
    <row r="1196" spans="6:6" ht="27" customHeight="1">
      <c r="F1196" s="9"/>
    </row>
    <row r="1197" spans="6:6" ht="27" customHeight="1">
      <c r="F1197" s="9"/>
    </row>
    <row r="1198" spans="6:6" ht="27" customHeight="1">
      <c r="F1198" s="9"/>
    </row>
    <row r="1199" spans="6:6" ht="27" customHeight="1">
      <c r="F1199" s="9"/>
    </row>
    <row r="1200" spans="6:6" ht="27" customHeight="1">
      <c r="F1200" s="9"/>
    </row>
    <row r="1201" spans="6:6" ht="27" customHeight="1">
      <c r="F1201" s="9"/>
    </row>
    <row r="1202" spans="6:6" ht="27" customHeight="1">
      <c r="F1202" s="9"/>
    </row>
    <row r="1203" spans="6:6" ht="27" customHeight="1">
      <c r="F1203" s="9"/>
    </row>
    <row r="1204" spans="6:6" ht="27" customHeight="1">
      <c r="F1204" s="9"/>
    </row>
    <row r="1205" spans="6:6" ht="27" customHeight="1">
      <c r="F1205" s="9"/>
    </row>
    <row r="1206" spans="6:6" ht="27" customHeight="1">
      <c r="F1206" s="9"/>
    </row>
    <row r="1207" spans="6:6" ht="27" customHeight="1">
      <c r="F1207" s="9"/>
    </row>
    <row r="1208" spans="6:6" ht="27" customHeight="1">
      <c r="F1208" s="9"/>
    </row>
    <row r="1209" spans="6:6" ht="27" customHeight="1">
      <c r="F1209" s="9"/>
    </row>
    <row r="1210" spans="6:6" ht="27" customHeight="1">
      <c r="F1210" s="9"/>
    </row>
    <row r="1211" spans="6:6" ht="27" customHeight="1">
      <c r="F1211" s="9"/>
    </row>
    <row r="1212" spans="6:6" ht="27" customHeight="1">
      <c r="F1212" s="9"/>
    </row>
    <row r="1213" spans="6:6" ht="27" customHeight="1">
      <c r="F1213" s="9"/>
    </row>
    <row r="1214" spans="6:6" ht="27" customHeight="1">
      <c r="F1214" s="9"/>
    </row>
    <row r="1215" spans="6:6" ht="27" customHeight="1">
      <c r="F1215" s="9"/>
    </row>
    <row r="1216" spans="6:6" ht="27" customHeight="1">
      <c r="F1216" s="9"/>
    </row>
    <row r="1217" spans="6:6" ht="27" customHeight="1">
      <c r="F1217" s="9"/>
    </row>
    <row r="1218" spans="6:6" ht="27" customHeight="1">
      <c r="F1218" s="9"/>
    </row>
    <row r="1219" spans="6:6" ht="27" customHeight="1">
      <c r="F1219" s="9"/>
    </row>
    <row r="1220" spans="6:6" ht="27" customHeight="1">
      <c r="F1220" s="9"/>
    </row>
    <row r="1221" spans="6:6" ht="27" customHeight="1">
      <c r="F1221" s="9"/>
    </row>
    <row r="1222" spans="6:6" ht="27" customHeight="1">
      <c r="F1222" s="9"/>
    </row>
    <row r="1223" spans="6:6" ht="27" customHeight="1">
      <c r="F1223" s="9"/>
    </row>
    <row r="1224" spans="6:6" ht="27" customHeight="1">
      <c r="F1224" s="9"/>
    </row>
    <row r="1225" spans="6:6" ht="27" customHeight="1">
      <c r="F1225" s="9"/>
    </row>
    <row r="1226" spans="6:6" ht="27" customHeight="1">
      <c r="F1226" s="9"/>
    </row>
    <row r="1227" spans="6:6" ht="27" customHeight="1">
      <c r="F1227" s="9"/>
    </row>
    <row r="1228" spans="6:6" ht="27" customHeight="1">
      <c r="F1228" s="9"/>
    </row>
    <row r="1229" spans="6:6" ht="27" customHeight="1">
      <c r="F1229" s="9"/>
    </row>
    <row r="1230" spans="6:6" ht="27" customHeight="1">
      <c r="F1230" s="9"/>
    </row>
    <row r="1231" spans="6:6" ht="27" customHeight="1">
      <c r="F1231" s="9"/>
    </row>
    <row r="1232" spans="6:6" ht="27" customHeight="1">
      <c r="F1232" s="9"/>
    </row>
    <row r="1233" spans="6:6" ht="27" customHeight="1">
      <c r="F1233" s="9"/>
    </row>
    <row r="1234" spans="6:6" ht="27" customHeight="1">
      <c r="F1234" s="9"/>
    </row>
    <row r="1235" spans="6:6" ht="27" customHeight="1">
      <c r="F1235" s="9"/>
    </row>
    <row r="1236" spans="6:6" ht="27" customHeight="1">
      <c r="F1236" s="9"/>
    </row>
    <row r="1237" spans="6:6" ht="27" customHeight="1">
      <c r="F1237" s="9"/>
    </row>
    <row r="1238" spans="6:6" ht="27" customHeight="1">
      <c r="F1238" s="9"/>
    </row>
    <row r="1239" spans="6:6" ht="27" customHeight="1">
      <c r="F1239" s="9"/>
    </row>
    <row r="1240" spans="6:6" ht="27" customHeight="1">
      <c r="F1240" s="9"/>
    </row>
    <row r="1241" spans="6:6" ht="27" customHeight="1">
      <c r="F1241" s="9"/>
    </row>
    <row r="1242" spans="6:6" ht="27" customHeight="1">
      <c r="F1242" s="9"/>
    </row>
    <row r="1243" spans="6:6" ht="27" customHeight="1">
      <c r="F1243" s="9"/>
    </row>
    <row r="1244" spans="6:6" ht="27" customHeight="1">
      <c r="F1244" s="9"/>
    </row>
    <row r="1245" spans="6:6" ht="27" customHeight="1">
      <c r="F1245" s="9"/>
    </row>
    <row r="1246" spans="6:6" ht="27" customHeight="1">
      <c r="F1246" s="9"/>
    </row>
    <row r="1247" spans="6:6" ht="27" customHeight="1">
      <c r="F1247" s="9"/>
    </row>
    <row r="1248" spans="6:6" ht="27" customHeight="1">
      <c r="F1248" s="9"/>
    </row>
    <row r="1249" spans="6:6" ht="27" customHeight="1">
      <c r="F1249" s="9"/>
    </row>
    <row r="1250" spans="6:6" ht="27" customHeight="1">
      <c r="F1250" s="9"/>
    </row>
    <row r="1251" spans="6:6" ht="27" customHeight="1">
      <c r="F1251" s="9"/>
    </row>
    <row r="1252" spans="6:6" ht="27" customHeight="1">
      <c r="F1252" s="9"/>
    </row>
    <row r="1253" spans="6:6" ht="27" customHeight="1">
      <c r="F1253" s="9"/>
    </row>
    <row r="1254" spans="6:6" ht="27" customHeight="1">
      <c r="F1254" s="9"/>
    </row>
    <row r="1255" spans="6:6" ht="27" customHeight="1">
      <c r="F1255" s="9"/>
    </row>
    <row r="1256" spans="6:6" ht="27" customHeight="1">
      <c r="F1256" s="9"/>
    </row>
    <row r="1257" spans="6:6" ht="27" customHeight="1">
      <c r="F1257" s="9"/>
    </row>
    <row r="1258" spans="6:6" ht="27" customHeight="1">
      <c r="F1258" s="9"/>
    </row>
    <row r="1259" spans="6:6" ht="27" customHeight="1">
      <c r="F1259" s="9"/>
    </row>
    <row r="1260" spans="6:6" ht="27" customHeight="1">
      <c r="F1260" s="9"/>
    </row>
    <row r="1261" spans="6:6" ht="27" customHeight="1">
      <c r="F1261" s="9"/>
    </row>
    <row r="1262" spans="6:6" ht="27" customHeight="1">
      <c r="F1262" s="9"/>
    </row>
    <row r="1263" spans="6:6" ht="27" customHeight="1">
      <c r="F1263" s="9"/>
    </row>
    <row r="1264" spans="6:6" ht="27" customHeight="1">
      <c r="F1264" s="9"/>
    </row>
    <row r="1265" spans="6:6" ht="27" customHeight="1">
      <c r="F1265" s="9"/>
    </row>
    <row r="1266" spans="6:6" ht="27" customHeight="1">
      <c r="F1266" s="9"/>
    </row>
    <row r="1267" spans="6:6" ht="27" customHeight="1">
      <c r="F1267" s="9"/>
    </row>
    <row r="1268" spans="6:6" ht="27" customHeight="1">
      <c r="F1268" s="9"/>
    </row>
    <row r="1269" spans="6:6" ht="27" customHeight="1">
      <c r="F1269" s="9"/>
    </row>
    <row r="1270" spans="6:6" ht="27" customHeight="1">
      <c r="F1270" s="9"/>
    </row>
    <row r="1271" spans="6:6" ht="27" customHeight="1">
      <c r="F1271" s="9"/>
    </row>
    <row r="1272" spans="6:6" ht="27" customHeight="1">
      <c r="F1272" s="9"/>
    </row>
    <row r="1273" spans="6:6" ht="27" customHeight="1">
      <c r="F1273" s="9"/>
    </row>
    <row r="1274" spans="6:6" ht="27" customHeight="1">
      <c r="F1274" s="9"/>
    </row>
    <row r="1275" spans="6:6" ht="27" customHeight="1">
      <c r="F1275" s="9"/>
    </row>
    <row r="1276" spans="6:6" ht="27" customHeight="1">
      <c r="F1276" s="9"/>
    </row>
    <row r="1277" spans="6:6" ht="27" customHeight="1">
      <c r="F1277" s="9"/>
    </row>
    <row r="1278" spans="6:6" ht="27" customHeight="1">
      <c r="F1278" s="9"/>
    </row>
    <row r="1279" spans="6:6" ht="27" customHeight="1">
      <c r="F1279" s="9"/>
    </row>
    <row r="1280" spans="6:6" ht="27" customHeight="1">
      <c r="F1280" s="9"/>
    </row>
    <row r="1281" spans="6:6" ht="27" customHeight="1">
      <c r="F1281" s="9"/>
    </row>
    <row r="1282" spans="6:6" ht="27" customHeight="1">
      <c r="F1282" s="9"/>
    </row>
    <row r="1283" spans="6:6" ht="27" customHeight="1">
      <c r="F1283" s="9"/>
    </row>
    <row r="1284" spans="6:6" ht="27" customHeight="1">
      <c r="F1284" s="9"/>
    </row>
    <row r="1285" spans="6:6" ht="27" customHeight="1">
      <c r="F1285" s="9"/>
    </row>
    <row r="1286" spans="6:6" ht="27" customHeight="1">
      <c r="F1286" s="9"/>
    </row>
    <row r="1287" spans="6:6" ht="27" customHeight="1">
      <c r="F1287" s="9"/>
    </row>
    <row r="1288" spans="6:6" ht="27" customHeight="1">
      <c r="F1288" s="9"/>
    </row>
    <row r="1289" spans="6:6" ht="27" customHeight="1">
      <c r="F1289" s="9"/>
    </row>
    <row r="1290" spans="6:6" ht="27" customHeight="1">
      <c r="F1290" s="9"/>
    </row>
    <row r="1291" spans="6:6" ht="27" customHeight="1">
      <c r="F1291" s="9"/>
    </row>
    <row r="1292" spans="6:6" ht="27" customHeight="1">
      <c r="F1292" s="9"/>
    </row>
    <row r="1293" spans="6:6" ht="27" customHeight="1">
      <c r="F1293" s="9"/>
    </row>
    <row r="1294" spans="6:6" ht="27" customHeight="1">
      <c r="F1294" s="9"/>
    </row>
    <row r="1295" spans="6:6" ht="27" customHeight="1">
      <c r="F1295" s="9"/>
    </row>
    <row r="1296" spans="6:6" ht="27" customHeight="1">
      <c r="F1296" s="9"/>
    </row>
    <row r="1297" spans="6:6" ht="27" customHeight="1">
      <c r="F1297" s="9"/>
    </row>
    <row r="1298" spans="6:6" ht="27" customHeight="1">
      <c r="F1298" s="9"/>
    </row>
    <row r="1299" spans="6:6" ht="27" customHeight="1">
      <c r="F1299" s="9"/>
    </row>
    <row r="1300" spans="6:6" ht="27" customHeight="1">
      <c r="F1300" s="9"/>
    </row>
    <row r="1301" spans="6:6" ht="27" customHeight="1">
      <c r="F1301" s="9"/>
    </row>
    <row r="1302" spans="6:6" ht="27" customHeight="1">
      <c r="F1302" s="9"/>
    </row>
    <row r="1303" spans="6:6" ht="27" customHeight="1">
      <c r="F1303" s="9"/>
    </row>
    <row r="1304" spans="6:6" ht="27" customHeight="1">
      <c r="F1304" s="9"/>
    </row>
    <row r="1305" spans="6:6" ht="27" customHeight="1">
      <c r="F1305" s="9"/>
    </row>
    <row r="1306" spans="6:6" ht="27" customHeight="1">
      <c r="F1306" s="9"/>
    </row>
    <row r="1307" spans="6:6" ht="27" customHeight="1">
      <c r="F1307" s="9"/>
    </row>
    <row r="1308" spans="6:6" ht="27" customHeight="1">
      <c r="F1308" s="9"/>
    </row>
    <row r="1309" spans="6:6" ht="27" customHeight="1">
      <c r="F1309" s="9"/>
    </row>
    <row r="1310" spans="6:6" ht="27" customHeight="1">
      <c r="F1310" s="9"/>
    </row>
    <row r="1311" spans="6:6" ht="27" customHeight="1">
      <c r="F1311" s="9"/>
    </row>
    <row r="1312" spans="6:6" ht="27" customHeight="1">
      <c r="F1312" s="9"/>
    </row>
    <row r="1313" spans="6:6" ht="27" customHeight="1">
      <c r="F1313" s="9"/>
    </row>
    <row r="1314" spans="6:6" ht="27" customHeight="1">
      <c r="F1314" s="9"/>
    </row>
    <row r="1315" spans="6:6" ht="27" customHeight="1">
      <c r="F1315" s="9"/>
    </row>
    <row r="1316" spans="6:6" ht="27" customHeight="1">
      <c r="F1316" s="9"/>
    </row>
    <row r="1317" spans="6:6" ht="27" customHeight="1">
      <c r="F1317" s="9"/>
    </row>
    <row r="1318" spans="6:6" ht="27" customHeight="1">
      <c r="F1318" s="9"/>
    </row>
    <row r="1319" spans="6:6" ht="27" customHeight="1">
      <c r="F1319" s="9"/>
    </row>
    <row r="1320" spans="6:6" ht="27" customHeight="1">
      <c r="F1320" s="9"/>
    </row>
    <row r="1321" spans="6:6" ht="27" customHeight="1">
      <c r="F1321" s="9"/>
    </row>
    <row r="1322" spans="6:6" ht="27" customHeight="1">
      <c r="F1322" s="9"/>
    </row>
    <row r="1323" spans="6:6" ht="27" customHeight="1">
      <c r="F1323" s="9"/>
    </row>
    <row r="1324" spans="6:6" ht="27" customHeight="1">
      <c r="F1324" s="9"/>
    </row>
    <row r="1325" spans="6:6" ht="27" customHeight="1">
      <c r="F1325" s="9"/>
    </row>
    <row r="1326" spans="6:6" ht="27" customHeight="1">
      <c r="F1326" s="9"/>
    </row>
    <row r="1327" spans="6:6" ht="27" customHeight="1">
      <c r="F1327" s="9"/>
    </row>
    <row r="1328" spans="6:6" ht="27" customHeight="1">
      <c r="F1328" s="9"/>
    </row>
    <row r="1329" spans="6:6" ht="27" customHeight="1">
      <c r="F1329" s="9"/>
    </row>
    <row r="1330" spans="6:6" ht="27" customHeight="1">
      <c r="F1330" s="9"/>
    </row>
    <row r="1331" spans="6:6" ht="27" customHeight="1">
      <c r="F1331" s="9"/>
    </row>
    <row r="1332" spans="6:6" ht="27" customHeight="1">
      <c r="F1332" s="9"/>
    </row>
    <row r="1333" spans="6:6" ht="27" customHeight="1">
      <c r="F1333" s="9"/>
    </row>
    <row r="1334" spans="6:6" ht="27" customHeight="1">
      <c r="F1334" s="9"/>
    </row>
    <row r="1335" spans="6:6" ht="27" customHeight="1">
      <c r="F1335" s="9"/>
    </row>
    <row r="1336" spans="6:6" ht="27" customHeight="1">
      <c r="F1336" s="9"/>
    </row>
    <row r="1337" spans="6:6" ht="27" customHeight="1">
      <c r="F1337" s="9"/>
    </row>
    <row r="1338" spans="6:6" ht="27" customHeight="1">
      <c r="F1338" s="9"/>
    </row>
    <row r="1339" spans="6:6" ht="27" customHeight="1">
      <c r="F1339" s="9"/>
    </row>
    <row r="1340" spans="6:6" ht="27" customHeight="1">
      <c r="F1340" s="9"/>
    </row>
    <row r="1341" spans="6:6" ht="27" customHeight="1">
      <c r="F1341" s="9"/>
    </row>
    <row r="1342" spans="6:6" ht="27" customHeight="1">
      <c r="F1342" s="9"/>
    </row>
    <row r="1343" spans="6:6" ht="27" customHeight="1">
      <c r="F1343" s="9"/>
    </row>
    <row r="1344" spans="6:6" ht="27" customHeight="1">
      <c r="F1344" s="9"/>
    </row>
    <row r="1345" spans="6:6" ht="27" customHeight="1">
      <c r="F1345" s="9"/>
    </row>
    <row r="1346" spans="6:6" ht="27" customHeight="1">
      <c r="F1346" s="9"/>
    </row>
    <row r="1347" spans="6:6" ht="27" customHeight="1">
      <c r="F1347" s="9"/>
    </row>
    <row r="1348" spans="6:6" ht="27" customHeight="1">
      <c r="F1348" s="9"/>
    </row>
    <row r="1349" spans="6:6" ht="27" customHeight="1">
      <c r="F1349" s="9"/>
    </row>
    <row r="1350" spans="6:6" ht="27" customHeight="1">
      <c r="F1350" s="9"/>
    </row>
    <row r="1351" spans="6:6" ht="27" customHeight="1">
      <c r="F1351" s="9"/>
    </row>
    <row r="1352" spans="6:6" ht="27" customHeight="1">
      <c r="F1352" s="9"/>
    </row>
    <row r="1353" spans="6:6" ht="27" customHeight="1">
      <c r="F1353" s="9"/>
    </row>
    <row r="1354" spans="6:6" ht="27" customHeight="1">
      <c r="F1354" s="9"/>
    </row>
    <row r="1355" spans="6:6" ht="27" customHeight="1">
      <c r="F1355" s="9"/>
    </row>
    <row r="1356" spans="6:6" ht="27" customHeight="1">
      <c r="F1356" s="9"/>
    </row>
    <row r="1357" spans="6:6" ht="27" customHeight="1">
      <c r="F1357" s="9"/>
    </row>
    <row r="1358" spans="6:6" ht="27" customHeight="1">
      <c r="F1358" s="9"/>
    </row>
    <row r="1359" spans="6:6" ht="27" customHeight="1">
      <c r="F1359" s="9"/>
    </row>
  </sheetData>
  <mergeCells count="3">
    <mergeCell ref="B2:E2"/>
    <mergeCell ref="B3:B5"/>
    <mergeCell ref="C3:E4"/>
  </mergeCells>
  <hyperlinks>
    <hyperlink ref="G5" location="INDICE!A49" display="INICIO"/>
  </hyperlinks>
  <printOptions horizontalCentered="1"/>
  <pageMargins left="0.39370078740157483" right="0" top="1.1811023622047245" bottom="0" header="0.11811023622047245" footer="0"/>
  <pageSetup paperSize="9" scale="85" firstPageNumber="69" orientation="landscape" useFirstPageNumber="1" r:id="rId1"/>
  <headerFooter>
    <oddHeader>&amp;C&amp;G</oddHeader>
    <oddFooter>&amp;C&amp;14&amp;P</oddFooter>
  </headerFooter>
  <drawing r:id="rId2"/>
  <legacyDrawingHF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Z1483"/>
  <sheetViews>
    <sheetView showGridLines="0" topLeftCell="O4" zoomScaleNormal="100" workbookViewId="0">
      <selection activeCell="V6" sqref="V6"/>
    </sheetView>
  </sheetViews>
  <sheetFormatPr baseColWidth="10" defaultRowHeight="15"/>
  <cols>
    <col min="1" max="1" width="11.140625" style="116" customWidth="1"/>
    <col min="2" max="2" width="40.28515625" style="116" bestFit="1" customWidth="1"/>
    <col min="3" max="3" width="14.7109375" style="116" bestFit="1" customWidth="1"/>
    <col min="4" max="4" width="14.28515625" style="116" customWidth="1"/>
    <col min="5" max="5" width="18.28515625" style="116" customWidth="1"/>
    <col min="6" max="6" width="21" style="116" customWidth="1"/>
    <col min="7" max="7" width="16.5703125" style="116" customWidth="1"/>
    <col min="8" max="8" width="14.42578125" style="116" customWidth="1"/>
    <col min="9" max="9" width="15.28515625" style="116" customWidth="1"/>
    <col min="10" max="10" width="18.85546875" style="116" customWidth="1"/>
    <col min="11" max="11" width="12.85546875" style="116" customWidth="1"/>
    <col min="12" max="12" width="12" style="116" bestFit="1" customWidth="1"/>
    <col min="13" max="13" width="17.85546875" style="116" customWidth="1"/>
    <col min="14" max="14" width="13.28515625" style="116" customWidth="1"/>
    <col min="15" max="15" width="12" style="116" bestFit="1" customWidth="1"/>
    <col min="16" max="16" width="15.85546875" style="116" customWidth="1"/>
    <col min="17" max="17" width="14.28515625" style="116" customWidth="1"/>
    <col min="18" max="18" width="16.7109375" style="165" customWidth="1"/>
    <col min="19" max="19" width="18.28515625" style="116" customWidth="1"/>
    <col min="20" max="20" width="18.5703125" style="116" customWidth="1"/>
    <col min="21" max="21" width="17.28515625" style="116" customWidth="1"/>
    <col min="22" max="22" width="15.5703125" style="116" customWidth="1"/>
    <col min="23" max="23" width="15" style="116" customWidth="1"/>
    <col min="24" max="24" width="14.7109375" style="116" customWidth="1"/>
    <col min="25" max="25" width="18" style="116" customWidth="1"/>
    <col min="26" max="16384" width="11.42578125" style="116"/>
  </cols>
  <sheetData>
    <row r="1" spans="2:26" ht="144" customHeight="1"/>
    <row r="2" spans="2:26" ht="70.5" customHeight="1">
      <c r="B2" s="391" t="s">
        <v>1147</v>
      </c>
      <c r="C2" s="391"/>
      <c r="D2" s="391"/>
      <c r="E2" s="391"/>
      <c r="F2" s="391"/>
      <c r="G2" s="391"/>
      <c r="H2" s="391"/>
      <c r="I2" s="391"/>
      <c r="J2" s="391"/>
      <c r="K2" s="391"/>
      <c r="L2" s="391"/>
      <c r="M2" s="391"/>
      <c r="N2" s="391"/>
      <c r="O2" s="391"/>
      <c r="P2" s="391"/>
      <c r="Q2" s="391"/>
      <c r="R2" s="391"/>
      <c r="S2" s="391"/>
      <c r="T2" s="391"/>
      <c r="U2" s="391"/>
      <c r="V2" s="391"/>
      <c r="W2" s="391"/>
      <c r="X2" s="391"/>
    </row>
    <row r="3" spans="2:26" s="11" customFormat="1" ht="38.25" customHeight="1">
      <c r="B3" s="392" t="s">
        <v>565</v>
      </c>
      <c r="C3" s="396" t="s">
        <v>1</v>
      </c>
      <c r="D3" s="393" t="s">
        <v>458</v>
      </c>
      <c r="E3" s="394"/>
      <c r="F3" s="394"/>
      <c r="G3" s="394"/>
      <c r="H3" s="394"/>
      <c r="I3" s="394"/>
      <c r="J3" s="394"/>
      <c r="K3" s="394"/>
      <c r="L3" s="394"/>
      <c r="M3" s="394"/>
      <c r="N3" s="394"/>
      <c r="O3" s="394"/>
      <c r="P3" s="395"/>
      <c r="Q3" s="393" t="s">
        <v>211</v>
      </c>
      <c r="R3" s="395"/>
      <c r="S3" s="393" t="s">
        <v>212</v>
      </c>
      <c r="T3" s="394"/>
      <c r="U3" s="394"/>
      <c r="V3" s="394"/>
      <c r="W3" s="394"/>
      <c r="X3" s="395"/>
      <c r="Z3" s="225" t="s">
        <v>30</v>
      </c>
    </row>
    <row r="4" spans="2:26" s="1" customFormat="1" ht="51">
      <c r="B4" s="392"/>
      <c r="C4" s="397"/>
      <c r="D4" s="302" t="s">
        <v>1</v>
      </c>
      <c r="E4" s="302" t="s">
        <v>602</v>
      </c>
      <c r="F4" s="302" t="s">
        <v>603</v>
      </c>
      <c r="G4" s="302" t="s">
        <v>464</v>
      </c>
      <c r="H4" s="302" t="s">
        <v>459</v>
      </c>
      <c r="I4" s="302" t="s">
        <v>604</v>
      </c>
      <c r="J4" s="302" t="s">
        <v>598</v>
      </c>
      <c r="K4" s="302" t="s">
        <v>599</v>
      </c>
      <c r="L4" s="302" t="s">
        <v>501</v>
      </c>
      <c r="M4" s="302" t="s">
        <v>605</v>
      </c>
      <c r="N4" s="302" t="s">
        <v>606</v>
      </c>
      <c r="O4" s="302" t="s">
        <v>460</v>
      </c>
      <c r="P4" s="302" t="s">
        <v>610</v>
      </c>
      <c r="Q4" s="302" t="s">
        <v>1</v>
      </c>
      <c r="R4" s="302" t="s">
        <v>612</v>
      </c>
      <c r="S4" s="302" t="s">
        <v>1</v>
      </c>
      <c r="T4" s="302" t="s">
        <v>607</v>
      </c>
      <c r="U4" s="302" t="s">
        <v>608</v>
      </c>
      <c r="V4" s="302" t="s">
        <v>461</v>
      </c>
      <c r="W4" s="302" t="s">
        <v>609</v>
      </c>
      <c r="X4" s="302" t="s">
        <v>611</v>
      </c>
      <c r="Y4" s="239"/>
      <c r="Z4" s="92"/>
    </row>
    <row r="5" spans="2:26" s="1" customFormat="1" ht="26.25" customHeight="1">
      <c r="B5" s="303" t="s">
        <v>707</v>
      </c>
      <c r="C5" s="304">
        <v>11883733.000000015</v>
      </c>
      <c r="D5" s="305">
        <v>10195414.000000013</v>
      </c>
      <c r="E5" s="306">
        <v>8203983.9999999991</v>
      </c>
      <c r="F5" s="306">
        <v>5016</v>
      </c>
      <c r="G5" s="306">
        <v>66769</v>
      </c>
      <c r="H5" s="306">
        <v>1615</v>
      </c>
      <c r="I5" s="306">
        <v>1424</v>
      </c>
      <c r="J5" s="306">
        <v>1205717</v>
      </c>
      <c r="K5" s="306">
        <v>85773.999999999971</v>
      </c>
      <c r="L5" s="306">
        <v>194341.00000000015</v>
      </c>
      <c r="M5" s="306">
        <v>33053.999999999993</v>
      </c>
      <c r="N5" s="306">
        <v>16547</v>
      </c>
      <c r="O5" s="306">
        <v>377619.00000000006</v>
      </c>
      <c r="P5" s="306">
        <v>3554</v>
      </c>
      <c r="Q5" s="306">
        <v>1126509.0000000005</v>
      </c>
      <c r="R5" s="306">
        <v>1126509.0000000005</v>
      </c>
      <c r="S5" s="306">
        <v>561810</v>
      </c>
      <c r="T5" s="306">
        <v>37014.000000000007</v>
      </c>
      <c r="U5" s="306">
        <v>12292</v>
      </c>
      <c r="V5" s="306">
        <v>0</v>
      </c>
      <c r="W5" s="306">
        <v>66351</v>
      </c>
      <c r="X5" s="306">
        <v>446152.99999999983</v>
      </c>
      <c r="Y5" s="240"/>
      <c r="Z5" s="92"/>
    </row>
    <row r="6" spans="2:26" s="11" customFormat="1">
      <c r="B6" s="303" t="s">
        <v>465</v>
      </c>
      <c r="C6" s="304">
        <v>2452429.0000000093</v>
      </c>
      <c r="D6" s="305">
        <v>2154639.0000000014</v>
      </c>
      <c r="E6" s="306">
        <v>1788821.9999999998</v>
      </c>
      <c r="F6" s="306">
        <v>232</v>
      </c>
      <c r="G6" s="306">
        <v>5965</v>
      </c>
      <c r="H6" s="306">
        <v>0</v>
      </c>
      <c r="I6" s="306">
        <v>0</v>
      </c>
      <c r="J6" s="306">
        <v>229855.00000000006</v>
      </c>
      <c r="K6" s="306">
        <v>1622.0000000000002</v>
      </c>
      <c r="L6" s="306">
        <v>29548.999999999989</v>
      </c>
      <c r="M6" s="306">
        <v>3965.0000000000005</v>
      </c>
      <c r="N6" s="306">
        <v>2266</v>
      </c>
      <c r="O6" s="306">
        <v>91808.999999999985</v>
      </c>
      <c r="P6" s="306">
        <v>554</v>
      </c>
      <c r="Q6" s="306">
        <v>220239.99999999991</v>
      </c>
      <c r="R6" s="306">
        <v>220239.99999999991</v>
      </c>
      <c r="S6" s="306">
        <v>77549.999999999985</v>
      </c>
      <c r="T6" s="306">
        <v>76</v>
      </c>
      <c r="U6" s="306">
        <v>3192</v>
      </c>
      <c r="V6" s="306">
        <v>0</v>
      </c>
      <c r="W6" s="306">
        <v>2180</v>
      </c>
      <c r="X6" s="306">
        <v>72102</v>
      </c>
      <c r="Z6" s="5"/>
    </row>
    <row r="7" spans="2:26" s="11" customFormat="1">
      <c r="B7" s="307" t="s">
        <v>466</v>
      </c>
      <c r="C7" s="308">
        <v>563605.00000000093</v>
      </c>
      <c r="D7" s="309">
        <v>480581.99999999936</v>
      </c>
      <c r="E7" s="310">
        <v>403417.00000000081</v>
      </c>
      <c r="F7" s="310">
        <v>0</v>
      </c>
      <c r="G7" s="310">
        <v>1278.0000000000002</v>
      </c>
      <c r="H7" s="310">
        <v>0</v>
      </c>
      <c r="I7" s="310">
        <v>0</v>
      </c>
      <c r="J7" s="310">
        <v>58432.999999999993</v>
      </c>
      <c r="K7" s="310">
        <v>46.999999999999972</v>
      </c>
      <c r="L7" s="310">
        <v>2237.0000000000005</v>
      </c>
      <c r="M7" s="310">
        <v>831</v>
      </c>
      <c r="N7" s="310">
        <v>342.99999999999989</v>
      </c>
      <c r="O7" s="310">
        <v>13912.999999999998</v>
      </c>
      <c r="P7" s="310">
        <v>83</v>
      </c>
      <c r="Q7" s="310">
        <v>61040.999999999942</v>
      </c>
      <c r="R7" s="310">
        <v>61040.999999999942</v>
      </c>
      <c r="S7" s="310">
        <v>21982.000000000004</v>
      </c>
      <c r="T7" s="310">
        <v>3</v>
      </c>
      <c r="U7" s="310">
        <v>7</v>
      </c>
      <c r="V7" s="310">
        <v>0</v>
      </c>
      <c r="W7" s="310">
        <v>476.99999999999994</v>
      </c>
      <c r="X7" s="310">
        <v>21494.999999999989</v>
      </c>
      <c r="Z7" s="5"/>
    </row>
    <row r="8" spans="2:26" s="11" customFormat="1">
      <c r="B8" s="307" t="s">
        <v>449</v>
      </c>
      <c r="C8" s="308">
        <v>942655.99999999756</v>
      </c>
      <c r="D8" s="310">
        <v>836895.99999999884</v>
      </c>
      <c r="E8" s="310">
        <v>699015.99999999965</v>
      </c>
      <c r="F8" s="310">
        <v>108</v>
      </c>
      <c r="G8" s="310">
        <v>2602.0000000000005</v>
      </c>
      <c r="H8" s="310">
        <v>0</v>
      </c>
      <c r="I8" s="310">
        <v>0</v>
      </c>
      <c r="J8" s="310">
        <v>84474.000000000015</v>
      </c>
      <c r="K8" s="310">
        <v>1312.0000000000005</v>
      </c>
      <c r="L8" s="310">
        <v>8306.9999999999982</v>
      </c>
      <c r="M8" s="310">
        <v>1684.9999999999998</v>
      </c>
      <c r="N8" s="310">
        <v>797.00000000000011</v>
      </c>
      <c r="O8" s="310">
        <v>38429.999999999993</v>
      </c>
      <c r="P8" s="310">
        <v>165</v>
      </c>
      <c r="Q8" s="310">
        <v>76346.999999999942</v>
      </c>
      <c r="R8" s="310">
        <v>76346.999999999942</v>
      </c>
      <c r="S8" s="310">
        <v>29413.000000000029</v>
      </c>
      <c r="T8" s="310">
        <v>38</v>
      </c>
      <c r="U8" s="310">
        <v>942</v>
      </c>
      <c r="V8" s="310">
        <v>0</v>
      </c>
      <c r="W8" s="310">
        <v>856</v>
      </c>
      <c r="X8" s="310">
        <v>27577.000000000004</v>
      </c>
    </row>
    <row r="9" spans="2:26" s="1" customFormat="1">
      <c r="B9" s="307" t="s">
        <v>467</v>
      </c>
      <c r="C9" s="308">
        <v>946167.9999999993</v>
      </c>
      <c r="D9" s="310">
        <v>837160.99999999872</v>
      </c>
      <c r="E9" s="310">
        <v>686388.9999999993</v>
      </c>
      <c r="F9" s="310">
        <v>124</v>
      </c>
      <c r="G9" s="310">
        <v>2085</v>
      </c>
      <c r="H9" s="310">
        <v>0</v>
      </c>
      <c r="I9" s="310">
        <v>0</v>
      </c>
      <c r="J9" s="310">
        <v>86948</v>
      </c>
      <c r="K9" s="310">
        <v>263.00000000000034</v>
      </c>
      <c r="L9" s="310">
        <v>19005.000000000004</v>
      </c>
      <c r="M9" s="310">
        <v>1449</v>
      </c>
      <c r="N9" s="310">
        <v>1126</v>
      </c>
      <c r="O9" s="310">
        <v>39465.999999999993</v>
      </c>
      <c r="P9" s="310">
        <v>306</v>
      </c>
      <c r="Q9" s="310">
        <v>82851.999999999956</v>
      </c>
      <c r="R9" s="310">
        <v>82851.999999999956</v>
      </c>
      <c r="S9" s="310">
        <v>26155.000000000004</v>
      </c>
      <c r="T9" s="310">
        <v>35</v>
      </c>
      <c r="U9" s="310">
        <v>2243</v>
      </c>
      <c r="V9" s="310">
        <v>0</v>
      </c>
      <c r="W9" s="310">
        <v>847</v>
      </c>
      <c r="X9" s="310">
        <v>23029.999999999989</v>
      </c>
      <c r="Z9" s="92"/>
    </row>
    <row r="10" spans="2:26" s="11" customFormat="1">
      <c r="B10" s="303" t="s">
        <v>468</v>
      </c>
      <c r="C10" s="304">
        <v>2814534.0000000023</v>
      </c>
      <c r="D10" s="306">
        <v>2569790.0000000023</v>
      </c>
      <c r="E10" s="306">
        <v>2342413.9999999967</v>
      </c>
      <c r="F10" s="306">
        <v>160.99999999999997</v>
      </c>
      <c r="G10" s="306">
        <v>8972</v>
      </c>
      <c r="H10" s="306">
        <v>103</v>
      </c>
      <c r="I10" s="306">
        <v>0</v>
      </c>
      <c r="J10" s="306">
        <v>115269.99999999997</v>
      </c>
      <c r="K10" s="306">
        <v>3872.9999999999991</v>
      </c>
      <c r="L10" s="306">
        <v>33501.000000000015</v>
      </c>
      <c r="M10" s="306">
        <v>1345</v>
      </c>
      <c r="N10" s="306">
        <v>2457</v>
      </c>
      <c r="O10" s="306">
        <v>61324.999999999971</v>
      </c>
      <c r="P10" s="306">
        <v>369</v>
      </c>
      <c r="Q10" s="306">
        <v>162441.99999999988</v>
      </c>
      <c r="R10" s="306">
        <v>162441.99999999988</v>
      </c>
      <c r="S10" s="306">
        <v>82302.000000000015</v>
      </c>
      <c r="T10" s="306">
        <v>12633.999999999998</v>
      </c>
      <c r="U10" s="306">
        <v>2604</v>
      </c>
      <c r="V10" s="306">
        <v>0</v>
      </c>
      <c r="W10" s="306">
        <v>4650</v>
      </c>
      <c r="X10" s="306">
        <v>62413.999999999956</v>
      </c>
      <c r="Z10" s="5"/>
    </row>
    <row r="11" spans="2:26" s="11" customFormat="1">
      <c r="B11" s="307" t="s">
        <v>451</v>
      </c>
      <c r="C11" s="310">
        <v>1521130.0000000026</v>
      </c>
      <c r="D11" s="310">
        <v>1408703.0000000035</v>
      </c>
      <c r="E11" s="310">
        <v>1275593.9999999991</v>
      </c>
      <c r="F11" s="310">
        <v>86</v>
      </c>
      <c r="G11" s="310">
        <v>1825.9999999999995</v>
      </c>
      <c r="H11" s="310">
        <v>0</v>
      </c>
      <c r="I11" s="310">
        <v>0</v>
      </c>
      <c r="J11" s="310">
        <v>73673.000000000015</v>
      </c>
      <c r="K11" s="310">
        <v>1215.0000000000007</v>
      </c>
      <c r="L11" s="310">
        <v>18403.999999999989</v>
      </c>
      <c r="M11" s="310">
        <v>679.00000000000011</v>
      </c>
      <c r="N11" s="310">
        <v>1187</v>
      </c>
      <c r="O11" s="310">
        <v>35884.999999999985</v>
      </c>
      <c r="P11" s="310">
        <v>154</v>
      </c>
      <c r="Q11" s="310">
        <v>82620.000000000102</v>
      </c>
      <c r="R11" s="310">
        <v>82620.000000000102</v>
      </c>
      <c r="S11" s="310">
        <v>29806.999999999982</v>
      </c>
      <c r="T11" s="310">
        <v>63</v>
      </c>
      <c r="U11" s="310">
        <v>1244</v>
      </c>
      <c r="V11" s="310">
        <v>0</v>
      </c>
      <c r="W11" s="310">
        <v>1308</v>
      </c>
      <c r="X11" s="310">
        <v>27191.999999999996</v>
      </c>
      <c r="Z11" s="5"/>
    </row>
    <row r="12" spans="2:26" s="1" customFormat="1">
      <c r="B12" s="307" t="s">
        <v>452</v>
      </c>
      <c r="C12" s="310">
        <v>1293404.0000000009</v>
      </c>
      <c r="D12" s="310">
        <v>1161087.0000000021</v>
      </c>
      <c r="E12" s="310">
        <v>1066819.9999999984</v>
      </c>
      <c r="F12" s="310">
        <v>75</v>
      </c>
      <c r="G12" s="310">
        <v>7145.9999999999991</v>
      </c>
      <c r="H12" s="310">
        <v>103</v>
      </c>
      <c r="I12" s="310">
        <v>0</v>
      </c>
      <c r="J12" s="310">
        <v>41596.999999999993</v>
      </c>
      <c r="K12" s="310">
        <v>2658.0000000000009</v>
      </c>
      <c r="L12" s="310">
        <v>15097.00000000002</v>
      </c>
      <c r="M12" s="310">
        <v>666</v>
      </c>
      <c r="N12" s="310">
        <v>1269.9999999999998</v>
      </c>
      <c r="O12" s="310">
        <v>25439.999999999993</v>
      </c>
      <c r="P12" s="310">
        <v>215</v>
      </c>
      <c r="Q12" s="310">
        <v>79822.000000000102</v>
      </c>
      <c r="R12" s="310">
        <v>79822.000000000102</v>
      </c>
      <c r="S12" s="310">
        <v>52495.000000000007</v>
      </c>
      <c r="T12" s="310">
        <v>12571</v>
      </c>
      <c r="U12" s="310">
        <v>1360</v>
      </c>
      <c r="V12" s="310">
        <v>0</v>
      </c>
      <c r="W12" s="310">
        <v>3341.9999999999995</v>
      </c>
      <c r="X12" s="310">
        <v>35222.000000000015</v>
      </c>
      <c r="Z12" s="92"/>
    </row>
    <row r="13" spans="2:26" s="11" customFormat="1">
      <c r="B13" s="303" t="s">
        <v>469</v>
      </c>
      <c r="C13" s="306">
        <v>4868892.9999999879</v>
      </c>
      <c r="D13" s="306">
        <v>3945553.9999999809</v>
      </c>
      <c r="E13" s="306">
        <v>2650232.999999993</v>
      </c>
      <c r="F13" s="306">
        <v>4587.0000000000009</v>
      </c>
      <c r="G13" s="306">
        <v>48533.999999999993</v>
      </c>
      <c r="H13" s="306">
        <v>1491</v>
      </c>
      <c r="I13" s="306">
        <v>1424</v>
      </c>
      <c r="J13" s="306">
        <v>786478.99999999953</v>
      </c>
      <c r="K13" s="306">
        <v>78944.000000000029</v>
      </c>
      <c r="L13" s="306">
        <v>122218.99999999999</v>
      </c>
      <c r="M13" s="306">
        <v>25614</v>
      </c>
      <c r="N13" s="306">
        <v>11650</v>
      </c>
      <c r="O13" s="306">
        <v>212932.00000000003</v>
      </c>
      <c r="P13" s="306">
        <v>1447</v>
      </c>
      <c r="Q13" s="306">
        <v>561864.99999999988</v>
      </c>
      <c r="R13" s="306">
        <v>561864.99999999988</v>
      </c>
      <c r="S13" s="306">
        <v>361474.00000000012</v>
      </c>
      <c r="T13" s="306">
        <v>16748</v>
      </c>
      <c r="U13" s="306">
        <v>6496</v>
      </c>
      <c r="V13" s="306">
        <v>0</v>
      </c>
      <c r="W13" s="306">
        <v>59519</v>
      </c>
      <c r="X13" s="306">
        <v>278711.00000000006</v>
      </c>
      <c r="Z13" s="5"/>
    </row>
    <row r="14" spans="2:26" s="11" customFormat="1">
      <c r="B14" s="307" t="s">
        <v>453</v>
      </c>
      <c r="C14" s="310">
        <v>1832522.0000000021</v>
      </c>
      <c r="D14" s="310">
        <v>1500253.9999999995</v>
      </c>
      <c r="E14" s="310">
        <v>1128052</v>
      </c>
      <c r="F14" s="310">
        <v>2412.9999999999995</v>
      </c>
      <c r="G14" s="310">
        <v>22645.999999999993</v>
      </c>
      <c r="H14" s="310">
        <v>1427</v>
      </c>
      <c r="I14" s="310">
        <v>196</v>
      </c>
      <c r="J14" s="310">
        <v>222465.99999999991</v>
      </c>
      <c r="K14" s="310">
        <v>29311.999999999982</v>
      </c>
      <c r="L14" s="310">
        <v>25360.000000000015</v>
      </c>
      <c r="M14" s="310">
        <v>11420</v>
      </c>
      <c r="N14" s="310">
        <v>1886.0000000000002</v>
      </c>
      <c r="O14" s="310">
        <v>54458.999999999971</v>
      </c>
      <c r="P14" s="310">
        <v>617</v>
      </c>
      <c r="Q14" s="310">
        <v>195152.99999999988</v>
      </c>
      <c r="R14" s="310">
        <v>195152.99999999988</v>
      </c>
      <c r="S14" s="310">
        <v>137114.99999999991</v>
      </c>
      <c r="T14" s="310">
        <v>12396</v>
      </c>
      <c r="U14" s="310">
        <v>2339</v>
      </c>
      <c r="V14" s="310">
        <v>0</v>
      </c>
      <c r="W14" s="310">
        <v>16810</v>
      </c>
      <c r="X14" s="310">
        <v>105570.00000000004</v>
      </c>
      <c r="Z14" s="5"/>
    </row>
    <row r="15" spans="2:26" s="11" customFormat="1">
      <c r="B15" s="307" t="s">
        <v>454</v>
      </c>
      <c r="C15" s="310">
        <v>1282651.9999999995</v>
      </c>
      <c r="D15" s="310">
        <v>1031037.0000000017</v>
      </c>
      <c r="E15" s="310">
        <v>654242.9999999986</v>
      </c>
      <c r="F15" s="310">
        <v>1525</v>
      </c>
      <c r="G15" s="310">
        <v>16182.000000000004</v>
      </c>
      <c r="H15" s="310">
        <v>60</v>
      </c>
      <c r="I15" s="310">
        <v>825</v>
      </c>
      <c r="J15" s="310">
        <v>225296.99999999997</v>
      </c>
      <c r="K15" s="310">
        <v>34753.999999999993</v>
      </c>
      <c r="L15" s="310">
        <v>29187.999999999989</v>
      </c>
      <c r="M15" s="310">
        <v>9859.0000000000018</v>
      </c>
      <c r="N15" s="310">
        <v>3222.9999999999995</v>
      </c>
      <c r="O15" s="310">
        <v>55526.000000000015</v>
      </c>
      <c r="P15" s="310">
        <v>355</v>
      </c>
      <c r="Q15" s="310">
        <v>153850.00000000012</v>
      </c>
      <c r="R15" s="310">
        <v>153850.00000000012</v>
      </c>
      <c r="S15" s="310">
        <v>97764.999999999942</v>
      </c>
      <c r="T15" s="310">
        <v>3325</v>
      </c>
      <c r="U15" s="310">
        <v>1362</v>
      </c>
      <c r="V15" s="310">
        <v>0</v>
      </c>
      <c r="W15" s="310">
        <v>18939</v>
      </c>
      <c r="X15" s="310">
        <v>74139</v>
      </c>
      <c r="Z15" s="5"/>
    </row>
    <row r="16" spans="2:26" s="11" customFormat="1">
      <c r="B16" s="307" t="s">
        <v>455</v>
      </c>
      <c r="C16" s="310">
        <v>967879.99999999697</v>
      </c>
      <c r="D16" s="310">
        <v>772745.9999999993</v>
      </c>
      <c r="E16" s="310">
        <v>458885.00000000047</v>
      </c>
      <c r="F16" s="310">
        <v>411.00000000000006</v>
      </c>
      <c r="G16" s="310">
        <v>6343.9999999999955</v>
      </c>
      <c r="H16" s="310">
        <v>4</v>
      </c>
      <c r="I16" s="310">
        <v>387.99999999999994</v>
      </c>
      <c r="J16" s="310">
        <v>197796.99999999988</v>
      </c>
      <c r="K16" s="310">
        <v>12584.999999999996</v>
      </c>
      <c r="L16" s="310">
        <v>32512.999999999989</v>
      </c>
      <c r="M16" s="310">
        <v>2795.0000000000005</v>
      </c>
      <c r="N16" s="310">
        <v>2792</v>
      </c>
      <c r="O16" s="310">
        <v>57951</v>
      </c>
      <c r="P16" s="310">
        <v>281</v>
      </c>
      <c r="Q16" s="310">
        <v>122505.99999999994</v>
      </c>
      <c r="R16" s="310">
        <v>122505.99999999994</v>
      </c>
      <c r="S16" s="310">
        <v>72627.999999999985</v>
      </c>
      <c r="T16" s="310">
        <v>896</v>
      </c>
      <c r="U16" s="310">
        <v>1261</v>
      </c>
      <c r="V16" s="310">
        <v>0</v>
      </c>
      <c r="W16" s="310">
        <v>15160.999999999998</v>
      </c>
      <c r="X16" s="310">
        <v>55310.000000000029</v>
      </c>
      <c r="Z16" s="5"/>
    </row>
    <row r="17" spans="2:26" s="1" customFormat="1">
      <c r="B17" s="307" t="s">
        <v>470</v>
      </c>
      <c r="C17" s="310">
        <v>785839.00000000081</v>
      </c>
      <c r="D17" s="310">
        <v>641517.00000000128</v>
      </c>
      <c r="E17" s="310">
        <v>409053.00000000023</v>
      </c>
      <c r="F17" s="310">
        <v>238.00000000000003</v>
      </c>
      <c r="G17" s="310">
        <v>3362</v>
      </c>
      <c r="H17" s="310">
        <v>0</v>
      </c>
      <c r="I17" s="310">
        <v>15.000000000000004</v>
      </c>
      <c r="J17" s="310">
        <v>140919.00000000006</v>
      </c>
      <c r="K17" s="310">
        <v>2292.9999999999991</v>
      </c>
      <c r="L17" s="310">
        <v>35158</v>
      </c>
      <c r="M17" s="310">
        <v>1540</v>
      </c>
      <c r="N17" s="310">
        <v>3749</v>
      </c>
      <c r="O17" s="310">
        <v>44996.000000000007</v>
      </c>
      <c r="P17" s="310">
        <v>194</v>
      </c>
      <c r="Q17" s="310">
        <v>90355.999999999956</v>
      </c>
      <c r="R17" s="310">
        <v>90355.999999999956</v>
      </c>
      <c r="S17" s="310">
        <v>53965.999999999985</v>
      </c>
      <c r="T17" s="310">
        <v>131</v>
      </c>
      <c r="U17" s="310">
        <v>1534</v>
      </c>
      <c r="V17" s="310">
        <v>0</v>
      </c>
      <c r="W17" s="310">
        <v>8609</v>
      </c>
      <c r="X17" s="310">
        <v>43692.000000000015</v>
      </c>
      <c r="Z17" s="92"/>
    </row>
    <row r="18" spans="2:26" s="11" customFormat="1">
      <c r="B18" s="303" t="s">
        <v>471</v>
      </c>
      <c r="C18" s="306">
        <v>280777</v>
      </c>
      <c r="D18" s="306">
        <v>217038.00000000049</v>
      </c>
      <c r="E18" s="306">
        <v>208414.99999999977</v>
      </c>
      <c r="F18" s="306">
        <v>0</v>
      </c>
      <c r="G18" s="306">
        <v>27.000000000000004</v>
      </c>
      <c r="H18" s="306">
        <v>3</v>
      </c>
      <c r="I18" s="306">
        <v>0</v>
      </c>
      <c r="J18" s="306">
        <v>3347</v>
      </c>
      <c r="K18" s="306">
        <v>21</v>
      </c>
      <c r="L18" s="306">
        <v>2209.0000000000009</v>
      </c>
      <c r="M18" s="306">
        <v>336.99999999999994</v>
      </c>
      <c r="N18" s="306">
        <v>67</v>
      </c>
      <c r="O18" s="306">
        <v>2322.0000000000009</v>
      </c>
      <c r="P18" s="306">
        <v>290</v>
      </c>
      <c r="Q18" s="306">
        <v>57380.000000000029</v>
      </c>
      <c r="R18" s="306">
        <v>57380.000000000029</v>
      </c>
      <c r="S18" s="306">
        <v>6359.0000000000018</v>
      </c>
      <c r="T18" s="306">
        <v>38</v>
      </c>
      <c r="U18" s="306">
        <v>0</v>
      </c>
      <c r="V18" s="306">
        <v>0</v>
      </c>
      <c r="W18" s="306">
        <v>0</v>
      </c>
      <c r="X18" s="306">
        <v>6321</v>
      </c>
      <c r="Z18" s="5"/>
    </row>
    <row r="19" spans="2:26" s="11" customFormat="1">
      <c r="B19" s="307" t="s">
        <v>472</v>
      </c>
      <c r="C19" s="310">
        <v>208517.0000000009</v>
      </c>
      <c r="D19" s="310">
        <v>169335.00000000102</v>
      </c>
      <c r="E19" s="310">
        <v>161720.99999999991</v>
      </c>
      <c r="F19" s="310">
        <v>0</v>
      </c>
      <c r="G19" s="310">
        <v>15.000000000000004</v>
      </c>
      <c r="H19" s="310">
        <v>3</v>
      </c>
      <c r="I19" s="310">
        <v>0</v>
      </c>
      <c r="J19" s="310">
        <v>3215.0000000000005</v>
      </c>
      <c r="K19" s="310">
        <v>21</v>
      </c>
      <c r="L19" s="310">
        <v>1948.0000000000011</v>
      </c>
      <c r="M19" s="310">
        <v>328.99999999999994</v>
      </c>
      <c r="N19" s="310">
        <v>57</v>
      </c>
      <c r="O19" s="310">
        <v>1886.0000000000005</v>
      </c>
      <c r="P19" s="310">
        <v>140</v>
      </c>
      <c r="Q19" s="310">
        <v>34360.999999999964</v>
      </c>
      <c r="R19" s="310">
        <v>34360.999999999964</v>
      </c>
      <c r="S19" s="310">
        <v>4821.0000000000009</v>
      </c>
      <c r="T19" s="310">
        <v>38</v>
      </c>
      <c r="U19" s="310">
        <v>0</v>
      </c>
      <c r="V19" s="310">
        <v>0</v>
      </c>
      <c r="W19" s="310">
        <v>0</v>
      </c>
      <c r="X19" s="310">
        <v>4783</v>
      </c>
      <c r="Z19" s="5"/>
    </row>
    <row r="20" spans="2:26" s="11" customFormat="1">
      <c r="B20" s="307" t="s">
        <v>1134</v>
      </c>
      <c r="C20" s="310">
        <v>20231.99999999992</v>
      </c>
      <c r="D20" s="310">
        <v>11477.999999999978</v>
      </c>
      <c r="E20" s="310">
        <v>11213</v>
      </c>
      <c r="F20" s="310">
        <v>0</v>
      </c>
      <c r="G20" s="310">
        <v>2</v>
      </c>
      <c r="H20" s="310">
        <v>0</v>
      </c>
      <c r="I20" s="310">
        <v>0</v>
      </c>
      <c r="J20" s="310">
        <v>0</v>
      </c>
      <c r="K20" s="310">
        <v>0</v>
      </c>
      <c r="L20" s="310">
        <v>0</v>
      </c>
      <c r="M20" s="310">
        <v>4</v>
      </c>
      <c r="N20" s="310">
        <v>0</v>
      </c>
      <c r="O20" s="310">
        <v>123.99999999999999</v>
      </c>
      <c r="P20" s="310">
        <v>135</v>
      </c>
      <c r="Q20" s="310">
        <v>8385.0000000000036</v>
      </c>
      <c r="R20" s="310">
        <v>8385.0000000000036</v>
      </c>
      <c r="S20" s="310">
        <v>369.00000000000017</v>
      </c>
      <c r="T20" s="310">
        <v>0</v>
      </c>
      <c r="U20" s="310">
        <v>0</v>
      </c>
      <c r="V20" s="310">
        <v>0</v>
      </c>
      <c r="W20" s="310">
        <v>0</v>
      </c>
      <c r="X20" s="310">
        <v>369</v>
      </c>
      <c r="Z20" s="5"/>
    </row>
    <row r="21" spans="2:26" s="1" customFormat="1">
      <c r="B21" s="307" t="s">
        <v>473</v>
      </c>
      <c r="C21" s="310">
        <v>52027.999999999942</v>
      </c>
      <c r="D21" s="310">
        <v>36224.999999999905</v>
      </c>
      <c r="E21" s="310">
        <v>35480.999999999993</v>
      </c>
      <c r="F21" s="310">
        <v>0</v>
      </c>
      <c r="G21" s="310">
        <v>10</v>
      </c>
      <c r="H21" s="310">
        <v>0</v>
      </c>
      <c r="I21" s="310">
        <v>0</v>
      </c>
      <c r="J21" s="310">
        <v>131.99999999999994</v>
      </c>
      <c r="K21" s="310">
        <v>0</v>
      </c>
      <c r="L21" s="310">
        <v>260.99999999999989</v>
      </c>
      <c r="M21" s="310">
        <v>4.0000000000000009</v>
      </c>
      <c r="N21" s="310">
        <v>10.000000000000002</v>
      </c>
      <c r="O21" s="310">
        <v>312.00000000000006</v>
      </c>
      <c r="P21" s="310">
        <v>15</v>
      </c>
      <c r="Q21" s="310">
        <v>14634.000000000011</v>
      </c>
      <c r="R21" s="310">
        <v>14634.000000000011</v>
      </c>
      <c r="S21" s="310">
        <v>1169</v>
      </c>
      <c r="T21" s="310">
        <v>0</v>
      </c>
      <c r="U21" s="310">
        <v>0</v>
      </c>
      <c r="V21" s="310">
        <v>0</v>
      </c>
      <c r="W21" s="310">
        <v>0</v>
      </c>
      <c r="X21" s="310">
        <v>1168.9999999999998</v>
      </c>
      <c r="Z21" s="92"/>
    </row>
    <row r="22" spans="2:26" s="11" customFormat="1">
      <c r="B22" s="303" t="s">
        <v>474</v>
      </c>
      <c r="C22" s="306">
        <v>1435029.9999999963</v>
      </c>
      <c r="D22" s="306">
        <v>1305562.9999999974</v>
      </c>
      <c r="E22" s="306">
        <v>1214033.0000000028</v>
      </c>
      <c r="F22" s="306">
        <v>36</v>
      </c>
      <c r="G22" s="306">
        <v>3007.0000000000009</v>
      </c>
      <c r="H22" s="306">
        <v>18</v>
      </c>
      <c r="I22" s="306">
        <v>0</v>
      </c>
      <c r="J22" s="306">
        <v>70765.999999999985</v>
      </c>
      <c r="K22" s="306">
        <v>265.99999999999994</v>
      </c>
      <c r="L22" s="306">
        <v>6595</v>
      </c>
      <c r="M22" s="306">
        <v>1781.9999999999998</v>
      </c>
      <c r="N22" s="306">
        <v>107</v>
      </c>
      <c r="O22" s="306">
        <v>8058.9999999999973</v>
      </c>
      <c r="P22" s="306">
        <v>894</v>
      </c>
      <c r="Q22" s="306">
        <v>107836.99999999996</v>
      </c>
      <c r="R22" s="306">
        <v>107836.99999999996</v>
      </c>
      <c r="S22" s="306">
        <v>21630</v>
      </c>
      <c r="T22" s="306">
        <v>289</v>
      </c>
      <c r="U22" s="306">
        <v>0</v>
      </c>
      <c r="V22" s="306">
        <v>0</v>
      </c>
      <c r="W22" s="306">
        <v>0</v>
      </c>
      <c r="X22" s="306">
        <v>21341</v>
      </c>
      <c r="Z22" s="5"/>
    </row>
    <row r="23" spans="2:26" s="11" customFormat="1">
      <c r="B23" s="307" t="s">
        <v>475</v>
      </c>
      <c r="C23" s="310">
        <v>1218388.9999999995</v>
      </c>
      <c r="D23" s="310">
        <v>1142513.9999999995</v>
      </c>
      <c r="E23" s="310">
        <v>1058531.0000000019</v>
      </c>
      <c r="F23" s="310">
        <v>36</v>
      </c>
      <c r="G23" s="310">
        <v>2085.0000000000005</v>
      </c>
      <c r="H23" s="310">
        <v>18</v>
      </c>
      <c r="I23" s="310">
        <v>0</v>
      </c>
      <c r="J23" s="310">
        <v>66633.000000000015</v>
      </c>
      <c r="K23" s="310">
        <v>241.99999999999977</v>
      </c>
      <c r="L23" s="310">
        <v>5641.0000000000109</v>
      </c>
      <c r="M23" s="310">
        <v>1686.0000000000005</v>
      </c>
      <c r="N23" s="310">
        <v>100.99999999999999</v>
      </c>
      <c r="O23" s="310">
        <v>6681</v>
      </c>
      <c r="P23" s="310">
        <v>860</v>
      </c>
      <c r="Q23" s="310">
        <v>57951.999999999978</v>
      </c>
      <c r="R23" s="310">
        <v>57951.999999999978</v>
      </c>
      <c r="S23" s="310">
        <v>17922.999999999989</v>
      </c>
      <c r="T23" s="310">
        <v>289</v>
      </c>
      <c r="U23" s="310">
        <v>0</v>
      </c>
      <c r="V23" s="310">
        <v>0</v>
      </c>
      <c r="W23" s="310">
        <v>0</v>
      </c>
      <c r="X23" s="310">
        <v>17633.999999999996</v>
      </c>
      <c r="Z23" s="5"/>
    </row>
    <row r="24" spans="2:26" s="11" customFormat="1">
      <c r="B24" s="307" t="s">
        <v>1134</v>
      </c>
      <c r="C24" s="310">
        <v>59677.000000000153</v>
      </c>
      <c r="D24" s="310">
        <v>35845.000000000124</v>
      </c>
      <c r="E24" s="310">
        <v>34742.000000000015</v>
      </c>
      <c r="F24" s="310">
        <v>0</v>
      </c>
      <c r="G24" s="310">
        <v>413</v>
      </c>
      <c r="H24" s="310">
        <v>0</v>
      </c>
      <c r="I24" s="310">
        <v>0</v>
      </c>
      <c r="J24" s="310">
        <v>0</v>
      </c>
      <c r="K24" s="310">
        <v>0</v>
      </c>
      <c r="L24" s="310">
        <v>0</v>
      </c>
      <c r="M24" s="310">
        <v>32</v>
      </c>
      <c r="N24" s="310">
        <v>0</v>
      </c>
      <c r="O24" s="310">
        <v>657.99999999999977</v>
      </c>
      <c r="P24" s="310">
        <v>0</v>
      </c>
      <c r="Q24" s="310">
        <v>21973.000000000015</v>
      </c>
      <c r="R24" s="310">
        <v>21973.000000000015</v>
      </c>
      <c r="S24" s="310">
        <v>1859.0000000000014</v>
      </c>
      <c r="T24" s="310">
        <v>0</v>
      </c>
      <c r="U24" s="310">
        <v>0</v>
      </c>
      <c r="V24" s="310">
        <v>0</v>
      </c>
      <c r="W24" s="310">
        <v>0</v>
      </c>
      <c r="X24" s="310">
        <v>1858.9999999999995</v>
      </c>
      <c r="Z24" s="5"/>
    </row>
    <row r="25" spans="2:26" s="105" customFormat="1">
      <c r="B25" s="307" t="s">
        <v>476</v>
      </c>
      <c r="C25" s="310">
        <v>156964.00000000029</v>
      </c>
      <c r="D25" s="310">
        <v>127203.99999999999</v>
      </c>
      <c r="E25" s="310">
        <v>120760.00000000003</v>
      </c>
      <c r="F25" s="310">
        <v>0</v>
      </c>
      <c r="G25" s="310">
        <v>509.00000000000011</v>
      </c>
      <c r="H25" s="310">
        <v>0</v>
      </c>
      <c r="I25" s="310">
        <v>0</v>
      </c>
      <c r="J25" s="310">
        <v>4132.9999999999991</v>
      </c>
      <c r="K25" s="310">
        <v>24.000000000000007</v>
      </c>
      <c r="L25" s="310">
        <v>953.99999999999943</v>
      </c>
      <c r="M25" s="310">
        <v>64</v>
      </c>
      <c r="N25" s="310">
        <v>6</v>
      </c>
      <c r="O25" s="310">
        <v>720.00000000000023</v>
      </c>
      <c r="P25" s="310">
        <v>34</v>
      </c>
      <c r="Q25" s="310">
        <v>27912.000000000025</v>
      </c>
      <c r="R25" s="310">
        <v>27912.000000000025</v>
      </c>
      <c r="S25" s="310">
        <v>1848.0000000000002</v>
      </c>
      <c r="T25" s="310">
        <v>0</v>
      </c>
      <c r="U25" s="310">
        <v>0</v>
      </c>
      <c r="V25" s="310">
        <v>0</v>
      </c>
      <c r="W25" s="310">
        <v>0</v>
      </c>
      <c r="X25" s="310">
        <v>1847.9999999999993</v>
      </c>
      <c r="Z25" s="93"/>
    </row>
    <row r="26" spans="2:26" s="11" customFormat="1">
      <c r="B26" s="303" t="s">
        <v>457</v>
      </c>
      <c r="C26" s="306">
        <v>32069.999999999967</v>
      </c>
      <c r="D26" s="306">
        <v>2830</v>
      </c>
      <c r="E26" s="306">
        <v>67.000000000000213</v>
      </c>
      <c r="F26" s="306">
        <v>0</v>
      </c>
      <c r="G26" s="306">
        <v>264</v>
      </c>
      <c r="H26" s="306">
        <v>0</v>
      </c>
      <c r="I26" s="306">
        <v>0</v>
      </c>
      <c r="J26" s="306">
        <v>0</v>
      </c>
      <c r="K26" s="306">
        <v>1048</v>
      </c>
      <c r="L26" s="306">
        <v>268.00000000000028</v>
      </c>
      <c r="M26" s="306">
        <v>10.999999999999996</v>
      </c>
      <c r="N26" s="306">
        <v>0</v>
      </c>
      <c r="O26" s="306">
        <v>1172</v>
      </c>
      <c r="P26" s="306">
        <v>0</v>
      </c>
      <c r="Q26" s="306">
        <v>16745.000000000018</v>
      </c>
      <c r="R26" s="306">
        <v>16745.000000000018</v>
      </c>
      <c r="S26" s="306">
        <v>12494.999999999998</v>
      </c>
      <c r="T26" s="306">
        <v>7229</v>
      </c>
      <c r="U26" s="306">
        <v>0</v>
      </c>
      <c r="V26" s="306">
        <v>0</v>
      </c>
      <c r="W26" s="306">
        <v>2.0000000000000004</v>
      </c>
      <c r="X26" s="306">
        <v>5263.9999999999982</v>
      </c>
      <c r="Z26" s="5"/>
    </row>
    <row r="27" spans="2:26" s="11" customFormat="1">
      <c r="B27" s="303" t="s">
        <v>477</v>
      </c>
      <c r="C27" s="306">
        <v>932857.99999999825</v>
      </c>
      <c r="D27" s="306">
        <v>751335.00000000047</v>
      </c>
      <c r="E27" s="306">
        <v>685192.99999999907</v>
      </c>
      <c r="F27" s="306">
        <v>306.99999999999994</v>
      </c>
      <c r="G27" s="306">
        <v>263</v>
      </c>
      <c r="H27" s="306">
        <v>0</v>
      </c>
      <c r="I27" s="306">
        <v>0</v>
      </c>
      <c r="J27" s="306">
        <v>25938.000000000004</v>
      </c>
      <c r="K27" s="306">
        <v>3100.9999999999986</v>
      </c>
      <c r="L27" s="306">
        <v>8061</v>
      </c>
      <c r="M27" s="306">
        <v>3889.0000000000005</v>
      </c>
      <c r="N27" s="306">
        <v>686</v>
      </c>
      <c r="O27" s="306">
        <v>23421</v>
      </c>
      <c r="P27" s="306">
        <v>476.00000000000006</v>
      </c>
      <c r="Q27" s="306">
        <v>153549.99999999988</v>
      </c>
      <c r="R27" s="306">
        <v>153549.99999999988</v>
      </c>
      <c r="S27" s="306">
        <v>27972.999999999989</v>
      </c>
      <c r="T27" s="306">
        <v>2590</v>
      </c>
      <c r="U27" s="306">
        <v>0</v>
      </c>
      <c r="V27" s="306">
        <v>46</v>
      </c>
      <c r="W27" s="306">
        <v>0</v>
      </c>
      <c r="X27" s="306">
        <v>25337.000000000004</v>
      </c>
      <c r="Z27" s="5"/>
    </row>
    <row r="28" spans="2:26" s="11" customFormat="1">
      <c r="B28" s="307" t="s">
        <v>478</v>
      </c>
      <c r="C28" s="310">
        <v>13498.000000000013</v>
      </c>
      <c r="D28" s="310">
        <v>2755.0000000000091</v>
      </c>
      <c r="E28" s="310">
        <v>2522.0000000000027</v>
      </c>
      <c r="F28" s="310">
        <v>0</v>
      </c>
      <c r="G28" s="310">
        <v>7.0000000000000009</v>
      </c>
      <c r="H28" s="310">
        <v>0</v>
      </c>
      <c r="I28" s="310">
        <v>0</v>
      </c>
      <c r="J28" s="310">
        <v>0</v>
      </c>
      <c r="K28" s="310">
        <v>9.9999999999999893</v>
      </c>
      <c r="L28" s="310">
        <v>4.9999999999999964</v>
      </c>
      <c r="M28" s="310">
        <v>12.000000000000004</v>
      </c>
      <c r="N28" s="310">
        <v>35</v>
      </c>
      <c r="O28" s="310">
        <v>164.00000000000003</v>
      </c>
      <c r="P28" s="310">
        <v>0</v>
      </c>
      <c r="Q28" s="310">
        <v>8423.9999999999945</v>
      </c>
      <c r="R28" s="310">
        <v>8423.9999999999945</v>
      </c>
      <c r="S28" s="310">
        <v>2319.0000000000005</v>
      </c>
      <c r="T28" s="310">
        <v>1.0000000000000002</v>
      </c>
      <c r="U28" s="310">
        <v>0</v>
      </c>
      <c r="V28" s="310">
        <v>0</v>
      </c>
      <c r="W28" s="310">
        <v>0</v>
      </c>
      <c r="X28" s="310">
        <v>2318.0000000000009</v>
      </c>
      <c r="Z28" s="5"/>
    </row>
    <row r="29" spans="2:26" s="11" customFormat="1">
      <c r="B29" s="307" t="s">
        <v>494</v>
      </c>
      <c r="C29" s="310">
        <v>90361.000000000058</v>
      </c>
      <c r="D29" s="310">
        <v>53201.000000000102</v>
      </c>
      <c r="E29" s="310">
        <v>46913.999999999913</v>
      </c>
      <c r="F29" s="310">
        <v>118</v>
      </c>
      <c r="G29" s="310">
        <v>24.999999999999996</v>
      </c>
      <c r="H29" s="310">
        <v>0</v>
      </c>
      <c r="I29" s="310">
        <v>0</v>
      </c>
      <c r="J29" s="310">
        <v>0</v>
      </c>
      <c r="K29" s="310">
        <v>2450.9999999999986</v>
      </c>
      <c r="L29" s="310">
        <v>1475.9999999999995</v>
      </c>
      <c r="M29" s="310">
        <v>28.999999999999996</v>
      </c>
      <c r="N29" s="310">
        <v>117</v>
      </c>
      <c r="O29" s="310">
        <v>2062</v>
      </c>
      <c r="P29" s="310">
        <v>9</v>
      </c>
      <c r="Q29" s="310">
        <v>34265.000000000007</v>
      </c>
      <c r="R29" s="310">
        <v>34265.000000000007</v>
      </c>
      <c r="S29" s="310">
        <v>2894.9999999999995</v>
      </c>
      <c r="T29" s="310">
        <v>308</v>
      </c>
      <c r="U29" s="310">
        <v>0</v>
      </c>
      <c r="V29" s="310">
        <v>0</v>
      </c>
      <c r="W29" s="310">
        <v>0</v>
      </c>
      <c r="X29" s="310">
        <v>2587.0000000000005</v>
      </c>
      <c r="Z29" s="5"/>
    </row>
    <row r="30" spans="2:26" s="11" customFormat="1" ht="33.75" customHeight="1">
      <c r="B30" s="307" t="s">
        <v>495</v>
      </c>
      <c r="C30" s="310">
        <v>53027.000000000022</v>
      </c>
      <c r="D30" s="310">
        <v>39307.000000000044</v>
      </c>
      <c r="E30" s="310">
        <v>38685.999999999964</v>
      </c>
      <c r="F30" s="310">
        <v>0</v>
      </c>
      <c r="G30" s="310">
        <v>15.000000000000005</v>
      </c>
      <c r="H30" s="310">
        <v>0</v>
      </c>
      <c r="I30" s="310">
        <v>0</v>
      </c>
      <c r="J30" s="310">
        <v>0</v>
      </c>
      <c r="K30" s="310">
        <v>4.9999999999999947</v>
      </c>
      <c r="L30" s="310">
        <v>52.000000000000064</v>
      </c>
      <c r="M30" s="310">
        <v>15.000000000000005</v>
      </c>
      <c r="N30" s="310">
        <v>53.000000000000007</v>
      </c>
      <c r="O30" s="310">
        <v>475.99999999999989</v>
      </c>
      <c r="P30" s="310">
        <v>5</v>
      </c>
      <c r="Q30" s="310">
        <v>12693.99999999998</v>
      </c>
      <c r="R30" s="310">
        <v>12693.99999999998</v>
      </c>
      <c r="S30" s="310">
        <v>1025.9999999999991</v>
      </c>
      <c r="T30" s="310">
        <v>38</v>
      </c>
      <c r="U30" s="310">
        <v>0</v>
      </c>
      <c r="V30" s="310">
        <v>0</v>
      </c>
      <c r="W30" s="310">
        <v>0</v>
      </c>
      <c r="X30" s="310">
        <v>987.99999999999898</v>
      </c>
      <c r="Z30" s="5"/>
    </row>
    <row r="31" spans="2:26" s="11" customFormat="1">
      <c r="B31" s="307" t="s">
        <v>496</v>
      </c>
      <c r="C31" s="310">
        <v>14252.999999999996</v>
      </c>
      <c r="D31" s="310">
        <v>8682.9999999999891</v>
      </c>
      <c r="E31" s="310">
        <v>8408.0000000000255</v>
      </c>
      <c r="F31" s="310">
        <v>0</v>
      </c>
      <c r="G31" s="310">
        <v>24.999999999999996</v>
      </c>
      <c r="H31" s="310">
        <v>0</v>
      </c>
      <c r="I31" s="310">
        <v>0</v>
      </c>
      <c r="J31" s="310">
        <v>0</v>
      </c>
      <c r="K31" s="310">
        <v>3.0000000000000013</v>
      </c>
      <c r="L31" s="310">
        <v>149.00000000000009</v>
      </c>
      <c r="M31" s="310">
        <v>30</v>
      </c>
      <c r="N31" s="310">
        <v>28.999999999999996</v>
      </c>
      <c r="O31" s="310">
        <v>30.000000000000007</v>
      </c>
      <c r="P31" s="310">
        <v>9</v>
      </c>
      <c r="Q31" s="310">
        <v>4766.0000000000045</v>
      </c>
      <c r="R31" s="310">
        <v>4766.0000000000045</v>
      </c>
      <c r="S31" s="310">
        <v>804</v>
      </c>
      <c r="T31" s="310">
        <v>53.000000000000007</v>
      </c>
      <c r="U31" s="310">
        <v>0</v>
      </c>
      <c r="V31" s="310">
        <v>0</v>
      </c>
      <c r="W31" s="310">
        <v>0</v>
      </c>
      <c r="X31" s="310">
        <v>750.99999999999977</v>
      </c>
      <c r="Z31" s="5"/>
    </row>
    <row r="32" spans="2:26" s="11" customFormat="1">
      <c r="B32" s="307" t="s">
        <v>479</v>
      </c>
      <c r="C32" s="310">
        <v>138595.99999999977</v>
      </c>
      <c r="D32" s="310">
        <v>96870.000000000146</v>
      </c>
      <c r="E32" s="310">
        <v>90371.000000000204</v>
      </c>
      <c r="F32" s="310">
        <v>74.000000000000014</v>
      </c>
      <c r="G32" s="310">
        <v>12.000000000000005</v>
      </c>
      <c r="H32" s="310">
        <v>0</v>
      </c>
      <c r="I32" s="310">
        <v>0</v>
      </c>
      <c r="J32" s="310">
        <v>0</v>
      </c>
      <c r="K32" s="310">
        <v>341.99999999999989</v>
      </c>
      <c r="L32" s="310">
        <v>3193.9999999999955</v>
      </c>
      <c r="M32" s="310">
        <v>250.99999999999994</v>
      </c>
      <c r="N32" s="310">
        <v>144</v>
      </c>
      <c r="O32" s="310">
        <v>2459.9999999999991</v>
      </c>
      <c r="P32" s="310">
        <v>22</v>
      </c>
      <c r="Q32" s="310">
        <v>31401.000000000015</v>
      </c>
      <c r="R32" s="310">
        <v>31401.000000000015</v>
      </c>
      <c r="S32" s="310">
        <v>10324.999999999998</v>
      </c>
      <c r="T32" s="310">
        <v>1071</v>
      </c>
      <c r="U32" s="310">
        <v>0</v>
      </c>
      <c r="V32" s="310">
        <v>40</v>
      </c>
      <c r="W32" s="310">
        <v>0</v>
      </c>
      <c r="X32" s="310">
        <v>9214.0000000000055</v>
      </c>
      <c r="Z32" s="5"/>
    </row>
    <row r="33" spans="2:26" s="11" customFormat="1">
      <c r="B33" s="307" t="s">
        <v>480</v>
      </c>
      <c r="C33" s="310">
        <v>75419.999999999971</v>
      </c>
      <c r="D33" s="310">
        <v>24002.000000000033</v>
      </c>
      <c r="E33" s="310">
        <v>16463.000000000011</v>
      </c>
      <c r="F33" s="310">
        <v>115.00000000000001</v>
      </c>
      <c r="G33" s="310">
        <v>15.000000000000004</v>
      </c>
      <c r="H33" s="310">
        <v>0</v>
      </c>
      <c r="I33" s="310">
        <v>0</v>
      </c>
      <c r="J33" s="310">
        <v>0</v>
      </c>
      <c r="K33" s="310">
        <v>236.99999999999994</v>
      </c>
      <c r="L33" s="310">
        <v>111.99999999999994</v>
      </c>
      <c r="M33" s="310">
        <v>3308.9999999999991</v>
      </c>
      <c r="N33" s="310">
        <v>148</v>
      </c>
      <c r="O33" s="310">
        <v>3599</v>
      </c>
      <c r="P33" s="310">
        <v>4</v>
      </c>
      <c r="Q33" s="310">
        <v>45969</v>
      </c>
      <c r="R33" s="310">
        <v>45969</v>
      </c>
      <c r="S33" s="310">
        <v>5448.9999999999982</v>
      </c>
      <c r="T33" s="310">
        <v>773</v>
      </c>
      <c r="U33" s="310">
        <v>0</v>
      </c>
      <c r="V33" s="310">
        <v>0</v>
      </c>
      <c r="W33" s="310">
        <v>0</v>
      </c>
      <c r="X33" s="310">
        <v>4675.9999999999964</v>
      </c>
      <c r="Z33" s="5"/>
    </row>
    <row r="34" spans="2:26" s="11" customFormat="1">
      <c r="B34" s="307" t="s">
        <v>481</v>
      </c>
      <c r="C34" s="310">
        <v>82816.000000000189</v>
      </c>
      <c r="D34" s="310">
        <v>73195.000000000131</v>
      </c>
      <c r="E34" s="310">
        <v>72366.000000000073</v>
      </c>
      <c r="F34" s="310">
        <v>0</v>
      </c>
      <c r="G34" s="310">
        <v>14.000000000000002</v>
      </c>
      <c r="H34" s="310">
        <v>0</v>
      </c>
      <c r="I34" s="310">
        <v>0</v>
      </c>
      <c r="J34" s="310">
        <v>0</v>
      </c>
      <c r="K34" s="310">
        <v>4.0000000000000018</v>
      </c>
      <c r="L34" s="310">
        <v>19.000000000000004</v>
      </c>
      <c r="M34" s="310">
        <v>19</v>
      </c>
      <c r="N34" s="310">
        <v>143.00000000000003</v>
      </c>
      <c r="O34" s="310">
        <v>581.00000000000011</v>
      </c>
      <c r="P34" s="310">
        <v>49.000000000000007</v>
      </c>
      <c r="Q34" s="310">
        <v>6390.9999999999982</v>
      </c>
      <c r="R34" s="310">
        <v>6390.9999999999982</v>
      </c>
      <c r="S34" s="310">
        <v>3229.9999999999995</v>
      </c>
      <c r="T34" s="310">
        <v>0</v>
      </c>
      <c r="U34" s="310">
        <v>0</v>
      </c>
      <c r="V34" s="310">
        <v>6</v>
      </c>
      <c r="W34" s="310">
        <v>0</v>
      </c>
      <c r="X34" s="310">
        <v>3224.0000000000009</v>
      </c>
      <c r="Z34" s="5"/>
    </row>
    <row r="35" spans="2:26" s="11" customFormat="1">
      <c r="B35" s="307" t="s">
        <v>482</v>
      </c>
      <c r="C35" s="310">
        <v>2235.9999999999982</v>
      </c>
      <c r="D35" s="310">
        <v>1443.0000000000002</v>
      </c>
      <c r="E35" s="310">
        <v>1316.9999999999982</v>
      </c>
      <c r="F35" s="310">
        <v>0</v>
      </c>
      <c r="G35" s="310">
        <v>0</v>
      </c>
      <c r="H35" s="310">
        <v>0</v>
      </c>
      <c r="I35" s="310">
        <v>0</v>
      </c>
      <c r="J35" s="310">
        <v>0</v>
      </c>
      <c r="K35" s="310">
        <v>1.0000000000000004</v>
      </c>
      <c r="L35" s="310">
        <v>3</v>
      </c>
      <c r="M35" s="310">
        <v>115.00000000000003</v>
      </c>
      <c r="N35" s="310">
        <v>2.9999999999999996</v>
      </c>
      <c r="O35" s="310">
        <v>0</v>
      </c>
      <c r="P35" s="310">
        <v>4</v>
      </c>
      <c r="Q35" s="310">
        <v>792.00000000000102</v>
      </c>
      <c r="R35" s="310">
        <v>792.00000000000102</v>
      </c>
      <c r="S35" s="310">
        <v>1.0000000000000002</v>
      </c>
      <c r="T35" s="310">
        <v>0</v>
      </c>
      <c r="U35" s="310">
        <v>0</v>
      </c>
      <c r="V35" s="310">
        <v>0</v>
      </c>
      <c r="W35" s="310">
        <v>0</v>
      </c>
      <c r="X35" s="310">
        <v>1.0000000000000002</v>
      </c>
      <c r="Z35" s="5"/>
    </row>
    <row r="36" spans="2:26" s="11" customFormat="1">
      <c r="B36" s="307" t="s">
        <v>483</v>
      </c>
      <c r="C36" s="310">
        <v>17986.000000000015</v>
      </c>
      <c r="D36" s="310">
        <v>13932.000000000033</v>
      </c>
      <c r="E36" s="310">
        <v>13533.000000000002</v>
      </c>
      <c r="F36" s="310">
        <v>0</v>
      </c>
      <c r="G36" s="310">
        <v>6.0000000000000027</v>
      </c>
      <c r="H36" s="310">
        <v>0</v>
      </c>
      <c r="I36" s="310">
        <v>0</v>
      </c>
      <c r="J36" s="310">
        <v>0</v>
      </c>
      <c r="K36" s="310">
        <v>0</v>
      </c>
      <c r="L36" s="310">
        <v>133.99999999999997</v>
      </c>
      <c r="M36" s="310">
        <v>4</v>
      </c>
      <c r="N36" s="310">
        <v>13</v>
      </c>
      <c r="O36" s="310">
        <v>172.00000000000011</v>
      </c>
      <c r="P36" s="310">
        <v>70</v>
      </c>
      <c r="Q36" s="310">
        <v>3743.9999999999986</v>
      </c>
      <c r="R36" s="310">
        <v>3743.9999999999986</v>
      </c>
      <c r="S36" s="310">
        <v>310</v>
      </c>
      <c r="T36" s="310">
        <v>0</v>
      </c>
      <c r="U36" s="310">
        <v>0</v>
      </c>
      <c r="V36" s="310">
        <v>0</v>
      </c>
      <c r="W36" s="310">
        <v>0</v>
      </c>
      <c r="X36" s="310">
        <v>310</v>
      </c>
      <c r="Z36" s="5"/>
    </row>
    <row r="37" spans="2:26" s="11" customFormat="1">
      <c r="B37" s="307" t="s">
        <v>497</v>
      </c>
      <c r="C37" s="310">
        <v>377.99999999999909</v>
      </c>
      <c r="D37" s="310">
        <v>49.000000000000071</v>
      </c>
      <c r="E37" s="310">
        <v>49.000000000000078</v>
      </c>
      <c r="F37" s="310">
        <v>0</v>
      </c>
      <c r="G37" s="310">
        <v>0</v>
      </c>
      <c r="H37" s="310">
        <v>0</v>
      </c>
      <c r="I37" s="310">
        <v>0</v>
      </c>
      <c r="J37" s="310">
        <v>0</v>
      </c>
      <c r="K37" s="310">
        <v>0</v>
      </c>
      <c r="L37" s="310">
        <v>0</v>
      </c>
      <c r="M37" s="310">
        <v>0</v>
      </c>
      <c r="N37" s="310">
        <v>0</v>
      </c>
      <c r="O37" s="310">
        <v>0</v>
      </c>
      <c r="P37" s="310">
        <v>0</v>
      </c>
      <c r="Q37" s="310">
        <v>301.00000000000045</v>
      </c>
      <c r="R37" s="310">
        <v>301.00000000000045</v>
      </c>
      <c r="S37" s="310">
        <v>28.000000000000018</v>
      </c>
      <c r="T37" s="310">
        <v>0</v>
      </c>
      <c r="U37" s="310">
        <v>0</v>
      </c>
      <c r="V37" s="310">
        <v>0</v>
      </c>
      <c r="W37" s="310">
        <v>0</v>
      </c>
      <c r="X37" s="310">
        <v>28</v>
      </c>
      <c r="Z37" s="5"/>
    </row>
    <row r="38" spans="2:26" s="1" customFormat="1">
      <c r="B38" s="307" t="s">
        <v>498</v>
      </c>
      <c r="C38" s="310">
        <v>975.00000000000307</v>
      </c>
      <c r="D38" s="310">
        <v>243.00000000000011</v>
      </c>
      <c r="E38" s="310">
        <v>238.00000000000014</v>
      </c>
      <c r="F38" s="310">
        <v>0</v>
      </c>
      <c r="G38" s="310">
        <v>0</v>
      </c>
      <c r="H38" s="310">
        <v>0</v>
      </c>
      <c r="I38" s="310">
        <v>0</v>
      </c>
      <c r="J38" s="310">
        <v>0</v>
      </c>
      <c r="K38" s="310">
        <v>4</v>
      </c>
      <c r="L38" s="310">
        <v>0</v>
      </c>
      <c r="M38" s="310">
        <v>0</v>
      </c>
      <c r="N38" s="310">
        <v>1</v>
      </c>
      <c r="O38" s="310">
        <v>0</v>
      </c>
      <c r="P38" s="310">
        <v>0</v>
      </c>
      <c r="Q38" s="310">
        <v>583.00000000000023</v>
      </c>
      <c r="R38" s="310">
        <v>583.00000000000023</v>
      </c>
      <c r="S38" s="310">
        <v>148.99999999999997</v>
      </c>
      <c r="T38" s="310">
        <v>0</v>
      </c>
      <c r="U38" s="310">
        <v>0</v>
      </c>
      <c r="V38" s="310">
        <v>0</v>
      </c>
      <c r="W38" s="310">
        <v>0</v>
      </c>
      <c r="X38" s="310">
        <v>148.99999999999997</v>
      </c>
      <c r="Z38" s="92"/>
    </row>
    <row r="39" spans="2:26" s="1" customFormat="1">
      <c r="B39" s="307" t="s">
        <v>339</v>
      </c>
      <c r="C39" s="310">
        <v>316</v>
      </c>
      <c r="D39" s="310">
        <v>147.99999999999994</v>
      </c>
      <c r="E39" s="310">
        <v>0</v>
      </c>
      <c r="F39" s="310">
        <v>0</v>
      </c>
      <c r="G39" s="310">
        <v>5.0000000000000009</v>
      </c>
      <c r="H39" s="310">
        <v>0</v>
      </c>
      <c r="I39" s="310">
        <v>0</v>
      </c>
      <c r="J39" s="310">
        <v>0</v>
      </c>
      <c r="K39" s="310">
        <v>0</v>
      </c>
      <c r="L39" s="310">
        <v>0</v>
      </c>
      <c r="M39" s="310">
        <v>0</v>
      </c>
      <c r="N39" s="310">
        <v>0</v>
      </c>
      <c r="O39" s="310">
        <v>143.00000000000009</v>
      </c>
      <c r="P39" s="310">
        <v>0</v>
      </c>
      <c r="Q39" s="310">
        <v>95.999999999999915</v>
      </c>
      <c r="R39" s="310">
        <v>95.999999999999915</v>
      </c>
      <c r="S39" s="310">
        <v>72</v>
      </c>
      <c r="T39" s="310">
        <v>0</v>
      </c>
      <c r="U39" s="310">
        <v>0</v>
      </c>
      <c r="V39" s="310">
        <v>0</v>
      </c>
      <c r="W39" s="310">
        <v>0</v>
      </c>
      <c r="X39" s="310">
        <v>72</v>
      </c>
      <c r="Z39" s="92"/>
    </row>
    <row r="40" spans="2:26" s="11" customFormat="1">
      <c r="B40" s="307" t="s">
        <v>499</v>
      </c>
      <c r="C40" s="310">
        <v>442995.99999999965</v>
      </c>
      <c r="D40" s="310">
        <v>437507.00000000122</v>
      </c>
      <c r="E40" s="310">
        <v>394326.00000000023</v>
      </c>
      <c r="F40" s="310">
        <v>0</v>
      </c>
      <c r="G40" s="310">
        <v>138.99999999999994</v>
      </c>
      <c r="H40" s="310">
        <v>0</v>
      </c>
      <c r="I40" s="310">
        <v>0</v>
      </c>
      <c r="J40" s="310">
        <v>25938.000000000004</v>
      </c>
      <c r="K40" s="310">
        <v>44.000000000000021</v>
      </c>
      <c r="L40" s="310">
        <v>2916.9999999999982</v>
      </c>
      <c r="M40" s="310">
        <v>104.99999999999997</v>
      </c>
      <c r="N40" s="310">
        <v>0</v>
      </c>
      <c r="O40" s="310">
        <v>13733.999999999998</v>
      </c>
      <c r="P40" s="310">
        <v>304</v>
      </c>
      <c r="Q40" s="310">
        <v>4123.9999999999991</v>
      </c>
      <c r="R40" s="310">
        <v>4123.9999999999991</v>
      </c>
      <c r="S40" s="310">
        <v>1365</v>
      </c>
      <c r="T40" s="310">
        <v>345.99999999999994</v>
      </c>
      <c r="U40" s="310">
        <v>0</v>
      </c>
      <c r="V40" s="310">
        <v>0</v>
      </c>
      <c r="W40" s="310">
        <v>0</v>
      </c>
      <c r="X40" s="310">
        <v>1018.9999999999997</v>
      </c>
      <c r="Z40" s="5"/>
    </row>
    <row r="41" spans="2:26" s="11" customFormat="1">
      <c r="B41" s="303" t="s">
        <v>484</v>
      </c>
      <c r="C41" s="311">
        <v>1075649.9999999986</v>
      </c>
      <c r="D41" s="311">
        <v>684227.00000000093</v>
      </c>
      <c r="E41" s="311">
        <v>517072.00000000023</v>
      </c>
      <c r="F41" s="311">
        <v>27</v>
      </c>
      <c r="G41" s="311">
        <v>7436</v>
      </c>
      <c r="H41" s="311">
        <v>0</v>
      </c>
      <c r="I41" s="311">
        <v>0</v>
      </c>
      <c r="J41" s="311">
        <v>111746.99999999997</v>
      </c>
      <c r="K41" s="311">
        <v>8058.0000000000027</v>
      </c>
      <c r="L41" s="311">
        <v>12323.00000000002</v>
      </c>
      <c r="M41" s="311">
        <v>1447</v>
      </c>
      <c r="N41" s="311">
        <v>4846.9999999999991</v>
      </c>
      <c r="O41" s="311">
        <v>20722</v>
      </c>
      <c r="P41" s="311">
        <v>548</v>
      </c>
      <c r="Q41" s="311">
        <v>125101.00000000009</v>
      </c>
      <c r="R41" s="311">
        <v>125101.00000000009</v>
      </c>
      <c r="S41" s="311">
        <v>266321.99999999988</v>
      </c>
      <c r="T41" s="311">
        <v>116.00000000000001</v>
      </c>
      <c r="U41" s="311">
        <v>9605</v>
      </c>
      <c r="V41" s="311">
        <v>157</v>
      </c>
      <c r="W41" s="311">
        <v>135542</v>
      </c>
      <c r="X41" s="311">
        <v>120902.00000000003</v>
      </c>
      <c r="Z41" s="5"/>
    </row>
    <row r="42" spans="2:26" s="11" customFormat="1">
      <c r="B42" s="307" t="s">
        <v>485</v>
      </c>
      <c r="C42" s="310">
        <v>504307.99999999994</v>
      </c>
      <c r="D42" s="310">
        <v>289102.00000000035</v>
      </c>
      <c r="E42" s="310">
        <v>199513.00000000026</v>
      </c>
      <c r="F42" s="310">
        <v>27</v>
      </c>
      <c r="G42" s="310">
        <v>261</v>
      </c>
      <c r="H42" s="310">
        <v>0</v>
      </c>
      <c r="I42" s="310">
        <v>0</v>
      </c>
      <c r="J42" s="310">
        <v>67216.000000000044</v>
      </c>
      <c r="K42" s="310">
        <v>2566</v>
      </c>
      <c r="L42" s="310">
        <v>8854.0000000000018</v>
      </c>
      <c r="M42" s="310">
        <v>928.00000000000023</v>
      </c>
      <c r="N42" s="310">
        <v>1857.9999999999998</v>
      </c>
      <c r="O42" s="310">
        <v>7335</v>
      </c>
      <c r="P42" s="310">
        <v>544</v>
      </c>
      <c r="Q42" s="310">
        <v>42519.000000000051</v>
      </c>
      <c r="R42" s="310">
        <v>42519.000000000051</v>
      </c>
      <c r="S42" s="310">
        <v>172687</v>
      </c>
      <c r="T42" s="310">
        <v>116.00000000000001</v>
      </c>
      <c r="U42" s="310">
        <v>7915</v>
      </c>
      <c r="V42" s="310">
        <v>157</v>
      </c>
      <c r="W42" s="310">
        <v>92937.000000000015</v>
      </c>
      <c r="X42" s="310">
        <v>71561.999999999985</v>
      </c>
      <c r="Z42" s="5"/>
    </row>
    <row r="43" spans="2:26" s="11" customFormat="1">
      <c r="B43" s="307" t="s">
        <v>486</v>
      </c>
      <c r="C43" s="310">
        <v>433318.00000000058</v>
      </c>
      <c r="D43" s="310">
        <v>352341.00000000087</v>
      </c>
      <c r="E43" s="310">
        <v>304085.99999999942</v>
      </c>
      <c r="F43" s="310">
        <v>0</v>
      </c>
      <c r="G43" s="310">
        <v>1960</v>
      </c>
      <c r="H43" s="310">
        <v>0</v>
      </c>
      <c r="I43" s="310">
        <v>0</v>
      </c>
      <c r="J43" s="310">
        <v>37908.000000000007</v>
      </c>
      <c r="K43" s="310">
        <v>2010.0000000000007</v>
      </c>
      <c r="L43" s="310">
        <v>2546</v>
      </c>
      <c r="M43" s="310">
        <v>232</v>
      </c>
      <c r="N43" s="310">
        <v>1541</v>
      </c>
      <c r="O43" s="310">
        <v>2055</v>
      </c>
      <c r="P43" s="310">
        <v>3</v>
      </c>
      <c r="Q43" s="310">
        <v>17513</v>
      </c>
      <c r="R43" s="310">
        <v>17513</v>
      </c>
      <c r="S43" s="310">
        <v>63464</v>
      </c>
      <c r="T43" s="310">
        <v>0</v>
      </c>
      <c r="U43" s="310">
        <v>1690</v>
      </c>
      <c r="V43" s="310">
        <v>0</v>
      </c>
      <c r="W43" s="310">
        <v>23273.999999999996</v>
      </c>
      <c r="X43" s="310">
        <v>38500.000000000015</v>
      </c>
      <c r="Z43" s="5"/>
    </row>
    <row r="44" spans="2:26" s="11" customFormat="1">
      <c r="B44" s="307" t="s">
        <v>487</v>
      </c>
      <c r="C44" s="310">
        <v>46677.000000000029</v>
      </c>
      <c r="D44" s="310">
        <v>24817.000000000018</v>
      </c>
      <c r="E44" s="310">
        <v>12454.999999999987</v>
      </c>
      <c r="F44" s="310">
        <v>0</v>
      </c>
      <c r="G44" s="310">
        <v>1754</v>
      </c>
      <c r="H44" s="310">
        <v>0</v>
      </c>
      <c r="I44" s="310">
        <v>0</v>
      </c>
      <c r="J44" s="310">
        <v>5963.0000000000036</v>
      </c>
      <c r="K44" s="310">
        <v>1655.9999999999995</v>
      </c>
      <c r="L44" s="310">
        <v>504.00000000000017</v>
      </c>
      <c r="M44" s="310">
        <v>130</v>
      </c>
      <c r="N44" s="310">
        <v>1377</v>
      </c>
      <c r="O44" s="310">
        <v>976.99999999999977</v>
      </c>
      <c r="P44" s="310">
        <v>1</v>
      </c>
      <c r="Q44" s="310">
        <v>14234.999999999976</v>
      </c>
      <c r="R44" s="310">
        <v>14234.999999999976</v>
      </c>
      <c r="S44" s="310">
        <v>7624.9999999999973</v>
      </c>
      <c r="T44" s="310">
        <v>0</v>
      </c>
      <c r="U44" s="310">
        <v>0</v>
      </c>
      <c r="V44" s="310">
        <v>0</v>
      </c>
      <c r="W44" s="310">
        <v>6141</v>
      </c>
      <c r="X44" s="310">
        <v>1483.9999999999995</v>
      </c>
      <c r="Z44" s="5"/>
    </row>
    <row r="45" spans="2:26" s="11" customFormat="1">
      <c r="B45" s="307" t="s">
        <v>488</v>
      </c>
      <c r="C45" s="310">
        <v>4482.9999999999991</v>
      </c>
      <c r="D45" s="310">
        <v>1002.0000000000002</v>
      </c>
      <c r="E45" s="310">
        <v>47.000000000000057</v>
      </c>
      <c r="F45" s="310">
        <v>0</v>
      </c>
      <c r="G45" s="310">
        <v>221</v>
      </c>
      <c r="H45" s="310">
        <v>0</v>
      </c>
      <c r="I45" s="310">
        <v>0</v>
      </c>
      <c r="J45" s="310">
        <v>19.999999999999996</v>
      </c>
      <c r="K45" s="310">
        <v>696.00000000000023</v>
      </c>
      <c r="L45" s="310">
        <v>11.999999999999993</v>
      </c>
      <c r="M45" s="310">
        <v>1.0000000000000002</v>
      </c>
      <c r="N45" s="310">
        <v>5</v>
      </c>
      <c r="O45" s="310">
        <v>0</v>
      </c>
      <c r="P45" s="310">
        <v>0</v>
      </c>
      <c r="Q45" s="310">
        <v>1718.0000000000002</v>
      </c>
      <c r="R45" s="310">
        <v>1718.0000000000002</v>
      </c>
      <c r="S45" s="310">
        <v>1763.0000000000005</v>
      </c>
      <c r="T45" s="310">
        <v>0</v>
      </c>
      <c r="U45" s="310">
        <v>0</v>
      </c>
      <c r="V45" s="310">
        <v>0</v>
      </c>
      <c r="W45" s="310">
        <v>161</v>
      </c>
      <c r="X45" s="310">
        <v>1602.0000000000018</v>
      </c>
      <c r="Z45" s="5"/>
    </row>
    <row r="46" spans="2:26" s="11" customFormat="1">
      <c r="B46" s="307" t="s">
        <v>489</v>
      </c>
      <c r="C46" s="310">
        <v>17291.000000000022</v>
      </c>
      <c r="D46" s="310">
        <v>2583.0000000000018</v>
      </c>
      <c r="E46" s="310">
        <v>960.00000000000114</v>
      </c>
      <c r="F46" s="310">
        <v>0</v>
      </c>
      <c r="G46" s="310">
        <v>271.99999999999994</v>
      </c>
      <c r="H46" s="310">
        <v>0</v>
      </c>
      <c r="I46" s="310">
        <v>0</v>
      </c>
      <c r="J46" s="310">
        <v>639.99999999999989</v>
      </c>
      <c r="K46" s="310">
        <v>373.00000000000023</v>
      </c>
      <c r="L46" s="310">
        <v>26</v>
      </c>
      <c r="M46" s="310">
        <v>114.99999999999999</v>
      </c>
      <c r="N46" s="310">
        <v>31.000000000000011</v>
      </c>
      <c r="O46" s="310">
        <v>166</v>
      </c>
      <c r="P46" s="310">
        <v>0</v>
      </c>
      <c r="Q46" s="310">
        <v>9470.0000000000055</v>
      </c>
      <c r="R46" s="310">
        <v>9470.0000000000055</v>
      </c>
      <c r="S46" s="310">
        <v>5238.0000000000018</v>
      </c>
      <c r="T46" s="310">
        <v>0</v>
      </c>
      <c r="U46" s="310">
        <v>0</v>
      </c>
      <c r="V46" s="310">
        <v>0</v>
      </c>
      <c r="W46" s="310">
        <v>4077</v>
      </c>
      <c r="X46" s="310">
        <v>1161.0000000000002</v>
      </c>
      <c r="Z46" s="5"/>
    </row>
    <row r="47" spans="2:26" s="11" customFormat="1">
      <c r="B47" s="307" t="s">
        <v>490</v>
      </c>
      <c r="C47" s="310">
        <v>26691.000000000036</v>
      </c>
      <c r="D47" s="310">
        <v>5138.0000000000009</v>
      </c>
      <c r="E47" s="310">
        <v>0</v>
      </c>
      <c r="F47" s="310">
        <v>0</v>
      </c>
      <c r="G47" s="310">
        <v>55</v>
      </c>
      <c r="H47" s="310">
        <v>0</v>
      </c>
      <c r="I47" s="310">
        <v>0</v>
      </c>
      <c r="J47" s="310">
        <v>0</v>
      </c>
      <c r="K47" s="310">
        <v>211.00000000000006</v>
      </c>
      <c r="L47" s="310">
        <v>0</v>
      </c>
      <c r="M47" s="310">
        <v>0</v>
      </c>
      <c r="N47" s="310">
        <v>0</v>
      </c>
      <c r="O47" s="310">
        <v>4872</v>
      </c>
      <c r="P47" s="310">
        <v>0</v>
      </c>
      <c r="Q47" s="310">
        <v>17955.999999999978</v>
      </c>
      <c r="R47" s="310">
        <v>17955.999999999978</v>
      </c>
      <c r="S47" s="310">
        <v>3596.999999999995</v>
      </c>
      <c r="T47" s="310">
        <v>0</v>
      </c>
      <c r="U47" s="310">
        <v>0</v>
      </c>
      <c r="V47" s="310">
        <v>0</v>
      </c>
      <c r="W47" s="310">
        <v>344</v>
      </c>
      <c r="X47" s="310">
        <v>3252.9999999999968</v>
      </c>
      <c r="Z47" s="5"/>
    </row>
    <row r="48" spans="2:26" s="105" customFormat="1">
      <c r="B48" s="307" t="s">
        <v>491</v>
      </c>
      <c r="C48" s="310">
        <v>7386.0000000000027</v>
      </c>
      <c r="D48" s="310">
        <v>742.00000000000057</v>
      </c>
      <c r="E48" s="310">
        <v>0</v>
      </c>
      <c r="F48" s="310">
        <v>0</v>
      </c>
      <c r="G48" s="310">
        <v>671.99999999999989</v>
      </c>
      <c r="H48" s="310">
        <v>0</v>
      </c>
      <c r="I48" s="310">
        <v>0</v>
      </c>
      <c r="J48" s="310">
        <v>0</v>
      </c>
      <c r="K48" s="310">
        <v>48.000000000000014</v>
      </c>
      <c r="L48" s="310">
        <v>0</v>
      </c>
      <c r="M48" s="310">
        <v>6.0000000000000009</v>
      </c>
      <c r="N48" s="310">
        <v>16.000000000000004</v>
      </c>
      <c r="O48" s="310">
        <v>0</v>
      </c>
      <c r="P48" s="310">
        <v>0</v>
      </c>
      <c r="Q48" s="310">
        <v>5773.0000000000036</v>
      </c>
      <c r="R48" s="310">
        <v>5773.0000000000036</v>
      </c>
      <c r="S48" s="310">
        <v>870.99999999999977</v>
      </c>
      <c r="T48" s="310">
        <v>0</v>
      </c>
      <c r="U48" s="310">
        <v>0</v>
      </c>
      <c r="V48" s="310">
        <v>0</v>
      </c>
      <c r="W48" s="310">
        <v>675</v>
      </c>
      <c r="X48" s="310">
        <v>196.00000000000003</v>
      </c>
      <c r="Z48" s="93"/>
    </row>
    <row r="49" spans="2:26" s="11" customFormat="1">
      <c r="B49" s="307" t="s">
        <v>492</v>
      </c>
      <c r="C49" s="310">
        <v>9020.0000000000091</v>
      </c>
      <c r="D49" s="310">
        <v>329.00000000000028</v>
      </c>
      <c r="E49" s="310">
        <v>11.000000000000014</v>
      </c>
      <c r="F49" s="310">
        <v>0</v>
      </c>
      <c r="G49" s="310">
        <v>305</v>
      </c>
      <c r="H49" s="310">
        <v>0</v>
      </c>
      <c r="I49" s="310">
        <v>0</v>
      </c>
      <c r="J49" s="310">
        <v>0</v>
      </c>
      <c r="K49" s="310">
        <v>2.0000000000000009</v>
      </c>
      <c r="L49" s="310">
        <v>0</v>
      </c>
      <c r="M49" s="310">
        <v>2</v>
      </c>
      <c r="N49" s="310">
        <v>9</v>
      </c>
      <c r="O49" s="310">
        <v>0</v>
      </c>
      <c r="P49" s="310">
        <v>0</v>
      </c>
      <c r="Q49" s="310">
        <v>6872.9999999999982</v>
      </c>
      <c r="R49" s="310">
        <v>6872.9999999999982</v>
      </c>
      <c r="S49" s="310">
        <v>1817.9999999999998</v>
      </c>
      <c r="T49" s="310">
        <v>0</v>
      </c>
      <c r="U49" s="310">
        <v>0</v>
      </c>
      <c r="V49" s="310">
        <v>0</v>
      </c>
      <c r="W49" s="310">
        <v>1775.0000000000005</v>
      </c>
      <c r="X49" s="310">
        <v>42.999999999999964</v>
      </c>
      <c r="Z49" s="5"/>
    </row>
    <row r="50" spans="2:26" s="11" customFormat="1">
      <c r="B50" s="307" t="s">
        <v>708</v>
      </c>
      <c r="C50" s="310">
        <v>26476.000000000033</v>
      </c>
      <c r="D50" s="310">
        <v>8172.99999999999</v>
      </c>
      <c r="E50" s="310">
        <v>0</v>
      </c>
      <c r="F50" s="310">
        <v>0</v>
      </c>
      <c r="G50" s="310">
        <v>1936.0000000000002</v>
      </c>
      <c r="H50" s="310">
        <v>0</v>
      </c>
      <c r="I50" s="310">
        <v>0</v>
      </c>
      <c r="J50" s="310">
        <v>0</v>
      </c>
      <c r="K50" s="310">
        <v>495.9999999999996</v>
      </c>
      <c r="L50" s="310">
        <v>381.0000000000004</v>
      </c>
      <c r="M50" s="310">
        <v>33</v>
      </c>
      <c r="N50" s="310">
        <v>10</v>
      </c>
      <c r="O50" s="310">
        <v>5317.0000000000009</v>
      </c>
      <c r="P50" s="310">
        <v>0</v>
      </c>
      <c r="Q50" s="310">
        <v>9043.9999999999891</v>
      </c>
      <c r="R50" s="310">
        <v>9043.9999999999891</v>
      </c>
      <c r="S50" s="310">
        <v>9259.0000000000036</v>
      </c>
      <c r="T50" s="310">
        <v>0</v>
      </c>
      <c r="U50" s="310">
        <v>0</v>
      </c>
      <c r="V50" s="310">
        <v>0</v>
      </c>
      <c r="W50" s="310">
        <v>6158</v>
      </c>
      <c r="X50" s="310">
        <v>3101</v>
      </c>
      <c r="Z50" s="5"/>
    </row>
    <row r="51" spans="2:26" s="11" customFormat="1">
      <c r="B51" s="307" t="s">
        <v>339</v>
      </c>
      <c r="C51" s="310">
        <v>204.99999999999994</v>
      </c>
      <c r="D51" s="310">
        <v>47.999999999999957</v>
      </c>
      <c r="E51" s="310">
        <v>0</v>
      </c>
      <c r="F51" s="310">
        <v>0</v>
      </c>
      <c r="G51" s="310">
        <v>0</v>
      </c>
      <c r="H51" s="310">
        <v>0</v>
      </c>
      <c r="I51" s="310">
        <v>0</v>
      </c>
      <c r="J51" s="310">
        <v>0</v>
      </c>
      <c r="K51" s="310">
        <v>1</v>
      </c>
      <c r="L51" s="310">
        <v>47</v>
      </c>
      <c r="M51" s="310">
        <v>0</v>
      </c>
      <c r="N51" s="310">
        <v>0</v>
      </c>
      <c r="O51" s="310">
        <v>0</v>
      </c>
      <c r="P51" s="310">
        <v>0</v>
      </c>
      <c r="Q51" s="310">
        <v>16.000000000000007</v>
      </c>
      <c r="R51" s="310">
        <v>16.000000000000007</v>
      </c>
      <c r="S51" s="310">
        <v>141.00000000000003</v>
      </c>
      <c r="T51" s="310">
        <v>0</v>
      </c>
      <c r="U51" s="310">
        <v>0</v>
      </c>
      <c r="V51" s="310">
        <v>0</v>
      </c>
      <c r="W51" s="310">
        <v>95.000000000000014</v>
      </c>
      <c r="X51" s="310">
        <v>45.999999999999964</v>
      </c>
      <c r="Z51" s="5"/>
    </row>
    <row r="52" spans="2:26" s="11" customFormat="1">
      <c r="B52" s="303" t="s">
        <v>493</v>
      </c>
      <c r="C52" s="306">
        <v>79908.999999999971</v>
      </c>
      <c r="D52" s="306">
        <v>47322.999999999985</v>
      </c>
      <c r="E52" s="306">
        <v>45955.000000000058</v>
      </c>
      <c r="F52" s="306">
        <v>0</v>
      </c>
      <c r="G52" s="306">
        <v>415.00000000000006</v>
      </c>
      <c r="H52" s="306">
        <v>0</v>
      </c>
      <c r="I52" s="306">
        <v>0</v>
      </c>
      <c r="J52" s="306">
        <v>0</v>
      </c>
      <c r="K52" s="306">
        <v>0</v>
      </c>
      <c r="L52" s="306">
        <v>0</v>
      </c>
      <c r="M52" s="306">
        <v>36</v>
      </c>
      <c r="N52" s="306">
        <v>0</v>
      </c>
      <c r="O52" s="306">
        <v>781.99999999999977</v>
      </c>
      <c r="P52" s="306">
        <v>135</v>
      </c>
      <c r="Q52" s="306">
        <v>30358.000000000069</v>
      </c>
      <c r="R52" s="306">
        <v>30358.000000000069</v>
      </c>
      <c r="S52" s="306">
        <v>2228.0000000000005</v>
      </c>
      <c r="T52" s="306">
        <v>0</v>
      </c>
      <c r="U52" s="306">
        <v>0</v>
      </c>
      <c r="V52" s="306">
        <v>0</v>
      </c>
      <c r="W52" s="306">
        <v>0</v>
      </c>
      <c r="X52" s="306">
        <v>2227.9999999999991</v>
      </c>
      <c r="Z52" s="5"/>
    </row>
    <row r="53" spans="2:26" s="11" customFormat="1">
      <c r="B53" s="249"/>
      <c r="C53" s="250"/>
      <c r="D53" s="250"/>
      <c r="E53" s="250"/>
      <c r="F53" s="250"/>
      <c r="G53" s="250"/>
      <c r="H53" s="250"/>
      <c r="I53" s="250"/>
      <c r="J53" s="250"/>
      <c r="K53" s="250"/>
      <c r="L53" s="250"/>
      <c r="M53" s="250"/>
      <c r="N53" s="250"/>
      <c r="O53" s="250"/>
      <c r="P53" s="250"/>
      <c r="Q53" s="250"/>
      <c r="R53" s="261"/>
      <c r="S53" s="250"/>
      <c r="T53" s="250"/>
      <c r="U53" s="250"/>
      <c r="V53" s="250"/>
      <c r="W53" s="250"/>
      <c r="X53" s="250"/>
      <c r="Z53" s="5"/>
    </row>
    <row r="54" spans="2:26" s="11" customFormat="1" ht="15" customHeight="1">
      <c r="B54" s="219" t="s">
        <v>1062</v>
      </c>
      <c r="C54" s="241"/>
      <c r="D54" s="241"/>
      <c r="E54" s="241"/>
      <c r="F54" s="241"/>
      <c r="G54" s="241"/>
      <c r="H54" s="241"/>
      <c r="I54" s="241"/>
      <c r="J54" s="241"/>
      <c r="K54" s="241"/>
      <c r="L54" s="241"/>
      <c r="M54" s="241"/>
      <c r="N54" s="241"/>
      <c r="O54" s="241"/>
      <c r="P54" s="241"/>
      <c r="Q54" s="241"/>
      <c r="R54" s="262"/>
      <c r="S54" s="241"/>
      <c r="T54" s="241"/>
      <c r="U54" s="241"/>
      <c r="V54" s="241"/>
      <c r="W54" s="241"/>
      <c r="X54" s="241"/>
    </row>
    <row r="55" spans="2:26" s="11" customFormat="1" ht="15" customHeight="1">
      <c r="C55" s="242"/>
      <c r="D55" s="242"/>
      <c r="E55" s="242"/>
      <c r="F55" s="242"/>
      <c r="G55" s="242"/>
      <c r="H55" s="242"/>
      <c r="I55" s="242"/>
      <c r="J55" s="242"/>
      <c r="K55" s="242"/>
      <c r="L55" s="242"/>
      <c r="M55" s="242"/>
      <c r="N55" s="242"/>
      <c r="O55" s="242"/>
      <c r="P55" s="242"/>
      <c r="Q55" s="242"/>
      <c r="R55" s="263"/>
      <c r="S55" s="242"/>
      <c r="T55" s="242"/>
      <c r="U55" s="242"/>
      <c r="V55" s="242"/>
      <c r="W55" s="242"/>
      <c r="X55" s="242"/>
    </row>
    <row r="56" spans="2:26" s="11" customFormat="1" ht="15" customHeight="1">
      <c r="C56" s="238"/>
      <c r="D56" s="238"/>
      <c r="E56" s="238"/>
      <c r="F56" s="238"/>
      <c r="G56" s="238"/>
      <c r="H56" s="238"/>
      <c r="I56" s="238"/>
      <c r="J56" s="238"/>
      <c r="K56" s="238"/>
      <c r="L56" s="238"/>
      <c r="M56" s="238"/>
      <c r="N56" s="238"/>
      <c r="O56" s="238"/>
      <c r="P56" s="238"/>
      <c r="Q56" s="238"/>
      <c r="R56" s="264"/>
      <c r="S56" s="238"/>
      <c r="T56" s="238"/>
      <c r="U56" s="238"/>
      <c r="V56" s="238"/>
      <c r="W56" s="238"/>
      <c r="X56" s="238"/>
    </row>
    <row r="57" spans="2:26" s="11" customFormat="1" ht="27" customHeight="1">
      <c r="R57" s="265"/>
      <c r="W57" s="5"/>
    </row>
    <row r="58" spans="2:26" s="11" customFormat="1" ht="27" customHeight="1">
      <c r="R58" s="265"/>
      <c r="W58" s="5"/>
    </row>
    <row r="59" spans="2:26" s="11" customFormat="1" ht="27" customHeight="1">
      <c r="R59" s="265"/>
      <c r="W59" s="5"/>
    </row>
    <row r="60" spans="2:26" s="11" customFormat="1" ht="27" customHeight="1">
      <c r="R60" s="265"/>
      <c r="W60" s="5"/>
    </row>
    <row r="61" spans="2:26" s="11" customFormat="1" ht="27" customHeight="1">
      <c r="R61" s="265"/>
      <c r="W61" s="5"/>
    </row>
    <row r="62" spans="2:26" s="11" customFormat="1" ht="27" customHeight="1">
      <c r="R62" s="265"/>
      <c r="W62" s="5"/>
    </row>
    <row r="63" spans="2:26" s="11" customFormat="1" ht="27" customHeight="1">
      <c r="R63" s="265"/>
      <c r="W63" s="5"/>
    </row>
    <row r="64" spans="2:26" s="11" customFormat="1" ht="27" customHeight="1">
      <c r="R64" s="265"/>
      <c r="W64" s="5"/>
    </row>
    <row r="65" spans="18:23" s="11" customFormat="1" ht="27" customHeight="1">
      <c r="R65" s="265"/>
      <c r="W65" s="5"/>
    </row>
    <row r="66" spans="18:23" s="11" customFormat="1" ht="27" customHeight="1">
      <c r="R66" s="265"/>
      <c r="W66" s="5"/>
    </row>
    <row r="67" spans="18:23" s="11" customFormat="1" ht="27" customHeight="1">
      <c r="R67" s="265"/>
      <c r="W67" s="5"/>
    </row>
    <row r="68" spans="18:23" s="11" customFormat="1" ht="27" customHeight="1">
      <c r="R68" s="265"/>
      <c r="W68" s="5"/>
    </row>
    <row r="69" spans="18:23" s="11" customFormat="1" ht="27" customHeight="1">
      <c r="R69" s="265"/>
      <c r="W69" s="5"/>
    </row>
    <row r="70" spans="18:23" s="11" customFormat="1" ht="27" customHeight="1">
      <c r="R70" s="265"/>
      <c r="W70" s="5"/>
    </row>
    <row r="71" spans="18:23" s="11" customFormat="1" ht="27" customHeight="1">
      <c r="R71" s="265"/>
      <c r="W71" s="5"/>
    </row>
    <row r="72" spans="18:23" s="11" customFormat="1" ht="27" customHeight="1">
      <c r="R72" s="265"/>
      <c r="W72" s="5"/>
    </row>
    <row r="73" spans="18:23" s="11" customFormat="1" ht="27" customHeight="1">
      <c r="R73" s="265"/>
      <c r="W73" s="5"/>
    </row>
    <row r="74" spans="18:23" s="11" customFormat="1" ht="27" customHeight="1">
      <c r="R74" s="265"/>
      <c r="W74" s="5"/>
    </row>
    <row r="75" spans="18:23" s="11" customFormat="1" ht="27" customHeight="1">
      <c r="R75" s="265"/>
      <c r="W75" s="5"/>
    </row>
    <row r="76" spans="18:23" s="11" customFormat="1" ht="27" customHeight="1">
      <c r="R76" s="265"/>
      <c r="W76" s="5"/>
    </row>
    <row r="77" spans="18:23" s="11" customFormat="1" ht="27" customHeight="1">
      <c r="R77" s="265"/>
      <c r="W77" s="5"/>
    </row>
    <row r="78" spans="18:23" s="11" customFormat="1" ht="27" customHeight="1">
      <c r="R78" s="265"/>
      <c r="W78" s="5"/>
    </row>
    <row r="79" spans="18:23" s="11" customFormat="1" ht="27" customHeight="1">
      <c r="R79" s="265"/>
      <c r="W79" s="5"/>
    </row>
    <row r="80" spans="18:23" s="11" customFormat="1" ht="27" customHeight="1">
      <c r="R80" s="265"/>
      <c r="W80" s="5"/>
    </row>
    <row r="81" spans="18:23" s="11" customFormat="1" ht="27" customHeight="1">
      <c r="R81" s="265"/>
      <c r="W81" s="5"/>
    </row>
    <row r="82" spans="18:23" s="11" customFormat="1" ht="27" customHeight="1">
      <c r="R82" s="265"/>
      <c r="W82" s="5"/>
    </row>
    <row r="83" spans="18:23" s="11" customFormat="1" ht="27" customHeight="1">
      <c r="R83" s="265"/>
      <c r="W83" s="5"/>
    </row>
    <row r="84" spans="18:23" s="11" customFormat="1" ht="27" customHeight="1">
      <c r="R84" s="265"/>
      <c r="W84" s="5"/>
    </row>
    <row r="85" spans="18:23" s="11" customFormat="1" ht="27" customHeight="1">
      <c r="R85" s="265"/>
      <c r="W85" s="5"/>
    </row>
    <row r="86" spans="18:23" s="11" customFormat="1" ht="27" customHeight="1">
      <c r="R86" s="265"/>
      <c r="W86" s="5"/>
    </row>
    <row r="87" spans="18:23" s="11" customFormat="1" ht="27" customHeight="1">
      <c r="R87" s="265"/>
      <c r="W87" s="5"/>
    </row>
    <row r="88" spans="18:23" s="11" customFormat="1" ht="27" customHeight="1">
      <c r="R88" s="265"/>
      <c r="W88" s="5"/>
    </row>
    <row r="89" spans="18:23" s="11" customFormat="1" ht="27" customHeight="1">
      <c r="R89" s="265"/>
      <c r="W89" s="5"/>
    </row>
    <row r="90" spans="18:23" s="11" customFormat="1" ht="27" customHeight="1">
      <c r="R90" s="265"/>
      <c r="W90" s="5"/>
    </row>
    <row r="91" spans="18:23" s="11" customFormat="1" ht="33.75" customHeight="1">
      <c r="R91" s="265"/>
      <c r="W91" s="5"/>
    </row>
    <row r="92" spans="18:23" s="11" customFormat="1" ht="33.75" customHeight="1">
      <c r="R92" s="265"/>
      <c r="W92" s="5"/>
    </row>
    <row r="93" spans="18:23" s="11" customFormat="1" ht="33.75" customHeight="1">
      <c r="R93" s="265"/>
      <c r="W93" s="5"/>
    </row>
    <row r="94" spans="18:23" s="11" customFormat="1" ht="33.75" customHeight="1">
      <c r="R94" s="265"/>
      <c r="W94" s="5"/>
    </row>
    <row r="95" spans="18:23" s="11" customFormat="1" ht="33.75" customHeight="1">
      <c r="R95" s="265"/>
      <c r="W95" s="5"/>
    </row>
    <row r="96" spans="18:23" s="11" customFormat="1" ht="27" customHeight="1">
      <c r="R96" s="265"/>
      <c r="W96" s="5"/>
    </row>
    <row r="97" spans="18:23" s="11" customFormat="1" ht="27" customHeight="1">
      <c r="R97" s="265"/>
      <c r="W97" s="5"/>
    </row>
    <row r="98" spans="18:23" s="11" customFormat="1" ht="27" customHeight="1">
      <c r="R98" s="265"/>
      <c r="W98" s="5"/>
    </row>
    <row r="99" spans="18:23" s="11" customFormat="1" ht="27" customHeight="1">
      <c r="R99" s="265"/>
      <c r="W99" s="5"/>
    </row>
    <row r="100" spans="18:23" s="11" customFormat="1" ht="27" customHeight="1">
      <c r="R100" s="265"/>
      <c r="W100" s="5"/>
    </row>
    <row r="101" spans="18:23" s="11" customFormat="1" ht="27" customHeight="1">
      <c r="R101" s="265"/>
      <c r="W101" s="5"/>
    </row>
    <row r="102" spans="18:23" s="11" customFormat="1" ht="27" customHeight="1">
      <c r="R102" s="265"/>
      <c r="W102" s="5"/>
    </row>
    <row r="103" spans="18:23" s="11" customFormat="1" ht="27" customHeight="1">
      <c r="R103" s="265"/>
      <c r="W103" s="5"/>
    </row>
    <row r="104" spans="18:23" s="11" customFormat="1" ht="27" customHeight="1">
      <c r="R104" s="265"/>
      <c r="W104" s="5"/>
    </row>
    <row r="105" spans="18:23" s="11" customFormat="1" ht="27" customHeight="1">
      <c r="R105" s="265"/>
      <c r="W105" s="5"/>
    </row>
    <row r="106" spans="18:23" s="11" customFormat="1" ht="27" customHeight="1">
      <c r="R106" s="265"/>
      <c r="W106" s="5"/>
    </row>
    <row r="107" spans="18:23" s="11" customFormat="1" ht="27" customHeight="1">
      <c r="R107" s="265"/>
      <c r="W107" s="5"/>
    </row>
    <row r="108" spans="18:23" s="11" customFormat="1" ht="27" customHeight="1">
      <c r="R108" s="265"/>
      <c r="W108" s="5"/>
    </row>
    <row r="109" spans="18:23" s="11" customFormat="1" ht="27" customHeight="1">
      <c r="R109" s="265"/>
      <c r="W109" s="5"/>
    </row>
    <row r="110" spans="18:23" s="11" customFormat="1" ht="27" customHeight="1">
      <c r="R110" s="265"/>
      <c r="W110" s="5"/>
    </row>
    <row r="111" spans="18:23" s="11" customFormat="1" ht="27" customHeight="1">
      <c r="R111" s="265"/>
      <c r="W111" s="5"/>
    </row>
    <row r="112" spans="18:23" s="11" customFormat="1" ht="27" customHeight="1">
      <c r="R112" s="265"/>
      <c r="W112" s="5"/>
    </row>
    <row r="113" spans="18:23" s="11" customFormat="1" ht="27" customHeight="1">
      <c r="R113" s="265"/>
      <c r="W113" s="5"/>
    </row>
    <row r="114" spans="18:23" s="11" customFormat="1" ht="27" customHeight="1">
      <c r="R114" s="265"/>
      <c r="W114" s="5"/>
    </row>
    <row r="115" spans="18:23" s="11" customFormat="1" ht="27" customHeight="1">
      <c r="R115" s="265"/>
      <c r="W115" s="5"/>
    </row>
    <row r="116" spans="18:23" s="11" customFormat="1" ht="27" customHeight="1">
      <c r="R116" s="265"/>
      <c r="W116" s="5"/>
    </row>
    <row r="117" spans="18:23" s="11" customFormat="1" ht="27" customHeight="1">
      <c r="R117" s="265"/>
      <c r="W117" s="5"/>
    </row>
    <row r="118" spans="18:23" s="11" customFormat="1" ht="27" customHeight="1">
      <c r="R118" s="265"/>
      <c r="W118" s="5"/>
    </row>
    <row r="119" spans="18:23" s="11" customFormat="1" ht="27" customHeight="1">
      <c r="R119" s="265"/>
      <c r="W119" s="5"/>
    </row>
    <row r="120" spans="18:23" s="11" customFormat="1" ht="27" customHeight="1">
      <c r="R120" s="265"/>
      <c r="W120" s="5"/>
    </row>
    <row r="121" spans="18:23" s="11" customFormat="1" ht="27" customHeight="1">
      <c r="R121" s="265"/>
      <c r="W121" s="5"/>
    </row>
    <row r="122" spans="18:23" s="11" customFormat="1" ht="27" customHeight="1">
      <c r="R122" s="265"/>
      <c r="W122" s="5"/>
    </row>
    <row r="123" spans="18:23" s="11" customFormat="1" ht="27" customHeight="1">
      <c r="R123" s="265"/>
      <c r="W123" s="5"/>
    </row>
    <row r="124" spans="18:23" s="11" customFormat="1" ht="27" customHeight="1">
      <c r="R124" s="265"/>
      <c r="W124" s="5"/>
    </row>
    <row r="125" spans="18:23" s="11" customFormat="1" ht="27" customHeight="1">
      <c r="R125" s="265"/>
      <c r="W125" s="5"/>
    </row>
    <row r="126" spans="18:23" s="11" customFormat="1" ht="27" customHeight="1">
      <c r="R126" s="265"/>
      <c r="W126" s="5"/>
    </row>
    <row r="127" spans="18:23" s="11" customFormat="1" ht="27" customHeight="1">
      <c r="R127" s="265"/>
      <c r="W127" s="5"/>
    </row>
    <row r="128" spans="18:23" s="11" customFormat="1" ht="27" customHeight="1">
      <c r="R128" s="265"/>
      <c r="W128" s="5"/>
    </row>
    <row r="129" spans="18:23" s="11" customFormat="1" ht="27" customHeight="1">
      <c r="R129" s="265"/>
      <c r="W129" s="5"/>
    </row>
    <row r="130" spans="18:23" s="11" customFormat="1" ht="27" customHeight="1">
      <c r="R130" s="265"/>
      <c r="W130" s="5"/>
    </row>
    <row r="131" spans="18:23" s="11" customFormat="1" ht="27" customHeight="1">
      <c r="R131" s="265"/>
      <c r="W131" s="5"/>
    </row>
    <row r="132" spans="18:23" s="11" customFormat="1" ht="27" customHeight="1">
      <c r="R132" s="265"/>
      <c r="W132" s="5"/>
    </row>
    <row r="133" spans="18:23" s="11" customFormat="1" ht="27" customHeight="1">
      <c r="R133" s="265"/>
      <c r="W133" s="5"/>
    </row>
    <row r="134" spans="18:23" s="11" customFormat="1" ht="27" customHeight="1">
      <c r="R134" s="265"/>
      <c r="W134" s="5"/>
    </row>
    <row r="135" spans="18:23" s="11" customFormat="1" ht="27" customHeight="1">
      <c r="R135" s="265"/>
      <c r="W135" s="5"/>
    </row>
    <row r="136" spans="18:23" s="11" customFormat="1" ht="27" customHeight="1">
      <c r="R136" s="265"/>
      <c r="W136" s="5"/>
    </row>
    <row r="137" spans="18:23" s="11" customFormat="1" ht="27" customHeight="1">
      <c r="R137" s="265"/>
      <c r="W137" s="5"/>
    </row>
    <row r="138" spans="18:23" s="11" customFormat="1" ht="27" customHeight="1">
      <c r="R138" s="265"/>
      <c r="W138" s="5"/>
    </row>
    <row r="139" spans="18:23" s="11" customFormat="1" ht="27" customHeight="1">
      <c r="R139" s="265"/>
      <c r="W139" s="5"/>
    </row>
    <row r="140" spans="18:23" s="11" customFormat="1" ht="27" customHeight="1">
      <c r="R140" s="265"/>
      <c r="W140" s="5"/>
    </row>
    <row r="141" spans="18:23" s="11" customFormat="1" ht="27" customHeight="1">
      <c r="R141" s="265"/>
      <c r="W141" s="5"/>
    </row>
    <row r="142" spans="18:23" s="11" customFormat="1" ht="27" customHeight="1">
      <c r="R142" s="265"/>
      <c r="W142" s="5"/>
    </row>
    <row r="143" spans="18:23" s="11" customFormat="1" ht="27" customHeight="1">
      <c r="R143" s="265"/>
      <c r="W143" s="5"/>
    </row>
    <row r="144" spans="18:23" s="11" customFormat="1" ht="27" customHeight="1">
      <c r="R144" s="265"/>
      <c r="W144" s="5"/>
    </row>
    <row r="145" spans="18:23" s="11" customFormat="1" ht="27" customHeight="1">
      <c r="R145" s="265"/>
      <c r="W145" s="5"/>
    </row>
    <row r="146" spans="18:23" s="11" customFormat="1" ht="27" customHeight="1">
      <c r="R146" s="265"/>
      <c r="W146" s="5"/>
    </row>
    <row r="147" spans="18:23" s="11" customFormat="1" ht="27" customHeight="1">
      <c r="R147" s="265"/>
      <c r="W147" s="5"/>
    </row>
    <row r="148" spans="18:23" s="11" customFormat="1" ht="27" customHeight="1">
      <c r="R148" s="265"/>
      <c r="W148" s="5"/>
    </row>
    <row r="149" spans="18:23" s="11" customFormat="1" ht="27" customHeight="1">
      <c r="R149" s="265"/>
      <c r="W149" s="5"/>
    </row>
    <row r="150" spans="18:23" s="11" customFormat="1" ht="27" customHeight="1">
      <c r="R150" s="265"/>
      <c r="W150" s="5"/>
    </row>
    <row r="151" spans="18:23" s="11" customFormat="1" ht="27" customHeight="1">
      <c r="R151" s="265"/>
      <c r="W151" s="5"/>
    </row>
    <row r="152" spans="18:23" s="11" customFormat="1" ht="27" customHeight="1">
      <c r="R152" s="265"/>
      <c r="W152" s="5"/>
    </row>
    <row r="153" spans="18:23" s="11" customFormat="1" ht="27" customHeight="1">
      <c r="R153" s="265"/>
      <c r="W153" s="5"/>
    </row>
    <row r="154" spans="18:23" s="11" customFormat="1" ht="27" customHeight="1">
      <c r="R154" s="265"/>
      <c r="W154" s="5"/>
    </row>
    <row r="155" spans="18:23" s="11" customFormat="1" ht="27" customHeight="1">
      <c r="R155" s="265"/>
      <c r="W155" s="5"/>
    </row>
    <row r="156" spans="18:23" s="11" customFormat="1" ht="27" customHeight="1">
      <c r="R156" s="265"/>
      <c r="W156" s="5"/>
    </row>
    <row r="157" spans="18:23" s="11" customFormat="1" ht="27" customHeight="1">
      <c r="R157" s="265"/>
      <c r="W157" s="5"/>
    </row>
    <row r="158" spans="18:23" s="11" customFormat="1" ht="27" customHeight="1">
      <c r="R158" s="265"/>
      <c r="W158" s="5"/>
    </row>
    <row r="159" spans="18:23" s="11" customFormat="1" ht="27" customHeight="1">
      <c r="R159" s="265"/>
      <c r="W159" s="5"/>
    </row>
    <row r="160" spans="18:23" s="11" customFormat="1" ht="27" customHeight="1">
      <c r="R160" s="265"/>
      <c r="W160" s="5"/>
    </row>
    <row r="161" spans="18:23" s="11" customFormat="1" ht="27" customHeight="1">
      <c r="R161" s="265"/>
      <c r="W161" s="5"/>
    </row>
    <row r="162" spans="18:23" s="11" customFormat="1" ht="27" customHeight="1">
      <c r="R162" s="265"/>
      <c r="W162" s="5"/>
    </row>
    <row r="163" spans="18:23" s="11" customFormat="1" ht="27" customHeight="1">
      <c r="R163" s="265"/>
      <c r="W163" s="5"/>
    </row>
    <row r="164" spans="18:23" s="11" customFormat="1" ht="27" customHeight="1">
      <c r="R164" s="265"/>
      <c r="W164" s="5"/>
    </row>
    <row r="165" spans="18:23" s="11" customFormat="1" ht="27" customHeight="1">
      <c r="R165" s="265"/>
      <c r="W165" s="5"/>
    </row>
    <row r="166" spans="18:23" s="11" customFormat="1" ht="27" customHeight="1">
      <c r="R166" s="265"/>
    </row>
    <row r="167" spans="18:23" s="11" customFormat="1" ht="27" customHeight="1">
      <c r="R167" s="265"/>
    </row>
    <row r="168" spans="18:23" s="11" customFormat="1" ht="27" customHeight="1">
      <c r="R168" s="265"/>
    </row>
    <row r="169" spans="18:23" s="11" customFormat="1" ht="27" customHeight="1">
      <c r="R169" s="265"/>
    </row>
    <row r="170" spans="18:23" s="11" customFormat="1" ht="27" customHeight="1">
      <c r="R170" s="265"/>
    </row>
    <row r="171" spans="18:23" s="11" customFormat="1" ht="27" customHeight="1">
      <c r="R171" s="265"/>
    </row>
    <row r="172" spans="18:23" s="11" customFormat="1" ht="27" customHeight="1">
      <c r="R172" s="265"/>
    </row>
    <row r="173" spans="18:23" s="11" customFormat="1" ht="27" customHeight="1">
      <c r="R173" s="265"/>
    </row>
    <row r="174" spans="18:23" s="11" customFormat="1" ht="27" customHeight="1">
      <c r="R174" s="265"/>
    </row>
    <row r="175" spans="18:23" s="11" customFormat="1" ht="27" customHeight="1">
      <c r="R175" s="265"/>
    </row>
    <row r="176" spans="18:23" s="11" customFormat="1" ht="27" customHeight="1">
      <c r="R176" s="265"/>
    </row>
    <row r="177" spans="18:18" s="11" customFormat="1" ht="27" customHeight="1">
      <c r="R177" s="265"/>
    </row>
    <row r="178" spans="18:18" s="11" customFormat="1" ht="27" customHeight="1">
      <c r="R178" s="265"/>
    </row>
    <row r="179" spans="18:18" s="11" customFormat="1" ht="27" customHeight="1">
      <c r="R179" s="265"/>
    </row>
    <row r="180" spans="18:18" s="11" customFormat="1" ht="27" customHeight="1">
      <c r="R180" s="265"/>
    </row>
    <row r="181" spans="18:18" s="11" customFormat="1" ht="27" customHeight="1">
      <c r="R181" s="265"/>
    </row>
    <row r="182" spans="18:18" s="11" customFormat="1" ht="27" customHeight="1">
      <c r="R182" s="265"/>
    </row>
    <row r="183" spans="18:18" s="11" customFormat="1" ht="27" customHeight="1">
      <c r="R183" s="265"/>
    </row>
    <row r="184" spans="18:18" s="11" customFormat="1" ht="27" customHeight="1">
      <c r="R184" s="265"/>
    </row>
    <row r="185" spans="18:18" s="11" customFormat="1" ht="27" customHeight="1">
      <c r="R185" s="265"/>
    </row>
    <row r="186" spans="18:18" s="11" customFormat="1" ht="27" customHeight="1">
      <c r="R186" s="265"/>
    </row>
    <row r="187" spans="18:18" s="11" customFormat="1" ht="27" customHeight="1">
      <c r="R187" s="265"/>
    </row>
    <row r="188" spans="18:18" s="11" customFormat="1" ht="27" customHeight="1">
      <c r="R188" s="265"/>
    </row>
    <row r="189" spans="18:18" s="11" customFormat="1" ht="27" customHeight="1">
      <c r="R189" s="265"/>
    </row>
    <row r="190" spans="18:18" s="11" customFormat="1" ht="27" customHeight="1">
      <c r="R190" s="265"/>
    </row>
    <row r="191" spans="18:18" s="11" customFormat="1" ht="27" customHeight="1">
      <c r="R191" s="265"/>
    </row>
    <row r="192" spans="18:18" s="11" customFormat="1" ht="27" customHeight="1">
      <c r="R192" s="265"/>
    </row>
    <row r="193" spans="18:18" s="11" customFormat="1" ht="27" customHeight="1">
      <c r="R193" s="265"/>
    </row>
    <row r="194" spans="18:18" s="11" customFormat="1" ht="27" customHeight="1">
      <c r="R194" s="265"/>
    </row>
    <row r="195" spans="18:18" s="11" customFormat="1" ht="27" customHeight="1">
      <c r="R195" s="265"/>
    </row>
    <row r="196" spans="18:18" s="11" customFormat="1" ht="27" customHeight="1">
      <c r="R196" s="265"/>
    </row>
    <row r="197" spans="18:18" s="11" customFormat="1" ht="27" customHeight="1">
      <c r="R197" s="265"/>
    </row>
    <row r="198" spans="18:18" s="11" customFormat="1" ht="27" customHeight="1">
      <c r="R198" s="265"/>
    </row>
    <row r="199" spans="18:18" s="11" customFormat="1" ht="27" customHeight="1">
      <c r="R199" s="265"/>
    </row>
    <row r="200" spans="18:18" s="11" customFormat="1" ht="27" customHeight="1">
      <c r="R200" s="265"/>
    </row>
    <row r="201" spans="18:18" s="11" customFormat="1" ht="27" customHeight="1">
      <c r="R201" s="265"/>
    </row>
    <row r="202" spans="18:18" s="11" customFormat="1" ht="27" customHeight="1">
      <c r="R202" s="265"/>
    </row>
    <row r="203" spans="18:18" s="11" customFormat="1" ht="27" customHeight="1">
      <c r="R203" s="265"/>
    </row>
    <row r="204" spans="18:18" s="11" customFormat="1" ht="27" customHeight="1">
      <c r="R204" s="265"/>
    </row>
    <row r="205" spans="18:18" s="11" customFormat="1" ht="27" customHeight="1">
      <c r="R205" s="265"/>
    </row>
    <row r="206" spans="18:18" s="11" customFormat="1" ht="27" customHeight="1">
      <c r="R206" s="265"/>
    </row>
    <row r="207" spans="18:18" s="11" customFormat="1" ht="27" customHeight="1">
      <c r="R207" s="265"/>
    </row>
    <row r="208" spans="18:18" s="11" customFormat="1" ht="27" customHeight="1">
      <c r="R208" s="265"/>
    </row>
    <row r="209" spans="18:18" s="11" customFormat="1" ht="27" customHeight="1">
      <c r="R209" s="265"/>
    </row>
    <row r="210" spans="18:18" s="11" customFormat="1" ht="27" customHeight="1">
      <c r="R210" s="265"/>
    </row>
    <row r="211" spans="18:18" s="11" customFormat="1" ht="27" customHeight="1">
      <c r="R211" s="265"/>
    </row>
    <row r="212" spans="18:18" s="11" customFormat="1" ht="27" customHeight="1">
      <c r="R212" s="265"/>
    </row>
    <row r="213" spans="18:18" s="11" customFormat="1" ht="27" customHeight="1">
      <c r="R213" s="265"/>
    </row>
    <row r="214" spans="18:18" s="11" customFormat="1" ht="27" customHeight="1">
      <c r="R214" s="265"/>
    </row>
    <row r="215" spans="18:18" s="11" customFormat="1" ht="27" customHeight="1">
      <c r="R215" s="265"/>
    </row>
    <row r="216" spans="18:18" s="11" customFormat="1" ht="27" customHeight="1">
      <c r="R216" s="265"/>
    </row>
    <row r="217" spans="18:18" s="11" customFormat="1" ht="27" customHeight="1">
      <c r="R217" s="265"/>
    </row>
    <row r="218" spans="18:18" s="11" customFormat="1" ht="27" customHeight="1">
      <c r="R218" s="265"/>
    </row>
    <row r="219" spans="18:18" s="11" customFormat="1" ht="27" customHeight="1">
      <c r="R219" s="265"/>
    </row>
    <row r="220" spans="18:18" s="11" customFormat="1" ht="27" customHeight="1">
      <c r="R220" s="265"/>
    </row>
    <row r="221" spans="18:18" s="11" customFormat="1" ht="27" customHeight="1">
      <c r="R221" s="265"/>
    </row>
    <row r="222" spans="18:18" s="11" customFormat="1" ht="27" customHeight="1">
      <c r="R222" s="265"/>
    </row>
    <row r="223" spans="18:18" s="11" customFormat="1" ht="27" customHeight="1">
      <c r="R223" s="265"/>
    </row>
    <row r="224" spans="18:18" s="11" customFormat="1" ht="27" customHeight="1">
      <c r="R224" s="265"/>
    </row>
    <row r="225" spans="18:18" s="11" customFormat="1" ht="27" customHeight="1">
      <c r="R225" s="265"/>
    </row>
    <row r="226" spans="18:18" s="11" customFormat="1" ht="27" customHeight="1">
      <c r="R226" s="265"/>
    </row>
    <row r="227" spans="18:18" s="11" customFormat="1" ht="27" customHeight="1">
      <c r="R227" s="265"/>
    </row>
    <row r="228" spans="18:18" s="11" customFormat="1" ht="27" customHeight="1">
      <c r="R228" s="265"/>
    </row>
    <row r="229" spans="18:18" s="11" customFormat="1" ht="27" customHeight="1">
      <c r="R229" s="265"/>
    </row>
    <row r="230" spans="18:18" s="11" customFormat="1" ht="27" customHeight="1">
      <c r="R230" s="265"/>
    </row>
    <row r="231" spans="18:18" s="11" customFormat="1" ht="27" customHeight="1">
      <c r="R231" s="265"/>
    </row>
    <row r="232" spans="18:18" s="11" customFormat="1" ht="27" customHeight="1">
      <c r="R232" s="265"/>
    </row>
    <row r="233" spans="18:18" s="11" customFormat="1" ht="27" customHeight="1">
      <c r="R233" s="265"/>
    </row>
    <row r="234" spans="18:18" s="11" customFormat="1" ht="27" customHeight="1">
      <c r="R234" s="265"/>
    </row>
    <row r="235" spans="18:18" s="11" customFormat="1" ht="27" customHeight="1">
      <c r="R235" s="265"/>
    </row>
    <row r="236" spans="18:18" s="11" customFormat="1" ht="27" customHeight="1">
      <c r="R236" s="265"/>
    </row>
    <row r="237" spans="18:18" s="11" customFormat="1" ht="27" customHeight="1">
      <c r="R237" s="265"/>
    </row>
    <row r="238" spans="18:18" s="11" customFormat="1" ht="27" customHeight="1">
      <c r="R238" s="265"/>
    </row>
    <row r="239" spans="18:18" s="11" customFormat="1" ht="27" customHeight="1">
      <c r="R239" s="265"/>
    </row>
    <row r="240" spans="18:18" s="11" customFormat="1" ht="27" customHeight="1">
      <c r="R240" s="265"/>
    </row>
    <row r="241" spans="18:18" s="11" customFormat="1" ht="27" customHeight="1">
      <c r="R241" s="265"/>
    </row>
    <row r="242" spans="18:18" s="11" customFormat="1" ht="27" customHeight="1">
      <c r="R242" s="265"/>
    </row>
    <row r="243" spans="18:18" s="11" customFormat="1" ht="27" customHeight="1">
      <c r="R243" s="265"/>
    </row>
    <row r="244" spans="18:18" s="11" customFormat="1" ht="27" customHeight="1">
      <c r="R244" s="265"/>
    </row>
    <row r="245" spans="18:18" s="11" customFormat="1" ht="27" customHeight="1">
      <c r="R245" s="265"/>
    </row>
    <row r="246" spans="18:18" s="11" customFormat="1" ht="27" customHeight="1">
      <c r="R246" s="265"/>
    </row>
    <row r="247" spans="18:18" s="11" customFormat="1" ht="27" customHeight="1">
      <c r="R247" s="265"/>
    </row>
    <row r="248" spans="18:18" s="11" customFormat="1" ht="27" customHeight="1">
      <c r="R248" s="265"/>
    </row>
    <row r="249" spans="18:18" s="11" customFormat="1" ht="27" customHeight="1">
      <c r="R249" s="265"/>
    </row>
    <row r="250" spans="18:18" s="11" customFormat="1" ht="27" customHeight="1">
      <c r="R250" s="265"/>
    </row>
    <row r="251" spans="18:18" s="11" customFormat="1" ht="27" customHeight="1">
      <c r="R251" s="265"/>
    </row>
    <row r="252" spans="18:18" s="11" customFormat="1" ht="27" customHeight="1">
      <c r="R252" s="265"/>
    </row>
    <row r="253" spans="18:18" s="11" customFormat="1" ht="27" customHeight="1">
      <c r="R253" s="265"/>
    </row>
    <row r="254" spans="18:18" s="11" customFormat="1" ht="27" customHeight="1">
      <c r="R254" s="265"/>
    </row>
    <row r="255" spans="18:18" s="11" customFormat="1" ht="27" customHeight="1">
      <c r="R255" s="265"/>
    </row>
    <row r="256" spans="18:18" s="11" customFormat="1" ht="27" customHeight="1">
      <c r="R256" s="265"/>
    </row>
    <row r="257" spans="18:18" s="11" customFormat="1" ht="27" customHeight="1">
      <c r="R257" s="265"/>
    </row>
    <row r="258" spans="18:18" s="11" customFormat="1" ht="27" customHeight="1">
      <c r="R258" s="265"/>
    </row>
    <row r="259" spans="18:18" s="11" customFormat="1" ht="27" customHeight="1">
      <c r="R259" s="265"/>
    </row>
    <row r="260" spans="18:18" s="11" customFormat="1" ht="27" customHeight="1">
      <c r="R260" s="265"/>
    </row>
    <row r="261" spans="18:18" s="11" customFormat="1" ht="27" customHeight="1">
      <c r="R261" s="265"/>
    </row>
    <row r="262" spans="18:18" s="11" customFormat="1" ht="27" customHeight="1">
      <c r="R262" s="265"/>
    </row>
    <row r="263" spans="18:18" s="11" customFormat="1" ht="27" customHeight="1">
      <c r="R263" s="265"/>
    </row>
    <row r="264" spans="18:18" s="11" customFormat="1" ht="27" customHeight="1">
      <c r="R264" s="265"/>
    </row>
    <row r="265" spans="18:18" s="11" customFormat="1" ht="27" customHeight="1">
      <c r="R265" s="265"/>
    </row>
    <row r="266" spans="18:18" s="11" customFormat="1" ht="27" customHeight="1">
      <c r="R266" s="265"/>
    </row>
    <row r="267" spans="18:18" s="11" customFormat="1" ht="27" customHeight="1">
      <c r="R267" s="265"/>
    </row>
    <row r="268" spans="18:18" s="11" customFormat="1" ht="27" customHeight="1">
      <c r="R268" s="265"/>
    </row>
    <row r="269" spans="18:18" s="11" customFormat="1" ht="27" customHeight="1">
      <c r="R269" s="265"/>
    </row>
    <row r="270" spans="18:18" s="11" customFormat="1" ht="27" customHeight="1">
      <c r="R270" s="265"/>
    </row>
    <row r="271" spans="18:18" s="11" customFormat="1" ht="27" customHeight="1">
      <c r="R271" s="265"/>
    </row>
    <row r="272" spans="18:18" s="11" customFormat="1" ht="27" customHeight="1">
      <c r="R272" s="265"/>
    </row>
    <row r="273" spans="18:18" s="11" customFormat="1" ht="27" customHeight="1">
      <c r="R273" s="265"/>
    </row>
    <row r="274" spans="18:18" s="11" customFormat="1" ht="27" customHeight="1">
      <c r="R274" s="265"/>
    </row>
    <row r="275" spans="18:18" s="11" customFormat="1" ht="27" customHeight="1">
      <c r="R275" s="265"/>
    </row>
    <row r="276" spans="18:18" s="11" customFormat="1" ht="27" customHeight="1">
      <c r="R276" s="265"/>
    </row>
    <row r="277" spans="18:18" s="11" customFormat="1" ht="27" customHeight="1">
      <c r="R277" s="265"/>
    </row>
    <row r="278" spans="18:18" s="11" customFormat="1" ht="27" customHeight="1">
      <c r="R278" s="265"/>
    </row>
    <row r="279" spans="18:18" s="11" customFormat="1" ht="27" customHeight="1">
      <c r="R279" s="265"/>
    </row>
    <row r="280" spans="18:18" s="11" customFormat="1" ht="27" customHeight="1">
      <c r="R280" s="265"/>
    </row>
    <row r="281" spans="18:18" s="11" customFormat="1" ht="27" customHeight="1">
      <c r="R281" s="265"/>
    </row>
    <row r="282" spans="18:18" s="11" customFormat="1" ht="27" customHeight="1">
      <c r="R282" s="265"/>
    </row>
    <row r="283" spans="18:18" s="11" customFormat="1" ht="27" customHeight="1">
      <c r="R283" s="265"/>
    </row>
    <row r="284" spans="18:18" s="11" customFormat="1" ht="27" customHeight="1">
      <c r="R284" s="265"/>
    </row>
    <row r="285" spans="18:18" s="11" customFormat="1" ht="27" customHeight="1">
      <c r="R285" s="265"/>
    </row>
    <row r="286" spans="18:18" s="11" customFormat="1" ht="27" customHeight="1">
      <c r="R286" s="265"/>
    </row>
    <row r="287" spans="18:18" s="11" customFormat="1" ht="27" customHeight="1">
      <c r="R287" s="265"/>
    </row>
    <row r="288" spans="18:18" s="11" customFormat="1" ht="27" customHeight="1">
      <c r="R288" s="265"/>
    </row>
    <row r="289" spans="18:18" s="11" customFormat="1" ht="27" customHeight="1">
      <c r="R289" s="265"/>
    </row>
    <row r="290" spans="18:18" s="11" customFormat="1" ht="27" customHeight="1">
      <c r="R290" s="265"/>
    </row>
    <row r="291" spans="18:18" s="11" customFormat="1" ht="27" customHeight="1">
      <c r="R291" s="265"/>
    </row>
    <row r="292" spans="18:18" s="11" customFormat="1" ht="27" customHeight="1">
      <c r="R292" s="265"/>
    </row>
    <row r="293" spans="18:18" s="11" customFormat="1" ht="27" customHeight="1">
      <c r="R293" s="265"/>
    </row>
    <row r="294" spans="18:18" s="11" customFormat="1" ht="27" customHeight="1">
      <c r="R294" s="265"/>
    </row>
    <row r="295" spans="18:18" s="11" customFormat="1" ht="27" customHeight="1">
      <c r="R295" s="265"/>
    </row>
    <row r="296" spans="18:18" s="11" customFormat="1" ht="27" customHeight="1">
      <c r="R296" s="265"/>
    </row>
    <row r="297" spans="18:18" s="11" customFormat="1" ht="27" customHeight="1">
      <c r="R297" s="265"/>
    </row>
    <row r="298" spans="18:18" s="11" customFormat="1" ht="27" customHeight="1">
      <c r="R298" s="265"/>
    </row>
    <row r="299" spans="18:18" s="11" customFormat="1" ht="27" customHeight="1">
      <c r="R299" s="265"/>
    </row>
    <row r="300" spans="18:18" s="11" customFormat="1" ht="27" customHeight="1">
      <c r="R300" s="265"/>
    </row>
    <row r="301" spans="18:18" s="11" customFormat="1" ht="27" customHeight="1">
      <c r="R301" s="265"/>
    </row>
    <row r="302" spans="18:18" s="11" customFormat="1" ht="27" customHeight="1">
      <c r="R302" s="265"/>
    </row>
    <row r="303" spans="18:18" s="11" customFormat="1" ht="27" customHeight="1">
      <c r="R303" s="265"/>
    </row>
    <row r="304" spans="18:18" s="11" customFormat="1" ht="27" customHeight="1">
      <c r="R304" s="265"/>
    </row>
    <row r="305" spans="18:18" s="11" customFormat="1" ht="27" customHeight="1">
      <c r="R305" s="265"/>
    </row>
    <row r="306" spans="18:18" s="11" customFormat="1" ht="27" customHeight="1">
      <c r="R306" s="265"/>
    </row>
    <row r="307" spans="18:18" s="11" customFormat="1" ht="27" customHeight="1">
      <c r="R307" s="265"/>
    </row>
    <row r="308" spans="18:18" s="11" customFormat="1" ht="27" customHeight="1">
      <c r="R308" s="265"/>
    </row>
    <row r="309" spans="18:18" s="11" customFormat="1" ht="27" customHeight="1">
      <c r="R309" s="265"/>
    </row>
    <row r="310" spans="18:18" s="11" customFormat="1" ht="27" customHeight="1">
      <c r="R310" s="265"/>
    </row>
    <row r="311" spans="18:18" s="11" customFormat="1" ht="27" customHeight="1">
      <c r="R311" s="265"/>
    </row>
    <row r="312" spans="18:18" s="11" customFormat="1" ht="27" customHeight="1">
      <c r="R312" s="265"/>
    </row>
    <row r="313" spans="18:18" s="11" customFormat="1" ht="27" customHeight="1">
      <c r="R313" s="265"/>
    </row>
    <row r="314" spans="18:18" s="11" customFormat="1" ht="27" customHeight="1">
      <c r="R314" s="265"/>
    </row>
    <row r="315" spans="18:18" s="11" customFormat="1" ht="27" customHeight="1">
      <c r="R315" s="265"/>
    </row>
    <row r="316" spans="18:18" s="11" customFormat="1" ht="27" customHeight="1">
      <c r="R316" s="265"/>
    </row>
    <row r="317" spans="18:18" s="11" customFormat="1" ht="27" customHeight="1">
      <c r="R317" s="265"/>
    </row>
    <row r="318" spans="18:18" s="11" customFormat="1" ht="27" customHeight="1">
      <c r="R318" s="265"/>
    </row>
    <row r="319" spans="18:18" s="11" customFormat="1" ht="27" customHeight="1">
      <c r="R319" s="265"/>
    </row>
    <row r="320" spans="18:18" s="11" customFormat="1" ht="27" customHeight="1">
      <c r="R320" s="265"/>
    </row>
    <row r="321" spans="18:18" s="11" customFormat="1" ht="27" customHeight="1">
      <c r="R321" s="265"/>
    </row>
    <row r="322" spans="18:18" s="11" customFormat="1" ht="27" customHeight="1">
      <c r="R322" s="265"/>
    </row>
    <row r="323" spans="18:18" s="11" customFormat="1" ht="27" customHeight="1">
      <c r="R323" s="265"/>
    </row>
    <row r="324" spans="18:18" s="11" customFormat="1" ht="27" customHeight="1">
      <c r="R324" s="265"/>
    </row>
    <row r="325" spans="18:18" s="11" customFormat="1" ht="27" customHeight="1">
      <c r="R325" s="265"/>
    </row>
    <row r="326" spans="18:18" s="11" customFormat="1" ht="27" customHeight="1">
      <c r="R326" s="265"/>
    </row>
    <row r="327" spans="18:18" s="11" customFormat="1" ht="27" customHeight="1">
      <c r="R327" s="265"/>
    </row>
    <row r="328" spans="18:18" s="11" customFormat="1" ht="27" customHeight="1">
      <c r="R328" s="265"/>
    </row>
    <row r="329" spans="18:18" s="11" customFormat="1" ht="27" customHeight="1">
      <c r="R329" s="265"/>
    </row>
    <row r="330" spans="18:18" s="11" customFormat="1" ht="27" customHeight="1">
      <c r="R330" s="265"/>
    </row>
    <row r="331" spans="18:18" s="11" customFormat="1" ht="27" customHeight="1">
      <c r="R331" s="265"/>
    </row>
    <row r="332" spans="18:18" s="11" customFormat="1" ht="27" customHeight="1">
      <c r="R332" s="265"/>
    </row>
    <row r="333" spans="18:18" s="11" customFormat="1" ht="27" customHeight="1">
      <c r="R333" s="265"/>
    </row>
    <row r="334" spans="18:18" s="11" customFormat="1" ht="27" customHeight="1">
      <c r="R334" s="265"/>
    </row>
    <row r="335" spans="18:18" s="11" customFormat="1" ht="27" customHeight="1">
      <c r="R335" s="265"/>
    </row>
    <row r="336" spans="18:18" s="11" customFormat="1" ht="27" customHeight="1">
      <c r="R336" s="265"/>
    </row>
    <row r="337" spans="18:18" s="11" customFormat="1" ht="27" customHeight="1">
      <c r="R337" s="265"/>
    </row>
    <row r="338" spans="18:18" s="11" customFormat="1" ht="27" customHeight="1">
      <c r="R338" s="265"/>
    </row>
    <row r="339" spans="18:18" s="11" customFormat="1" ht="27" customHeight="1">
      <c r="R339" s="265"/>
    </row>
    <row r="340" spans="18:18" s="11" customFormat="1" ht="27" customHeight="1">
      <c r="R340" s="265"/>
    </row>
    <row r="341" spans="18:18" s="11" customFormat="1" ht="27" customHeight="1">
      <c r="R341" s="265"/>
    </row>
    <row r="342" spans="18:18" s="11" customFormat="1" ht="27" customHeight="1">
      <c r="R342" s="265"/>
    </row>
    <row r="343" spans="18:18" s="11" customFormat="1" ht="27" customHeight="1">
      <c r="R343" s="265"/>
    </row>
    <row r="344" spans="18:18" s="11" customFormat="1" ht="27" customHeight="1">
      <c r="R344" s="265"/>
    </row>
    <row r="345" spans="18:18" s="11" customFormat="1" ht="27" customHeight="1">
      <c r="R345" s="265"/>
    </row>
    <row r="346" spans="18:18" s="11" customFormat="1" ht="27" customHeight="1">
      <c r="R346" s="265"/>
    </row>
    <row r="347" spans="18:18" s="11" customFormat="1" ht="27" customHeight="1">
      <c r="R347" s="265"/>
    </row>
    <row r="348" spans="18:18" s="11" customFormat="1" ht="27" customHeight="1">
      <c r="R348" s="265"/>
    </row>
    <row r="349" spans="18:18" s="11" customFormat="1" ht="27" customHeight="1">
      <c r="R349" s="265"/>
    </row>
    <row r="350" spans="18:18" s="11" customFormat="1" ht="27" customHeight="1">
      <c r="R350" s="265"/>
    </row>
    <row r="351" spans="18:18" s="11" customFormat="1" ht="27" customHeight="1">
      <c r="R351" s="265"/>
    </row>
    <row r="352" spans="18:18" s="11" customFormat="1" ht="27" customHeight="1">
      <c r="R352" s="265"/>
    </row>
    <row r="353" spans="18:18" s="11" customFormat="1" ht="27" customHeight="1">
      <c r="R353" s="265"/>
    </row>
    <row r="354" spans="18:18" s="11" customFormat="1" ht="27" customHeight="1">
      <c r="R354" s="265"/>
    </row>
    <row r="355" spans="18:18" s="11" customFormat="1" ht="27" customHeight="1">
      <c r="R355" s="265"/>
    </row>
    <row r="356" spans="18:18" s="11" customFormat="1" ht="27" customHeight="1">
      <c r="R356" s="265"/>
    </row>
    <row r="357" spans="18:18" s="11" customFormat="1" ht="27" customHeight="1">
      <c r="R357" s="265"/>
    </row>
    <row r="358" spans="18:18" s="11" customFormat="1" ht="27" customHeight="1">
      <c r="R358" s="265"/>
    </row>
    <row r="359" spans="18:18" s="11" customFormat="1" ht="27" customHeight="1">
      <c r="R359" s="265"/>
    </row>
    <row r="360" spans="18:18" s="11" customFormat="1" ht="27" customHeight="1">
      <c r="R360" s="265"/>
    </row>
    <row r="361" spans="18:18" s="11" customFormat="1" ht="27" customHeight="1">
      <c r="R361" s="265"/>
    </row>
    <row r="362" spans="18:18" s="11" customFormat="1" ht="27" customHeight="1">
      <c r="R362" s="265"/>
    </row>
    <row r="363" spans="18:18" s="11" customFormat="1" ht="27" customHeight="1">
      <c r="R363" s="265"/>
    </row>
    <row r="364" spans="18:18" s="11" customFormat="1" ht="27" customHeight="1">
      <c r="R364" s="265"/>
    </row>
    <row r="365" spans="18:18" s="11" customFormat="1" ht="27" customHeight="1">
      <c r="R365" s="265"/>
    </row>
    <row r="366" spans="18:18" s="11" customFormat="1" ht="27" customHeight="1">
      <c r="R366" s="265"/>
    </row>
    <row r="367" spans="18:18" s="11" customFormat="1" ht="27" customHeight="1">
      <c r="R367" s="265"/>
    </row>
    <row r="368" spans="18:18" s="11" customFormat="1" ht="27" customHeight="1">
      <c r="R368" s="265"/>
    </row>
    <row r="369" spans="18:18" s="11" customFormat="1" ht="27" customHeight="1">
      <c r="R369" s="265"/>
    </row>
    <row r="370" spans="18:18" s="11" customFormat="1" ht="27" customHeight="1">
      <c r="R370" s="265"/>
    </row>
    <row r="371" spans="18:18" s="11" customFormat="1" ht="27" customHeight="1">
      <c r="R371" s="265"/>
    </row>
    <row r="372" spans="18:18" s="11" customFormat="1" ht="27" customHeight="1">
      <c r="R372" s="265"/>
    </row>
    <row r="373" spans="18:18" s="11" customFormat="1" ht="27" customHeight="1">
      <c r="R373" s="265"/>
    </row>
    <row r="374" spans="18:18" s="11" customFormat="1" ht="27" customHeight="1">
      <c r="R374" s="265"/>
    </row>
    <row r="375" spans="18:18" s="11" customFormat="1" ht="27" customHeight="1">
      <c r="R375" s="265"/>
    </row>
    <row r="376" spans="18:18" s="11" customFormat="1" ht="27" customHeight="1">
      <c r="R376" s="265"/>
    </row>
    <row r="377" spans="18:18" s="11" customFormat="1" ht="27" customHeight="1">
      <c r="R377" s="265"/>
    </row>
    <row r="378" spans="18:18" s="11" customFormat="1" ht="27" customHeight="1">
      <c r="R378" s="265"/>
    </row>
    <row r="379" spans="18:18" s="11" customFormat="1" ht="27" customHeight="1">
      <c r="R379" s="265"/>
    </row>
    <row r="380" spans="18:18" s="11" customFormat="1" ht="27" customHeight="1">
      <c r="R380" s="265"/>
    </row>
    <row r="381" spans="18:18" s="11" customFormat="1" ht="27" customHeight="1">
      <c r="R381" s="265"/>
    </row>
    <row r="382" spans="18:18" s="11" customFormat="1" ht="27" customHeight="1">
      <c r="R382" s="265"/>
    </row>
    <row r="383" spans="18:18" s="11" customFormat="1" ht="27" customHeight="1">
      <c r="R383" s="265"/>
    </row>
    <row r="384" spans="18:18" s="11" customFormat="1" ht="27" customHeight="1">
      <c r="R384" s="265"/>
    </row>
    <row r="385" spans="18:18" s="11" customFormat="1" ht="27" customHeight="1">
      <c r="R385" s="265"/>
    </row>
    <row r="386" spans="18:18" s="11" customFormat="1" ht="27" customHeight="1">
      <c r="R386" s="265"/>
    </row>
    <row r="387" spans="18:18" s="11" customFormat="1" ht="27" customHeight="1">
      <c r="R387" s="265"/>
    </row>
    <row r="388" spans="18:18" s="11" customFormat="1" ht="27" customHeight="1">
      <c r="R388" s="265"/>
    </row>
    <row r="389" spans="18:18" s="11" customFormat="1" ht="27" customHeight="1">
      <c r="R389" s="265"/>
    </row>
    <row r="390" spans="18:18" s="11" customFormat="1" ht="27" customHeight="1">
      <c r="R390" s="265"/>
    </row>
    <row r="391" spans="18:18" s="11" customFormat="1" ht="27" customHeight="1">
      <c r="R391" s="265"/>
    </row>
    <row r="392" spans="18:18" s="11" customFormat="1" ht="27" customHeight="1">
      <c r="R392" s="265"/>
    </row>
    <row r="393" spans="18:18" s="11" customFormat="1" ht="27" customHeight="1">
      <c r="R393" s="265"/>
    </row>
    <row r="394" spans="18:18" s="11" customFormat="1" ht="27" customHeight="1">
      <c r="R394" s="265"/>
    </row>
    <row r="395" spans="18:18" s="11" customFormat="1" ht="27" customHeight="1">
      <c r="R395" s="265"/>
    </row>
    <row r="396" spans="18:18" s="11" customFormat="1" ht="27" customHeight="1">
      <c r="R396" s="265"/>
    </row>
    <row r="397" spans="18:18" s="11" customFormat="1" ht="27" customHeight="1">
      <c r="R397" s="265"/>
    </row>
    <row r="398" spans="18:18" s="11" customFormat="1" ht="27" customHeight="1">
      <c r="R398" s="265"/>
    </row>
    <row r="399" spans="18:18" s="11" customFormat="1" ht="27" customHeight="1">
      <c r="R399" s="265"/>
    </row>
    <row r="400" spans="18:18" s="11" customFormat="1" ht="27" customHeight="1">
      <c r="R400" s="265"/>
    </row>
    <row r="401" spans="18:18" s="11" customFormat="1" ht="27" customHeight="1">
      <c r="R401" s="265"/>
    </row>
    <row r="402" spans="18:18" s="11" customFormat="1" ht="27" customHeight="1">
      <c r="R402" s="265"/>
    </row>
    <row r="403" spans="18:18" s="11" customFormat="1" ht="27" customHeight="1">
      <c r="R403" s="265"/>
    </row>
    <row r="404" spans="18:18" s="11" customFormat="1" ht="27" customHeight="1">
      <c r="R404" s="265"/>
    </row>
    <row r="405" spans="18:18" s="11" customFormat="1" ht="27" customHeight="1">
      <c r="R405" s="265"/>
    </row>
    <row r="406" spans="18:18" s="11" customFormat="1" ht="27" customHeight="1">
      <c r="R406" s="265"/>
    </row>
    <row r="407" spans="18:18" s="11" customFormat="1" ht="27" customHeight="1">
      <c r="R407" s="265"/>
    </row>
    <row r="408" spans="18:18" s="11" customFormat="1" ht="27" customHeight="1">
      <c r="R408" s="265"/>
    </row>
    <row r="409" spans="18:18" s="11" customFormat="1" ht="27" customHeight="1">
      <c r="R409" s="265"/>
    </row>
    <row r="410" spans="18:18" s="11" customFormat="1" ht="27" customHeight="1">
      <c r="R410" s="265"/>
    </row>
    <row r="411" spans="18:18" s="11" customFormat="1" ht="27" customHeight="1">
      <c r="R411" s="265"/>
    </row>
    <row r="412" spans="18:18" s="11" customFormat="1" ht="27" customHeight="1">
      <c r="R412" s="265"/>
    </row>
    <row r="413" spans="18:18" s="11" customFormat="1" ht="27" customHeight="1">
      <c r="R413" s="265"/>
    </row>
    <row r="414" spans="18:18" s="11" customFormat="1" ht="27" customHeight="1">
      <c r="R414" s="265"/>
    </row>
    <row r="415" spans="18:18" s="11" customFormat="1" ht="27" customHeight="1">
      <c r="R415" s="265"/>
    </row>
    <row r="416" spans="18:18" s="11" customFormat="1" ht="27" customHeight="1">
      <c r="R416" s="265"/>
    </row>
    <row r="417" spans="18:18" s="11" customFormat="1" ht="34.5" customHeight="1">
      <c r="R417" s="265"/>
    </row>
    <row r="418" spans="18:18" s="11" customFormat="1" ht="34.5" customHeight="1">
      <c r="R418" s="265"/>
    </row>
    <row r="419" spans="18:18" s="11" customFormat="1" ht="34.5" customHeight="1">
      <c r="R419" s="265"/>
    </row>
    <row r="420" spans="18:18" s="11" customFormat="1" ht="27" customHeight="1">
      <c r="R420" s="265"/>
    </row>
    <row r="421" spans="18:18" s="11" customFormat="1" ht="27" customHeight="1">
      <c r="R421" s="265"/>
    </row>
    <row r="422" spans="18:18" s="11" customFormat="1" ht="27" customHeight="1">
      <c r="R422" s="265"/>
    </row>
    <row r="423" spans="18:18" s="11" customFormat="1" ht="27" customHeight="1">
      <c r="R423" s="265"/>
    </row>
    <row r="424" spans="18:18" s="11" customFormat="1" ht="27" customHeight="1">
      <c r="R424" s="265"/>
    </row>
    <row r="425" spans="18:18" s="11" customFormat="1" ht="27" customHeight="1">
      <c r="R425" s="265"/>
    </row>
    <row r="426" spans="18:18" s="11" customFormat="1" ht="27" customHeight="1">
      <c r="R426" s="265"/>
    </row>
    <row r="427" spans="18:18" s="11" customFormat="1" ht="27" customHeight="1">
      <c r="R427" s="265"/>
    </row>
    <row r="428" spans="18:18" s="11" customFormat="1" ht="27" customHeight="1">
      <c r="R428" s="265"/>
    </row>
    <row r="429" spans="18:18" s="11" customFormat="1" ht="27" customHeight="1">
      <c r="R429" s="265"/>
    </row>
    <row r="430" spans="18:18" s="11" customFormat="1" ht="27" customHeight="1">
      <c r="R430" s="265"/>
    </row>
    <row r="431" spans="18:18" s="11" customFormat="1" ht="27" customHeight="1">
      <c r="R431" s="265"/>
    </row>
    <row r="432" spans="18:18" s="11" customFormat="1" ht="27" customHeight="1">
      <c r="R432" s="265"/>
    </row>
    <row r="433" spans="18:18" s="11" customFormat="1" ht="27" customHeight="1">
      <c r="R433" s="265"/>
    </row>
    <row r="434" spans="18:18" s="11" customFormat="1" ht="27" customHeight="1">
      <c r="R434" s="265"/>
    </row>
    <row r="435" spans="18:18" s="11" customFormat="1" ht="27" customHeight="1">
      <c r="R435" s="265"/>
    </row>
    <row r="436" spans="18:18" s="11" customFormat="1" ht="27" customHeight="1">
      <c r="R436" s="265"/>
    </row>
    <row r="437" spans="18:18" s="11" customFormat="1" ht="27" customHeight="1">
      <c r="R437" s="265"/>
    </row>
    <row r="438" spans="18:18" s="11" customFormat="1" ht="27" customHeight="1">
      <c r="R438" s="265"/>
    </row>
    <row r="439" spans="18:18" s="11" customFormat="1" ht="27" customHeight="1">
      <c r="R439" s="265"/>
    </row>
    <row r="440" spans="18:18" s="11" customFormat="1" ht="27" customHeight="1">
      <c r="R440" s="265"/>
    </row>
    <row r="441" spans="18:18" s="11" customFormat="1" ht="27" customHeight="1">
      <c r="R441" s="265"/>
    </row>
    <row r="442" spans="18:18" s="11" customFormat="1" ht="27" customHeight="1">
      <c r="R442" s="265"/>
    </row>
    <row r="443" spans="18:18" s="11" customFormat="1" ht="27" customHeight="1">
      <c r="R443" s="265"/>
    </row>
    <row r="444" spans="18:18" s="11" customFormat="1" ht="27" customHeight="1">
      <c r="R444" s="265"/>
    </row>
    <row r="445" spans="18:18" s="11" customFormat="1" ht="27" customHeight="1">
      <c r="R445" s="265"/>
    </row>
    <row r="446" spans="18:18" s="11" customFormat="1" ht="27" customHeight="1">
      <c r="R446" s="265"/>
    </row>
    <row r="447" spans="18:18" s="11" customFormat="1" ht="27" customHeight="1">
      <c r="R447" s="265"/>
    </row>
    <row r="448" spans="18:18" s="11" customFormat="1" ht="27" customHeight="1">
      <c r="R448" s="265"/>
    </row>
    <row r="449" spans="18:18" s="11" customFormat="1" ht="27" customHeight="1">
      <c r="R449" s="265"/>
    </row>
    <row r="450" spans="18:18" s="11" customFormat="1" ht="27" customHeight="1">
      <c r="R450" s="265"/>
    </row>
    <row r="451" spans="18:18" s="11" customFormat="1" ht="27" customHeight="1">
      <c r="R451" s="265"/>
    </row>
    <row r="452" spans="18:18" s="11" customFormat="1" ht="27" customHeight="1">
      <c r="R452" s="265"/>
    </row>
    <row r="453" spans="18:18" s="11" customFormat="1" ht="27" customHeight="1">
      <c r="R453" s="265"/>
    </row>
    <row r="454" spans="18:18" s="11" customFormat="1" ht="27" customHeight="1">
      <c r="R454" s="265"/>
    </row>
    <row r="455" spans="18:18" s="11" customFormat="1" ht="27" customHeight="1">
      <c r="R455" s="265"/>
    </row>
    <row r="456" spans="18:18" s="11" customFormat="1" ht="27" customHeight="1">
      <c r="R456" s="265"/>
    </row>
    <row r="457" spans="18:18" s="11" customFormat="1" ht="27" customHeight="1">
      <c r="R457" s="265"/>
    </row>
    <row r="458" spans="18:18" s="11" customFormat="1" ht="27" customHeight="1">
      <c r="R458" s="265"/>
    </row>
    <row r="459" spans="18:18" s="11" customFormat="1" ht="27" customHeight="1">
      <c r="R459" s="265"/>
    </row>
    <row r="460" spans="18:18" s="11" customFormat="1" ht="27" customHeight="1">
      <c r="R460" s="265"/>
    </row>
    <row r="461" spans="18:18" s="11" customFormat="1" ht="27" customHeight="1">
      <c r="R461" s="265"/>
    </row>
    <row r="462" spans="18:18" s="11" customFormat="1" ht="27" customHeight="1">
      <c r="R462" s="265"/>
    </row>
    <row r="463" spans="18:18" s="11" customFormat="1" ht="27" customHeight="1">
      <c r="R463" s="265"/>
    </row>
    <row r="464" spans="18:18" s="11" customFormat="1" ht="27" customHeight="1">
      <c r="R464" s="265"/>
    </row>
    <row r="465" spans="18:18" s="11" customFormat="1" ht="27" customHeight="1">
      <c r="R465" s="265"/>
    </row>
    <row r="466" spans="18:18" s="11" customFormat="1" ht="27" customHeight="1">
      <c r="R466" s="265"/>
    </row>
    <row r="467" spans="18:18" s="11" customFormat="1" ht="27" customHeight="1">
      <c r="R467" s="265"/>
    </row>
    <row r="468" spans="18:18" s="11" customFormat="1" ht="27" customHeight="1">
      <c r="R468" s="265"/>
    </row>
    <row r="469" spans="18:18" s="11" customFormat="1" ht="27" customHeight="1">
      <c r="R469" s="265"/>
    </row>
    <row r="470" spans="18:18" s="11" customFormat="1" ht="27" customHeight="1">
      <c r="R470" s="265"/>
    </row>
    <row r="471" spans="18:18" s="11" customFormat="1" ht="27" customHeight="1">
      <c r="R471" s="265"/>
    </row>
    <row r="472" spans="18:18" s="11" customFormat="1" ht="27" customHeight="1">
      <c r="R472" s="265"/>
    </row>
    <row r="473" spans="18:18" s="11" customFormat="1" ht="27" customHeight="1">
      <c r="R473" s="265"/>
    </row>
    <row r="474" spans="18:18" s="11" customFormat="1" ht="27" customHeight="1">
      <c r="R474" s="265"/>
    </row>
    <row r="475" spans="18:18" s="11" customFormat="1" ht="27" customHeight="1">
      <c r="R475" s="265"/>
    </row>
    <row r="476" spans="18:18" s="11" customFormat="1" ht="27" customHeight="1">
      <c r="R476" s="265"/>
    </row>
    <row r="477" spans="18:18" s="11" customFormat="1" ht="27" customHeight="1">
      <c r="R477" s="265"/>
    </row>
    <row r="478" spans="18:18" s="11" customFormat="1" ht="27" customHeight="1">
      <c r="R478" s="265"/>
    </row>
    <row r="479" spans="18:18" s="11" customFormat="1" ht="27" customHeight="1">
      <c r="R479" s="265"/>
    </row>
    <row r="480" spans="18:18" s="11" customFormat="1" ht="27" customHeight="1">
      <c r="R480" s="265"/>
    </row>
    <row r="481" spans="18:18" s="11" customFormat="1" ht="27" customHeight="1">
      <c r="R481" s="265"/>
    </row>
    <row r="482" spans="18:18" s="11" customFormat="1" ht="27" customHeight="1">
      <c r="R482" s="265"/>
    </row>
    <row r="483" spans="18:18" s="11" customFormat="1" ht="27" customHeight="1">
      <c r="R483" s="265"/>
    </row>
    <row r="484" spans="18:18" s="11" customFormat="1" ht="27" customHeight="1">
      <c r="R484" s="265"/>
    </row>
    <row r="485" spans="18:18" s="11" customFormat="1" ht="27" customHeight="1">
      <c r="R485" s="265"/>
    </row>
    <row r="486" spans="18:18" s="11" customFormat="1" ht="27" customHeight="1">
      <c r="R486" s="265"/>
    </row>
    <row r="487" spans="18:18" s="11" customFormat="1" ht="27" customHeight="1">
      <c r="R487" s="265"/>
    </row>
    <row r="488" spans="18:18" s="11" customFormat="1" ht="27" customHeight="1">
      <c r="R488" s="265"/>
    </row>
    <row r="489" spans="18:18" s="11" customFormat="1" ht="27" customHeight="1">
      <c r="R489" s="265"/>
    </row>
    <row r="490" spans="18:18" s="11" customFormat="1" ht="27" customHeight="1">
      <c r="R490" s="265"/>
    </row>
    <row r="491" spans="18:18" s="11" customFormat="1" ht="27" customHeight="1">
      <c r="R491" s="265"/>
    </row>
    <row r="492" spans="18:18" s="11" customFormat="1" ht="27" customHeight="1">
      <c r="R492" s="265"/>
    </row>
    <row r="493" spans="18:18" s="11" customFormat="1" ht="27" customHeight="1">
      <c r="R493" s="265"/>
    </row>
    <row r="494" spans="18:18" s="11" customFormat="1" ht="27" customHeight="1">
      <c r="R494" s="265"/>
    </row>
    <row r="495" spans="18:18" s="11" customFormat="1" ht="27" customHeight="1">
      <c r="R495" s="265"/>
    </row>
    <row r="496" spans="18:18" s="11" customFormat="1" ht="27" customHeight="1">
      <c r="R496" s="265"/>
    </row>
    <row r="497" spans="18:18" s="11" customFormat="1" ht="27" customHeight="1">
      <c r="R497" s="265"/>
    </row>
    <row r="498" spans="18:18" s="11" customFormat="1" ht="27" customHeight="1">
      <c r="R498" s="265"/>
    </row>
    <row r="499" spans="18:18" s="11" customFormat="1" ht="27" customHeight="1">
      <c r="R499" s="265"/>
    </row>
    <row r="500" spans="18:18" s="11" customFormat="1" ht="27" customHeight="1">
      <c r="R500" s="265"/>
    </row>
    <row r="501" spans="18:18" s="11" customFormat="1" ht="27" customHeight="1">
      <c r="R501" s="265"/>
    </row>
    <row r="502" spans="18:18" s="11" customFormat="1" ht="27" customHeight="1">
      <c r="R502" s="265"/>
    </row>
    <row r="503" spans="18:18" s="11" customFormat="1" ht="27" customHeight="1">
      <c r="R503" s="265"/>
    </row>
    <row r="504" spans="18:18" s="11" customFormat="1" ht="27" customHeight="1">
      <c r="R504" s="265"/>
    </row>
    <row r="505" spans="18:18" s="11" customFormat="1" ht="27" customHeight="1">
      <c r="R505" s="265"/>
    </row>
    <row r="506" spans="18:18" s="11" customFormat="1" ht="27" customHeight="1">
      <c r="R506" s="265"/>
    </row>
    <row r="507" spans="18:18" s="11" customFormat="1" ht="27" customHeight="1">
      <c r="R507" s="265"/>
    </row>
    <row r="508" spans="18:18" s="11" customFormat="1" ht="27" customHeight="1">
      <c r="R508" s="265"/>
    </row>
    <row r="509" spans="18:18" s="11" customFormat="1" ht="27" customHeight="1">
      <c r="R509" s="265"/>
    </row>
    <row r="510" spans="18:18" s="11" customFormat="1" ht="27" customHeight="1">
      <c r="R510" s="265"/>
    </row>
    <row r="511" spans="18:18" s="11" customFormat="1" ht="27" customHeight="1">
      <c r="R511" s="265"/>
    </row>
    <row r="512" spans="18:18" s="11" customFormat="1" ht="27" customHeight="1">
      <c r="R512" s="265"/>
    </row>
    <row r="513" spans="18:18" s="11" customFormat="1" ht="27" customHeight="1">
      <c r="R513" s="265"/>
    </row>
    <row r="514" spans="18:18" s="11" customFormat="1" ht="27" customHeight="1">
      <c r="R514" s="265"/>
    </row>
    <row r="515" spans="18:18" s="11" customFormat="1" ht="27" customHeight="1">
      <c r="R515" s="265"/>
    </row>
    <row r="516" spans="18:18" s="11" customFormat="1" ht="27" customHeight="1">
      <c r="R516" s="265"/>
    </row>
    <row r="517" spans="18:18" s="11" customFormat="1" ht="27" customHeight="1">
      <c r="R517" s="265"/>
    </row>
    <row r="518" spans="18:18" s="11" customFormat="1" ht="27" customHeight="1">
      <c r="R518" s="265"/>
    </row>
    <row r="519" spans="18:18" s="11" customFormat="1" ht="27" customHeight="1">
      <c r="R519" s="265"/>
    </row>
    <row r="520" spans="18:18" s="11" customFormat="1" ht="27" customHeight="1">
      <c r="R520" s="265"/>
    </row>
    <row r="521" spans="18:18" s="11" customFormat="1" ht="27" customHeight="1">
      <c r="R521" s="265"/>
    </row>
    <row r="522" spans="18:18" s="11" customFormat="1" ht="27" customHeight="1">
      <c r="R522" s="265"/>
    </row>
    <row r="523" spans="18:18" s="11" customFormat="1" ht="27" customHeight="1">
      <c r="R523" s="265"/>
    </row>
    <row r="524" spans="18:18" s="11" customFormat="1" ht="27" customHeight="1">
      <c r="R524" s="265"/>
    </row>
    <row r="525" spans="18:18" s="11" customFormat="1" ht="27" customHeight="1">
      <c r="R525" s="265"/>
    </row>
    <row r="526" spans="18:18" s="11" customFormat="1" ht="27" customHeight="1">
      <c r="R526" s="265"/>
    </row>
    <row r="527" spans="18:18" s="11" customFormat="1" ht="27" customHeight="1">
      <c r="R527" s="265"/>
    </row>
    <row r="528" spans="18:18" s="11" customFormat="1" ht="41.25" customHeight="1">
      <c r="R528" s="265"/>
    </row>
    <row r="529" spans="18:18" s="11" customFormat="1" ht="27" customHeight="1">
      <c r="R529" s="265"/>
    </row>
    <row r="530" spans="18:18" s="11" customFormat="1" ht="27" customHeight="1">
      <c r="R530" s="265"/>
    </row>
    <row r="531" spans="18:18" s="11" customFormat="1" ht="27" customHeight="1">
      <c r="R531" s="265"/>
    </row>
    <row r="532" spans="18:18" s="11" customFormat="1" ht="27" customHeight="1">
      <c r="R532" s="265"/>
    </row>
    <row r="533" spans="18:18" s="11" customFormat="1" ht="27" customHeight="1">
      <c r="R533" s="265"/>
    </row>
    <row r="534" spans="18:18" s="11" customFormat="1" ht="27" customHeight="1">
      <c r="R534" s="265"/>
    </row>
    <row r="535" spans="18:18" s="11" customFormat="1" ht="27" customHeight="1">
      <c r="R535" s="265"/>
    </row>
    <row r="536" spans="18:18" s="11" customFormat="1" ht="27" customHeight="1">
      <c r="R536" s="265"/>
    </row>
    <row r="537" spans="18:18" s="11" customFormat="1" ht="27" customHeight="1">
      <c r="R537" s="265"/>
    </row>
    <row r="538" spans="18:18" s="11" customFormat="1" ht="27" customHeight="1">
      <c r="R538" s="265"/>
    </row>
    <row r="539" spans="18:18" s="11" customFormat="1" ht="27" customHeight="1">
      <c r="R539" s="265"/>
    </row>
    <row r="540" spans="18:18" s="11" customFormat="1" ht="27" customHeight="1">
      <c r="R540" s="265"/>
    </row>
    <row r="541" spans="18:18" s="11" customFormat="1" ht="27" customHeight="1">
      <c r="R541" s="265"/>
    </row>
    <row r="542" spans="18:18" s="11" customFormat="1" ht="27" customHeight="1">
      <c r="R542" s="265"/>
    </row>
    <row r="543" spans="18:18" s="11" customFormat="1" ht="27" customHeight="1">
      <c r="R543" s="265"/>
    </row>
    <row r="544" spans="18:18" s="11" customFormat="1" ht="27" customHeight="1">
      <c r="R544" s="265"/>
    </row>
    <row r="545" spans="18:18" s="11" customFormat="1" ht="27" customHeight="1">
      <c r="R545" s="265"/>
    </row>
    <row r="546" spans="18:18" s="11" customFormat="1" ht="27" customHeight="1">
      <c r="R546" s="265"/>
    </row>
    <row r="547" spans="18:18" s="11" customFormat="1" ht="27" customHeight="1">
      <c r="R547" s="265"/>
    </row>
    <row r="548" spans="18:18" s="11" customFormat="1" ht="27" customHeight="1">
      <c r="R548" s="265"/>
    </row>
    <row r="549" spans="18:18" s="11" customFormat="1" ht="27" customHeight="1">
      <c r="R549" s="265"/>
    </row>
    <row r="550" spans="18:18" s="11" customFormat="1" ht="27" customHeight="1">
      <c r="R550" s="265"/>
    </row>
    <row r="551" spans="18:18" s="11" customFormat="1" ht="27" customHeight="1">
      <c r="R551" s="265"/>
    </row>
    <row r="552" spans="18:18" s="11" customFormat="1" ht="27" customHeight="1">
      <c r="R552" s="265"/>
    </row>
    <row r="553" spans="18:18" s="11" customFormat="1" ht="27" customHeight="1">
      <c r="R553" s="265"/>
    </row>
    <row r="554" spans="18:18" s="11" customFormat="1" ht="27" customHeight="1">
      <c r="R554" s="265"/>
    </row>
    <row r="555" spans="18:18" s="11" customFormat="1" ht="27" customHeight="1">
      <c r="R555" s="265"/>
    </row>
    <row r="556" spans="18:18" s="11" customFormat="1" ht="27" customHeight="1">
      <c r="R556" s="265"/>
    </row>
    <row r="557" spans="18:18" s="11" customFormat="1" ht="27" customHeight="1">
      <c r="R557" s="265"/>
    </row>
    <row r="558" spans="18:18" s="11" customFormat="1" ht="27" customHeight="1">
      <c r="R558" s="265"/>
    </row>
    <row r="559" spans="18:18" s="11" customFormat="1" ht="27" customHeight="1">
      <c r="R559" s="265"/>
    </row>
    <row r="560" spans="18:18" s="11" customFormat="1" ht="27" customHeight="1">
      <c r="R560" s="265"/>
    </row>
    <row r="561" spans="18:18" s="11" customFormat="1" ht="27" customHeight="1">
      <c r="R561" s="265"/>
    </row>
    <row r="562" spans="18:18" s="11" customFormat="1" ht="27" customHeight="1">
      <c r="R562" s="265"/>
    </row>
    <row r="563" spans="18:18" s="11" customFormat="1" ht="27" customHeight="1">
      <c r="R563" s="265"/>
    </row>
    <row r="564" spans="18:18" s="11" customFormat="1" ht="27" customHeight="1">
      <c r="R564" s="265"/>
    </row>
    <row r="565" spans="18:18" s="11" customFormat="1" ht="27" customHeight="1">
      <c r="R565" s="265"/>
    </row>
    <row r="566" spans="18:18" s="11" customFormat="1" ht="27" customHeight="1">
      <c r="R566" s="265"/>
    </row>
    <row r="567" spans="18:18" s="11" customFormat="1" ht="27" customHeight="1">
      <c r="R567" s="265"/>
    </row>
    <row r="568" spans="18:18" s="11" customFormat="1" ht="27" customHeight="1">
      <c r="R568" s="265"/>
    </row>
    <row r="569" spans="18:18" s="11" customFormat="1" ht="27" customHeight="1">
      <c r="R569" s="265"/>
    </row>
    <row r="570" spans="18:18" s="11" customFormat="1" ht="27" customHeight="1">
      <c r="R570" s="265"/>
    </row>
    <row r="571" spans="18:18" s="11" customFormat="1" ht="35.25" customHeight="1">
      <c r="R571" s="265"/>
    </row>
    <row r="572" spans="18:18" s="11" customFormat="1" ht="27" customHeight="1">
      <c r="R572" s="265"/>
    </row>
    <row r="573" spans="18:18" s="11" customFormat="1" ht="27" customHeight="1">
      <c r="R573" s="265"/>
    </row>
    <row r="574" spans="18:18" s="11" customFormat="1" ht="27" customHeight="1">
      <c r="R574" s="265"/>
    </row>
    <row r="575" spans="18:18" s="11" customFormat="1" ht="27" customHeight="1">
      <c r="R575" s="265"/>
    </row>
    <row r="576" spans="18:18" s="11" customFormat="1" ht="27" customHeight="1">
      <c r="R576" s="265"/>
    </row>
    <row r="577" spans="18:18" s="11" customFormat="1" ht="27" customHeight="1">
      <c r="R577" s="265"/>
    </row>
    <row r="578" spans="18:18" s="11" customFormat="1" ht="27" customHeight="1">
      <c r="R578" s="265"/>
    </row>
    <row r="579" spans="18:18" s="11" customFormat="1" ht="27" customHeight="1">
      <c r="R579" s="265"/>
    </row>
    <row r="580" spans="18:18" s="11" customFormat="1" ht="27" customHeight="1">
      <c r="R580" s="265"/>
    </row>
    <row r="581" spans="18:18" s="11" customFormat="1" ht="27" customHeight="1">
      <c r="R581" s="265"/>
    </row>
    <row r="582" spans="18:18" s="11" customFormat="1" ht="27" customHeight="1">
      <c r="R582" s="265"/>
    </row>
    <row r="583" spans="18:18" s="11" customFormat="1" ht="27" customHeight="1">
      <c r="R583" s="265"/>
    </row>
    <row r="584" spans="18:18" s="11" customFormat="1" ht="27" customHeight="1">
      <c r="R584" s="265"/>
    </row>
    <row r="585" spans="18:18" s="11" customFormat="1" ht="27" customHeight="1">
      <c r="R585" s="265"/>
    </row>
    <row r="586" spans="18:18" s="11" customFormat="1" ht="27" customHeight="1">
      <c r="R586" s="265"/>
    </row>
    <row r="587" spans="18:18" s="11" customFormat="1" ht="27" customHeight="1">
      <c r="R587" s="265"/>
    </row>
    <row r="588" spans="18:18" s="11" customFormat="1" ht="27" customHeight="1">
      <c r="R588" s="265"/>
    </row>
    <row r="589" spans="18:18" s="11" customFormat="1" ht="27" customHeight="1">
      <c r="R589" s="265"/>
    </row>
    <row r="590" spans="18:18" s="11" customFormat="1" ht="27" customHeight="1">
      <c r="R590" s="265"/>
    </row>
    <row r="591" spans="18:18" s="11" customFormat="1" ht="27" customHeight="1">
      <c r="R591" s="265"/>
    </row>
    <row r="592" spans="18:18" s="11" customFormat="1" ht="27" customHeight="1">
      <c r="R592" s="265"/>
    </row>
    <row r="593" spans="18:18" s="11" customFormat="1" ht="27" customHeight="1">
      <c r="R593" s="265"/>
    </row>
    <row r="594" spans="18:18" s="11" customFormat="1" ht="27" customHeight="1">
      <c r="R594" s="265"/>
    </row>
    <row r="595" spans="18:18" s="11" customFormat="1" ht="27" customHeight="1">
      <c r="R595" s="265"/>
    </row>
    <row r="596" spans="18:18" s="11" customFormat="1" ht="27" customHeight="1">
      <c r="R596" s="265"/>
    </row>
    <row r="597" spans="18:18" s="11" customFormat="1" ht="27" customHeight="1">
      <c r="R597" s="265"/>
    </row>
    <row r="598" spans="18:18" s="11" customFormat="1" ht="27" customHeight="1">
      <c r="R598" s="265"/>
    </row>
    <row r="599" spans="18:18" s="11" customFormat="1" ht="27" customHeight="1">
      <c r="R599" s="265"/>
    </row>
    <row r="600" spans="18:18" s="11" customFormat="1" ht="27" customHeight="1">
      <c r="R600" s="265"/>
    </row>
    <row r="601" spans="18:18" s="11" customFormat="1" ht="27" customHeight="1">
      <c r="R601" s="265"/>
    </row>
    <row r="602" spans="18:18" s="11" customFormat="1" ht="27" customHeight="1">
      <c r="R602" s="265"/>
    </row>
    <row r="603" spans="18:18" s="11" customFormat="1" ht="27" customHeight="1">
      <c r="R603" s="265"/>
    </row>
    <row r="604" spans="18:18" s="11" customFormat="1" ht="27" customHeight="1">
      <c r="R604" s="265"/>
    </row>
    <row r="605" spans="18:18" s="11" customFormat="1" ht="27" customHeight="1">
      <c r="R605" s="265"/>
    </row>
    <row r="606" spans="18:18" s="11" customFormat="1" ht="27" customHeight="1">
      <c r="R606" s="265"/>
    </row>
    <row r="607" spans="18:18" s="11" customFormat="1" ht="27" customHeight="1">
      <c r="R607" s="265"/>
    </row>
    <row r="608" spans="18:18" s="11" customFormat="1" ht="27" customHeight="1">
      <c r="R608" s="265"/>
    </row>
    <row r="609" spans="18:18" s="11" customFormat="1" ht="27" customHeight="1">
      <c r="R609" s="265"/>
    </row>
    <row r="610" spans="18:18" s="11" customFormat="1" ht="27" customHeight="1">
      <c r="R610" s="265"/>
    </row>
    <row r="611" spans="18:18" s="11" customFormat="1" ht="27" customHeight="1">
      <c r="R611" s="265"/>
    </row>
    <row r="612" spans="18:18" s="11" customFormat="1" ht="27" customHeight="1">
      <c r="R612" s="265"/>
    </row>
    <row r="613" spans="18:18" s="11" customFormat="1" ht="27" customHeight="1">
      <c r="R613" s="265"/>
    </row>
    <row r="614" spans="18:18" s="11" customFormat="1" ht="27" customHeight="1">
      <c r="R614" s="265"/>
    </row>
    <row r="615" spans="18:18" s="11" customFormat="1" ht="27" customHeight="1">
      <c r="R615" s="265"/>
    </row>
    <row r="616" spans="18:18" s="11" customFormat="1" ht="27" customHeight="1">
      <c r="R616" s="265"/>
    </row>
    <row r="617" spans="18:18" s="11" customFormat="1" ht="27" customHeight="1">
      <c r="R617" s="265"/>
    </row>
    <row r="618" spans="18:18" s="11" customFormat="1" ht="27" customHeight="1">
      <c r="R618" s="265"/>
    </row>
    <row r="619" spans="18:18" s="11" customFormat="1" ht="27" customHeight="1">
      <c r="R619" s="265"/>
    </row>
    <row r="620" spans="18:18" s="11" customFormat="1" ht="27" customHeight="1">
      <c r="R620" s="265"/>
    </row>
    <row r="621" spans="18:18" s="11" customFormat="1" ht="27" customHeight="1">
      <c r="R621" s="265"/>
    </row>
    <row r="622" spans="18:18" s="11" customFormat="1" ht="27" customHeight="1">
      <c r="R622" s="265"/>
    </row>
    <row r="623" spans="18:18" s="11" customFormat="1" ht="27" customHeight="1">
      <c r="R623" s="265"/>
    </row>
    <row r="624" spans="18:18" s="11" customFormat="1" ht="27" customHeight="1">
      <c r="R624" s="265"/>
    </row>
    <row r="625" spans="18:18" s="11" customFormat="1" ht="27" customHeight="1">
      <c r="R625" s="265"/>
    </row>
    <row r="626" spans="18:18" s="11" customFormat="1" ht="27" customHeight="1">
      <c r="R626" s="265"/>
    </row>
    <row r="627" spans="18:18" s="11" customFormat="1" ht="27" customHeight="1">
      <c r="R627" s="265"/>
    </row>
    <row r="628" spans="18:18" s="11" customFormat="1" ht="27" customHeight="1">
      <c r="R628" s="265"/>
    </row>
    <row r="629" spans="18:18" s="11" customFormat="1" ht="27" customHeight="1">
      <c r="R629" s="265"/>
    </row>
    <row r="630" spans="18:18" s="11" customFormat="1" ht="27" customHeight="1">
      <c r="R630" s="265"/>
    </row>
    <row r="631" spans="18:18" s="11" customFormat="1" ht="27" customHeight="1">
      <c r="R631" s="265"/>
    </row>
    <row r="632" spans="18:18" s="11" customFormat="1" ht="27" customHeight="1">
      <c r="R632" s="265"/>
    </row>
    <row r="633" spans="18:18" s="11" customFormat="1" ht="27" customHeight="1">
      <c r="R633" s="265"/>
    </row>
    <row r="634" spans="18:18" s="11" customFormat="1" ht="27" customHeight="1">
      <c r="R634" s="265"/>
    </row>
    <row r="635" spans="18:18" s="11" customFormat="1" ht="27" customHeight="1">
      <c r="R635" s="265"/>
    </row>
    <row r="636" spans="18:18" s="11" customFormat="1" ht="27" customHeight="1">
      <c r="R636" s="265"/>
    </row>
    <row r="637" spans="18:18" s="11" customFormat="1" ht="27" customHeight="1">
      <c r="R637" s="265"/>
    </row>
    <row r="638" spans="18:18" s="11" customFormat="1" ht="27" customHeight="1">
      <c r="R638" s="265"/>
    </row>
    <row r="639" spans="18:18" s="11" customFormat="1" ht="27" customHeight="1">
      <c r="R639" s="265"/>
    </row>
    <row r="640" spans="18:18" s="11" customFormat="1" ht="27" customHeight="1">
      <c r="R640" s="265"/>
    </row>
    <row r="641" spans="18:18" s="11" customFormat="1" ht="27" customHeight="1">
      <c r="R641" s="265"/>
    </row>
    <row r="642" spans="18:18" s="11" customFormat="1" ht="27" customHeight="1">
      <c r="R642" s="265"/>
    </row>
    <row r="643" spans="18:18" s="11" customFormat="1" ht="27" customHeight="1">
      <c r="R643" s="265"/>
    </row>
    <row r="644" spans="18:18" s="11" customFormat="1" ht="27" customHeight="1">
      <c r="R644" s="265"/>
    </row>
    <row r="645" spans="18:18" s="11" customFormat="1" ht="27" customHeight="1">
      <c r="R645" s="265"/>
    </row>
    <row r="646" spans="18:18" s="11" customFormat="1" ht="27" customHeight="1">
      <c r="R646" s="265"/>
    </row>
    <row r="647" spans="18:18" s="11" customFormat="1" ht="27" customHeight="1">
      <c r="R647" s="265"/>
    </row>
    <row r="648" spans="18:18" s="11" customFormat="1" ht="27" customHeight="1">
      <c r="R648" s="265"/>
    </row>
    <row r="649" spans="18:18" s="11" customFormat="1" ht="27" customHeight="1">
      <c r="R649" s="265"/>
    </row>
    <row r="650" spans="18:18" s="11" customFormat="1" ht="27" customHeight="1">
      <c r="R650" s="265"/>
    </row>
    <row r="651" spans="18:18" s="11" customFormat="1" ht="27" customHeight="1">
      <c r="R651" s="265"/>
    </row>
    <row r="652" spans="18:18" s="11" customFormat="1" ht="27" customHeight="1">
      <c r="R652" s="265"/>
    </row>
    <row r="653" spans="18:18" s="11" customFormat="1" ht="27" customHeight="1">
      <c r="R653" s="265"/>
    </row>
    <row r="654" spans="18:18" s="11" customFormat="1" ht="27" customHeight="1">
      <c r="R654" s="265"/>
    </row>
    <row r="655" spans="18:18" s="11" customFormat="1" ht="27" customHeight="1">
      <c r="R655" s="265"/>
    </row>
    <row r="656" spans="18:18" s="11" customFormat="1" ht="27" customHeight="1">
      <c r="R656" s="265"/>
    </row>
    <row r="657" spans="18:18" s="11" customFormat="1" ht="27" customHeight="1">
      <c r="R657" s="265"/>
    </row>
    <row r="658" spans="18:18" s="11" customFormat="1" ht="27" customHeight="1">
      <c r="R658" s="265"/>
    </row>
    <row r="659" spans="18:18" s="11" customFormat="1" ht="27" customHeight="1">
      <c r="R659" s="265"/>
    </row>
    <row r="660" spans="18:18" s="11" customFormat="1" ht="27" customHeight="1">
      <c r="R660" s="265"/>
    </row>
    <row r="661" spans="18:18" s="11" customFormat="1" ht="27" customHeight="1">
      <c r="R661" s="265"/>
    </row>
    <row r="662" spans="18:18" s="11" customFormat="1" ht="27" customHeight="1">
      <c r="R662" s="265"/>
    </row>
    <row r="663" spans="18:18" s="11" customFormat="1" ht="27" customHeight="1">
      <c r="R663" s="265"/>
    </row>
    <row r="664" spans="18:18" s="11" customFormat="1" ht="27" customHeight="1">
      <c r="R664" s="265"/>
    </row>
    <row r="665" spans="18:18" s="11" customFormat="1" ht="27" customHeight="1">
      <c r="R665" s="265"/>
    </row>
    <row r="666" spans="18:18" s="11" customFormat="1" ht="27" customHeight="1">
      <c r="R666" s="265"/>
    </row>
    <row r="667" spans="18:18" s="11" customFormat="1" ht="27" customHeight="1">
      <c r="R667" s="265"/>
    </row>
    <row r="668" spans="18:18" s="11" customFormat="1" ht="27" customHeight="1">
      <c r="R668" s="265"/>
    </row>
    <row r="669" spans="18:18" s="11" customFormat="1" ht="27" customHeight="1">
      <c r="R669" s="265"/>
    </row>
    <row r="670" spans="18:18" s="11" customFormat="1" ht="27" customHeight="1">
      <c r="R670" s="265"/>
    </row>
    <row r="671" spans="18:18" s="11" customFormat="1" ht="27" customHeight="1">
      <c r="R671" s="265"/>
    </row>
    <row r="672" spans="18:18" s="11" customFormat="1" ht="27" customHeight="1">
      <c r="R672" s="265"/>
    </row>
    <row r="673" spans="18:18" s="11" customFormat="1" ht="27" customHeight="1">
      <c r="R673" s="265"/>
    </row>
    <row r="674" spans="18:18" s="11" customFormat="1" ht="27" customHeight="1">
      <c r="R674" s="265"/>
    </row>
    <row r="675" spans="18:18" s="11" customFormat="1" ht="27" customHeight="1">
      <c r="R675" s="265"/>
    </row>
    <row r="676" spans="18:18" s="11" customFormat="1" ht="27" customHeight="1">
      <c r="R676" s="265"/>
    </row>
    <row r="677" spans="18:18" s="11" customFormat="1" ht="27" customHeight="1">
      <c r="R677" s="265"/>
    </row>
    <row r="678" spans="18:18" s="11" customFormat="1" ht="27" customHeight="1">
      <c r="R678" s="265"/>
    </row>
    <row r="679" spans="18:18" s="11" customFormat="1" ht="27" customHeight="1">
      <c r="R679" s="265"/>
    </row>
    <row r="680" spans="18:18" s="11" customFormat="1" ht="38.25" customHeight="1">
      <c r="R680" s="265"/>
    </row>
    <row r="681" spans="18:18" s="11" customFormat="1" ht="27" customHeight="1">
      <c r="R681" s="265"/>
    </row>
    <row r="682" spans="18:18" s="11" customFormat="1" ht="27" customHeight="1">
      <c r="R682" s="265"/>
    </row>
    <row r="683" spans="18:18" s="11" customFormat="1" ht="27" customHeight="1">
      <c r="R683" s="265"/>
    </row>
    <row r="684" spans="18:18" s="11" customFormat="1" ht="27" customHeight="1">
      <c r="R684" s="265"/>
    </row>
    <row r="685" spans="18:18" s="11" customFormat="1" ht="27" customHeight="1">
      <c r="R685" s="265"/>
    </row>
    <row r="686" spans="18:18" s="11" customFormat="1" ht="27" customHeight="1">
      <c r="R686" s="265"/>
    </row>
    <row r="687" spans="18:18" s="11" customFormat="1" ht="27" customHeight="1">
      <c r="R687" s="265"/>
    </row>
    <row r="688" spans="18:18" s="11" customFormat="1" ht="27" customHeight="1">
      <c r="R688" s="265"/>
    </row>
    <row r="689" spans="18:18" s="11" customFormat="1" ht="27" customHeight="1">
      <c r="R689" s="265"/>
    </row>
    <row r="690" spans="18:18" s="11" customFormat="1" ht="27" customHeight="1">
      <c r="R690" s="265"/>
    </row>
    <row r="691" spans="18:18" s="11" customFormat="1" ht="27" customHeight="1">
      <c r="R691" s="265"/>
    </row>
    <row r="692" spans="18:18" s="11" customFormat="1" ht="27" customHeight="1">
      <c r="R692" s="265"/>
    </row>
    <row r="693" spans="18:18" s="11" customFormat="1" ht="27" customHeight="1">
      <c r="R693" s="265"/>
    </row>
    <row r="694" spans="18:18" s="11" customFormat="1" ht="27" customHeight="1">
      <c r="R694" s="265"/>
    </row>
    <row r="695" spans="18:18" s="11" customFormat="1" ht="27" customHeight="1">
      <c r="R695" s="265"/>
    </row>
    <row r="696" spans="18:18" s="11" customFormat="1" ht="27" customHeight="1">
      <c r="R696" s="265"/>
    </row>
    <row r="697" spans="18:18" s="11" customFormat="1" ht="27" customHeight="1">
      <c r="R697" s="265"/>
    </row>
    <row r="698" spans="18:18" s="11" customFormat="1" ht="27" customHeight="1">
      <c r="R698" s="265"/>
    </row>
    <row r="699" spans="18:18" s="11" customFormat="1" ht="27" customHeight="1">
      <c r="R699" s="265"/>
    </row>
    <row r="700" spans="18:18" s="11" customFormat="1" ht="27" customHeight="1">
      <c r="R700" s="265"/>
    </row>
    <row r="701" spans="18:18" s="11" customFormat="1" ht="27" customHeight="1">
      <c r="R701" s="265"/>
    </row>
    <row r="702" spans="18:18" s="11" customFormat="1" ht="27" customHeight="1">
      <c r="R702" s="265"/>
    </row>
    <row r="703" spans="18:18" s="11" customFormat="1" ht="27" customHeight="1">
      <c r="R703" s="265"/>
    </row>
    <row r="704" spans="18:18" s="11" customFormat="1" ht="27" customHeight="1">
      <c r="R704" s="265"/>
    </row>
    <row r="705" spans="18:18" s="11" customFormat="1" ht="27" customHeight="1">
      <c r="R705" s="265"/>
    </row>
    <row r="706" spans="18:18" s="11" customFormat="1" ht="27" customHeight="1">
      <c r="R706" s="265"/>
    </row>
    <row r="707" spans="18:18" s="11" customFormat="1" ht="27" customHeight="1">
      <c r="R707" s="265"/>
    </row>
    <row r="708" spans="18:18" s="11" customFormat="1" ht="27" customHeight="1">
      <c r="R708" s="265"/>
    </row>
    <row r="709" spans="18:18" s="11" customFormat="1" ht="27" customHeight="1">
      <c r="R709" s="265"/>
    </row>
    <row r="710" spans="18:18" s="11" customFormat="1" ht="27" customHeight="1">
      <c r="R710" s="265"/>
    </row>
    <row r="711" spans="18:18" s="11" customFormat="1" ht="27" customHeight="1">
      <c r="R711" s="265"/>
    </row>
    <row r="712" spans="18:18" s="11" customFormat="1" ht="27" customHeight="1">
      <c r="R712" s="265"/>
    </row>
    <row r="713" spans="18:18" s="11" customFormat="1" ht="27" customHeight="1">
      <c r="R713" s="265"/>
    </row>
    <row r="714" spans="18:18" s="11" customFormat="1" ht="27" customHeight="1">
      <c r="R714" s="265"/>
    </row>
    <row r="715" spans="18:18" s="11" customFormat="1" ht="27" customHeight="1">
      <c r="R715" s="265"/>
    </row>
    <row r="716" spans="18:18" s="11" customFormat="1" ht="27" customHeight="1">
      <c r="R716" s="265"/>
    </row>
    <row r="717" spans="18:18" s="11" customFormat="1" ht="27" customHeight="1">
      <c r="R717" s="265"/>
    </row>
    <row r="718" spans="18:18" s="11" customFormat="1" ht="27" customHeight="1">
      <c r="R718" s="265"/>
    </row>
    <row r="719" spans="18:18" s="11" customFormat="1" ht="27" customHeight="1">
      <c r="R719" s="265"/>
    </row>
    <row r="720" spans="18:18" s="11" customFormat="1" ht="27" customHeight="1">
      <c r="R720" s="265"/>
    </row>
    <row r="721" spans="1:18" s="11" customFormat="1" ht="27" customHeight="1">
      <c r="R721" s="265"/>
    </row>
    <row r="722" spans="1:18" s="11" customFormat="1" ht="27" customHeight="1">
      <c r="R722" s="265"/>
    </row>
    <row r="723" spans="1:18" s="11" customFormat="1" ht="27" customHeight="1">
      <c r="A723" s="6"/>
      <c r="B723" s="6"/>
      <c r="R723" s="265"/>
    </row>
    <row r="724" spans="1:18" s="11" customFormat="1" ht="27" customHeight="1">
      <c r="R724" s="265"/>
    </row>
    <row r="725" spans="1:18" s="6" customFormat="1" ht="27" customHeight="1">
      <c r="A725" s="11"/>
      <c r="B725" s="11"/>
      <c r="R725" s="266"/>
    </row>
    <row r="726" spans="1:18" s="11" customFormat="1" ht="27" customHeight="1">
      <c r="R726" s="265"/>
    </row>
    <row r="727" spans="1:18" s="11" customFormat="1" ht="27" customHeight="1">
      <c r="R727" s="265"/>
    </row>
    <row r="728" spans="1:18" s="11" customFormat="1" ht="27" customHeight="1">
      <c r="R728" s="265"/>
    </row>
    <row r="729" spans="1:18" s="11" customFormat="1" ht="27" customHeight="1">
      <c r="R729" s="265"/>
    </row>
    <row r="730" spans="1:18" s="11" customFormat="1" ht="27" customHeight="1">
      <c r="R730" s="265"/>
    </row>
    <row r="731" spans="1:18" s="11" customFormat="1" ht="27" customHeight="1">
      <c r="R731" s="265"/>
    </row>
    <row r="732" spans="1:18" s="11" customFormat="1" ht="27" customHeight="1">
      <c r="R732" s="265"/>
    </row>
    <row r="733" spans="1:18" s="11" customFormat="1" ht="27" customHeight="1">
      <c r="R733" s="265"/>
    </row>
    <row r="734" spans="1:18" s="11" customFormat="1" ht="27" customHeight="1">
      <c r="R734" s="265"/>
    </row>
    <row r="735" spans="1:18" s="11" customFormat="1" ht="27" customHeight="1">
      <c r="R735" s="265"/>
    </row>
    <row r="736" spans="1:18" s="11" customFormat="1" ht="27" customHeight="1">
      <c r="R736" s="265"/>
    </row>
    <row r="737" spans="18:18" s="11" customFormat="1" ht="27" customHeight="1">
      <c r="R737" s="265"/>
    </row>
    <row r="738" spans="18:18" s="11" customFormat="1" ht="27" customHeight="1">
      <c r="R738" s="265"/>
    </row>
    <row r="739" spans="18:18" s="11" customFormat="1" ht="27" customHeight="1">
      <c r="R739" s="265"/>
    </row>
    <row r="740" spans="18:18" s="11" customFormat="1" ht="27" customHeight="1">
      <c r="R740" s="265"/>
    </row>
    <row r="741" spans="18:18" s="11" customFormat="1" ht="27" customHeight="1">
      <c r="R741" s="265"/>
    </row>
    <row r="742" spans="18:18" s="11" customFormat="1" ht="27" customHeight="1">
      <c r="R742" s="265"/>
    </row>
    <row r="743" spans="18:18" s="11" customFormat="1" ht="27" customHeight="1">
      <c r="R743" s="265"/>
    </row>
    <row r="744" spans="18:18" s="11" customFormat="1" ht="27" customHeight="1">
      <c r="R744" s="265"/>
    </row>
    <row r="745" spans="18:18" s="11" customFormat="1" ht="27" customHeight="1">
      <c r="R745" s="265"/>
    </row>
    <row r="746" spans="18:18" s="11" customFormat="1" ht="27" customHeight="1">
      <c r="R746" s="265"/>
    </row>
    <row r="747" spans="18:18" s="11" customFormat="1" ht="27" customHeight="1">
      <c r="R747" s="265"/>
    </row>
    <row r="748" spans="18:18" s="11" customFormat="1" ht="27" customHeight="1">
      <c r="R748" s="265"/>
    </row>
    <row r="749" spans="18:18" s="11" customFormat="1" ht="27" customHeight="1">
      <c r="R749" s="265"/>
    </row>
    <row r="750" spans="18:18" s="11" customFormat="1" ht="27" customHeight="1">
      <c r="R750" s="265"/>
    </row>
    <row r="751" spans="18:18" s="11" customFormat="1" ht="27" customHeight="1">
      <c r="R751" s="265"/>
    </row>
    <row r="752" spans="18:18" s="11" customFormat="1" ht="27" customHeight="1">
      <c r="R752" s="265"/>
    </row>
    <row r="753" spans="18:18" s="11" customFormat="1" ht="27" customHeight="1">
      <c r="R753" s="265"/>
    </row>
    <row r="754" spans="18:18" s="11" customFormat="1" ht="27" customHeight="1">
      <c r="R754" s="265"/>
    </row>
    <row r="755" spans="18:18" s="11" customFormat="1" ht="27" customHeight="1">
      <c r="R755" s="265"/>
    </row>
    <row r="756" spans="18:18" s="11" customFormat="1" ht="27" customHeight="1">
      <c r="R756" s="265"/>
    </row>
    <row r="757" spans="18:18" s="11" customFormat="1" ht="27" customHeight="1">
      <c r="R757" s="265"/>
    </row>
    <row r="758" spans="18:18" s="11" customFormat="1" ht="27" customHeight="1">
      <c r="R758" s="265"/>
    </row>
    <row r="759" spans="18:18" s="11" customFormat="1" ht="27" customHeight="1">
      <c r="R759" s="265"/>
    </row>
    <row r="760" spans="18:18" s="11" customFormat="1" ht="27" customHeight="1">
      <c r="R760" s="265"/>
    </row>
    <row r="761" spans="18:18" s="11" customFormat="1" ht="27" customHeight="1">
      <c r="R761" s="265"/>
    </row>
    <row r="762" spans="18:18" s="11" customFormat="1" ht="27" customHeight="1">
      <c r="R762" s="265"/>
    </row>
    <row r="763" spans="18:18" s="11" customFormat="1" ht="27" customHeight="1">
      <c r="R763" s="265"/>
    </row>
    <row r="764" spans="18:18" s="11" customFormat="1" ht="27" customHeight="1">
      <c r="R764" s="265"/>
    </row>
    <row r="765" spans="18:18" s="11" customFormat="1" ht="27" customHeight="1">
      <c r="R765" s="265"/>
    </row>
    <row r="766" spans="18:18" s="11" customFormat="1" ht="27" customHeight="1">
      <c r="R766" s="265"/>
    </row>
    <row r="767" spans="18:18" s="11" customFormat="1" ht="27" customHeight="1">
      <c r="R767" s="265"/>
    </row>
    <row r="768" spans="18:18" s="11" customFormat="1" ht="27" customHeight="1">
      <c r="R768" s="265"/>
    </row>
    <row r="769" spans="18:18" s="11" customFormat="1" ht="27" customHeight="1">
      <c r="R769" s="265"/>
    </row>
    <row r="770" spans="18:18" s="11" customFormat="1" ht="27" customHeight="1">
      <c r="R770" s="265"/>
    </row>
    <row r="771" spans="18:18" s="11" customFormat="1" ht="27" customHeight="1">
      <c r="R771" s="265"/>
    </row>
    <row r="772" spans="18:18" s="11" customFormat="1" ht="27" customHeight="1">
      <c r="R772" s="265"/>
    </row>
    <row r="773" spans="18:18" s="11" customFormat="1" ht="27" customHeight="1">
      <c r="R773" s="265"/>
    </row>
    <row r="774" spans="18:18" s="11" customFormat="1" ht="27" customHeight="1">
      <c r="R774" s="265"/>
    </row>
    <row r="775" spans="18:18" s="11" customFormat="1" ht="27" customHeight="1">
      <c r="R775" s="265"/>
    </row>
    <row r="776" spans="18:18" s="11" customFormat="1" ht="27" customHeight="1">
      <c r="R776" s="265"/>
    </row>
    <row r="777" spans="18:18" s="11" customFormat="1" ht="27" customHeight="1">
      <c r="R777" s="265"/>
    </row>
    <row r="778" spans="18:18" s="11" customFormat="1" ht="27" customHeight="1">
      <c r="R778" s="265"/>
    </row>
    <row r="779" spans="18:18" s="11" customFormat="1" ht="27" customHeight="1">
      <c r="R779" s="265"/>
    </row>
    <row r="780" spans="18:18" s="11" customFormat="1" ht="27" customHeight="1">
      <c r="R780" s="265"/>
    </row>
    <row r="781" spans="18:18" s="11" customFormat="1" ht="27" customHeight="1">
      <c r="R781" s="265"/>
    </row>
    <row r="782" spans="18:18" s="11" customFormat="1" ht="27" customHeight="1">
      <c r="R782" s="265"/>
    </row>
    <row r="783" spans="18:18" s="11" customFormat="1" ht="27" customHeight="1">
      <c r="R783" s="265"/>
    </row>
    <row r="784" spans="18:18" s="11" customFormat="1" ht="27" customHeight="1">
      <c r="R784" s="265"/>
    </row>
    <row r="785" spans="18:18" s="11" customFormat="1" ht="27" customHeight="1">
      <c r="R785" s="265"/>
    </row>
    <row r="786" spans="18:18" s="11" customFormat="1" ht="27" customHeight="1">
      <c r="R786" s="265"/>
    </row>
    <row r="787" spans="18:18" s="11" customFormat="1" ht="27" customHeight="1">
      <c r="R787" s="265"/>
    </row>
    <row r="788" spans="18:18" s="11" customFormat="1" ht="27" customHeight="1">
      <c r="R788" s="265"/>
    </row>
    <row r="789" spans="18:18" s="11" customFormat="1" ht="27" customHeight="1">
      <c r="R789" s="265"/>
    </row>
    <row r="790" spans="18:18" s="11" customFormat="1" ht="27" customHeight="1">
      <c r="R790" s="265"/>
    </row>
    <row r="791" spans="18:18" s="11" customFormat="1" ht="27" customHeight="1">
      <c r="R791" s="265"/>
    </row>
    <row r="792" spans="18:18" s="11" customFormat="1" ht="27" customHeight="1">
      <c r="R792" s="265"/>
    </row>
    <row r="793" spans="18:18" s="11" customFormat="1" ht="27" customHeight="1">
      <c r="R793" s="265"/>
    </row>
    <row r="794" spans="18:18" s="11" customFormat="1" ht="27" customHeight="1">
      <c r="R794" s="265"/>
    </row>
    <row r="795" spans="18:18" s="11" customFormat="1" ht="27" customHeight="1">
      <c r="R795" s="265"/>
    </row>
    <row r="796" spans="18:18" s="11" customFormat="1" ht="27" customHeight="1">
      <c r="R796" s="265"/>
    </row>
    <row r="797" spans="18:18" s="11" customFormat="1" ht="27" customHeight="1">
      <c r="R797" s="265"/>
    </row>
    <row r="798" spans="18:18" s="11" customFormat="1" ht="27" customHeight="1">
      <c r="R798" s="265"/>
    </row>
    <row r="799" spans="18:18" s="11" customFormat="1" ht="27" customHeight="1">
      <c r="R799" s="265"/>
    </row>
    <row r="800" spans="18:18" s="11" customFormat="1" ht="27" customHeight="1">
      <c r="R800" s="265"/>
    </row>
    <row r="801" spans="18:18" s="11" customFormat="1" ht="27" customHeight="1">
      <c r="R801" s="265"/>
    </row>
    <row r="802" spans="18:18" s="11" customFormat="1" ht="27" customHeight="1">
      <c r="R802" s="265"/>
    </row>
    <row r="803" spans="18:18" s="11" customFormat="1" ht="27" customHeight="1">
      <c r="R803" s="265"/>
    </row>
    <row r="804" spans="18:18" s="11" customFormat="1" ht="27" customHeight="1">
      <c r="R804" s="265"/>
    </row>
    <row r="805" spans="18:18" s="11" customFormat="1" ht="27" customHeight="1">
      <c r="R805" s="265"/>
    </row>
    <row r="806" spans="18:18" s="11" customFormat="1" ht="27" customHeight="1">
      <c r="R806" s="265"/>
    </row>
    <row r="807" spans="18:18" s="11" customFormat="1" ht="27" customHeight="1">
      <c r="R807" s="265"/>
    </row>
    <row r="808" spans="18:18" s="11" customFormat="1" ht="27" customHeight="1">
      <c r="R808" s="265"/>
    </row>
    <row r="809" spans="18:18" s="11" customFormat="1" ht="27" customHeight="1">
      <c r="R809" s="265"/>
    </row>
    <row r="810" spans="18:18" s="11" customFormat="1" ht="27" customHeight="1">
      <c r="R810" s="265"/>
    </row>
    <row r="811" spans="18:18" s="11" customFormat="1" ht="27" customHeight="1">
      <c r="R811" s="265"/>
    </row>
    <row r="812" spans="18:18" s="11" customFormat="1" ht="27" customHeight="1">
      <c r="R812" s="265"/>
    </row>
    <row r="813" spans="18:18" s="11" customFormat="1" ht="27" customHeight="1">
      <c r="R813" s="265"/>
    </row>
    <row r="814" spans="18:18" s="11" customFormat="1" ht="27" customHeight="1">
      <c r="R814" s="265"/>
    </row>
    <row r="815" spans="18:18" s="11" customFormat="1" ht="27" customHeight="1">
      <c r="R815" s="265"/>
    </row>
    <row r="816" spans="18:18" s="11" customFormat="1" ht="27" customHeight="1">
      <c r="R816" s="265"/>
    </row>
    <row r="817" spans="18:18" s="11" customFormat="1" ht="27" customHeight="1">
      <c r="R817" s="265"/>
    </row>
    <row r="818" spans="18:18" s="11" customFormat="1" ht="27" customHeight="1">
      <c r="R818" s="265"/>
    </row>
    <row r="819" spans="18:18" s="11" customFormat="1" ht="27" customHeight="1">
      <c r="R819" s="265"/>
    </row>
    <row r="820" spans="18:18" s="11" customFormat="1" ht="27" customHeight="1">
      <c r="R820" s="265"/>
    </row>
    <row r="821" spans="18:18" s="11" customFormat="1" ht="27" customHeight="1">
      <c r="R821" s="265"/>
    </row>
    <row r="822" spans="18:18" s="11" customFormat="1" ht="27" customHeight="1">
      <c r="R822" s="265"/>
    </row>
    <row r="823" spans="18:18" s="11" customFormat="1" ht="27" customHeight="1">
      <c r="R823" s="265"/>
    </row>
    <row r="824" spans="18:18" s="11" customFormat="1" ht="27" customHeight="1">
      <c r="R824" s="265"/>
    </row>
    <row r="825" spans="18:18" s="11" customFormat="1" ht="27" customHeight="1">
      <c r="R825" s="265"/>
    </row>
    <row r="826" spans="18:18" s="11" customFormat="1" ht="27" customHeight="1">
      <c r="R826" s="265"/>
    </row>
    <row r="827" spans="18:18" s="11" customFormat="1" ht="27" customHeight="1">
      <c r="R827" s="265"/>
    </row>
    <row r="828" spans="18:18" s="11" customFormat="1" ht="27" customHeight="1">
      <c r="R828" s="265"/>
    </row>
    <row r="829" spans="18:18" s="11" customFormat="1" ht="27" customHeight="1">
      <c r="R829" s="265"/>
    </row>
    <row r="830" spans="18:18" s="11" customFormat="1" ht="27" customHeight="1">
      <c r="R830" s="265"/>
    </row>
    <row r="831" spans="18:18" s="11" customFormat="1" ht="27" customHeight="1">
      <c r="R831" s="265"/>
    </row>
    <row r="832" spans="18:18" s="11" customFormat="1" ht="27" customHeight="1">
      <c r="R832" s="265"/>
    </row>
    <row r="833" spans="18:18" s="11" customFormat="1" ht="27" customHeight="1">
      <c r="R833" s="265"/>
    </row>
    <row r="834" spans="18:18" s="11" customFormat="1" ht="27" customHeight="1">
      <c r="R834" s="265"/>
    </row>
    <row r="835" spans="18:18" s="11" customFormat="1" ht="27" customHeight="1">
      <c r="R835" s="265"/>
    </row>
    <row r="836" spans="18:18" s="11" customFormat="1" ht="27" customHeight="1">
      <c r="R836" s="265"/>
    </row>
    <row r="837" spans="18:18" s="11" customFormat="1" ht="27" customHeight="1">
      <c r="R837" s="265"/>
    </row>
    <row r="838" spans="18:18" s="11" customFormat="1" ht="27" customHeight="1">
      <c r="R838" s="265"/>
    </row>
    <row r="839" spans="18:18" s="11" customFormat="1" ht="27" customHeight="1">
      <c r="R839" s="265"/>
    </row>
    <row r="840" spans="18:18" s="11" customFormat="1" ht="27" customHeight="1">
      <c r="R840" s="265"/>
    </row>
    <row r="841" spans="18:18" s="11" customFormat="1" ht="27" customHeight="1">
      <c r="R841" s="265"/>
    </row>
    <row r="842" spans="18:18" s="11" customFormat="1" ht="27" customHeight="1">
      <c r="R842" s="265"/>
    </row>
    <row r="843" spans="18:18" s="11" customFormat="1" ht="27" customHeight="1">
      <c r="R843" s="265"/>
    </row>
    <row r="844" spans="18:18" s="11" customFormat="1" ht="27" customHeight="1">
      <c r="R844" s="265"/>
    </row>
    <row r="845" spans="18:18" s="11" customFormat="1" ht="27" customHeight="1">
      <c r="R845" s="265"/>
    </row>
    <row r="846" spans="18:18" s="11" customFormat="1" ht="27" customHeight="1">
      <c r="R846" s="265"/>
    </row>
    <row r="847" spans="18:18" s="11" customFormat="1" ht="27" customHeight="1">
      <c r="R847" s="265"/>
    </row>
    <row r="848" spans="18:18" s="11" customFormat="1" ht="27" customHeight="1">
      <c r="R848" s="265"/>
    </row>
    <row r="849" spans="18:18" s="11" customFormat="1" ht="27" customHeight="1">
      <c r="R849" s="265"/>
    </row>
    <row r="850" spans="18:18" s="11" customFormat="1" ht="27" customHeight="1">
      <c r="R850" s="265"/>
    </row>
    <row r="851" spans="18:18" s="11" customFormat="1" ht="27" customHeight="1">
      <c r="R851" s="265"/>
    </row>
    <row r="852" spans="18:18" s="11" customFormat="1" ht="27" customHeight="1">
      <c r="R852" s="265"/>
    </row>
    <row r="853" spans="18:18" s="11" customFormat="1" ht="27" customHeight="1">
      <c r="R853" s="265"/>
    </row>
    <row r="854" spans="18:18" s="11" customFormat="1" ht="27" customHeight="1">
      <c r="R854" s="265"/>
    </row>
    <row r="855" spans="18:18" s="11" customFormat="1" ht="27" customHeight="1">
      <c r="R855" s="265"/>
    </row>
    <row r="856" spans="18:18" s="11" customFormat="1" ht="27" customHeight="1">
      <c r="R856" s="265"/>
    </row>
    <row r="857" spans="18:18" s="11" customFormat="1" ht="27" customHeight="1">
      <c r="R857" s="265"/>
    </row>
    <row r="858" spans="18:18" s="11" customFormat="1" ht="27" customHeight="1">
      <c r="R858" s="265"/>
    </row>
    <row r="859" spans="18:18" s="11" customFormat="1" ht="27" customHeight="1">
      <c r="R859" s="265"/>
    </row>
    <row r="860" spans="18:18" s="11" customFormat="1" ht="27" customHeight="1">
      <c r="R860" s="265"/>
    </row>
    <row r="861" spans="18:18" s="11" customFormat="1" ht="27" customHeight="1">
      <c r="R861" s="265"/>
    </row>
    <row r="862" spans="18:18" s="11" customFormat="1" ht="27" customHeight="1">
      <c r="R862" s="265"/>
    </row>
    <row r="863" spans="18:18" s="11" customFormat="1" ht="27" customHeight="1">
      <c r="R863" s="265"/>
    </row>
    <row r="864" spans="18:18" s="11" customFormat="1" ht="27" customHeight="1">
      <c r="R864" s="265"/>
    </row>
    <row r="865" spans="1:18" s="11" customFormat="1" ht="27" customHeight="1">
      <c r="R865" s="265"/>
    </row>
    <row r="866" spans="1:18" s="11" customFormat="1" ht="27" customHeight="1">
      <c r="R866" s="265"/>
    </row>
    <row r="867" spans="1:18" s="11" customFormat="1" ht="27" customHeight="1">
      <c r="R867" s="265"/>
    </row>
    <row r="868" spans="1:18" s="11" customFormat="1" ht="27" customHeight="1">
      <c r="R868" s="265"/>
    </row>
    <row r="869" spans="1:18" s="11" customFormat="1" ht="27" customHeight="1">
      <c r="R869" s="265"/>
    </row>
    <row r="870" spans="1:18" s="11" customFormat="1" ht="27" customHeight="1">
      <c r="R870" s="265"/>
    </row>
    <row r="871" spans="1:18" s="11" customFormat="1" ht="27" customHeight="1">
      <c r="R871" s="265"/>
    </row>
    <row r="872" spans="1:18" s="11" customFormat="1" ht="27" customHeight="1">
      <c r="R872" s="265"/>
    </row>
    <row r="873" spans="1:18" s="11" customFormat="1" ht="27" customHeight="1">
      <c r="R873" s="265"/>
    </row>
    <row r="874" spans="1:18" s="11" customFormat="1" ht="27" customHeight="1">
      <c r="R874" s="265"/>
    </row>
    <row r="875" spans="1:18" s="11" customFormat="1" ht="27" customHeight="1">
      <c r="R875" s="265"/>
    </row>
    <row r="876" spans="1:18" s="11" customFormat="1" ht="27" customHeight="1">
      <c r="R876" s="265"/>
    </row>
    <row r="877" spans="1:18" s="11" customFormat="1" ht="27" customHeight="1">
      <c r="R877" s="265"/>
    </row>
    <row r="878" spans="1:18" s="11" customFormat="1" ht="27" customHeight="1">
      <c r="R878" s="265"/>
    </row>
    <row r="879" spans="1:18" s="11" customFormat="1" ht="27" customHeight="1">
      <c r="A879" s="6"/>
      <c r="B879" s="6"/>
      <c r="R879" s="265"/>
    </row>
    <row r="880" spans="1:18" s="11" customFormat="1" ht="27" customHeight="1">
      <c r="R880" s="265"/>
    </row>
    <row r="881" spans="1:18" s="6" customFormat="1" ht="27" customHeight="1">
      <c r="A881" s="11"/>
      <c r="B881" s="11"/>
      <c r="R881" s="266"/>
    </row>
    <row r="882" spans="1:18" s="11" customFormat="1" ht="27" customHeight="1">
      <c r="A882" s="6"/>
      <c r="B882" s="6"/>
      <c r="R882" s="265"/>
    </row>
    <row r="883" spans="1:18" s="11" customFormat="1" ht="27" customHeight="1">
      <c r="A883" s="6"/>
      <c r="B883" s="6"/>
      <c r="R883" s="265"/>
    </row>
    <row r="884" spans="1:18" s="6" customFormat="1" ht="27" customHeight="1">
      <c r="R884" s="266"/>
    </row>
    <row r="885" spans="1:18" s="6" customFormat="1" ht="27" customHeight="1">
      <c r="R885" s="266"/>
    </row>
    <row r="886" spans="1:18" s="6" customFormat="1" ht="27" customHeight="1">
      <c r="R886" s="266"/>
    </row>
    <row r="887" spans="1:18" s="6" customFormat="1" ht="27" customHeight="1">
      <c r="R887" s="266"/>
    </row>
    <row r="888" spans="1:18" s="6" customFormat="1" ht="27" customHeight="1">
      <c r="A888" s="11"/>
      <c r="B888" s="11"/>
      <c r="R888" s="266"/>
    </row>
    <row r="889" spans="1:18" s="6" customFormat="1" ht="27" customHeight="1">
      <c r="A889" s="11"/>
      <c r="B889" s="11"/>
      <c r="R889" s="266"/>
    </row>
    <row r="890" spans="1:18" s="11" customFormat="1" ht="27" customHeight="1">
      <c r="R890" s="265"/>
    </row>
    <row r="891" spans="1:18" s="11" customFormat="1" ht="27" customHeight="1">
      <c r="R891" s="265"/>
    </row>
    <row r="892" spans="1:18" s="11" customFormat="1" ht="27" customHeight="1">
      <c r="R892" s="265"/>
    </row>
    <row r="893" spans="1:18" s="11" customFormat="1" ht="27" customHeight="1">
      <c r="R893" s="265"/>
    </row>
    <row r="894" spans="1:18" s="11" customFormat="1" ht="27" customHeight="1">
      <c r="R894" s="265"/>
    </row>
    <row r="895" spans="1:18" s="11" customFormat="1" ht="27" customHeight="1">
      <c r="R895" s="265"/>
    </row>
    <row r="896" spans="1:18" s="11" customFormat="1" ht="27" customHeight="1">
      <c r="R896" s="265"/>
    </row>
    <row r="897" spans="18:18" s="11" customFormat="1" ht="27" customHeight="1">
      <c r="R897" s="265"/>
    </row>
    <row r="898" spans="18:18" s="11" customFormat="1" ht="27" customHeight="1">
      <c r="R898" s="265"/>
    </row>
    <row r="899" spans="18:18" s="11" customFormat="1" ht="27" customHeight="1">
      <c r="R899" s="265"/>
    </row>
    <row r="900" spans="18:18" s="11" customFormat="1" ht="27" customHeight="1">
      <c r="R900" s="265"/>
    </row>
    <row r="901" spans="18:18" s="11" customFormat="1" ht="27" customHeight="1">
      <c r="R901" s="265"/>
    </row>
    <row r="902" spans="18:18" s="11" customFormat="1" ht="27" customHeight="1">
      <c r="R902" s="265"/>
    </row>
    <row r="903" spans="18:18" s="11" customFormat="1" ht="27" customHeight="1">
      <c r="R903" s="265"/>
    </row>
    <row r="904" spans="18:18" s="11" customFormat="1" ht="27" customHeight="1">
      <c r="R904" s="265"/>
    </row>
    <row r="905" spans="18:18" s="11" customFormat="1" ht="27" customHeight="1">
      <c r="R905" s="265"/>
    </row>
    <row r="906" spans="18:18" s="11" customFormat="1" ht="27" customHeight="1">
      <c r="R906" s="265"/>
    </row>
    <row r="907" spans="18:18" s="11" customFormat="1" ht="27" customHeight="1">
      <c r="R907" s="265"/>
    </row>
    <row r="908" spans="18:18" s="11" customFormat="1" ht="27" customHeight="1">
      <c r="R908" s="265"/>
    </row>
    <row r="909" spans="18:18" s="11" customFormat="1" ht="27" customHeight="1">
      <c r="R909" s="265"/>
    </row>
    <row r="910" spans="18:18" s="11" customFormat="1" ht="27" customHeight="1">
      <c r="R910" s="265"/>
    </row>
    <row r="911" spans="18:18" s="11" customFormat="1" ht="27" customHeight="1">
      <c r="R911" s="265"/>
    </row>
    <row r="912" spans="18:18" s="11" customFormat="1" ht="27" customHeight="1">
      <c r="R912" s="265"/>
    </row>
    <row r="913" spans="18:18" s="11" customFormat="1" ht="27" customHeight="1">
      <c r="R913" s="265"/>
    </row>
    <row r="914" spans="18:18" s="11" customFormat="1" ht="27" customHeight="1">
      <c r="R914" s="265"/>
    </row>
    <row r="915" spans="18:18" s="11" customFormat="1" ht="27" customHeight="1">
      <c r="R915" s="265"/>
    </row>
    <row r="916" spans="18:18" s="11" customFormat="1" ht="27" customHeight="1">
      <c r="R916" s="265"/>
    </row>
    <row r="917" spans="18:18" s="11" customFormat="1" ht="27" customHeight="1">
      <c r="R917" s="265"/>
    </row>
    <row r="918" spans="18:18" s="11" customFormat="1" ht="27" customHeight="1">
      <c r="R918" s="265"/>
    </row>
    <row r="919" spans="18:18" s="11" customFormat="1" ht="27" customHeight="1">
      <c r="R919" s="265"/>
    </row>
    <row r="920" spans="18:18" s="11" customFormat="1" ht="27" customHeight="1">
      <c r="R920" s="265"/>
    </row>
    <row r="921" spans="18:18" s="11" customFormat="1" ht="27" customHeight="1">
      <c r="R921" s="265"/>
    </row>
    <row r="922" spans="18:18" s="11" customFormat="1" ht="27" customHeight="1">
      <c r="R922" s="265"/>
    </row>
    <row r="923" spans="18:18" s="11" customFormat="1" ht="27" customHeight="1">
      <c r="R923" s="265"/>
    </row>
    <row r="924" spans="18:18" s="11" customFormat="1" ht="27" customHeight="1">
      <c r="R924" s="265"/>
    </row>
    <row r="925" spans="18:18" s="11" customFormat="1" ht="27" customHeight="1">
      <c r="R925" s="265"/>
    </row>
    <row r="926" spans="18:18" s="11" customFormat="1" ht="27" customHeight="1">
      <c r="R926" s="265"/>
    </row>
    <row r="927" spans="18:18" s="11" customFormat="1" ht="27" customHeight="1">
      <c r="R927" s="265"/>
    </row>
    <row r="928" spans="18:18" s="11" customFormat="1" ht="27" customHeight="1">
      <c r="R928" s="265"/>
    </row>
    <row r="929" spans="18:18" s="11" customFormat="1" ht="27" customHeight="1">
      <c r="R929" s="265"/>
    </row>
    <row r="930" spans="18:18" s="11" customFormat="1" ht="27" customHeight="1">
      <c r="R930" s="265"/>
    </row>
    <row r="931" spans="18:18" s="11" customFormat="1" ht="27" customHeight="1">
      <c r="R931" s="265"/>
    </row>
    <row r="932" spans="18:18" s="11" customFormat="1" ht="27" customHeight="1">
      <c r="R932" s="265"/>
    </row>
    <row r="933" spans="18:18" s="11" customFormat="1" ht="27" customHeight="1">
      <c r="R933" s="265"/>
    </row>
    <row r="934" spans="18:18" s="11" customFormat="1" ht="27" customHeight="1">
      <c r="R934" s="265"/>
    </row>
    <row r="935" spans="18:18" s="11" customFormat="1" ht="27" customHeight="1">
      <c r="R935" s="265"/>
    </row>
    <row r="936" spans="18:18" s="11" customFormat="1" ht="27" customHeight="1">
      <c r="R936" s="265"/>
    </row>
    <row r="937" spans="18:18" s="11" customFormat="1" ht="27" customHeight="1">
      <c r="R937" s="265"/>
    </row>
    <row r="938" spans="18:18" s="11" customFormat="1" ht="27" customHeight="1">
      <c r="R938" s="265"/>
    </row>
    <row r="939" spans="18:18" s="11" customFormat="1" ht="27" customHeight="1">
      <c r="R939" s="265"/>
    </row>
    <row r="940" spans="18:18" s="11" customFormat="1" ht="27" customHeight="1">
      <c r="R940" s="265"/>
    </row>
    <row r="941" spans="18:18" s="11" customFormat="1" ht="27" customHeight="1">
      <c r="R941" s="265"/>
    </row>
    <row r="942" spans="18:18" s="11" customFormat="1" ht="27" customHeight="1">
      <c r="R942" s="265"/>
    </row>
    <row r="943" spans="18:18" s="11" customFormat="1" ht="27" customHeight="1">
      <c r="R943" s="265"/>
    </row>
    <row r="944" spans="18:18" s="11" customFormat="1" ht="27" customHeight="1">
      <c r="R944" s="265"/>
    </row>
    <row r="945" spans="18:24" s="11" customFormat="1" ht="27" customHeight="1">
      <c r="R945" s="265"/>
    </row>
    <row r="946" spans="18:24" s="11" customFormat="1" ht="27" customHeight="1">
      <c r="R946" s="265"/>
    </row>
    <row r="947" spans="18:24" s="11" customFormat="1" ht="27" customHeight="1">
      <c r="R947" s="265"/>
    </row>
    <row r="948" spans="18:24" s="11" customFormat="1" ht="27" customHeight="1">
      <c r="R948" s="265"/>
    </row>
    <row r="949" spans="18:24" s="11" customFormat="1" ht="27" customHeight="1">
      <c r="R949" s="265"/>
    </row>
    <row r="950" spans="18:24" s="11" customFormat="1" ht="27" customHeight="1">
      <c r="R950" s="265"/>
    </row>
    <row r="951" spans="18:24" s="11" customFormat="1" ht="27" customHeight="1">
      <c r="R951" s="265"/>
    </row>
    <row r="952" spans="18:24" s="11" customFormat="1" ht="27" customHeight="1">
      <c r="R952" s="265"/>
    </row>
    <row r="953" spans="18:24" s="11" customFormat="1" ht="27" customHeight="1">
      <c r="R953" s="265"/>
    </row>
    <row r="954" spans="18:24" s="11" customFormat="1" ht="27" customHeight="1">
      <c r="R954" s="265"/>
    </row>
    <row r="955" spans="18:24" s="11" customFormat="1" ht="27" customHeight="1">
      <c r="R955" s="265"/>
    </row>
    <row r="956" spans="18:24" s="11" customFormat="1" ht="27" customHeight="1">
      <c r="R956" s="265"/>
    </row>
    <row r="957" spans="18:24" s="11" customFormat="1" ht="27" customHeight="1">
      <c r="R957" s="265"/>
    </row>
    <row r="958" spans="18:24" s="11" customFormat="1" ht="27" customHeight="1">
      <c r="R958" s="265"/>
    </row>
    <row r="959" spans="18:24" s="11" customFormat="1" ht="27" customHeight="1">
      <c r="R959" s="265"/>
      <c r="X959" s="33"/>
    </row>
    <row r="960" spans="18:24" s="11" customFormat="1" ht="27" customHeight="1">
      <c r="R960" s="265"/>
    </row>
    <row r="961" spans="18:18" s="11" customFormat="1" ht="27" customHeight="1">
      <c r="R961" s="265"/>
    </row>
    <row r="962" spans="18:18" s="11" customFormat="1" ht="27" customHeight="1">
      <c r="R962" s="265"/>
    </row>
    <row r="963" spans="18:18" s="11" customFormat="1" ht="27" customHeight="1">
      <c r="R963" s="265"/>
    </row>
    <row r="964" spans="18:18" s="11" customFormat="1" ht="27" customHeight="1">
      <c r="R964" s="265"/>
    </row>
    <row r="965" spans="18:18" s="11" customFormat="1" ht="27" customHeight="1">
      <c r="R965" s="265"/>
    </row>
    <row r="966" spans="18:18" s="11" customFormat="1" ht="27" customHeight="1">
      <c r="R966" s="265"/>
    </row>
    <row r="967" spans="18:18" s="11" customFormat="1" ht="27" customHeight="1">
      <c r="R967" s="265"/>
    </row>
    <row r="968" spans="18:18" s="11" customFormat="1" ht="27" customHeight="1">
      <c r="R968" s="265"/>
    </row>
    <row r="969" spans="18:18" s="11" customFormat="1" ht="27" customHeight="1">
      <c r="R969" s="265"/>
    </row>
    <row r="970" spans="18:18" s="11" customFormat="1" ht="27" customHeight="1">
      <c r="R970" s="265"/>
    </row>
    <row r="971" spans="18:18" s="11" customFormat="1" ht="27" customHeight="1">
      <c r="R971" s="265"/>
    </row>
    <row r="972" spans="18:18" s="11" customFormat="1" ht="27" customHeight="1">
      <c r="R972" s="265"/>
    </row>
    <row r="973" spans="18:18" s="11" customFormat="1" ht="27" customHeight="1">
      <c r="R973" s="265"/>
    </row>
    <row r="974" spans="18:18" s="11" customFormat="1" ht="27" customHeight="1">
      <c r="R974" s="265"/>
    </row>
    <row r="975" spans="18:18" s="11" customFormat="1" ht="27" customHeight="1">
      <c r="R975" s="265"/>
    </row>
    <row r="976" spans="18:18" s="11" customFormat="1" ht="27" customHeight="1">
      <c r="R976" s="265"/>
    </row>
    <row r="977" spans="18:18" s="11" customFormat="1" ht="27" customHeight="1">
      <c r="R977" s="265"/>
    </row>
    <row r="978" spans="18:18" s="11" customFormat="1" ht="27" customHeight="1">
      <c r="R978" s="265"/>
    </row>
    <row r="979" spans="18:18" s="11" customFormat="1" ht="27" customHeight="1">
      <c r="R979" s="265"/>
    </row>
    <row r="980" spans="18:18" s="11" customFormat="1" ht="27" customHeight="1">
      <c r="R980" s="265"/>
    </row>
    <row r="981" spans="18:18" s="11" customFormat="1" ht="27" customHeight="1">
      <c r="R981" s="265"/>
    </row>
    <row r="982" spans="18:18" s="11" customFormat="1" ht="27" customHeight="1">
      <c r="R982" s="265"/>
    </row>
    <row r="983" spans="18:18" s="11" customFormat="1" ht="27" customHeight="1">
      <c r="R983" s="265"/>
    </row>
    <row r="984" spans="18:18" s="11" customFormat="1" ht="27" customHeight="1">
      <c r="R984" s="265"/>
    </row>
    <row r="985" spans="18:18" s="11" customFormat="1" ht="27" customHeight="1">
      <c r="R985" s="265"/>
    </row>
    <row r="986" spans="18:18" s="11" customFormat="1" ht="27" customHeight="1">
      <c r="R986" s="265"/>
    </row>
    <row r="987" spans="18:18" s="11" customFormat="1" ht="27" customHeight="1">
      <c r="R987" s="265"/>
    </row>
    <row r="988" spans="18:18" s="11" customFormat="1" ht="27" customHeight="1">
      <c r="R988" s="265"/>
    </row>
    <row r="989" spans="18:18" s="11" customFormat="1" ht="27" customHeight="1">
      <c r="R989" s="265"/>
    </row>
    <row r="990" spans="18:18" s="11" customFormat="1" ht="27" customHeight="1">
      <c r="R990" s="265"/>
    </row>
    <row r="991" spans="18:18" s="11" customFormat="1" ht="27" customHeight="1">
      <c r="R991" s="265"/>
    </row>
    <row r="992" spans="18:18" s="11" customFormat="1" ht="27" customHeight="1">
      <c r="R992" s="265"/>
    </row>
    <row r="993" spans="18:18" s="11" customFormat="1" ht="27" customHeight="1">
      <c r="R993" s="265"/>
    </row>
    <row r="994" spans="18:18" s="11" customFormat="1" ht="27" customHeight="1">
      <c r="R994" s="265"/>
    </row>
    <row r="995" spans="18:18" s="11" customFormat="1" ht="27" customHeight="1">
      <c r="R995" s="265"/>
    </row>
    <row r="996" spans="18:18" s="11" customFormat="1" ht="27" customHeight="1">
      <c r="R996" s="265"/>
    </row>
    <row r="997" spans="18:18" s="11" customFormat="1" ht="27" customHeight="1">
      <c r="R997" s="265"/>
    </row>
    <row r="998" spans="18:18" s="11" customFormat="1" ht="27" customHeight="1">
      <c r="R998" s="265"/>
    </row>
    <row r="999" spans="18:18" s="11" customFormat="1" ht="27" customHeight="1">
      <c r="R999" s="265"/>
    </row>
    <row r="1000" spans="18:18" s="11" customFormat="1" ht="27" customHeight="1">
      <c r="R1000" s="265"/>
    </row>
    <row r="1001" spans="18:18" s="11" customFormat="1" ht="27" customHeight="1">
      <c r="R1001" s="265"/>
    </row>
    <row r="1002" spans="18:18" s="11" customFormat="1" ht="27" customHeight="1">
      <c r="R1002" s="265"/>
    </row>
    <row r="1003" spans="18:18" s="11" customFormat="1" ht="27" customHeight="1">
      <c r="R1003" s="265"/>
    </row>
    <row r="1004" spans="18:18" s="11" customFormat="1" ht="27" customHeight="1">
      <c r="R1004" s="265"/>
    </row>
    <row r="1005" spans="18:18" s="11" customFormat="1" ht="27" customHeight="1">
      <c r="R1005" s="265"/>
    </row>
    <row r="1006" spans="18:18" s="11" customFormat="1" ht="27" customHeight="1">
      <c r="R1006" s="265"/>
    </row>
    <row r="1007" spans="18:18" s="11" customFormat="1" ht="27" customHeight="1">
      <c r="R1007" s="265"/>
    </row>
    <row r="1008" spans="18:18" s="11" customFormat="1" ht="27" customHeight="1">
      <c r="R1008" s="265"/>
    </row>
    <row r="1009" spans="1:18" s="11" customFormat="1" ht="27" customHeight="1">
      <c r="R1009" s="265"/>
    </row>
    <row r="1010" spans="1:18" s="11" customFormat="1" ht="27" customHeight="1">
      <c r="R1010" s="265"/>
    </row>
    <row r="1011" spans="1:18" s="11" customFormat="1" ht="27" customHeight="1">
      <c r="R1011" s="265"/>
    </row>
    <row r="1012" spans="1:18" s="11" customFormat="1" ht="27" customHeight="1">
      <c r="R1012" s="265"/>
    </row>
    <row r="1013" spans="1:18" s="11" customFormat="1" ht="27" customHeight="1">
      <c r="R1013" s="265"/>
    </row>
    <row r="1014" spans="1:18" s="11" customFormat="1" ht="27" customHeight="1">
      <c r="R1014" s="265"/>
    </row>
    <row r="1015" spans="1:18" s="11" customFormat="1" ht="27" customHeight="1">
      <c r="R1015" s="265"/>
    </row>
    <row r="1016" spans="1:18" s="11" customFormat="1" ht="27" customHeight="1">
      <c r="A1016" s="6"/>
      <c r="B1016" s="6"/>
      <c r="R1016" s="265"/>
    </row>
    <row r="1017" spans="1:18" s="11" customFormat="1" ht="27" customHeight="1">
      <c r="R1017" s="265"/>
    </row>
    <row r="1018" spans="1:18" s="6" customFormat="1" ht="27" customHeight="1">
      <c r="A1018" s="11"/>
      <c r="B1018" s="11"/>
      <c r="R1018" s="266"/>
    </row>
    <row r="1019" spans="1:18" s="11" customFormat="1" ht="27" customHeight="1">
      <c r="R1019" s="265"/>
    </row>
    <row r="1020" spans="1:18" s="11" customFormat="1" ht="27" customHeight="1">
      <c r="R1020" s="265"/>
    </row>
    <row r="1021" spans="1:18" s="11" customFormat="1" ht="27" customHeight="1">
      <c r="R1021" s="265"/>
    </row>
    <row r="1022" spans="1:18" s="11" customFormat="1" ht="27" customHeight="1">
      <c r="R1022" s="265"/>
    </row>
    <row r="1023" spans="1:18" s="11" customFormat="1" ht="27" customHeight="1">
      <c r="R1023" s="265"/>
    </row>
    <row r="1024" spans="1:18" s="11" customFormat="1" ht="27" customHeight="1">
      <c r="R1024" s="265"/>
    </row>
    <row r="1025" spans="18:18" s="11" customFormat="1" ht="27" customHeight="1">
      <c r="R1025" s="265"/>
    </row>
    <row r="1026" spans="18:18" s="11" customFormat="1" ht="27" customHeight="1">
      <c r="R1026" s="265"/>
    </row>
    <row r="1027" spans="18:18" s="11" customFormat="1" ht="27" customHeight="1">
      <c r="R1027" s="265"/>
    </row>
    <row r="1028" spans="18:18" s="11" customFormat="1" ht="27" customHeight="1">
      <c r="R1028" s="265"/>
    </row>
    <row r="1029" spans="18:18" s="11" customFormat="1" ht="27" customHeight="1">
      <c r="R1029" s="265"/>
    </row>
    <row r="1030" spans="18:18" s="11" customFormat="1" ht="27" customHeight="1">
      <c r="R1030" s="265"/>
    </row>
    <row r="1031" spans="18:18" s="11" customFormat="1" ht="27" customHeight="1">
      <c r="R1031" s="265"/>
    </row>
    <row r="1032" spans="18:18" s="11" customFormat="1" ht="27" customHeight="1">
      <c r="R1032" s="265"/>
    </row>
    <row r="1033" spans="18:18" s="11" customFormat="1" ht="27" customHeight="1">
      <c r="R1033" s="265"/>
    </row>
    <row r="1034" spans="18:18" s="11" customFormat="1" ht="27" customHeight="1">
      <c r="R1034" s="265"/>
    </row>
    <row r="1035" spans="18:18" s="11" customFormat="1" ht="27" customHeight="1">
      <c r="R1035" s="265"/>
    </row>
    <row r="1036" spans="18:18" s="11" customFormat="1" ht="27" customHeight="1">
      <c r="R1036" s="265"/>
    </row>
    <row r="1037" spans="18:18" s="11" customFormat="1" ht="27" customHeight="1">
      <c r="R1037" s="265"/>
    </row>
    <row r="1038" spans="18:18" s="11" customFormat="1" ht="27" customHeight="1">
      <c r="R1038" s="265"/>
    </row>
    <row r="1039" spans="18:18" s="11" customFormat="1" ht="27" customHeight="1">
      <c r="R1039" s="265"/>
    </row>
    <row r="1040" spans="18:18" s="11" customFormat="1" ht="27" customHeight="1">
      <c r="R1040" s="265"/>
    </row>
    <row r="1041" spans="18:18" s="11" customFormat="1" ht="27" customHeight="1">
      <c r="R1041" s="265"/>
    </row>
    <row r="1042" spans="18:18" s="11" customFormat="1" ht="27" customHeight="1">
      <c r="R1042" s="265"/>
    </row>
    <row r="1043" spans="18:18" s="11" customFormat="1" ht="27" customHeight="1">
      <c r="R1043" s="265"/>
    </row>
    <row r="1044" spans="18:18" s="11" customFormat="1" ht="27" customHeight="1">
      <c r="R1044" s="265"/>
    </row>
    <row r="1045" spans="18:18" s="11" customFormat="1" ht="27" customHeight="1">
      <c r="R1045" s="265"/>
    </row>
    <row r="1046" spans="18:18" s="11" customFormat="1" ht="27" customHeight="1">
      <c r="R1046" s="265"/>
    </row>
    <row r="1047" spans="18:18" s="11" customFormat="1" ht="27" customHeight="1">
      <c r="R1047" s="265"/>
    </row>
    <row r="1048" spans="18:18" s="11" customFormat="1" ht="27" customHeight="1">
      <c r="R1048" s="265"/>
    </row>
    <row r="1049" spans="18:18" s="11" customFormat="1" ht="27" customHeight="1">
      <c r="R1049" s="265"/>
    </row>
    <row r="1050" spans="18:18" s="11" customFormat="1" ht="27" customHeight="1">
      <c r="R1050" s="265"/>
    </row>
    <row r="1051" spans="18:18" s="11" customFormat="1" ht="27" customHeight="1">
      <c r="R1051" s="265"/>
    </row>
    <row r="1052" spans="18:18" s="11" customFormat="1" ht="27" customHeight="1">
      <c r="R1052" s="265"/>
    </row>
    <row r="1053" spans="18:18" s="11" customFormat="1" ht="27" customHeight="1">
      <c r="R1053" s="265"/>
    </row>
    <row r="1054" spans="18:18" s="11" customFormat="1" ht="27" customHeight="1">
      <c r="R1054" s="265"/>
    </row>
    <row r="1055" spans="18:18" s="11" customFormat="1" ht="27" customHeight="1">
      <c r="R1055" s="265"/>
    </row>
    <row r="1056" spans="18:18" s="11" customFormat="1" ht="27" customHeight="1">
      <c r="R1056" s="265"/>
    </row>
    <row r="1057" spans="18:18" s="11" customFormat="1" ht="27" customHeight="1">
      <c r="R1057" s="265"/>
    </row>
    <row r="1058" spans="18:18" s="11" customFormat="1" ht="27" customHeight="1">
      <c r="R1058" s="265"/>
    </row>
    <row r="1059" spans="18:18" s="11" customFormat="1" ht="27" customHeight="1">
      <c r="R1059" s="265"/>
    </row>
    <row r="1060" spans="18:18" s="11" customFormat="1" ht="27" customHeight="1">
      <c r="R1060" s="265"/>
    </row>
    <row r="1061" spans="18:18" s="11" customFormat="1" ht="27" customHeight="1">
      <c r="R1061" s="265"/>
    </row>
    <row r="1062" spans="18:18" s="11" customFormat="1" ht="27" customHeight="1">
      <c r="R1062" s="265"/>
    </row>
    <row r="1063" spans="18:18" s="11" customFormat="1" ht="27" customHeight="1">
      <c r="R1063" s="265"/>
    </row>
    <row r="1064" spans="18:18" s="11" customFormat="1" ht="27" customHeight="1">
      <c r="R1064" s="265"/>
    </row>
    <row r="1065" spans="18:18" s="11" customFormat="1" ht="27" customHeight="1">
      <c r="R1065" s="265"/>
    </row>
    <row r="1066" spans="18:18" s="11" customFormat="1" ht="27" customHeight="1">
      <c r="R1066" s="265"/>
    </row>
    <row r="1067" spans="18:18" s="11" customFormat="1" ht="27" customHeight="1">
      <c r="R1067" s="265"/>
    </row>
    <row r="1068" spans="18:18" s="11" customFormat="1" ht="27" customHeight="1">
      <c r="R1068" s="265"/>
    </row>
    <row r="1069" spans="18:18" s="11" customFormat="1" ht="27" customHeight="1">
      <c r="R1069" s="265"/>
    </row>
    <row r="1070" spans="18:18" s="11" customFormat="1" ht="27" customHeight="1">
      <c r="R1070" s="265"/>
    </row>
    <row r="1071" spans="18:18" s="11" customFormat="1" ht="27" customHeight="1">
      <c r="R1071" s="265"/>
    </row>
    <row r="1072" spans="18:18" s="11" customFormat="1" ht="27" customHeight="1">
      <c r="R1072" s="265"/>
    </row>
    <row r="1073" spans="18:18" s="11" customFormat="1" ht="27" customHeight="1">
      <c r="R1073" s="265"/>
    </row>
    <row r="1074" spans="18:18" s="11" customFormat="1" ht="27" customHeight="1">
      <c r="R1074" s="265"/>
    </row>
    <row r="1075" spans="18:18" s="11" customFormat="1" ht="27" customHeight="1">
      <c r="R1075" s="265"/>
    </row>
    <row r="1076" spans="18:18" s="11" customFormat="1" ht="27" customHeight="1">
      <c r="R1076" s="265"/>
    </row>
    <row r="1077" spans="18:18" s="11" customFormat="1" ht="27" customHeight="1">
      <c r="R1077" s="265"/>
    </row>
    <row r="1078" spans="18:18" s="11" customFormat="1" ht="27" customHeight="1">
      <c r="R1078" s="265"/>
    </row>
    <row r="1079" spans="18:18" s="11" customFormat="1" ht="27" customHeight="1">
      <c r="R1079" s="265"/>
    </row>
    <row r="1080" spans="18:18" s="11" customFormat="1" ht="27" customHeight="1">
      <c r="R1080" s="265"/>
    </row>
    <row r="1081" spans="18:18" s="11" customFormat="1" ht="27" customHeight="1">
      <c r="R1081" s="265"/>
    </row>
    <row r="1082" spans="18:18" s="11" customFormat="1" ht="27" customHeight="1">
      <c r="R1082" s="265"/>
    </row>
    <row r="1083" spans="18:18" s="11" customFormat="1" ht="27" customHeight="1">
      <c r="R1083" s="265"/>
    </row>
    <row r="1084" spans="18:18" s="11" customFormat="1" ht="27" customHeight="1">
      <c r="R1084" s="265"/>
    </row>
    <row r="1085" spans="18:18" s="11" customFormat="1" ht="27" customHeight="1">
      <c r="R1085" s="265"/>
    </row>
    <row r="1086" spans="18:18" s="11" customFormat="1" ht="27" customHeight="1">
      <c r="R1086" s="265"/>
    </row>
    <row r="1087" spans="18:18" s="11" customFormat="1" ht="27" customHeight="1">
      <c r="R1087" s="265"/>
    </row>
    <row r="1088" spans="18:18" s="11" customFormat="1" ht="27" customHeight="1">
      <c r="R1088" s="265"/>
    </row>
    <row r="1089" spans="18:18" s="11" customFormat="1" ht="27" customHeight="1">
      <c r="R1089" s="265"/>
    </row>
    <row r="1090" spans="18:18" s="11" customFormat="1" ht="27" customHeight="1">
      <c r="R1090" s="265"/>
    </row>
    <row r="1091" spans="18:18" s="11" customFormat="1" ht="27" customHeight="1">
      <c r="R1091" s="265"/>
    </row>
    <row r="1092" spans="18:18" s="11" customFormat="1" ht="27" customHeight="1">
      <c r="R1092" s="265"/>
    </row>
    <row r="1093" spans="18:18" s="11" customFormat="1" ht="27" customHeight="1">
      <c r="R1093" s="265"/>
    </row>
    <row r="1094" spans="18:18" s="11" customFormat="1" ht="27" customHeight="1">
      <c r="R1094" s="265"/>
    </row>
    <row r="1095" spans="18:18" s="11" customFormat="1" ht="27" customHeight="1">
      <c r="R1095" s="265"/>
    </row>
    <row r="1096" spans="18:18" s="11" customFormat="1" ht="27" customHeight="1">
      <c r="R1096" s="265"/>
    </row>
    <row r="1097" spans="18:18" s="11" customFormat="1" ht="27" customHeight="1">
      <c r="R1097" s="265"/>
    </row>
    <row r="1098" spans="18:18" s="11" customFormat="1" ht="27" customHeight="1">
      <c r="R1098" s="265"/>
    </row>
    <row r="1099" spans="18:18" s="11" customFormat="1" ht="27" customHeight="1">
      <c r="R1099" s="265"/>
    </row>
    <row r="1100" spans="18:18" s="11" customFormat="1" ht="27" customHeight="1">
      <c r="R1100" s="265"/>
    </row>
    <row r="1101" spans="18:18" s="11" customFormat="1" ht="27" customHeight="1">
      <c r="R1101" s="265"/>
    </row>
    <row r="1102" spans="18:18" s="11" customFormat="1" ht="27" customHeight="1">
      <c r="R1102" s="265"/>
    </row>
    <row r="1103" spans="18:18" s="11" customFormat="1" ht="27" customHeight="1">
      <c r="R1103" s="265"/>
    </row>
    <row r="1104" spans="18:18" s="11" customFormat="1" ht="27" customHeight="1">
      <c r="R1104" s="265"/>
    </row>
    <row r="1105" spans="18:18" s="11" customFormat="1" ht="27" customHeight="1">
      <c r="R1105" s="265"/>
    </row>
    <row r="1106" spans="18:18" s="11" customFormat="1" ht="27" customHeight="1">
      <c r="R1106" s="265"/>
    </row>
    <row r="1107" spans="18:18" s="11" customFormat="1" ht="27" customHeight="1">
      <c r="R1107" s="265"/>
    </row>
    <row r="1108" spans="18:18" s="11" customFormat="1" ht="27" customHeight="1">
      <c r="R1108" s="265"/>
    </row>
    <row r="1109" spans="18:18" s="11" customFormat="1" ht="27" customHeight="1">
      <c r="R1109" s="265"/>
    </row>
    <row r="1110" spans="18:18" s="11" customFormat="1" ht="27" customHeight="1">
      <c r="R1110" s="265"/>
    </row>
    <row r="1111" spans="18:18" s="11" customFormat="1" ht="27" customHeight="1">
      <c r="R1111" s="265"/>
    </row>
    <row r="1112" spans="18:18" s="11" customFormat="1" ht="27" customHeight="1">
      <c r="R1112" s="265"/>
    </row>
    <row r="1113" spans="18:18" s="11" customFormat="1" ht="27" customHeight="1">
      <c r="R1113" s="265"/>
    </row>
    <row r="1114" spans="18:18" s="11" customFormat="1" ht="27" customHeight="1">
      <c r="R1114" s="265"/>
    </row>
    <row r="1115" spans="18:18" s="11" customFormat="1" ht="27" customHeight="1">
      <c r="R1115" s="265"/>
    </row>
    <row r="1116" spans="18:18" s="11" customFormat="1" ht="27" customHeight="1">
      <c r="R1116" s="265"/>
    </row>
    <row r="1117" spans="18:18" s="11" customFormat="1" ht="27" customHeight="1">
      <c r="R1117" s="265"/>
    </row>
    <row r="1118" spans="18:18" s="11" customFormat="1" ht="27" customHeight="1">
      <c r="R1118" s="265"/>
    </row>
    <row r="1119" spans="18:18" s="11" customFormat="1" ht="27" customHeight="1">
      <c r="R1119" s="265"/>
    </row>
    <row r="1120" spans="18:18" s="11" customFormat="1" ht="27" customHeight="1">
      <c r="R1120" s="265"/>
    </row>
    <row r="1121" spans="18:18" s="11" customFormat="1" ht="27" customHeight="1">
      <c r="R1121" s="265"/>
    </row>
    <row r="1122" spans="18:18" s="11" customFormat="1" ht="27" customHeight="1">
      <c r="R1122" s="265"/>
    </row>
    <row r="1123" spans="18:18" s="11" customFormat="1" ht="27" customHeight="1">
      <c r="R1123" s="265"/>
    </row>
    <row r="1124" spans="18:18" s="11" customFormat="1" ht="27" customHeight="1">
      <c r="R1124" s="265"/>
    </row>
    <row r="1125" spans="18:18" s="11" customFormat="1" ht="27" customHeight="1">
      <c r="R1125" s="265"/>
    </row>
    <row r="1126" spans="18:18" s="11" customFormat="1" ht="27" customHeight="1">
      <c r="R1126" s="265"/>
    </row>
    <row r="1127" spans="18:18" s="11" customFormat="1" ht="27" customHeight="1">
      <c r="R1127" s="265"/>
    </row>
    <row r="1128" spans="18:18" s="11" customFormat="1" ht="27" customHeight="1">
      <c r="R1128" s="265"/>
    </row>
    <row r="1129" spans="18:18" s="11" customFormat="1" ht="27" customHeight="1">
      <c r="R1129" s="265"/>
    </row>
    <row r="1130" spans="18:18" s="11" customFormat="1" ht="27" customHeight="1">
      <c r="R1130" s="265"/>
    </row>
    <row r="1131" spans="18:18" s="11" customFormat="1" ht="27" customHeight="1">
      <c r="R1131" s="265"/>
    </row>
    <row r="1132" spans="18:18" s="11" customFormat="1" ht="27" customHeight="1">
      <c r="R1132" s="265"/>
    </row>
    <row r="1133" spans="18:18" s="11" customFormat="1" ht="27" customHeight="1">
      <c r="R1133" s="265"/>
    </row>
    <row r="1134" spans="18:18" s="11" customFormat="1" ht="27" customHeight="1">
      <c r="R1134" s="265"/>
    </row>
    <row r="1135" spans="18:18" s="11" customFormat="1" ht="27" customHeight="1">
      <c r="R1135" s="265"/>
    </row>
    <row r="1136" spans="18:18" s="11" customFormat="1" ht="27" customHeight="1">
      <c r="R1136" s="265"/>
    </row>
    <row r="1137" spans="18:18" s="11" customFormat="1" ht="27" customHeight="1">
      <c r="R1137" s="265"/>
    </row>
    <row r="1138" spans="18:18" s="11" customFormat="1" ht="27" customHeight="1">
      <c r="R1138" s="265"/>
    </row>
    <row r="1139" spans="18:18" s="11" customFormat="1" ht="27" customHeight="1">
      <c r="R1139" s="265"/>
    </row>
    <row r="1140" spans="18:18" s="11" customFormat="1" ht="27" customHeight="1">
      <c r="R1140" s="265"/>
    </row>
    <row r="1141" spans="18:18" s="11" customFormat="1" ht="27" customHeight="1">
      <c r="R1141" s="265"/>
    </row>
    <row r="1142" spans="18:18" s="11" customFormat="1" ht="27" customHeight="1">
      <c r="R1142" s="265"/>
    </row>
    <row r="1143" spans="18:18" s="11" customFormat="1" ht="27" customHeight="1">
      <c r="R1143" s="265"/>
    </row>
    <row r="1144" spans="18:18" s="11" customFormat="1" ht="27" customHeight="1">
      <c r="R1144" s="265"/>
    </row>
    <row r="1145" spans="18:18" s="11" customFormat="1" ht="27" customHeight="1">
      <c r="R1145" s="265"/>
    </row>
    <row r="1146" spans="18:18" s="11" customFormat="1" ht="39" customHeight="1">
      <c r="R1146" s="265"/>
    </row>
    <row r="1147" spans="18:18" s="11" customFormat="1" ht="39" customHeight="1">
      <c r="R1147" s="265"/>
    </row>
    <row r="1148" spans="18:18" s="11" customFormat="1" ht="39" customHeight="1">
      <c r="R1148" s="265"/>
    </row>
    <row r="1149" spans="18:18" s="11" customFormat="1" ht="39" customHeight="1">
      <c r="R1149" s="265"/>
    </row>
    <row r="1150" spans="18:18" s="11" customFormat="1" ht="39" customHeight="1">
      <c r="R1150" s="265"/>
    </row>
    <row r="1151" spans="18:18" s="11" customFormat="1" ht="39" customHeight="1">
      <c r="R1151" s="265"/>
    </row>
    <row r="1152" spans="18:18" s="11" customFormat="1" ht="39" customHeight="1">
      <c r="R1152" s="265"/>
    </row>
    <row r="1153" spans="18:18" s="11" customFormat="1" ht="39" customHeight="1">
      <c r="R1153" s="265"/>
    </row>
    <row r="1154" spans="18:18" s="11" customFormat="1" ht="27" customHeight="1">
      <c r="R1154" s="265"/>
    </row>
    <row r="1155" spans="18:18" s="11" customFormat="1" ht="38.25" customHeight="1">
      <c r="R1155" s="265"/>
    </row>
    <row r="1156" spans="18:18" s="11" customFormat="1" ht="38.25" customHeight="1">
      <c r="R1156" s="265"/>
    </row>
    <row r="1157" spans="18:18" s="11" customFormat="1" ht="38.25" customHeight="1">
      <c r="R1157" s="265"/>
    </row>
    <row r="1158" spans="18:18" s="11" customFormat="1" ht="38.25" customHeight="1">
      <c r="R1158" s="265"/>
    </row>
    <row r="1159" spans="18:18" s="11" customFormat="1" ht="27" customHeight="1">
      <c r="R1159" s="265"/>
    </row>
    <row r="1160" spans="18:18" s="11" customFormat="1" ht="27" customHeight="1">
      <c r="R1160" s="265"/>
    </row>
    <row r="1161" spans="18:18" s="11" customFormat="1" ht="27" customHeight="1">
      <c r="R1161" s="265"/>
    </row>
    <row r="1162" spans="18:18" s="11" customFormat="1" ht="27" customHeight="1">
      <c r="R1162" s="265"/>
    </row>
    <row r="1163" spans="18:18" s="11" customFormat="1" ht="27" customHeight="1">
      <c r="R1163" s="265"/>
    </row>
    <row r="1164" spans="18:18" s="11" customFormat="1" ht="27" customHeight="1">
      <c r="R1164" s="265"/>
    </row>
    <row r="1165" spans="18:18" s="11" customFormat="1" ht="27" customHeight="1">
      <c r="R1165" s="265"/>
    </row>
    <row r="1166" spans="18:18" s="11" customFormat="1" ht="27" customHeight="1">
      <c r="R1166" s="265"/>
    </row>
    <row r="1167" spans="18:18" s="11" customFormat="1" ht="27" customHeight="1">
      <c r="R1167" s="265"/>
    </row>
    <row r="1168" spans="18:18" s="11" customFormat="1" ht="27" customHeight="1">
      <c r="R1168" s="265"/>
    </row>
    <row r="1169" spans="1:18" s="11" customFormat="1" ht="27" customHeight="1">
      <c r="R1169" s="265"/>
    </row>
    <row r="1170" spans="1:18" s="11" customFormat="1" ht="27" customHeight="1">
      <c r="R1170" s="265"/>
    </row>
    <row r="1171" spans="1:18" s="11" customFormat="1" ht="27" customHeight="1">
      <c r="R1171" s="265"/>
    </row>
    <row r="1172" spans="1:18" s="11" customFormat="1" ht="27" customHeight="1">
      <c r="A1172" s="6"/>
      <c r="B1172" s="6"/>
      <c r="R1172" s="265"/>
    </row>
    <row r="1173" spans="1:18" s="11" customFormat="1" ht="27" customHeight="1">
      <c r="A1173" s="6"/>
      <c r="B1173" s="6"/>
      <c r="R1173" s="265"/>
    </row>
    <row r="1174" spans="1:18" s="6" customFormat="1" ht="27" customHeight="1">
      <c r="A1174" s="11"/>
      <c r="B1174" s="11"/>
      <c r="R1174" s="266"/>
    </row>
    <row r="1175" spans="1:18" s="6" customFormat="1" ht="27" customHeight="1">
      <c r="A1175" s="11"/>
      <c r="B1175" s="11"/>
      <c r="R1175" s="266"/>
    </row>
    <row r="1176" spans="1:18" s="11" customFormat="1" ht="27" customHeight="1">
      <c r="R1176" s="265"/>
    </row>
    <row r="1177" spans="1:18" s="11" customFormat="1" ht="27" customHeight="1">
      <c r="R1177" s="265"/>
    </row>
    <row r="1178" spans="1:18" s="11" customFormat="1" ht="27" customHeight="1">
      <c r="R1178" s="265"/>
    </row>
    <row r="1179" spans="1:18" s="11" customFormat="1" ht="27" customHeight="1">
      <c r="R1179" s="265"/>
    </row>
    <row r="1180" spans="1:18" s="11" customFormat="1" ht="27" customHeight="1">
      <c r="R1180" s="265"/>
    </row>
    <row r="1181" spans="1:18" s="11" customFormat="1" ht="27" customHeight="1">
      <c r="R1181" s="265"/>
    </row>
    <row r="1182" spans="1:18" s="11" customFormat="1" ht="27" customHeight="1">
      <c r="R1182" s="265"/>
    </row>
    <row r="1183" spans="1:18" s="11" customFormat="1" ht="27" customHeight="1">
      <c r="R1183" s="265"/>
    </row>
    <row r="1184" spans="1:18" s="11" customFormat="1" ht="27" customHeight="1">
      <c r="R1184" s="265"/>
    </row>
    <row r="1185" spans="18:18" s="11" customFormat="1" ht="27" customHeight="1">
      <c r="R1185" s="265"/>
    </row>
    <row r="1186" spans="18:18" s="11" customFormat="1" ht="27" customHeight="1">
      <c r="R1186" s="265"/>
    </row>
    <row r="1187" spans="18:18" s="11" customFormat="1" ht="27" customHeight="1">
      <c r="R1187" s="265"/>
    </row>
    <row r="1188" spans="18:18" s="11" customFormat="1" ht="27" customHeight="1">
      <c r="R1188" s="265"/>
    </row>
    <row r="1189" spans="18:18" s="11" customFormat="1" ht="27" customHeight="1">
      <c r="R1189" s="265"/>
    </row>
    <row r="1190" spans="18:18" s="11" customFormat="1" ht="27" customHeight="1">
      <c r="R1190" s="265"/>
    </row>
    <row r="1191" spans="18:18" s="11" customFormat="1" ht="27" customHeight="1">
      <c r="R1191" s="265"/>
    </row>
    <row r="1192" spans="18:18" s="11" customFormat="1" ht="27" customHeight="1">
      <c r="R1192" s="265"/>
    </row>
    <row r="1193" spans="18:18" s="11" customFormat="1" ht="27" customHeight="1">
      <c r="R1193" s="265"/>
    </row>
    <row r="1194" spans="18:18" s="11" customFormat="1" ht="27" customHeight="1">
      <c r="R1194" s="265"/>
    </row>
    <row r="1195" spans="18:18" s="11" customFormat="1" ht="27" customHeight="1">
      <c r="R1195" s="265"/>
    </row>
    <row r="1196" spans="18:18" s="11" customFormat="1" ht="27" customHeight="1">
      <c r="R1196" s="265"/>
    </row>
    <row r="1197" spans="18:18" s="11" customFormat="1" ht="27" customHeight="1">
      <c r="R1197" s="265"/>
    </row>
    <row r="1198" spans="18:18" s="11" customFormat="1" ht="27" customHeight="1">
      <c r="R1198" s="265"/>
    </row>
    <row r="1199" spans="18:18" s="11" customFormat="1" ht="27" customHeight="1">
      <c r="R1199" s="265"/>
    </row>
    <row r="1200" spans="18:18" s="11" customFormat="1" ht="27" customHeight="1">
      <c r="R1200" s="265"/>
    </row>
    <row r="1201" spans="18:18" s="11" customFormat="1" ht="27" customHeight="1">
      <c r="R1201" s="265"/>
    </row>
    <row r="1202" spans="18:18" s="11" customFormat="1" ht="27" customHeight="1">
      <c r="R1202" s="265"/>
    </row>
    <row r="1203" spans="18:18" s="11" customFormat="1" ht="27" customHeight="1">
      <c r="R1203" s="265"/>
    </row>
    <row r="1204" spans="18:18" s="11" customFormat="1" ht="27" customHeight="1">
      <c r="R1204" s="265"/>
    </row>
    <row r="1205" spans="18:18" s="11" customFormat="1" ht="27" customHeight="1">
      <c r="R1205" s="265"/>
    </row>
    <row r="1206" spans="18:18" s="11" customFormat="1" ht="27" customHeight="1">
      <c r="R1206" s="265"/>
    </row>
    <row r="1207" spans="18:18" s="11" customFormat="1" ht="27" customHeight="1">
      <c r="R1207" s="265"/>
    </row>
    <row r="1208" spans="18:18" s="11" customFormat="1" ht="27" customHeight="1">
      <c r="R1208" s="265"/>
    </row>
    <row r="1209" spans="18:18" s="11" customFormat="1" ht="27" customHeight="1">
      <c r="R1209" s="265"/>
    </row>
    <row r="1210" spans="18:18" s="11" customFormat="1" ht="27" customHeight="1">
      <c r="R1210" s="265"/>
    </row>
    <row r="1211" spans="18:18" s="11" customFormat="1" ht="27" customHeight="1">
      <c r="R1211" s="265"/>
    </row>
    <row r="1212" spans="18:18" s="11" customFormat="1" ht="27" customHeight="1">
      <c r="R1212" s="265"/>
    </row>
    <row r="1213" spans="18:18" s="11" customFormat="1" ht="27" customHeight="1">
      <c r="R1213" s="265"/>
    </row>
    <row r="1214" spans="18:18" s="11" customFormat="1" ht="27" customHeight="1">
      <c r="R1214" s="265"/>
    </row>
    <row r="1215" spans="18:18" s="11" customFormat="1" ht="27" customHeight="1">
      <c r="R1215" s="265"/>
    </row>
    <row r="1216" spans="18:18" s="11" customFormat="1" ht="27" customHeight="1">
      <c r="R1216" s="265"/>
    </row>
    <row r="1217" spans="18:18" s="11" customFormat="1" ht="27" customHeight="1">
      <c r="R1217" s="265"/>
    </row>
    <row r="1218" spans="18:18" s="11" customFormat="1" ht="27" customHeight="1">
      <c r="R1218" s="265"/>
    </row>
    <row r="1219" spans="18:18" s="11" customFormat="1" ht="27" customHeight="1">
      <c r="R1219" s="265"/>
    </row>
    <row r="1220" spans="18:18" s="11" customFormat="1" ht="27" customHeight="1">
      <c r="R1220" s="265"/>
    </row>
    <row r="1221" spans="18:18" s="11" customFormat="1" ht="27" customHeight="1">
      <c r="R1221" s="265"/>
    </row>
    <row r="1222" spans="18:18" s="11" customFormat="1" ht="27" customHeight="1">
      <c r="R1222" s="265"/>
    </row>
    <row r="1223" spans="18:18" s="11" customFormat="1" ht="27" customHeight="1">
      <c r="R1223" s="265"/>
    </row>
    <row r="1224" spans="18:18" s="11" customFormat="1" ht="27" customHeight="1">
      <c r="R1224" s="265"/>
    </row>
    <row r="1225" spans="18:18" s="11" customFormat="1" ht="27" customHeight="1">
      <c r="R1225" s="265"/>
    </row>
    <row r="1226" spans="18:18" s="11" customFormat="1" ht="27" customHeight="1">
      <c r="R1226" s="265"/>
    </row>
    <row r="1227" spans="18:18" s="11" customFormat="1" ht="27" customHeight="1">
      <c r="R1227" s="265"/>
    </row>
    <row r="1228" spans="18:18" s="11" customFormat="1" ht="27" customHeight="1">
      <c r="R1228" s="265"/>
    </row>
    <row r="1229" spans="18:18" s="11" customFormat="1" ht="27" customHeight="1">
      <c r="R1229" s="265"/>
    </row>
    <row r="1230" spans="18:18" s="11" customFormat="1" ht="27" customHeight="1">
      <c r="R1230" s="265"/>
    </row>
    <row r="1231" spans="18:18" s="11" customFormat="1" ht="27" customHeight="1">
      <c r="R1231" s="265"/>
    </row>
    <row r="1232" spans="18:18" s="11" customFormat="1" ht="27" customHeight="1">
      <c r="R1232" s="265"/>
    </row>
    <row r="1233" spans="18:18" s="11" customFormat="1" ht="27" customHeight="1">
      <c r="R1233" s="265"/>
    </row>
    <row r="1234" spans="18:18" s="11" customFormat="1" ht="27" customHeight="1">
      <c r="R1234" s="265"/>
    </row>
    <row r="1235" spans="18:18" s="11" customFormat="1" ht="27" customHeight="1">
      <c r="R1235" s="265"/>
    </row>
    <row r="1236" spans="18:18" s="11" customFormat="1" ht="27" customHeight="1">
      <c r="R1236" s="265"/>
    </row>
    <row r="1237" spans="18:18" s="11" customFormat="1" ht="27" customHeight="1">
      <c r="R1237" s="265"/>
    </row>
    <row r="1238" spans="18:18" s="11" customFormat="1" ht="27" customHeight="1">
      <c r="R1238" s="265"/>
    </row>
    <row r="1239" spans="18:18" s="11" customFormat="1" ht="27" customHeight="1">
      <c r="R1239" s="265"/>
    </row>
    <row r="1240" spans="18:18" s="11" customFormat="1" ht="27" customHeight="1">
      <c r="R1240" s="265"/>
    </row>
    <row r="1241" spans="18:18" s="11" customFormat="1" ht="27" customHeight="1">
      <c r="R1241" s="265"/>
    </row>
    <row r="1242" spans="18:18" s="11" customFormat="1" ht="27" customHeight="1">
      <c r="R1242" s="265"/>
    </row>
    <row r="1243" spans="18:18" s="11" customFormat="1" ht="27" customHeight="1">
      <c r="R1243" s="265"/>
    </row>
    <row r="1244" spans="18:18" s="11" customFormat="1" ht="27" customHeight="1">
      <c r="R1244" s="265"/>
    </row>
    <row r="1245" spans="18:18" s="11" customFormat="1" ht="27" customHeight="1">
      <c r="R1245" s="265"/>
    </row>
    <row r="1246" spans="18:18" s="11" customFormat="1" ht="27" customHeight="1">
      <c r="R1246" s="265"/>
    </row>
    <row r="1247" spans="18:18" s="11" customFormat="1" ht="27" customHeight="1">
      <c r="R1247" s="265"/>
    </row>
    <row r="1248" spans="18:18" s="11" customFormat="1" ht="27" customHeight="1">
      <c r="R1248" s="265"/>
    </row>
    <row r="1249" spans="18:18" s="11" customFormat="1" ht="27" customHeight="1">
      <c r="R1249" s="265"/>
    </row>
    <row r="1250" spans="18:18" s="11" customFormat="1" ht="27" customHeight="1">
      <c r="R1250" s="265"/>
    </row>
    <row r="1251" spans="18:18" s="11" customFormat="1" ht="27" customHeight="1">
      <c r="R1251" s="265"/>
    </row>
    <row r="1252" spans="18:18" s="11" customFormat="1" ht="27" customHeight="1">
      <c r="R1252" s="265"/>
    </row>
    <row r="1253" spans="18:18" s="11" customFormat="1" ht="27" customHeight="1">
      <c r="R1253" s="265"/>
    </row>
    <row r="1254" spans="18:18" s="11" customFormat="1" ht="27" customHeight="1">
      <c r="R1254" s="265"/>
    </row>
    <row r="1255" spans="18:18" s="11" customFormat="1" ht="27" customHeight="1">
      <c r="R1255" s="265"/>
    </row>
    <row r="1256" spans="18:18" s="11" customFormat="1" ht="27" customHeight="1">
      <c r="R1256" s="265"/>
    </row>
    <row r="1257" spans="18:18" s="11" customFormat="1" ht="27" customHeight="1">
      <c r="R1257" s="265"/>
    </row>
    <row r="1258" spans="18:18" s="11" customFormat="1" ht="27" customHeight="1">
      <c r="R1258" s="265"/>
    </row>
    <row r="1259" spans="18:18" s="11" customFormat="1" ht="27" customHeight="1">
      <c r="R1259" s="265"/>
    </row>
    <row r="1260" spans="18:18" s="11" customFormat="1" ht="27" customHeight="1">
      <c r="R1260" s="265"/>
    </row>
    <row r="1261" spans="18:18" s="11" customFormat="1" ht="27" customHeight="1">
      <c r="R1261" s="265"/>
    </row>
    <row r="1262" spans="18:18" s="11" customFormat="1" ht="27" customHeight="1">
      <c r="R1262" s="265"/>
    </row>
    <row r="1263" spans="18:18" s="11" customFormat="1" ht="27" customHeight="1">
      <c r="R1263" s="265"/>
    </row>
    <row r="1264" spans="18:18" s="11" customFormat="1" ht="27" customHeight="1">
      <c r="R1264" s="265"/>
    </row>
    <row r="1265" spans="18:18" s="11" customFormat="1" ht="27" customHeight="1">
      <c r="R1265" s="265"/>
    </row>
    <row r="1266" spans="18:18" s="11" customFormat="1" ht="27" customHeight="1">
      <c r="R1266" s="265"/>
    </row>
    <row r="1267" spans="18:18" s="11" customFormat="1" ht="27" customHeight="1">
      <c r="R1267" s="265"/>
    </row>
    <row r="1268" spans="18:18" s="11" customFormat="1" ht="27" customHeight="1">
      <c r="R1268" s="265"/>
    </row>
    <row r="1269" spans="18:18" s="11" customFormat="1" ht="27" customHeight="1">
      <c r="R1269" s="265"/>
    </row>
    <row r="1270" spans="18:18" s="11" customFormat="1" ht="27" customHeight="1">
      <c r="R1270" s="265"/>
    </row>
    <row r="1271" spans="18:18" s="11" customFormat="1" ht="27" customHeight="1">
      <c r="R1271" s="265"/>
    </row>
    <row r="1272" spans="18:18" s="11" customFormat="1" ht="27" customHeight="1">
      <c r="R1272" s="265"/>
    </row>
    <row r="1273" spans="18:18" s="11" customFormat="1" ht="27" customHeight="1">
      <c r="R1273" s="265"/>
    </row>
    <row r="1274" spans="18:18" s="11" customFormat="1" ht="27" customHeight="1">
      <c r="R1274" s="265"/>
    </row>
    <row r="1275" spans="18:18" s="11" customFormat="1" ht="27" customHeight="1">
      <c r="R1275" s="265"/>
    </row>
    <row r="1276" spans="18:18" s="11" customFormat="1" ht="27" customHeight="1">
      <c r="R1276" s="265"/>
    </row>
    <row r="1277" spans="18:18" s="11" customFormat="1" ht="27" customHeight="1">
      <c r="R1277" s="265"/>
    </row>
    <row r="1278" spans="18:18" s="11" customFormat="1" ht="27" customHeight="1">
      <c r="R1278" s="265"/>
    </row>
    <row r="1279" spans="18:18" s="11" customFormat="1" ht="27" customHeight="1">
      <c r="R1279" s="265"/>
    </row>
    <row r="1280" spans="18:18" s="11" customFormat="1" ht="27" customHeight="1">
      <c r="R1280" s="265"/>
    </row>
    <row r="1281" spans="18:18" s="11" customFormat="1" ht="27" customHeight="1">
      <c r="R1281" s="265"/>
    </row>
    <row r="1282" spans="18:18" s="11" customFormat="1" ht="27" customHeight="1">
      <c r="R1282" s="265"/>
    </row>
    <row r="1283" spans="18:18" s="11" customFormat="1" ht="27" customHeight="1">
      <c r="R1283" s="265"/>
    </row>
    <row r="1284" spans="18:18" s="11" customFormat="1" ht="27" customHeight="1">
      <c r="R1284" s="265"/>
    </row>
    <row r="1285" spans="18:18" s="11" customFormat="1" ht="27" customHeight="1">
      <c r="R1285" s="265"/>
    </row>
    <row r="1286" spans="18:18" s="11" customFormat="1" ht="27" customHeight="1">
      <c r="R1286" s="265"/>
    </row>
    <row r="1287" spans="18:18" s="11" customFormat="1" ht="27" customHeight="1">
      <c r="R1287" s="265"/>
    </row>
    <row r="1288" spans="18:18" s="11" customFormat="1" ht="27" customHeight="1">
      <c r="R1288" s="265"/>
    </row>
    <row r="1289" spans="18:18" s="11" customFormat="1" ht="27" customHeight="1">
      <c r="R1289" s="265"/>
    </row>
    <row r="1290" spans="18:18" s="11" customFormat="1" ht="27" customHeight="1">
      <c r="R1290" s="265"/>
    </row>
    <row r="1291" spans="18:18" s="11" customFormat="1" ht="27" customHeight="1">
      <c r="R1291" s="265"/>
    </row>
    <row r="1292" spans="18:18" s="11" customFormat="1" ht="27" customHeight="1">
      <c r="R1292" s="265"/>
    </row>
    <row r="1293" spans="18:18" s="11" customFormat="1" ht="27" customHeight="1">
      <c r="R1293" s="265"/>
    </row>
    <row r="1294" spans="18:18" s="11" customFormat="1" ht="27" customHeight="1">
      <c r="R1294" s="265"/>
    </row>
    <row r="1295" spans="18:18" s="11" customFormat="1" ht="27" customHeight="1">
      <c r="R1295" s="265"/>
    </row>
    <row r="1296" spans="18:18" s="11" customFormat="1" ht="27" customHeight="1">
      <c r="R1296" s="265"/>
    </row>
    <row r="1297" spans="1:18" s="11" customFormat="1" ht="27" customHeight="1">
      <c r="R1297" s="265"/>
    </row>
    <row r="1298" spans="1:18" s="11" customFormat="1" ht="27" customHeight="1">
      <c r="R1298" s="265"/>
    </row>
    <row r="1299" spans="1:18" s="11" customFormat="1" ht="27" customHeight="1">
      <c r="R1299" s="265"/>
    </row>
    <row r="1300" spans="1:18" s="11" customFormat="1" ht="27" customHeight="1">
      <c r="R1300" s="265"/>
    </row>
    <row r="1301" spans="1:18" s="11" customFormat="1" ht="27" customHeight="1">
      <c r="A1301" s="6"/>
      <c r="B1301" s="6"/>
      <c r="R1301" s="265"/>
    </row>
    <row r="1302" spans="1:18" s="11" customFormat="1" ht="27" customHeight="1">
      <c r="R1302" s="265"/>
    </row>
    <row r="1303" spans="1:18" s="6" customFormat="1" ht="27" customHeight="1">
      <c r="A1303" s="11"/>
      <c r="B1303" s="11"/>
      <c r="R1303" s="266"/>
    </row>
    <row r="1304" spans="1:18" s="11" customFormat="1" ht="27" customHeight="1">
      <c r="R1304" s="265"/>
    </row>
    <row r="1305" spans="1:18" s="11" customFormat="1" ht="27" customHeight="1">
      <c r="R1305" s="265"/>
    </row>
    <row r="1306" spans="1:18" s="11" customFormat="1" ht="27" customHeight="1">
      <c r="R1306" s="265"/>
    </row>
    <row r="1307" spans="1:18" s="11" customFormat="1" ht="27" customHeight="1">
      <c r="R1307" s="265"/>
    </row>
    <row r="1308" spans="1:18" s="11" customFormat="1" ht="27" customHeight="1">
      <c r="R1308" s="265"/>
    </row>
    <row r="1309" spans="1:18" s="11" customFormat="1" ht="27" customHeight="1">
      <c r="R1309" s="265"/>
    </row>
    <row r="1310" spans="1:18" s="11" customFormat="1" ht="27" customHeight="1">
      <c r="R1310" s="265"/>
    </row>
    <row r="1311" spans="1:18" s="11" customFormat="1" ht="27" customHeight="1">
      <c r="R1311" s="265"/>
    </row>
    <row r="1312" spans="1:18" s="11" customFormat="1" ht="27" customHeight="1">
      <c r="R1312" s="265"/>
    </row>
    <row r="1313" spans="18:18" s="11" customFormat="1" ht="27" customHeight="1">
      <c r="R1313" s="265"/>
    </row>
    <row r="1314" spans="18:18" s="11" customFormat="1" ht="27" customHeight="1">
      <c r="R1314" s="265"/>
    </row>
    <row r="1315" spans="18:18" s="11" customFormat="1" ht="27" customHeight="1">
      <c r="R1315" s="265"/>
    </row>
    <row r="1316" spans="18:18" s="11" customFormat="1" ht="27" customHeight="1">
      <c r="R1316" s="265"/>
    </row>
    <row r="1317" spans="18:18" s="11" customFormat="1" ht="27" customHeight="1">
      <c r="R1317" s="265"/>
    </row>
    <row r="1318" spans="18:18" s="11" customFormat="1" ht="27" customHeight="1">
      <c r="R1318" s="265"/>
    </row>
    <row r="1319" spans="18:18" s="11" customFormat="1" ht="27" customHeight="1">
      <c r="R1319" s="265"/>
    </row>
    <row r="1320" spans="18:18" s="11" customFormat="1" ht="27" customHeight="1">
      <c r="R1320" s="265"/>
    </row>
    <row r="1321" spans="18:18" s="11" customFormat="1" ht="27" customHeight="1">
      <c r="R1321" s="265"/>
    </row>
    <row r="1322" spans="18:18" s="11" customFormat="1" ht="27" customHeight="1">
      <c r="R1322" s="265"/>
    </row>
    <row r="1323" spans="18:18" s="11" customFormat="1" ht="27" customHeight="1">
      <c r="R1323" s="265"/>
    </row>
    <row r="1324" spans="18:18" s="11" customFormat="1" ht="27" customHeight="1">
      <c r="R1324" s="265"/>
    </row>
    <row r="1325" spans="18:18" s="11" customFormat="1" ht="27" customHeight="1">
      <c r="R1325" s="265"/>
    </row>
    <row r="1326" spans="18:18" s="11" customFormat="1" ht="27" customHeight="1">
      <c r="R1326" s="265"/>
    </row>
    <row r="1327" spans="18:18" s="11" customFormat="1" ht="27" customHeight="1">
      <c r="R1327" s="265"/>
    </row>
    <row r="1328" spans="18:18" s="11" customFormat="1" ht="27" customHeight="1">
      <c r="R1328" s="265"/>
    </row>
    <row r="1329" spans="18:18" s="11" customFormat="1" ht="27" customHeight="1">
      <c r="R1329" s="265"/>
    </row>
    <row r="1330" spans="18:18" s="11" customFormat="1" ht="27" customHeight="1">
      <c r="R1330" s="265"/>
    </row>
    <row r="1331" spans="18:18" s="11" customFormat="1" ht="27" customHeight="1">
      <c r="R1331" s="265"/>
    </row>
    <row r="1332" spans="18:18" s="11" customFormat="1" ht="27" customHeight="1">
      <c r="R1332" s="265"/>
    </row>
    <row r="1333" spans="18:18" s="11" customFormat="1" ht="27" customHeight="1">
      <c r="R1333" s="265"/>
    </row>
    <row r="1334" spans="18:18" s="11" customFormat="1" ht="27" customHeight="1">
      <c r="R1334" s="265"/>
    </row>
    <row r="1335" spans="18:18" s="11" customFormat="1" ht="27" customHeight="1">
      <c r="R1335" s="265"/>
    </row>
    <row r="1336" spans="18:18" s="11" customFormat="1" ht="27" customHeight="1">
      <c r="R1336" s="265"/>
    </row>
    <row r="1337" spans="18:18" s="11" customFormat="1" ht="27" customHeight="1">
      <c r="R1337" s="265"/>
    </row>
    <row r="1338" spans="18:18" s="11" customFormat="1" ht="27" customHeight="1">
      <c r="R1338" s="265"/>
    </row>
    <row r="1339" spans="18:18" s="11" customFormat="1" ht="27" customHeight="1">
      <c r="R1339" s="265"/>
    </row>
    <row r="1340" spans="18:18" s="11" customFormat="1" ht="27" customHeight="1">
      <c r="R1340" s="265"/>
    </row>
    <row r="1341" spans="18:18" s="11" customFormat="1" ht="27" customHeight="1">
      <c r="R1341" s="265"/>
    </row>
    <row r="1342" spans="18:18" s="11" customFormat="1" ht="27" customHeight="1">
      <c r="R1342" s="265"/>
    </row>
    <row r="1343" spans="18:18" s="11" customFormat="1" ht="27" customHeight="1">
      <c r="R1343" s="265"/>
    </row>
    <row r="1344" spans="18:18" s="11" customFormat="1" ht="27" customHeight="1">
      <c r="R1344" s="265"/>
    </row>
    <row r="1345" spans="18:18" s="11" customFormat="1" ht="27" customHeight="1">
      <c r="R1345" s="265"/>
    </row>
    <row r="1346" spans="18:18" s="11" customFormat="1" ht="27" customHeight="1">
      <c r="R1346" s="265"/>
    </row>
    <row r="1347" spans="18:18" s="11" customFormat="1" ht="27" customHeight="1">
      <c r="R1347" s="265"/>
    </row>
    <row r="1348" spans="18:18" s="11" customFormat="1" ht="27" customHeight="1">
      <c r="R1348" s="265"/>
    </row>
    <row r="1349" spans="18:18" s="11" customFormat="1" ht="27" customHeight="1">
      <c r="R1349" s="265"/>
    </row>
    <row r="1350" spans="18:18" s="11" customFormat="1" ht="27" customHeight="1">
      <c r="R1350" s="265"/>
    </row>
    <row r="1351" spans="18:18" s="11" customFormat="1" ht="27" customHeight="1">
      <c r="R1351" s="265"/>
    </row>
    <row r="1352" spans="18:18" s="11" customFormat="1" ht="27" customHeight="1">
      <c r="R1352" s="265"/>
    </row>
    <row r="1353" spans="18:18" s="11" customFormat="1" ht="27" customHeight="1">
      <c r="R1353" s="265"/>
    </row>
    <row r="1354" spans="18:18" s="11" customFormat="1" ht="27" customHeight="1">
      <c r="R1354" s="265"/>
    </row>
    <row r="1355" spans="18:18" s="11" customFormat="1" ht="27" customHeight="1">
      <c r="R1355" s="265"/>
    </row>
    <row r="1356" spans="18:18" s="11" customFormat="1" ht="27" customHeight="1">
      <c r="R1356" s="265"/>
    </row>
    <row r="1357" spans="18:18" s="11" customFormat="1" ht="27" customHeight="1">
      <c r="R1357" s="265"/>
    </row>
    <row r="1358" spans="18:18" s="11" customFormat="1" ht="27" customHeight="1">
      <c r="R1358" s="265"/>
    </row>
    <row r="1359" spans="18:18" s="11" customFormat="1" ht="27" customHeight="1">
      <c r="R1359" s="265"/>
    </row>
    <row r="1360" spans="18:18" s="11" customFormat="1" ht="27" customHeight="1">
      <c r="R1360" s="265"/>
    </row>
    <row r="1361" spans="18:18" s="11" customFormat="1" ht="27" customHeight="1">
      <c r="R1361" s="265"/>
    </row>
    <row r="1362" spans="18:18" s="11" customFormat="1" ht="27" customHeight="1">
      <c r="R1362" s="265"/>
    </row>
    <row r="1363" spans="18:18" s="11" customFormat="1" ht="27" customHeight="1">
      <c r="R1363" s="265"/>
    </row>
    <row r="1364" spans="18:18" s="11" customFormat="1" ht="27" customHeight="1">
      <c r="R1364" s="265"/>
    </row>
    <row r="1365" spans="18:18" s="11" customFormat="1" ht="27" customHeight="1">
      <c r="R1365" s="265"/>
    </row>
    <row r="1366" spans="18:18" s="11" customFormat="1" ht="27" customHeight="1">
      <c r="R1366" s="265"/>
    </row>
    <row r="1367" spans="18:18" s="11" customFormat="1" ht="27" customHeight="1">
      <c r="R1367" s="265"/>
    </row>
    <row r="1368" spans="18:18" s="11" customFormat="1" ht="27" customHeight="1">
      <c r="R1368" s="265"/>
    </row>
    <row r="1369" spans="18:18" s="11" customFormat="1" ht="27" customHeight="1">
      <c r="R1369" s="265"/>
    </row>
    <row r="1370" spans="18:18" s="11" customFormat="1" ht="27" customHeight="1">
      <c r="R1370" s="265"/>
    </row>
    <row r="1371" spans="18:18" s="11" customFormat="1" ht="27" customHeight="1">
      <c r="R1371" s="265"/>
    </row>
    <row r="1372" spans="18:18" s="11" customFormat="1" ht="27" customHeight="1">
      <c r="R1372" s="265"/>
    </row>
    <row r="1373" spans="18:18" s="11" customFormat="1" ht="27" customHeight="1">
      <c r="R1373" s="265"/>
    </row>
    <row r="1374" spans="18:18" s="11" customFormat="1" ht="27" customHeight="1">
      <c r="R1374" s="265"/>
    </row>
    <row r="1375" spans="18:18" s="11" customFormat="1" ht="27" customHeight="1">
      <c r="R1375" s="265"/>
    </row>
    <row r="1376" spans="18:18" s="11" customFormat="1" ht="27" customHeight="1">
      <c r="R1376" s="265"/>
    </row>
    <row r="1377" spans="1:18" s="11" customFormat="1" ht="27" customHeight="1">
      <c r="R1377" s="265"/>
    </row>
    <row r="1378" spans="1:18" s="11" customFormat="1" ht="27" customHeight="1">
      <c r="R1378" s="265"/>
    </row>
    <row r="1379" spans="1:18" s="11" customFormat="1" ht="27" customHeight="1">
      <c r="R1379" s="265"/>
    </row>
    <row r="1380" spans="1:18" s="11" customFormat="1" ht="27" customHeight="1">
      <c r="R1380" s="265"/>
    </row>
    <row r="1381" spans="1:18" s="11" customFormat="1" ht="27" customHeight="1">
      <c r="R1381" s="265"/>
    </row>
    <row r="1382" spans="1:18" s="11" customFormat="1" ht="27" customHeight="1">
      <c r="R1382" s="265"/>
    </row>
    <row r="1383" spans="1:18" s="11" customFormat="1" ht="27" customHeight="1">
      <c r="R1383" s="265"/>
    </row>
    <row r="1384" spans="1:18" s="11" customFormat="1" ht="27" customHeight="1">
      <c r="R1384" s="265"/>
    </row>
    <row r="1385" spans="1:18" s="11" customFormat="1" ht="27" customHeight="1">
      <c r="R1385" s="265"/>
    </row>
    <row r="1386" spans="1:18" s="11" customFormat="1" ht="27" customHeight="1">
      <c r="R1386" s="265"/>
    </row>
    <row r="1387" spans="1:18" s="11" customFormat="1" ht="27" customHeight="1">
      <c r="R1387" s="265"/>
    </row>
    <row r="1388" spans="1:18" s="11" customFormat="1" ht="27" customHeight="1">
      <c r="R1388" s="265"/>
    </row>
    <row r="1389" spans="1:18" s="11" customFormat="1" ht="27" customHeight="1">
      <c r="R1389" s="265"/>
    </row>
    <row r="1390" spans="1:18" s="11" customFormat="1" ht="27" customHeight="1">
      <c r="R1390" s="265"/>
    </row>
    <row r="1391" spans="1:18" s="11" customFormat="1" ht="27" customHeight="1">
      <c r="R1391" s="265"/>
    </row>
    <row r="1392" spans="1:18" s="11" customFormat="1" ht="27" customHeight="1">
      <c r="A1392" s="6"/>
      <c r="B1392" s="6"/>
      <c r="R1392" s="265"/>
    </row>
    <row r="1393" spans="1:18" s="11" customFormat="1" ht="27" customHeight="1">
      <c r="A1393" s="6"/>
      <c r="B1393" s="6"/>
      <c r="R1393" s="265"/>
    </row>
    <row r="1394" spans="1:18" s="6" customFormat="1" ht="27" customHeight="1">
      <c r="R1394" s="266"/>
    </row>
    <row r="1395" spans="1:18" s="6" customFormat="1" ht="27" customHeight="1">
      <c r="R1395" s="266"/>
    </row>
    <row r="1396" spans="1:18" s="6" customFormat="1" ht="27" customHeight="1">
      <c r="R1396" s="266"/>
    </row>
    <row r="1397" spans="1:18" s="6" customFormat="1" ht="27" customHeight="1">
      <c r="R1397" s="266"/>
    </row>
    <row r="1398" spans="1:18" s="6" customFormat="1" ht="27" customHeight="1">
      <c r="R1398" s="266"/>
    </row>
    <row r="1399" spans="1:18" s="6" customFormat="1" ht="27" customHeight="1">
      <c r="R1399" s="266"/>
    </row>
    <row r="1400" spans="1:18" s="6" customFormat="1" ht="27" customHeight="1">
      <c r="R1400" s="266"/>
    </row>
    <row r="1401" spans="1:18" s="6" customFormat="1" ht="27" customHeight="1">
      <c r="R1401" s="266"/>
    </row>
    <row r="1402" spans="1:18" s="6" customFormat="1" ht="27" customHeight="1">
      <c r="R1402" s="266"/>
    </row>
    <row r="1403" spans="1:18" s="6" customFormat="1" ht="27" customHeight="1">
      <c r="R1403" s="266"/>
    </row>
    <row r="1404" spans="1:18" s="6" customFormat="1" ht="27" customHeight="1">
      <c r="R1404" s="266"/>
    </row>
    <row r="1405" spans="1:18" s="6" customFormat="1" ht="27" customHeight="1">
      <c r="R1405" s="266"/>
    </row>
    <row r="1406" spans="1:18" s="6" customFormat="1" ht="35.25" customHeight="1">
      <c r="R1406" s="266"/>
    </row>
    <row r="1407" spans="1:18" s="6" customFormat="1" ht="27" customHeight="1">
      <c r="R1407" s="266"/>
    </row>
    <row r="1408" spans="1:18" s="6" customFormat="1" ht="27" customHeight="1">
      <c r="R1408" s="266"/>
    </row>
    <row r="1409" spans="18:18" s="6" customFormat="1" ht="27" customHeight="1">
      <c r="R1409" s="266"/>
    </row>
    <row r="1410" spans="18:18" s="6" customFormat="1" ht="27" customHeight="1">
      <c r="R1410" s="266"/>
    </row>
    <row r="1411" spans="18:18" s="6" customFormat="1" ht="27" customHeight="1">
      <c r="R1411" s="266"/>
    </row>
    <row r="1412" spans="18:18" s="6" customFormat="1" ht="27" customHeight="1">
      <c r="R1412" s="266"/>
    </row>
    <row r="1413" spans="18:18" s="6" customFormat="1" ht="27" customHeight="1">
      <c r="R1413" s="266"/>
    </row>
    <row r="1414" spans="18:18" s="6" customFormat="1" ht="27" customHeight="1">
      <c r="R1414" s="266"/>
    </row>
    <row r="1415" spans="18:18" s="6" customFormat="1" ht="27" customHeight="1">
      <c r="R1415" s="266"/>
    </row>
    <row r="1416" spans="18:18" s="6" customFormat="1" ht="27" customHeight="1">
      <c r="R1416" s="266"/>
    </row>
    <row r="1417" spans="18:18" s="6" customFormat="1" ht="27" customHeight="1">
      <c r="R1417" s="266"/>
    </row>
    <row r="1418" spans="18:18" s="6" customFormat="1" ht="27" customHeight="1">
      <c r="R1418" s="266"/>
    </row>
    <row r="1419" spans="18:18" s="6" customFormat="1" ht="27" customHeight="1">
      <c r="R1419" s="266"/>
    </row>
    <row r="1420" spans="18:18" s="6" customFormat="1" ht="27" customHeight="1">
      <c r="R1420" s="266"/>
    </row>
    <row r="1421" spans="18:18" s="6" customFormat="1" ht="27" customHeight="1">
      <c r="R1421" s="266"/>
    </row>
    <row r="1422" spans="18:18" s="6" customFormat="1" ht="27" customHeight="1">
      <c r="R1422" s="266"/>
    </row>
    <row r="1423" spans="18:18" s="6" customFormat="1" ht="27" customHeight="1">
      <c r="R1423" s="266"/>
    </row>
    <row r="1424" spans="18:18" s="6" customFormat="1" ht="27" customHeight="1">
      <c r="R1424" s="266"/>
    </row>
    <row r="1425" spans="18:18" s="6" customFormat="1" ht="27" customHeight="1">
      <c r="R1425" s="266"/>
    </row>
    <row r="1426" spans="18:18" s="6" customFormat="1" ht="27" customHeight="1">
      <c r="R1426" s="266"/>
    </row>
    <row r="1427" spans="18:18" s="6" customFormat="1" ht="27" customHeight="1">
      <c r="R1427" s="266"/>
    </row>
    <row r="1428" spans="18:18" s="6" customFormat="1" ht="27" customHeight="1">
      <c r="R1428" s="266"/>
    </row>
    <row r="1429" spans="18:18" s="6" customFormat="1" ht="27" customHeight="1">
      <c r="R1429" s="266"/>
    </row>
    <row r="1430" spans="18:18" s="6" customFormat="1" ht="27" customHeight="1">
      <c r="R1430" s="266"/>
    </row>
    <row r="1431" spans="18:18" s="6" customFormat="1" ht="27" customHeight="1">
      <c r="R1431" s="266"/>
    </row>
    <row r="1432" spans="18:18" s="6" customFormat="1" ht="27" customHeight="1">
      <c r="R1432" s="266"/>
    </row>
    <row r="1433" spans="18:18" s="6" customFormat="1" ht="27" customHeight="1">
      <c r="R1433" s="266"/>
    </row>
    <row r="1434" spans="18:18" s="6" customFormat="1" ht="27" customHeight="1">
      <c r="R1434" s="266"/>
    </row>
    <row r="1435" spans="18:18" s="6" customFormat="1" ht="27" customHeight="1">
      <c r="R1435" s="266"/>
    </row>
    <row r="1436" spans="18:18" s="6" customFormat="1" ht="27" customHeight="1">
      <c r="R1436" s="266"/>
    </row>
    <row r="1437" spans="18:18" s="6" customFormat="1" ht="27" customHeight="1">
      <c r="R1437" s="266"/>
    </row>
    <row r="1438" spans="18:18" s="6" customFormat="1" ht="27" customHeight="1">
      <c r="R1438" s="266"/>
    </row>
    <row r="1439" spans="18:18" s="6" customFormat="1" ht="27" customHeight="1">
      <c r="R1439" s="266"/>
    </row>
    <row r="1440" spans="18:18" s="6" customFormat="1" ht="27" customHeight="1">
      <c r="R1440" s="266"/>
    </row>
    <row r="1441" spans="18:18" s="6" customFormat="1" ht="27" customHeight="1">
      <c r="R1441" s="266"/>
    </row>
    <row r="1442" spans="18:18" s="6" customFormat="1" ht="27" customHeight="1">
      <c r="R1442" s="266"/>
    </row>
    <row r="1443" spans="18:18" s="6" customFormat="1" ht="27" customHeight="1">
      <c r="R1443" s="266"/>
    </row>
    <row r="1444" spans="18:18" s="6" customFormat="1" ht="27" customHeight="1">
      <c r="R1444" s="266"/>
    </row>
    <row r="1445" spans="18:18" s="6" customFormat="1" ht="27" customHeight="1">
      <c r="R1445" s="266"/>
    </row>
    <row r="1446" spans="18:18" s="6" customFormat="1" ht="27" customHeight="1">
      <c r="R1446" s="266"/>
    </row>
    <row r="1447" spans="18:18" s="6" customFormat="1" ht="27" customHeight="1">
      <c r="R1447" s="266"/>
    </row>
    <row r="1448" spans="18:18" s="6" customFormat="1" ht="27" customHeight="1">
      <c r="R1448" s="266"/>
    </row>
    <row r="1449" spans="18:18" s="6" customFormat="1" ht="27" customHeight="1">
      <c r="R1449" s="266"/>
    </row>
    <row r="1450" spans="18:18" s="6" customFormat="1" ht="27" customHeight="1">
      <c r="R1450" s="266"/>
    </row>
    <row r="1451" spans="18:18" s="6" customFormat="1" ht="27" customHeight="1">
      <c r="R1451" s="266"/>
    </row>
    <row r="1452" spans="18:18" s="6" customFormat="1" ht="27" customHeight="1">
      <c r="R1452" s="266"/>
    </row>
    <row r="1453" spans="18:18" s="6" customFormat="1" ht="27" customHeight="1">
      <c r="R1453" s="266"/>
    </row>
    <row r="1454" spans="18:18" s="6" customFormat="1" ht="27" customHeight="1">
      <c r="R1454" s="266"/>
    </row>
    <row r="1455" spans="18:18" s="6" customFormat="1" ht="27" customHeight="1">
      <c r="R1455" s="266"/>
    </row>
    <row r="1456" spans="18:18" s="6" customFormat="1" ht="27" customHeight="1">
      <c r="R1456" s="266"/>
    </row>
    <row r="1457" spans="18:18" s="6" customFormat="1" ht="27" customHeight="1">
      <c r="R1457" s="266"/>
    </row>
    <row r="1458" spans="18:18" s="6" customFormat="1" ht="27" customHeight="1">
      <c r="R1458" s="266"/>
    </row>
    <row r="1459" spans="18:18" s="6" customFormat="1" ht="27" customHeight="1">
      <c r="R1459" s="266"/>
    </row>
    <row r="1460" spans="18:18" s="6" customFormat="1" ht="27" customHeight="1">
      <c r="R1460" s="266"/>
    </row>
    <row r="1461" spans="18:18" s="6" customFormat="1" ht="27" customHeight="1">
      <c r="R1461" s="266"/>
    </row>
    <row r="1462" spans="18:18" s="6" customFormat="1" ht="27" customHeight="1">
      <c r="R1462" s="266"/>
    </row>
    <row r="1463" spans="18:18" s="6" customFormat="1" ht="27" customHeight="1">
      <c r="R1463" s="266"/>
    </row>
    <row r="1464" spans="18:18" s="6" customFormat="1" ht="27" customHeight="1">
      <c r="R1464" s="266"/>
    </row>
    <row r="1465" spans="18:18" s="6" customFormat="1" ht="27" customHeight="1">
      <c r="R1465" s="266"/>
    </row>
    <row r="1466" spans="18:18" s="6" customFormat="1" ht="27" customHeight="1">
      <c r="R1466" s="266"/>
    </row>
    <row r="1467" spans="18:18" s="6" customFormat="1" ht="27" customHeight="1">
      <c r="R1467" s="266"/>
    </row>
    <row r="1468" spans="18:18" s="6" customFormat="1" ht="27" customHeight="1">
      <c r="R1468" s="266"/>
    </row>
    <row r="1469" spans="18:18" s="6" customFormat="1" ht="27" customHeight="1">
      <c r="R1469" s="266"/>
    </row>
    <row r="1470" spans="18:18" s="6" customFormat="1" ht="27" customHeight="1">
      <c r="R1470" s="266"/>
    </row>
    <row r="1471" spans="18:18" s="6" customFormat="1" ht="27" customHeight="1">
      <c r="R1471" s="266"/>
    </row>
    <row r="1472" spans="18:18" s="6" customFormat="1" ht="27" customHeight="1">
      <c r="R1472" s="266"/>
    </row>
    <row r="1473" spans="1:18" s="6" customFormat="1" ht="27" customHeight="1">
      <c r="R1473" s="266"/>
    </row>
    <row r="1474" spans="1:18" s="6" customFormat="1" ht="27" customHeight="1">
      <c r="R1474" s="266"/>
    </row>
    <row r="1475" spans="1:18" s="6" customFormat="1" ht="27" customHeight="1">
      <c r="R1475" s="266"/>
    </row>
    <row r="1476" spans="1:18" s="6" customFormat="1" ht="27" customHeight="1">
      <c r="R1476" s="266"/>
    </row>
    <row r="1477" spans="1:18" s="6" customFormat="1" ht="27" customHeight="1">
      <c r="R1477" s="266"/>
    </row>
    <row r="1478" spans="1:18" s="6" customFormat="1" ht="27" customHeight="1">
      <c r="R1478" s="266"/>
    </row>
    <row r="1479" spans="1:18" s="6" customFormat="1" ht="27" customHeight="1">
      <c r="R1479" s="266"/>
    </row>
    <row r="1480" spans="1:18" s="6" customFormat="1" ht="27" customHeight="1">
      <c r="R1480" s="266"/>
    </row>
    <row r="1481" spans="1:18" s="6" customFormat="1" ht="27" customHeight="1">
      <c r="R1481" s="266"/>
    </row>
    <row r="1482" spans="1:18" s="6" customFormat="1" ht="27" customHeight="1">
      <c r="A1482" s="116"/>
      <c r="B1482" s="116"/>
      <c r="R1482" s="266"/>
    </row>
    <row r="1483" spans="1:18" s="6" customFormat="1" ht="27" customHeight="1">
      <c r="A1483" s="116"/>
      <c r="B1483" s="116"/>
      <c r="R1483" s="266"/>
    </row>
  </sheetData>
  <mergeCells count="6">
    <mergeCell ref="B2:X2"/>
    <mergeCell ref="B3:B4"/>
    <mergeCell ref="D3:P3"/>
    <mergeCell ref="Q3:R3"/>
    <mergeCell ref="S3:X3"/>
    <mergeCell ref="C3:C4"/>
  </mergeCells>
  <hyperlinks>
    <hyperlink ref="Z3" location="INDICE!A50" display="INICIO"/>
  </hyperlinks>
  <printOptions horizontalCentered="1"/>
  <pageMargins left="0.39370078740157483" right="0" top="1.1811023622047245" bottom="0" header="0.11811023622047245" footer="0"/>
  <pageSetup paperSize="9" scale="85" firstPageNumber="70" orientation="landscape" useFirstPageNumber="1" r:id="rId1"/>
  <headerFooter>
    <oddHeader>&amp;C&amp;G</oddHeader>
    <oddFooter>&amp;C&amp;14&amp;P</oddFooter>
  </headerFooter>
  <drawing r:id="rId2"/>
  <legacyDrawingHF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Y38"/>
  <sheetViews>
    <sheetView showGridLines="0" topLeftCell="I1" zoomScale="82" zoomScaleNormal="82" workbookViewId="0">
      <selection activeCell="C5" sqref="C5"/>
    </sheetView>
  </sheetViews>
  <sheetFormatPr baseColWidth="10" defaultRowHeight="15"/>
  <cols>
    <col min="1" max="1" width="10.7109375" style="174" customWidth="1"/>
    <col min="2" max="2" width="34.85546875" style="174" customWidth="1"/>
    <col min="3" max="3" width="16.28515625" style="174" customWidth="1"/>
    <col min="4" max="6" width="11.42578125" style="174"/>
    <col min="7" max="7" width="19.28515625" style="174" customWidth="1"/>
    <col min="8" max="8" width="13.7109375" style="174" customWidth="1"/>
    <col min="9" max="9" width="11.42578125" style="174"/>
    <col min="10" max="10" width="14.85546875" style="174" customWidth="1"/>
    <col min="11" max="11" width="11.42578125" style="174"/>
    <col min="12" max="12" width="14.140625" style="174" customWidth="1"/>
    <col min="13" max="13" width="11.42578125" style="174"/>
    <col min="14" max="14" width="14.5703125" style="174" customWidth="1"/>
    <col min="15" max="16" width="13.140625" style="174" customWidth="1"/>
    <col min="17" max="17" width="15.28515625" style="174" customWidth="1"/>
    <col min="18" max="18" width="17" style="174" customWidth="1"/>
    <col min="19" max="19" width="15.42578125" style="174" customWidth="1"/>
    <col min="20" max="20" width="14.42578125" style="174" customWidth="1"/>
    <col min="21" max="21" width="15.5703125" style="174" customWidth="1"/>
    <col min="22" max="22" width="11.42578125" style="174"/>
    <col min="23" max="23" width="11.42578125" style="225"/>
    <col min="24" max="16384" width="11.42578125" style="174"/>
  </cols>
  <sheetData>
    <row r="1" spans="1:25" ht="154.5" customHeight="1"/>
    <row r="2" spans="1:25" ht="77.25" customHeight="1">
      <c r="B2" s="372" t="s">
        <v>1064</v>
      </c>
      <c r="C2" s="372"/>
      <c r="D2" s="372"/>
      <c r="E2" s="372"/>
      <c r="F2" s="372"/>
      <c r="G2" s="372"/>
      <c r="H2" s="372"/>
      <c r="I2" s="372"/>
      <c r="J2" s="372"/>
      <c r="K2" s="372"/>
      <c r="L2" s="372"/>
      <c r="M2" s="372"/>
      <c r="N2" s="372"/>
      <c r="O2" s="372"/>
      <c r="P2" s="372"/>
      <c r="Q2" s="372"/>
      <c r="R2" s="372"/>
      <c r="S2" s="372"/>
      <c r="T2" s="372"/>
      <c r="U2" s="372"/>
    </row>
    <row r="3" spans="1:25" ht="25.5" customHeight="1">
      <c r="B3" s="346" t="s">
        <v>969</v>
      </c>
      <c r="C3" s="346" t="s">
        <v>1</v>
      </c>
      <c r="D3" s="378" t="s">
        <v>0</v>
      </c>
      <c r="E3" s="379"/>
      <c r="F3" s="379"/>
      <c r="G3" s="379"/>
      <c r="H3" s="379"/>
      <c r="I3" s="379"/>
      <c r="J3" s="379"/>
      <c r="K3" s="379"/>
      <c r="L3" s="379"/>
      <c r="M3" s="379"/>
      <c r="N3" s="379"/>
      <c r="O3" s="379"/>
      <c r="P3" s="379"/>
      <c r="Q3" s="378" t="s">
        <v>80</v>
      </c>
      <c r="R3" s="380"/>
      <c r="S3" s="378" t="s">
        <v>81</v>
      </c>
      <c r="T3" s="379"/>
      <c r="U3" s="379"/>
      <c r="V3" s="379"/>
      <c r="W3" s="380"/>
      <c r="X3"/>
    </row>
    <row r="4" spans="1:25" ht="76.5">
      <c r="B4" s="346"/>
      <c r="C4" s="346"/>
      <c r="D4" s="270" t="s">
        <v>970</v>
      </c>
      <c r="E4" s="270" t="s">
        <v>971</v>
      </c>
      <c r="F4" s="270" t="s">
        <v>972</v>
      </c>
      <c r="G4" s="270" t="s">
        <v>464</v>
      </c>
      <c r="H4" s="270" t="s">
        <v>459</v>
      </c>
      <c r="I4" s="270" t="s">
        <v>973</v>
      </c>
      <c r="J4" s="270" t="s">
        <v>598</v>
      </c>
      <c r="K4" s="270" t="s">
        <v>599</v>
      </c>
      <c r="L4" s="270" t="s">
        <v>501</v>
      </c>
      <c r="M4" s="270" t="s">
        <v>974</v>
      </c>
      <c r="N4" s="270" t="s">
        <v>606</v>
      </c>
      <c r="O4" s="270" t="s">
        <v>460</v>
      </c>
      <c r="P4" s="270" t="s">
        <v>610</v>
      </c>
      <c r="Q4" s="324" t="s">
        <v>975</v>
      </c>
      <c r="R4" s="324" t="s">
        <v>976</v>
      </c>
      <c r="S4" s="324" t="s">
        <v>977</v>
      </c>
      <c r="T4" s="324" t="s">
        <v>607</v>
      </c>
      <c r="U4" s="324" t="s">
        <v>608</v>
      </c>
      <c r="V4" s="324" t="s">
        <v>609</v>
      </c>
      <c r="W4" s="324" t="s">
        <v>611</v>
      </c>
      <c r="Y4" s="225"/>
    </row>
    <row r="5" spans="1:25" s="1" customFormat="1">
      <c r="A5" s="174"/>
      <c r="B5" s="287" t="s">
        <v>709</v>
      </c>
      <c r="C5" s="293">
        <v>10625161.000000019</v>
      </c>
      <c r="D5" s="293">
        <v>8930720.0000000242</v>
      </c>
      <c r="E5" s="293">
        <v>7946271.9999999963</v>
      </c>
      <c r="F5" s="293">
        <v>1408.9999999999998</v>
      </c>
      <c r="G5" s="293">
        <v>40891.000000000029</v>
      </c>
      <c r="H5" s="293">
        <v>419</v>
      </c>
      <c r="I5" s="293">
        <v>371</v>
      </c>
      <c r="J5" s="293">
        <v>431266.00000000006</v>
      </c>
      <c r="K5" s="293">
        <v>33178.999999999993</v>
      </c>
      <c r="L5" s="293">
        <v>117656.00000000004</v>
      </c>
      <c r="M5" s="293">
        <v>164128.00000000003</v>
      </c>
      <c r="N5" s="293">
        <v>2981.9999999999995</v>
      </c>
      <c r="O5" s="293">
        <v>188214</v>
      </c>
      <c r="P5" s="293">
        <v>3933</v>
      </c>
      <c r="Q5" s="293">
        <v>1041379.9999999998</v>
      </c>
      <c r="R5" s="293">
        <v>1041379.9999999998</v>
      </c>
      <c r="S5" s="293">
        <v>653060.99999999965</v>
      </c>
      <c r="T5" s="293">
        <v>17141</v>
      </c>
      <c r="U5" s="293">
        <v>53229</v>
      </c>
      <c r="V5" s="293">
        <v>94426.000000000015</v>
      </c>
      <c r="W5" s="293">
        <v>488265.00000000006</v>
      </c>
      <c r="X5" s="174"/>
      <c r="Y5" s="225" t="s">
        <v>30</v>
      </c>
    </row>
    <row r="6" spans="1:25" s="1" customFormat="1">
      <c r="A6" s="174"/>
      <c r="B6" s="287" t="s">
        <v>465</v>
      </c>
      <c r="C6" s="293">
        <v>2555532.0000000009</v>
      </c>
      <c r="D6" s="293">
        <v>2254376.9999999991</v>
      </c>
      <c r="E6" s="293">
        <v>2086252.0000000016</v>
      </c>
      <c r="F6" s="293">
        <v>142.99999999999997</v>
      </c>
      <c r="G6" s="293">
        <v>2513.0000000000005</v>
      </c>
      <c r="H6" s="293">
        <v>0</v>
      </c>
      <c r="I6" s="293">
        <v>0</v>
      </c>
      <c r="J6" s="293">
        <v>93140.000000000015</v>
      </c>
      <c r="K6" s="293">
        <v>410.00000000000006</v>
      </c>
      <c r="L6" s="293">
        <v>13815.999999999982</v>
      </c>
      <c r="M6" s="293">
        <v>18011.000000000004</v>
      </c>
      <c r="N6" s="293">
        <v>428</v>
      </c>
      <c r="O6" s="293">
        <v>39221.999999999985</v>
      </c>
      <c r="P6" s="293">
        <v>442</v>
      </c>
      <c r="Q6" s="293">
        <v>198538.9999999998</v>
      </c>
      <c r="R6" s="293">
        <v>198538.9999999998</v>
      </c>
      <c r="S6" s="293">
        <v>102616.00000000009</v>
      </c>
      <c r="T6" s="293">
        <v>65</v>
      </c>
      <c r="U6" s="293">
        <v>11631</v>
      </c>
      <c r="V6" s="293">
        <v>2478.0000000000005</v>
      </c>
      <c r="W6" s="293">
        <v>88442.000000000044</v>
      </c>
      <c r="X6" s="174"/>
    </row>
    <row r="7" spans="1:25">
      <c r="B7" s="289" t="s">
        <v>466</v>
      </c>
      <c r="C7" s="292">
        <v>731346.99999999942</v>
      </c>
      <c r="D7" s="292">
        <v>667077.00000000081</v>
      </c>
      <c r="E7" s="292">
        <v>606249.99999999965</v>
      </c>
      <c r="F7" s="292">
        <v>0</v>
      </c>
      <c r="G7" s="292">
        <v>672.00000000000023</v>
      </c>
      <c r="H7" s="292">
        <v>0</v>
      </c>
      <c r="I7" s="292">
        <v>0</v>
      </c>
      <c r="J7" s="292">
        <v>48002.000000000007</v>
      </c>
      <c r="K7" s="292">
        <v>8.0000000000000036</v>
      </c>
      <c r="L7" s="292">
        <v>1243.0000000000005</v>
      </c>
      <c r="M7" s="292">
        <v>3931.9999999999995</v>
      </c>
      <c r="N7" s="292">
        <v>92</v>
      </c>
      <c r="O7" s="292">
        <v>6843.9999999999991</v>
      </c>
      <c r="P7" s="292">
        <v>34</v>
      </c>
      <c r="Q7" s="292">
        <v>41830</v>
      </c>
      <c r="R7" s="292">
        <v>41830</v>
      </c>
      <c r="S7" s="292">
        <v>22440.000000000004</v>
      </c>
      <c r="T7" s="292">
        <v>0.99999999999999989</v>
      </c>
      <c r="U7" s="292">
        <v>1</v>
      </c>
      <c r="V7" s="292">
        <v>732</v>
      </c>
      <c r="W7" s="292">
        <v>21706.000000000015</v>
      </c>
    </row>
    <row r="8" spans="1:25">
      <c r="B8" s="289" t="s">
        <v>449</v>
      </c>
      <c r="C8" s="292">
        <v>1161304.9999999988</v>
      </c>
      <c r="D8" s="292">
        <v>1041527.999999999</v>
      </c>
      <c r="E8" s="292">
        <v>987743.99999999942</v>
      </c>
      <c r="F8" s="292">
        <v>67</v>
      </c>
      <c r="G8" s="292">
        <v>1017.0000000000002</v>
      </c>
      <c r="H8" s="292">
        <v>0</v>
      </c>
      <c r="I8" s="292">
        <v>0</v>
      </c>
      <c r="J8" s="292">
        <v>25010.000000000011</v>
      </c>
      <c r="K8" s="292">
        <v>296</v>
      </c>
      <c r="L8" s="292">
        <v>4442.9999999999991</v>
      </c>
      <c r="M8" s="292">
        <v>7450</v>
      </c>
      <c r="N8" s="292">
        <v>114.99999999999999</v>
      </c>
      <c r="O8" s="292">
        <v>15286.999999999998</v>
      </c>
      <c r="P8" s="292">
        <v>99</v>
      </c>
      <c r="Q8" s="292">
        <v>79350</v>
      </c>
      <c r="R8" s="292">
        <v>79350</v>
      </c>
      <c r="S8" s="292">
        <v>40427.000000000015</v>
      </c>
      <c r="T8" s="292">
        <v>31</v>
      </c>
      <c r="U8" s="292">
        <v>2325</v>
      </c>
      <c r="V8" s="292">
        <v>955</v>
      </c>
      <c r="W8" s="292">
        <v>37116.000000000015</v>
      </c>
      <c r="X8" s="181"/>
    </row>
    <row r="9" spans="1:25">
      <c r="B9" s="289" t="s">
        <v>467</v>
      </c>
      <c r="C9" s="292">
        <v>662879.99999999825</v>
      </c>
      <c r="D9" s="292">
        <v>545771.99999999988</v>
      </c>
      <c r="E9" s="292">
        <v>492257.99999999924</v>
      </c>
      <c r="F9" s="292">
        <v>75.999999999999986</v>
      </c>
      <c r="G9" s="292">
        <v>823.99999999999989</v>
      </c>
      <c r="H9" s="292">
        <v>0</v>
      </c>
      <c r="I9" s="292">
        <v>0</v>
      </c>
      <c r="J9" s="292">
        <v>20128.000000000007</v>
      </c>
      <c r="K9" s="292">
        <v>105.99999999999999</v>
      </c>
      <c r="L9" s="292">
        <v>8130.0000000000009</v>
      </c>
      <c r="M9" s="292">
        <v>6628.9999999999991</v>
      </c>
      <c r="N9" s="292">
        <v>221</v>
      </c>
      <c r="O9" s="292">
        <v>17091.000000000004</v>
      </c>
      <c r="P9" s="292">
        <v>309</v>
      </c>
      <c r="Q9" s="292">
        <v>77358.999999999956</v>
      </c>
      <c r="R9" s="292">
        <v>77358.999999999956</v>
      </c>
      <c r="S9" s="292">
        <v>39749.000000000007</v>
      </c>
      <c r="T9" s="292">
        <v>33</v>
      </c>
      <c r="U9" s="292">
        <v>9305</v>
      </c>
      <c r="V9" s="292">
        <v>791</v>
      </c>
      <c r="W9" s="292">
        <v>29620.000000000007</v>
      </c>
      <c r="X9" s="181"/>
    </row>
    <row r="10" spans="1:25" s="1" customFormat="1">
      <c r="A10" s="174"/>
      <c r="B10" s="287" t="s">
        <v>468</v>
      </c>
      <c r="C10" s="293">
        <v>2276025.9999999991</v>
      </c>
      <c r="D10" s="293">
        <v>2062675.9999999907</v>
      </c>
      <c r="E10" s="293">
        <v>1976192.0000000005</v>
      </c>
      <c r="F10" s="293">
        <v>103</v>
      </c>
      <c r="G10" s="293">
        <v>2709.9999999999982</v>
      </c>
      <c r="H10" s="293">
        <v>17</v>
      </c>
      <c r="I10" s="293">
        <v>0</v>
      </c>
      <c r="J10" s="293">
        <v>27294.999999999996</v>
      </c>
      <c r="K10" s="293">
        <v>715.99999999999977</v>
      </c>
      <c r="L10" s="293">
        <v>14622.000000000016</v>
      </c>
      <c r="M10" s="293">
        <v>11582.000000000002</v>
      </c>
      <c r="N10" s="293">
        <v>696.99999999999989</v>
      </c>
      <c r="O10" s="293">
        <v>28170.999999999985</v>
      </c>
      <c r="P10" s="293">
        <v>571</v>
      </c>
      <c r="Q10" s="293">
        <v>131516</v>
      </c>
      <c r="R10" s="293">
        <v>131516</v>
      </c>
      <c r="S10" s="293">
        <v>81834.000000000015</v>
      </c>
      <c r="T10" s="293">
        <v>4976.9999999999991</v>
      </c>
      <c r="U10" s="293">
        <v>11518</v>
      </c>
      <c r="V10" s="293">
        <v>4484</v>
      </c>
      <c r="W10" s="293">
        <v>60854.999999999993</v>
      </c>
    </row>
    <row r="11" spans="1:25">
      <c r="B11" s="289" t="s">
        <v>451</v>
      </c>
      <c r="C11" s="292">
        <v>1219156.9999999984</v>
      </c>
      <c r="D11" s="292">
        <v>1115471.9999999991</v>
      </c>
      <c r="E11" s="292">
        <v>1067398.9999999984</v>
      </c>
      <c r="F11" s="292">
        <v>70</v>
      </c>
      <c r="G11" s="292">
        <v>786</v>
      </c>
      <c r="H11" s="292">
        <v>0</v>
      </c>
      <c r="I11" s="292">
        <v>0</v>
      </c>
      <c r="J11" s="292">
        <v>17772.999999999996</v>
      </c>
      <c r="K11" s="292">
        <v>102.0000000000001</v>
      </c>
      <c r="L11" s="292">
        <v>7982.0000000000009</v>
      </c>
      <c r="M11" s="292">
        <v>6162.9999999999991</v>
      </c>
      <c r="N11" s="292">
        <v>290.00000000000011</v>
      </c>
      <c r="O11" s="292">
        <v>14732.999999999998</v>
      </c>
      <c r="P11" s="292">
        <v>174</v>
      </c>
      <c r="Q11" s="292">
        <v>69958.999999999942</v>
      </c>
      <c r="R11" s="292">
        <v>69958.999999999942</v>
      </c>
      <c r="S11" s="292">
        <v>33726.000000000022</v>
      </c>
      <c r="T11" s="292">
        <v>50</v>
      </c>
      <c r="U11" s="292">
        <v>6856</v>
      </c>
      <c r="V11" s="292">
        <v>1297</v>
      </c>
      <c r="W11" s="292">
        <v>25523</v>
      </c>
    </row>
    <row r="12" spans="1:25">
      <c r="B12" s="289" t="s">
        <v>452</v>
      </c>
      <c r="C12" s="292">
        <v>1056868.9999999981</v>
      </c>
      <c r="D12" s="292">
        <v>947204.00000000093</v>
      </c>
      <c r="E12" s="292">
        <v>908792.99999999965</v>
      </c>
      <c r="F12" s="292">
        <v>33</v>
      </c>
      <c r="G12" s="292">
        <v>1924.0000000000007</v>
      </c>
      <c r="H12" s="292">
        <v>17</v>
      </c>
      <c r="I12" s="292">
        <v>0</v>
      </c>
      <c r="J12" s="292">
        <v>9522.0000000000036</v>
      </c>
      <c r="K12" s="292">
        <v>613.99999999999977</v>
      </c>
      <c r="L12" s="292">
        <v>6640.0000000000027</v>
      </c>
      <c r="M12" s="292">
        <v>5419.0000000000009</v>
      </c>
      <c r="N12" s="292">
        <v>407</v>
      </c>
      <c r="O12" s="292">
        <v>13438.000000000002</v>
      </c>
      <c r="P12" s="292">
        <v>397</v>
      </c>
      <c r="Q12" s="292">
        <v>61556.999999999985</v>
      </c>
      <c r="R12" s="292">
        <v>61556.999999999985</v>
      </c>
      <c r="S12" s="292">
        <v>48107.999999999978</v>
      </c>
      <c r="T12" s="292">
        <v>4926.9999999999991</v>
      </c>
      <c r="U12" s="292">
        <v>4662</v>
      </c>
      <c r="V12" s="292">
        <v>3186.9999999999995</v>
      </c>
      <c r="W12" s="292">
        <v>35332.000000000015</v>
      </c>
    </row>
    <row r="13" spans="1:25" s="1" customFormat="1">
      <c r="A13" s="174"/>
      <c r="B13" s="287" t="s">
        <v>469</v>
      </c>
      <c r="C13" s="293">
        <v>4370964.0000000093</v>
      </c>
      <c r="D13" s="293">
        <v>3303996.9999999995</v>
      </c>
      <c r="E13" s="293">
        <v>2665527.9999999977</v>
      </c>
      <c r="F13" s="293">
        <v>1152.0000000000002</v>
      </c>
      <c r="G13" s="293">
        <v>32564.000000000011</v>
      </c>
      <c r="H13" s="293">
        <v>392</v>
      </c>
      <c r="I13" s="293">
        <v>371</v>
      </c>
      <c r="J13" s="293">
        <v>244636.00000000009</v>
      </c>
      <c r="K13" s="293">
        <v>31662</v>
      </c>
      <c r="L13" s="293">
        <v>77026</v>
      </c>
      <c r="M13" s="293">
        <v>129704.00000000001</v>
      </c>
      <c r="N13" s="293">
        <v>1819.0000000000002</v>
      </c>
      <c r="O13" s="293">
        <v>117312</v>
      </c>
      <c r="P13" s="293">
        <v>1831</v>
      </c>
      <c r="Q13" s="293">
        <v>641287.00000000012</v>
      </c>
      <c r="R13" s="293">
        <v>641287.00000000012</v>
      </c>
      <c r="S13" s="293">
        <v>425680.00000000017</v>
      </c>
      <c r="T13" s="293">
        <v>9106</v>
      </c>
      <c r="U13" s="293">
        <v>30080</v>
      </c>
      <c r="V13" s="293">
        <v>87462.999999999985</v>
      </c>
      <c r="W13" s="293">
        <v>299031</v>
      </c>
    </row>
    <row r="14" spans="1:25">
      <c r="B14" s="289" t="s">
        <v>453</v>
      </c>
      <c r="C14" s="292">
        <v>1305561.9999999991</v>
      </c>
      <c r="D14" s="292">
        <v>954690.00000000361</v>
      </c>
      <c r="E14" s="292">
        <v>825149.00000000128</v>
      </c>
      <c r="F14" s="292">
        <v>627.99999999999989</v>
      </c>
      <c r="G14" s="292">
        <v>12489.000000000004</v>
      </c>
      <c r="H14" s="292">
        <v>370</v>
      </c>
      <c r="I14" s="292">
        <v>46</v>
      </c>
      <c r="J14" s="292">
        <v>59539.999999999964</v>
      </c>
      <c r="K14" s="292">
        <v>13121</v>
      </c>
      <c r="L14" s="292">
        <v>12910.999999999995</v>
      </c>
      <c r="M14" s="292">
        <v>4453</v>
      </c>
      <c r="N14" s="292">
        <v>302.99999999999994</v>
      </c>
      <c r="O14" s="292">
        <v>24685</v>
      </c>
      <c r="P14" s="292">
        <v>995</v>
      </c>
      <c r="Q14" s="292">
        <v>215040.00000000009</v>
      </c>
      <c r="R14" s="292">
        <v>215040.00000000009</v>
      </c>
      <c r="S14" s="292">
        <v>135832.00000000006</v>
      </c>
      <c r="T14" s="292">
        <v>7055.9999999999991</v>
      </c>
      <c r="U14" s="292">
        <v>8081</v>
      </c>
      <c r="V14" s="292">
        <v>17547</v>
      </c>
      <c r="W14" s="292">
        <v>103147.99999999996</v>
      </c>
    </row>
    <row r="15" spans="1:25">
      <c r="B15" s="289" t="s">
        <v>454</v>
      </c>
      <c r="C15" s="292">
        <v>1042555.9999999999</v>
      </c>
      <c r="D15" s="292">
        <v>752783.99999999965</v>
      </c>
      <c r="E15" s="292">
        <v>566864</v>
      </c>
      <c r="F15" s="292">
        <v>305</v>
      </c>
      <c r="G15" s="292">
        <v>11160.999999999998</v>
      </c>
      <c r="H15" s="292">
        <v>20</v>
      </c>
      <c r="I15" s="292">
        <v>189</v>
      </c>
      <c r="J15" s="292">
        <v>65112.999999999993</v>
      </c>
      <c r="K15" s="292">
        <v>11900</v>
      </c>
      <c r="L15" s="292">
        <v>15337.000000000005</v>
      </c>
      <c r="M15" s="292">
        <v>56905</v>
      </c>
      <c r="N15" s="292">
        <v>490.00000000000006</v>
      </c>
      <c r="O15" s="292">
        <v>24031</v>
      </c>
      <c r="P15" s="292">
        <v>469</v>
      </c>
      <c r="Q15" s="292">
        <v>180783</v>
      </c>
      <c r="R15" s="292">
        <v>180783</v>
      </c>
      <c r="S15" s="292">
        <v>108988.99999999999</v>
      </c>
      <c r="T15" s="292">
        <v>1520</v>
      </c>
      <c r="U15" s="292">
        <v>7189</v>
      </c>
      <c r="V15" s="292">
        <v>23003</v>
      </c>
      <c r="W15" s="292">
        <v>77276.999999999971</v>
      </c>
    </row>
    <row r="16" spans="1:25">
      <c r="B16" s="289" t="s">
        <v>455</v>
      </c>
      <c r="C16" s="292">
        <v>986748.00000000023</v>
      </c>
      <c r="D16" s="292">
        <v>743465.99999999942</v>
      </c>
      <c r="E16" s="292">
        <v>580707.9999999993</v>
      </c>
      <c r="F16" s="292">
        <v>114.99999999999999</v>
      </c>
      <c r="G16" s="292">
        <v>6844.9999999999991</v>
      </c>
      <c r="H16" s="292">
        <v>2</v>
      </c>
      <c r="I16" s="292">
        <v>125</v>
      </c>
      <c r="J16" s="292">
        <v>64805.999999999993</v>
      </c>
      <c r="K16" s="292">
        <v>5515.9999999999982</v>
      </c>
      <c r="L16" s="292">
        <v>19528.000000000007</v>
      </c>
      <c r="M16" s="292">
        <v>28230.000000000004</v>
      </c>
      <c r="N16" s="292">
        <v>511.00000000000017</v>
      </c>
      <c r="O16" s="292">
        <v>36874</v>
      </c>
      <c r="P16" s="292">
        <v>206</v>
      </c>
      <c r="Q16" s="292">
        <v>146698.99999999997</v>
      </c>
      <c r="R16" s="292">
        <v>146698.99999999997</v>
      </c>
      <c r="S16" s="292">
        <v>96582.999999999985</v>
      </c>
      <c r="T16" s="292">
        <v>474.00000000000006</v>
      </c>
      <c r="U16" s="292">
        <v>7704</v>
      </c>
      <c r="V16" s="292">
        <v>25056</v>
      </c>
      <c r="W16" s="292">
        <v>63349.000000000007</v>
      </c>
    </row>
    <row r="17" spans="1:23">
      <c r="B17" s="289" t="s">
        <v>470</v>
      </c>
      <c r="C17" s="292">
        <v>1036097.9999999973</v>
      </c>
      <c r="D17" s="292">
        <v>853057.00000000081</v>
      </c>
      <c r="E17" s="292">
        <v>692807</v>
      </c>
      <c r="F17" s="292">
        <v>104</v>
      </c>
      <c r="G17" s="292">
        <v>2069</v>
      </c>
      <c r="H17" s="292">
        <v>0</v>
      </c>
      <c r="I17" s="292">
        <v>11</v>
      </c>
      <c r="J17" s="292">
        <v>55176.999999999985</v>
      </c>
      <c r="K17" s="292">
        <v>1125.0000000000002</v>
      </c>
      <c r="L17" s="292">
        <v>29250.000000000029</v>
      </c>
      <c r="M17" s="292">
        <v>40116.000000000007</v>
      </c>
      <c r="N17" s="292">
        <v>514.99999999999989</v>
      </c>
      <c r="O17" s="292">
        <v>31722</v>
      </c>
      <c r="P17" s="292">
        <v>161</v>
      </c>
      <c r="Q17" s="292">
        <v>98764.999999999985</v>
      </c>
      <c r="R17" s="292">
        <v>98764.999999999985</v>
      </c>
      <c r="S17" s="292">
        <v>84276.000000000044</v>
      </c>
      <c r="T17" s="292">
        <v>55.999999999999986</v>
      </c>
      <c r="U17" s="292">
        <v>7106</v>
      </c>
      <c r="V17" s="292">
        <v>21857</v>
      </c>
      <c r="W17" s="292">
        <v>55257.000000000029</v>
      </c>
    </row>
    <row r="18" spans="1:23" s="1" customFormat="1">
      <c r="A18" s="174"/>
      <c r="B18" s="287" t="s">
        <v>500</v>
      </c>
      <c r="C18" s="293">
        <v>1409541.9999999998</v>
      </c>
      <c r="D18" s="293">
        <v>1307995.0000000016</v>
      </c>
      <c r="E18" s="293">
        <v>1218185.9999999984</v>
      </c>
      <c r="F18" s="293">
        <v>11</v>
      </c>
      <c r="G18" s="293">
        <v>3066.9999999999995</v>
      </c>
      <c r="H18" s="293">
        <v>10</v>
      </c>
      <c r="I18" s="293">
        <v>0</v>
      </c>
      <c r="J18" s="293">
        <v>66195</v>
      </c>
      <c r="K18" s="293">
        <v>99.000000000000028</v>
      </c>
      <c r="L18" s="293">
        <v>11855</v>
      </c>
      <c r="M18" s="293">
        <v>4800.9999999999991</v>
      </c>
      <c r="N18" s="293">
        <v>38.000000000000007</v>
      </c>
      <c r="O18" s="293">
        <v>2644</v>
      </c>
      <c r="P18" s="293">
        <v>1089</v>
      </c>
      <c r="Q18" s="293">
        <v>63106.000000000124</v>
      </c>
      <c r="R18" s="293">
        <v>63106.000000000124</v>
      </c>
      <c r="S18" s="293">
        <v>38441.000000000029</v>
      </c>
      <c r="T18" s="293">
        <v>324.00000000000006</v>
      </c>
      <c r="U18" s="293">
        <v>0</v>
      </c>
      <c r="V18" s="293">
        <v>0</v>
      </c>
      <c r="W18" s="293">
        <v>38117.000000000015</v>
      </c>
    </row>
    <row r="19" spans="1:23">
      <c r="B19" s="289" t="s">
        <v>472</v>
      </c>
      <c r="C19" s="292">
        <v>313784.00000000105</v>
      </c>
      <c r="D19" s="292">
        <v>290272.0000000007</v>
      </c>
      <c r="E19" s="292">
        <v>284599.00000000081</v>
      </c>
      <c r="F19" s="292">
        <v>0</v>
      </c>
      <c r="G19" s="292">
        <v>27.000000000000004</v>
      </c>
      <c r="H19" s="292">
        <v>5</v>
      </c>
      <c r="I19" s="292">
        <v>0</v>
      </c>
      <c r="J19" s="292">
        <v>2079.9999999999995</v>
      </c>
      <c r="K19" s="292">
        <v>2.0000000000000009</v>
      </c>
      <c r="L19" s="292">
        <v>2575.0000000000023</v>
      </c>
      <c r="M19" s="292">
        <v>117</v>
      </c>
      <c r="N19" s="292">
        <v>10.000000000000002</v>
      </c>
      <c r="O19" s="292">
        <v>662.00000000000023</v>
      </c>
      <c r="P19" s="292">
        <v>195</v>
      </c>
      <c r="Q19" s="292">
        <v>17073.000000000004</v>
      </c>
      <c r="R19" s="292">
        <v>17073.000000000004</v>
      </c>
      <c r="S19" s="292">
        <v>6438.9999999999964</v>
      </c>
      <c r="T19" s="292">
        <v>6</v>
      </c>
      <c r="U19" s="292">
        <v>0</v>
      </c>
      <c r="V19" s="292">
        <v>0</v>
      </c>
      <c r="W19" s="292">
        <v>6432.9999999999991</v>
      </c>
    </row>
    <row r="20" spans="1:23">
      <c r="B20" s="289" t="s">
        <v>475</v>
      </c>
      <c r="C20" s="292">
        <v>1095757.9999999951</v>
      </c>
      <c r="D20" s="292">
        <v>1017722.9999999978</v>
      </c>
      <c r="E20" s="292">
        <v>933586.99999999965</v>
      </c>
      <c r="F20" s="292">
        <v>11</v>
      </c>
      <c r="G20" s="292">
        <v>3040.0000000000005</v>
      </c>
      <c r="H20" s="292">
        <v>5</v>
      </c>
      <c r="I20" s="292">
        <v>0</v>
      </c>
      <c r="J20" s="292">
        <v>64115</v>
      </c>
      <c r="K20" s="292">
        <v>96.999999999999972</v>
      </c>
      <c r="L20" s="292">
        <v>9279.9999999999891</v>
      </c>
      <c r="M20" s="292">
        <v>4684</v>
      </c>
      <c r="N20" s="292">
        <v>28</v>
      </c>
      <c r="O20" s="292">
        <v>1982.0000000000002</v>
      </c>
      <c r="P20" s="292">
        <v>894</v>
      </c>
      <c r="Q20" s="292">
        <v>46032.999999999956</v>
      </c>
      <c r="R20" s="292">
        <v>46032.999999999956</v>
      </c>
      <c r="S20" s="292">
        <v>32001.999999999996</v>
      </c>
      <c r="T20" s="292">
        <v>318</v>
      </c>
      <c r="U20" s="292">
        <v>0</v>
      </c>
      <c r="V20" s="292">
        <v>0</v>
      </c>
      <c r="W20" s="292">
        <v>31683.999999999978</v>
      </c>
    </row>
    <row r="21" spans="1:23" s="1" customFormat="1">
      <c r="A21" s="174"/>
      <c r="B21" s="287" t="s">
        <v>457</v>
      </c>
      <c r="C21" s="293">
        <v>13097.000000000025</v>
      </c>
      <c r="D21" s="293">
        <v>1674.9999999999995</v>
      </c>
      <c r="E21" s="293">
        <v>113.99999999999987</v>
      </c>
      <c r="F21" s="293">
        <v>0</v>
      </c>
      <c r="G21" s="293">
        <v>37.000000000000014</v>
      </c>
      <c r="H21" s="293">
        <v>0</v>
      </c>
      <c r="I21" s="293">
        <v>0</v>
      </c>
      <c r="J21" s="293">
        <v>0</v>
      </c>
      <c r="K21" s="293">
        <v>292.00000000000011</v>
      </c>
      <c r="L21" s="293">
        <v>337.00000000000051</v>
      </c>
      <c r="M21" s="293">
        <v>29.999999999999986</v>
      </c>
      <c r="N21" s="293">
        <v>0</v>
      </c>
      <c r="O21" s="293">
        <v>865</v>
      </c>
      <c r="P21" s="293">
        <v>0</v>
      </c>
      <c r="Q21" s="293">
        <v>6932.0000000000064</v>
      </c>
      <c r="R21" s="293">
        <v>6932.0000000000064</v>
      </c>
      <c r="S21" s="293">
        <v>4490.0000000000027</v>
      </c>
      <c r="T21" s="293">
        <v>2669</v>
      </c>
      <c r="U21" s="293">
        <v>0</v>
      </c>
      <c r="V21" s="293">
        <v>1</v>
      </c>
      <c r="W21" s="293">
        <v>1819.9999999999993</v>
      </c>
    </row>
    <row r="22" spans="1:23">
      <c r="B22" s="287" t="s">
        <v>477</v>
      </c>
      <c r="C22" s="293">
        <v>904049.99999999814</v>
      </c>
      <c r="D22" s="293">
        <v>792870.99999999872</v>
      </c>
      <c r="E22" s="293">
        <v>515585.00000000035</v>
      </c>
      <c r="F22" s="293">
        <v>47</v>
      </c>
      <c r="G22" s="293">
        <v>175.00000000000009</v>
      </c>
      <c r="H22" s="293">
        <v>0</v>
      </c>
      <c r="I22" s="293">
        <v>0</v>
      </c>
      <c r="J22" s="293">
        <v>250295</v>
      </c>
      <c r="K22" s="293">
        <v>2533.9999999999995</v>
      </c>
      <c r="L22" s="293">
        <v>16778.000000000007</v>
      </c>
      <c r="M22" s="293">
        <v>2361.9999999999991</v>
      </c>
      <c r="N22" s="293">
        <v>215.99999999999997</v>
      </c>
      <c r="O22" s="293">
        <v>4429.0000000000009</v>
      </c>
      <c r="P22" s="293">
        <v>450</v>
      </c>
      <c r="Q22" s="293">
        <v>83785.999999999898</v>
      </c>
      <c r="R22" s="293">
        <v>83785.999999999898</v>
      </c>
      <c r="S22" s="293">
        <v>27393.000000000007</v>
      </c>
      <c r="T22" s="293">
        <v>2959</v>
      </c>
      <c r="U22" s="293">
        <v>0</v>
      </c>
      <c r="V22" s="293">
        <v>0</v>
      </c>
      <c r="W22" s="293">
        <v>24433.999999999993</v>
      </c>
    </row>
    <row r="23" spans="1:23">
      <c r="B23" s="289" t="s">
        <v>478</v>
      </c>
      <c r="C23" s="292">
        <v>14717.000000000007</v>
      </c>
      <c r="D23" s="292">
        <v>7127.0000000000009</v>
      </c>
      <c r="E23" s="292">
        <v>7045.9999999999964</v>
      </c>
      <c r="F23" s="292">
        <v>0</v>
      </c>
      <c r="G23" s="292">
        <v>5.0000000000000009</v>
      </c>
      <c r="H23" s="292">
        <v>0</v>
      </c>
      <c r="I23" s="292">
        <v>0</v>
      </c>
      <c r="J23" s="292">
        <v>0</v>
      </c>
      <c r="K23" s="292">
        <v>7</v>
      </c>
      <c r="L23" s="292">
        <v>45.000000000000057</v>
      </c>
      <c r="M23" s="292">
        <v>12.999999999999998</v>
      </c>
      <c r="N23" s="292">
        <v>9</v>
      </c>
      <c r="O23" s="292">
        <v>2.0000000000000004</v>
      </c>
      <c r="P23" s="292">
        <v>0</v>
      </c>
      <c r="Q23" s="292">
        <v>5162.0000000000082</v>
      </c>
      <c r="R23" s="292">
        <v>5162.0000000000082</v>
      </c>
      <c r="S23" s="292">
        <v>2428.0000000000009</v>
      </c>
      <c r="T23" s="292">
        <v>0</v>
      </c>
      <c r="U23" s="292">
        <v>0</v>
      </c>
      <c r="V23" s="292">
        <v>0</v>
      </c>
      <c r="W23" s="292">
        <v>2428</v>
      </c>
    </row>
    <row r="24" spans="1:23">
      <c r="B24" s="289" t="s">
        <v>494</v>
      </c>
      <c r="C24" s="292">
        <v>90136.000000000131</v>
      </c>
      <c r="D24" s="292">
        <v>68334.00000000016</v>
      </c>
      <c r="E24" s="292">
        <v>63057.999999999913</v>
      </c>
      <c r="F24" s="292">
        <v>31</v>
      </c>
      <c r="G24" s="292">
        <v>20.000000000000004</v>
      </c>
      <c r="H24" s="292">
        <v>0</v>
      </c>
      <c r="I24" s="292">
        <v>0</v>
      </c>
      <c r="J24" s="292">
        <v>0</v>
      </c>
      <c r="K24" s="292">
        <v>2381</v>
      </c>
      <c r="L24" s="292">
        <v>1673.0000000000009</v>
      </c>
      <c r="M24" s="292">
        <v>8.0000000000000036</v>
      </c>
      <c r="N24" s="292">
        <v>42</v>
      </c>
      <c r="O24" s="292">
        <v>1071.0000000000002</v>
      </c>
      <c r="P24" s="292">
        <v>49.999999999999993</v>
      </c>
      <c r="Q24" s="292">
        <v>19399.000000000011</v>
      </c>
      <c r="R24" s="292">
        <v>19399.000000000011</v>
      </c>
      <c r="S24" s="292">
        <v>2403</v>
      </c>
      <c r="T24" s="292">
        <v>30</v>
      </c>
      <c r="U24" s="292">
        <v>0</v>
      </c>
      <c r="V24" s="292">
        <v>0</v>
      </c>
      <c r="W24" s="292">
        <v>2373.0000000000014</v>
      </c>
    </row>
    <row r="25" spans="1:23">
      <c r="B25" s="289" t="s">
        <v>495</v>
      </c>
      <c r="C25" s="292">
        <v>33898.999999999985</v>
      </c>
      <c r="D25" s="292">
        <v>24758.000000000047</v>
      </c>
      <c r="E25" s="292">
        <v>24390.000000000062</v>
      </c>
      <c r="F25" s="292">
        <v>0</v>
      </c>
      <c r="G25" s="292">
        <v>16.999999999999996</v>
      </c>
      <c r="H25" s="292">
        <v>0</v>
      </c>
      <c r="I25" s="292">
        <v>0</v>
      </c>
      <c r="J25" s="292">
        <v>0</v>
      </c>
      <c r="K25" s="292">
        <v>2</v>
      </c>
      <c r="L25" s="292">
        <v>93.000000000000114</v>
      </c>
      <c r="M25" s="292">
        <v>10.999999999999996</v>
      </c>
      <c r="N25" s="292">
        <v>9.0000000000000018</v>
      </c>
      <c r="O25" s="292">
        <v>227</v>
      </c>
      <c r="P25" s="292">
        <v>9</v>
      </c>
      <c r="Q25" s="292">
        <v>8411.9999999999964</v>
      </c>
      <c r="R25" s="292">
        <v>8411.9999999999964</v>
      </c>
      <c r="S25" s="292">
        <v>729.00000000000045</v>
      </c>
      <c r="T25" s="292">
        <v>0</v>
      </c>
      <c r="U25" s="292">
        <v>0</v>
      </c>
      <c r="V25" s="292">
        <v>0</v>
      </c>
      <c r="W25" s="292">
        <v>729.00000000000045</v>
      </c>
    </row>
    <row r="26" spans="1:23">
      <c r="B26" s="289" t="s">
        <v>496</v>
      </c>
      <c r="C26" s="292">
        <v>4587.9999999999991</v>
      </c>
      <c r="D26" s="292">
        <v>1513.9999999999993</v>
      </c>
      <c r="E26" s="292">
        <v>1401.9999999999989</v>
      </c>
      <c r="F26" s="292">
        <v>0</v>
      </c>
      <c r="G26" s="292">
        <v>35.000000000000014</v>
      </c>
      <c r="H26" s="292">
        <v>0</v>
      </c>
      <c r="I26" s="292">
        <v>0</v>
      </c>
      <c r="J26" s="292">
        <v>0</v>
      </c>
      <c r="K26" s="292">
        <v>1.0000000000000004</v>
      </c>
      <c r="L26" s="292">
        <v>14.000000000000009</v>
      </c>
      <c r="M26" s="292">
        <v>19.000000000000004</v>
      </c>
      <c r="N26" s="292">
        <v>11.999999999999998</v>
      </c>
      <c r="O26" s="292">
        <v>30.999999999999993</v>
      </c>
      <c r="P26" s="292">
        <v>0</v>
      </c>
      <c r="Q26" s="292">
        <v>2493.0000000000036</v>
      </c>
      <c r="R26" s="292">
        <v>2493.0000000000036</v>
      </c>
      <c r="S26" s="292">
        <v>581.00000000000011</v>
      </c>
      <c r="T26" s="292">
        <v>158</v>
      </c>
      <c r="U26" s="292">
        <v>0</v>
      </c>
      <c r="V26" s="292">
        <v>0</v>
      </c>
      <c r="W26" s="292">
        <v>423</v>
      </c>
    </row>
    <row r="27" spans="1:23">
      <c r="B27" s="289" t="s">
        <v>479</v>
      </c>
      <c r="C27" s="292">
        <v>221054.99999999983</v>
      </c>
      <c r="D27" s="292">
        <v>188737.99999999997</v>
      </c>
      <c r="E27" s="292">
        <v>171956.99999999974</v>
      </c>
      <c r="F27" s="292">
        <v>14.000000000000004</v>
      </c>
      <c r="G27" s="292">
        <v>9.0000000000000071</v>
      </c>
      <c r="H27" s="292">
        <v>0</v>
      </c>
      <c r="I27" s="292">
        <v>0</v>
      </c>
      <c r="J27" s="292">
        <v>0</v>
      </c>
      <c r="K27" s="292">
        <v>101.99999999999993</v>
      </c>
      <c r="L27" s="292">
        <v>14724.000000000007</v>
      </c>
      <c r="M27" s="292">
        <v>315</v>
      </c>
      <c r="N27" s="292">
        <v>70</v>
      </c>
      <c r="O27" s="292">
        <v>1438.0000000000007</v>
      </c>
      <c r="P27" s="292">
        <v>108.99999999999999</v>
      </c>
      <c r="Q27" s="292">
        <v>21107.99999999996</v>
      </c>
      <c r="R27" s="292">
        <v>21107.99999999996</v>
      </c>
      <c r="S27" s="292">
        <v>11209</v>
      </c>
      <c r="T27" s="292">
        <v>2222</v>
      </c>
      <c r="U27" s="292">
        <v>0</v>
      </c>
      <c r="V27" s="292">
        <v>0</v>
      </c>
      <c r="W27" s="292">
        <v>8987</v>
      </c>
    </row>
    <row r="28" spans="1:23">
      <c r="B28" s="289" t="s">
        <v>480</v>
      </c>
      <c r="C28" s="292">
        <v>37213.000000000095</v>
      </c>
      <c r="D28" s="292">
        <v>14975.000000000015</v>
      </c>
      <c r="E28" s="292">
        <v>13187.000000000011</v>
      </c>
      <c r="F28" s="292">
        <v>2.0000000000000004</v>
      </c>
      <c r="G28" s="292">
        <v>15.000000000000004</v>
      </c>
      <c r="H28" s="292">
        <v>0</v>
      </c>
      <c r="I28" s="292">
        <v>0</v>
      </c>
      <c r="J28" s="292">
        <v>0</v>
      </c>
      <c r="K28" s="292">
        <v>21.000000000000025</v>
      </c>
      <c r="L28" s="292">
        <v>63.000000000000121</v>
      </c>
      <c r="M28" s="292">
        <v>1355.0000000000002</v>
      </c>
      <c r="N28" s="292">
        <v>34.999999999999993</v>
      </c>
      <c r="O28" s="292">
        <v>297.00000000000006</v>
      </c>
      <c r="P28" s="292">
        <v>0</v>
      </c>
      <c r="Q28" s="292">
        <v>17710.999999999993</v>
      </c>
      <c r="R28" s="292">
        <v>17710.999999999993</v>
      </c>
      <c r="S28" s="292">
        <v>4527.0000000000018</v>
      </c>
      <c r="T28" s="292">
        <v>347</v>
      </c>
      <c r="U28" s="292">
        <v>0</v>
      </c>
      <c r="V28" s="292">
        <v>0</v>
      </c>
      <c r="W28" s="292">
        <v>4180.0000000000018</v>
      </c>
    </row>
    <row r="29" spans="1:23">
      <c r="B29" s="289" t="s">
        <v>481</v>
      </c>
      <c r="C29" s="292">
        <v>82722.000000000029</v>
      </c>
      <c r="D29" s="292">
        <v>76347.000000000102</v>
      </c>
      <c r="E29" s="292">
        <v>75930.000000000146</v>
      </c>
      <c r="F29" s="292">
        <v>0</v>
      </c>
      <c r="G29" s="292">
        <v>5.9999999999999991</v>
      </c>
      <c r="H29" s="292">
        <v>0</v>
      </c>
      <c r="I29" s="292">
        <v>0</v>
      </c>
      <c r="J29" s="292">
        <v>0</v>
      </c>
      <c r="K29" s="292">
        <v>1.0000000000000004</v>
      </c>
      <c r="L29" s="292">
        <v>140.99999999999994</v>
      </c>
      <c r="M29" s="292">
        <v>6.0000000000000009</v>
      </c>
      <c r="N29" s="292">
        <v>34</v>
      </c>
      <c r="O29" s="292">
        <v>121</v>
      </c>
      <c r="P29" s="292">
        <v>108</v>
      </c>
      <c r="Q29" s="292">
        <v>3122.0000000000009</v>
      </c>
      <c r="R29" s="292">
        <v>3122.0000000000009</v>
      </c>
      <c r="S29" s="292">
        <v>3253.0000000000009</v>
      </c>
      <c r="T29" s="292">
        <v>0</v>
      </c>
      <c r="U29" s="292">
        <v>0</v>
      </c>
      <c r="V29" s="292">
        <v>0</v>
      </c>
      <c r="W29" s="292">
        <v>3253.0000000000014</v>
      </c>
    </row>
    <row r="30" spans="1:23">
      <c r="B30" s="289" t="s">
        <v>482</v>
      </c>
      <c r="C30" s="292">
        <v>948.00000000000136</v>
      </c>
      <c r="D30" s="292">
        <v>620.00000000000284</v>
      </c>
      <c r="E30" s="292">
        <v>585.00000000000159</v>
      </c>
      <c r="F30" s="292">
        <v>0</v>
      </c>
      <c r="G30" s="292">
        <v>0</v>
      </c>
      <c r="H30" s="292">
        <v>0</v>
      </c>
      <c r="I30" s="292">
        <v>0</v>
      </c>
      <c r="J30" s="292">
        <v>0</v>
      </c>
      <c r="K30" s="292">
        <v>1.0000000000000004</v>
      </c>
      <c r="L30" s="292">
        <v>19.999999999999996</v>
      </c>
      <c r="M30" s="292">
        <v>10.999999999999996</v>
      </c>
      <c r="N30" s="292">
        <v>0</v>
      </c>
      <c r="O30" s="292">
        <v>0</v>
      </c>
      <c r="P30" s="292">
        <v>3</v>
      </c>
      <c r="Q30" s="292">
        <v>328.00000000000017</v>
      </c>
      <c r="R30" s="292">
        <v>328.00000000000017</v>
      </c>
      <c r="S30" s="292">
        <v>0</v>
      </c>
      <c r="T30" s="292">
        <v>0</v>
      </c>
      <c r="U30" s="292">
        <v>0</v>
      </c>
      <c r="V30" s="292">
        <v>0</v>
      </c>
      <c r="W30" s="292">
        <v>0</v>
      </c>
    </row>
    <row r="31" spans="1:23">
      <c r="B31" s="289" t="s">
        <v>483</v>
      </c>
      <c r="C31" s="292">
        <v>7987.9999999999836</v>
      </c>
      <c r="D31" s="292">
        <v>6052.00000000001</v>
      </c>
      <c r="E31" s="292">
        <v>5990.9999999999945</v>
      </c>
      <c r="F31" s="292">
        <v>0</v>
      </c>
      <c r="G31" s="292">
        <v>4</v>
      </c>
      <c r="H31" s="292">
        <v>0</v>
      </c>
      <c r="I31" s="292">
        <v>0</v>
      </c>
      <c r="J31" s="292">
        <v>0</v>
      </c>
      <c r="K31" s="292">
        <v>0</v>
      </c>
      <c r="L31" s="292">
        <v>0</v>
      </c>
      <c r="M31" s="292">
        <v>4</v>
      </c>
      <c r="N31" s="292">
        <v>4</v>
      </c>
      <c r="O31" s="292">
        <v>15.000000000000004</v>
      </c>
      <c r="P31" s="292">
        <v>34</v>
      </c>
      <c r="Q31" s="292">
        <v>1788.9999999999984</v>
      </c>
      <c r="R31" s="292">
        <v>1788.9999999999984</v>
      </c>
      <c r="S31" s="292">
        <v>147.00000000000006</v>
      </c>
      <c r="T31" s="292">
        <v>0</v>
      </c>
      <c r="U31" s="292">
        <v>0</v>
      </c>
      <c r="V31" s="292">
        <v>0</v>
      </c>
      <c r="W31" s="292">
        <v>147</v>
      </c>
    </row>
    <row r="32" spans="1:23">
      <c r="B32" s="289" t="s">
        <v>497</v>
      </c>
      <c r="C32" s="292">
        <v>364.00000000000011</v>
      </c>
      <c r="D32" s="292">
        <v>25.000000000000099</v>
      </c>
      <c r="E32" s="292">
        <v>25.000000000000036</v>
      </c>
      <c r="F32" s="292">
        <v>0</v>
      </c>
      <c r="G32" s="292">
        <v>0</v>
      </c>
      <c r="H32" s="292">
        <v>0</v>
      </c>
      <c r="I32" s="292">
        <v>0</v>
      </c>
      <c r="J32" s="292">
        <v>0</v>
      </c>
      <c r="K32" s="292">
        <v>0</v>
      </c>
      <c r="L32" s="292">
        <v>0</v>
      </c>
      <c r="M32" s="292">
        <v>0</v>
      </c>
      <c r="N32" s="292">
        <v>0</v>
      </c>
      <c r="O32" s="292">
        <v>0</v>
      </c>
      <c r="P32" s="292">
        <v>0</v>
      </c>
      <c r="Q32" s="292">
        <v>327.9999999999996</v>
      </c>
      <c r="R32" s="292">
        <v>327.9999999999996</v>
      </c>
      <c r="S32" s="292">
        <v>11.000000000000005</v>
      </c>
      <c r="T32" s="292">
        <v>0</v>
      </c>
      <c r="U32" s="292">
        <v>0</v>
      </c>
      <c r="V32" s="292">
        <v>0</v>
      </c>
      <c r="W32" s="292">
        <v>11.000000000000004</v>
      </c>
    </row>
    <row r="33" spans="2:23" ht="20.25" customHeight="1">
      <c r="B33" s="289" t="s">
        <v>498</v>
      </c>
      <c r="C33" s="292">
        <v>801.00000000000239</v>
      </c>
      <c r="D33" s="292">
        <v>48.000000000000099</v>
      </c>
      <c r="E33" s="292">
        <v>46.000000000000099</v>
      </c>
      <c r="F33" s="292">
        <v>0</v>
      </c>
      <c r="G33" s="292">
        <v>0</v>
      </c>
      <c r="H33" s="292">
        <v>0</v>
      </c>
      <c r="I33" s="292">
        <v>0</v>
      </c>
      <c r="J33" s="292">
        <v>0</v>
      </c>
      <c r="K33" s="292">
        <v>1.0000000000000004</v>
      </c>
      <c r="L33" s="292">
        <v>0</v>
      </c>
      <c r="M33" s="292">
        <v>0</v>
      </c>
      <c r="N33" s="292">
        <v>1</v>
      </c>
      <c r="O33" s="292">
        <v>0</v>
      </c>
      <c r="P33" s="292">
        <v>0</v>
      </c>
      <c r="Q33" s="292">
        <v>677.99999999999943</v>
      </c>
      <c r="R33" s="292">
        <v>677.99999999999943</v>
      </c>
      <c r="S33" s="292">
        <v>75.000000000000014</v>
      </c>
      <c r="T33" s="292">
        <v>0</v>
      </c>
      <c r="U33" s="292">
        <v>0</v>
      </c>
      <c r="V33" s="292">
        <v>0</v>
      </c>
      <c r="W33" s="292">
        <v>75.000000000000099</v>
      </c>
    </row>
    <row r="34" spans="2:23" ht="15" customHeight="1">
      <c r="B34" s="289" t="s">
        <v>339</v>
      </c>
      <c r="C34" s="292">
        <v>138.00000000000031</v>
      </c>
      <c r="D34" s="292">
        <v>1.9999999999999998</v>
      </c>
      <c r="E34" s="292">
        <v>0</v>
      </c>
      <c r="F34" s="292">
        <v>0</v>
      </c>
      <c r="G34" s="292">
        <v>2</v>
      </c>
      <c r="H34" s="292">
        <v>0</v>
      </c>
      <c r="I34" s="292">
        <v>0</v>
      </c>
      <c r="J34" s="292">
        <v>0</v>
      </c>
      <c r="K34" s="292">
        <v>0</v>
      </c>
      <c r="L34" s="292">
        <v>0</v>
      </c>
      <c r="M34" s="292">
        <v>0</v>
      </c>
      <c r="N34" s="292">
        <v>0</v>
      </c>
      <c r="O34" s="292">
        <v>0</v>
      </c>
      <c r="P34" s="292">
        <v>0</v>
      </c>
      <c r="Q34" s="292">
        <v>90.999999999999972</v>
      </c>
      <c r="R34" s="292">
        <v>90.999999999999972</v>
      </c>
      <c r="S34" s="292">
        <v>45</v>
      </c>
      <c r="T34" s="292">
        <v>0</v>
      </c>
      <c r="U34" s="292">
        <v>0</v>
      </c>
      <c r="V34" s="292">
        <v>0</v>
      </c>
      <c r="W34" s="292">
        <v>45.000000000000014</v>
      </c>
    </row>
    <row r="35" spans="2:23" ht="15" customHeight="1">
      <c r="B35" s="289" t="s">
        <v>499</v>
      </c>
      <c r="C35" s="292">
        <v>409480.99999999895</v>
      </c>
      <c r="D35" s="292">
        <v>404331.00000000035</v>
      </c>
      <c r="E35" s="292">
        <v>151967.99999999971</v>
      </c>
      <c r="F35" s="292">
        <v>0</v>
      </c>
      <c r="G35" s="292">
        <v>62</v>
      </c>
      <c r="H35" s="292">
        <v>0</v>
      </c>
      <c r="I35" s="292">
        <v>0</v>
      </c>
      <c r="J35" s="292">
        <v>250295</v>
      </c>
      <c r="K35" s="292">
        <v>16.999999999999996</v>
      </c>
      <c r="L35" s="292">
        <v>5.0000000000000009</v>
      </c>
      <c r="M35" s="292">
        <v>620</v>
      </c>
      <c r="N35" s="292">
        <v>0</v>
      </c>
      <c r="O35" s="292">
        <v>1227</v>
      </c>
      <c r="P35" s="292">
        <v>137</v>
      </c>
      <c r="Q35" s="292">
        <v>3164.9999999999982</v>
      </c>
      <c r="R35" s="292">
        <v>3164.9999999999982</v>
      </c>
      <c r="S35" s="292">
        <v>1984.9999999999984</v>
      </c>
      <c r="T35" s="292">
        <v>202</v>
      </c>
      <c r="U35" s="292">
        <v>0</v>
      </c>
      <c r="V35" s="292">
        <v>0</v>
      </c>
      <c r="W35" s="292">
        <v>1783.0000000000009</v>
      </c>
    </row>
    <row r="36" spans="2:23" ht="15" customHeight="1">
      <c r="C36" s="236"/>
      <c r="D36" s="236"/>
      <c r="E36" s="236"/>
      <c r="F36" s="236"/>
      <c r="G36" s="236"/>
      <c r="H36" s="236"/>
      <c r="I36" s="236"/>
      <c r="J36" s="236"/>
      <c r="K36" s="236"/>
      <c r="L36" s="236"/>
      <c r="M36" s="236"/>
      <c r="N36" s="232"/>
      <c r="O36" s="236"/>
      <c r="P36" s="325"/>
      <c r="Q36" s="232"/>
      <c r="R36" s="232"/>
      <c r="S36" s="232"/>
      <c r="T36" s="232"/>
      <c r="U36" s="232"/>
    </row>
    <row r="37" spans="2:23" ht="15" customHeight="1">
      <c r="B37" s="398" t="s">
        <v>1062</v>
      </c>
      <c r="C37" s="398"/>
      <c r="D37" s="237"/>
      <c r="E37" s="237"/>
      <c r="F37" s="237"/>
      <c r="H37" s="231"/>
      <c r="I37" s="231"/>
      <c r="J37" s="231"/>
      <c r="K37" s="231"/>
      <c r="L37" s="231"/>
      <c r="M37" s="231"/>
      <c r="N37" s="236"/>
      <c r="O37" s="231"/>
      <c r="P37" s="231"/>
      <c r="Q37" s="232"/>
      <c r="R37" s="232"/>
      <c r="S37" s="232"/>
      <c r="T37" s="232"/>
      <c r="U37" s="232"/>
    </row>
    <row r="38" spans="2:23" ht="20.25" customHeight="1">
      <c r="C38" s="232"/>
      <c r="D38" s="232"/>
      <c r="E38" s="232"/>
      <c r="F38" s="232"/>
      <c r="G38" s="232"/>
      <c r="H38" s="232"/>
      <c r="I38" s="232"/>
      <c r="J38" s="232"/>
      <c r="K38" s="232"/>
      <c r="L38" s="232"/>
      <c r="M38" s="232"/>
      <c r="N38" s="231"/>
      <c r="O38" s="232"/>
      <c r="P38" s="232"/>
      <c r="Q38" s="232"/>
      <c r="R38" s="232"/>
      <c r="S38" s="232"/>
      <c r="T38" s="232"/>
      <c r="U38" s="232"/>
    </row>
  </sheetData>
  <mergeCells count="7">
    <mergeCell ref="B37:C37"/>
    <mergeCell ref="B2:U2"/>
    <mergeCell ref="B3:B4"/>
    <mergeCell ref="C3:C4"/>
    <mergeCell ref="D3:P3"/>
    <mergeCell ref="Q3:R3"/>
    <mergeCell ref="S3:W3"/>
  </mergeCells>
  <hyperlinks>
    <hyperlink ref="Y5" location="INDICE!A51" display="INICIO"/>
  </hyperlinks>
  <printOptions horizontalCentered="1"/>
  <pageMargins left="0.39370078740157483" right="0" top="1.1811023622047245" bottom="0" header="0.11811023622047245" footer="0"/>
  <pageSetup paperSize="9" scale="85" firstPageNumber="71" orientation="landscape" useFirstPageNumber="1" r:id="rId1"/>
  <headerFooter>
    <oddHeader>&amp;C&amp;G</oddHeader>
    <oddFooter>&amp;C&amp;14&amp;P</oddFooter>
  </headerFooter>
  <drawing r:id="rId2"/>
  <legacyDrawingHF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dimension ref="B1:AT36"/>
  <sheetViews>
    <sheetView showGridLines="0" topLeftCell="S1" zoomScale="90" zoomScaleNormal="90" workbookViewId="0">
      <selection activeCell="B2" sqref="B2:AQ2"/>
    </sheetView>
  </sheetViews>
  <sheetFormatPr baseColWidth="10" defaultRowHeight="15"/>
  <cols>
    <col min="1" max="1" width="13.85546875" style="24" customWidth="1"/>
    <col min="2" max="2" width="36.140625" style="24" customWidth="1"/>
    <col min="3" max="3" width="17.7109375" style="24" customWidth="1"/>
    <col min="4" max="4" width="17" style="24" customWidth="1"/>
    <col min="5" max="5" width="16.85546875" style="24" customWidth="1"/>
    <col min="6" max="6" width="13" style="24" bestFit="1" customWidth="1"/>
    <col min="7" max="7" width="11.42578125" style="24"/>
    <col min="8" max="8" width="15.140625" style="24" customWidth="1"/>
    <col min="9" max="9" width="12.7109375" style="24" customWidth="1"/>
    <col min="10" max="10" width="16.140625" style="24" customWidth="1"/>
    <col min="11" max="12" width="11.42578125" style="24"/>
    <col min="13" max="13" width="15" style="24" customWidth="1"/>
    <col min="14" max="15" width="11.42578125" style="24"/>
    <col min="16" max="16" width="15.5703125" style="24" customWidth="1"/>
    <col min="17" max="17" width="15.85546875" style="24" customWidth="1"/>
    <col min="18" max="18" width="15.7109375" style="24" customWidth="1"/>
    <col min="19" max="19" width="18" style="24" customWidth="1"/>
    <col min="20" max="20" width="14" style="24" customWidth="1"/>
    <col min="21" max="21" width="14.28515625" style="24" customWidth="1"/>
    <col min="22" max="22" width="16.28515625" style="24" customWidth="1"/>
    <col min="23" max="23" width="19.7109375" style="24" customWidth="1"/>
    <col min="24" max="24" width="16.85546875" style="24" customWidth="1"/>
    <col min="25" max="25" width="13.7109375" style="24" customWidth="1"/>
    <col min="26" max="26" width="14.42578125" style="24" customWidth="1"/>
    <col min="27" max="27" width="20.85546875" style="24" customWidth="1"/>
    <col min="28" max="28" width="17.140625" style="24" customWidth="1"/>
    <col min="29" max="29" width="11.42578125" style="24"/>
    <col min="30" max="30" width="16.5703125" style="24" customWidth="1"/>
    <col min="31" max="31" width="15.28515625" style="24" customWidth="1"/>
    <col min="32" max="32" width="17.28515625" style="24" customWidth="1"/>
    <col min="33" max="33" width="12.85546875" style="24" customWidth="1"/>
    <col min="34" max="34" width="17.42578125" style="24" customWidth="1"/>
    <col min="35" max="35" width="13.7109375" style="24" customWidth="1"/>
    <col min="36" max="37" width="11.42578125" style="24"/>
    <col min="38" max="38" width="17.42578125" style="24" customWidth="1"/>
    <col min="39" max="39" width="19.5703125" style="24" customWidth="1"/>
    <col min="40" max="40" width="19.85546875" style="24" customWidth="1"/>
    <col min="41" max="41" width="18.5703125" style="24" customWidth="1"/>
    <col min="42" max="42" width="17.140625" style="24" customWidth="1"/>
    <col min="43" max="43" width="16.5703125" style="24" customWidth="1"/>
    <col min="44" max="44" width="12.85546875" style="24" customWidth="1"/>
    <col min="45" max="45" width="15.7109375" customWidth="1"/>
    <col min="46" max="46" width="15.7109375" style="24" customWidth="1"/>
    <col min="47" max="70" width="11.42578125" style="24"/>
    <col min="71" max="71" width="17.5703125" style="24" customWidth="1"/>
    <col min="72" max="16384" width="11.42578125" style="24"/>
  </cols>
  <sheetData>
    <row r="1" spans="2:46" ht="137.25" customHeight="1"/>
    <row r="2" spans="2:46" ht="98.25" customHeight="1">
      <c r="B2" s="352" t="s">
        <v>1138</v>
      </c>
      <c r="C2" s="352"/>
      <c r="D2" s="352"/>
      <c r="E2" s="352"/>
      <c r="F2" s="352"/>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223"/>
    </row>
    <row r="3" spans="2:46" ht="51" customHeight="1">
      <c r="B3" s="346" t="s">
        <v>565</v>
      </c>
      <c r="C3" s="346" t="s">
        <v>458</v>
      </c>
      <c r="D3" s="346" t="s">
        <v>211</v>
      </c>
      <c r="E3" s="346" t="s">
        <v>212</v>
      </c>
      <c r="F3" s="378" t="s">
        <v>458</v>
      </c>
      <c r="G3" s="379"/>
      <c r="H3" s="379"/>
      <c r="I3" s="379"/>
      <c r="J3" s="379"/>
      <c r="K3" s="379"/>
      <c r="L3" s="379"/>
      <c r="M3" s="379"/>
      <c r="N3" s="379"/>
      <c r="O3" s="379"/>
      <c r="P3" s="379"/>
      <c r="Q3" s="379"/>
      <c r="R3" s="379"/>
      <c r="S3" s="379"/>
      <c r="T3" s="379"/>
      <c r="U3" s="379"/>
      <c r="V3" s="379"/>
      <c r="W3" s="380"/>
      <c r="X3" s="346" t="s">
        <v>211</v>
      </c>
      <c r="Y3" s="346"/>
      <c r="Z3" s="346"/>
      <c r="AA3" s="346"/>
      <c r="AB3" s="346"/>
      <c r="AC3" s="346"/>
      <c r="AD3" s="346"/>
      <c r="AE3" s="346"/>
      <c r="AF3" s="346"/>
      <c r="AG3" s="346"/>
      <c r="AH3" s="346"/>
      <c r="AI3" s="346"/>
      <c r="AJ3" s="346" t="s">
        <v>212</v>
      </c>
      <c r="AK3" s="346"/>
      <c r="AL3" s="346"/>
      <c r="AM3" s="346"/>
      <c r="AN3" s="346"/>
      <c r="AO3" s="346"/>
      <c r="AP3" s="346"/>
      <c r="AQ3" s="346"/>
      <c r="AR3" s="346"/>
    </row>
    <row r="4" spans="2:46" ht="15" customHeight="1">
      <c r="B4" s="346"/>
      <c r="C4" s="346"/>
      <c r="D4" s="346"/>
      <c r="E4" s="346"/>
      <c r="F4" s="346" t="s">
        <v>1</v>
      </c>
      <c r="G4" s="346" t="s">
        <v>241</v>
      </c>
      <c r="H4" s="346" t="s">
        <v>242</v>
      </c>
      <c r="I4" s="346" t="s">
        <v>559</v>
      </c>
      <c r="J4" s="346" t="s">
        <v>700</v>
      </c>
      <c r="K4" s="346" t="s">
        <v>243</v>
      </c>
      <c r="L4" s="346" t="s">
        <v>688</v>
      </c>
      <c r="M4" s="346" t="s">
        <v>689</v>
      </c>
      <c r="N4" s="346" t="s">
        <v>690</v>
      </c>
      <c r="O4" s="346" t="s">
        <v>691</v>
      </c>
      <c r="P4" s="346" t="s">
        <v>692</v>
      </c>
      <c r="Q4" s="346" t="s">
        <v>693</v>
      </c>
      <c r="R4" s="346" t="s">
        <v>245</v>
      </c>
      <c r="S4" s="346" t="s">
        <v>694</v>
      </c>
      <c r="T4" s="346" t="s">
        <v>695</v>
      </c>
      <c r="U4" s="346" t="s">
        <v>696</v>
      </c>
      <c r="V4" s="346" t="s">
        <v>697</v>
      </c>
      <c r="W4" s="346" t="s">
        <v>701</v>
      </c>
      <c r="X4" s="346" t="s">
        <v>1</v>
      </c>
      <c r="Y4" s="346" t="s">
        <v>241</v>
      </c>
      <c r="Z4" s="346" t="s">
        <v>242</v>
      </c>
      <c r="AA4" s="346" t="s">
        <v>243</v>
      </c>
      <c r="AB4" s="346" t="s">
        <v>702</v>
      </c>
      <c r="AC4" s="346" t="s">
        <v>693</v>
      </c>
      <c r="AD4" s="346" t="s">
        <v>245</v>
      </c>
      <c r="AE4" s="346" t="s">
        <v>694</v>
      </c>
      <c r="AF4" s="346" t="s">
        <v>695</v>
      </c>
      <c r="AG4" s="346" t="s">
        <v>696</v>
      </c>
      <c r="AH4" s="346" t="s">
        <v>697</v>
      </c>
      <c r="AI4" s="346" t="s">
        <v>701</v>
      </c>
      <c r="AJ4" s="346" t="s">
        <v>1</v>
      </c>
      <c r="AK4" s="346" t="s">
        <v>562</v>
      </c>
      <c r="AL4" s="346" t="s">
        <v>702</v>
      </c>
      <c r="AM4" s="346" t="s">
        <v>693</v>
      </c>
      <c r="AN4" s="346" t="s">
        <v>245</v>
      </c>
      <c r="AO4" s="346" t="s">
        <v>694</v>
      </c>
      <c r="AP4" s="346" t="s">
        <v>695</v>
      </c>
      <c r="AQ4" s="346" t="s">
        <v>696</v>
      </c>
      <c r="AR4" s="346" t="s">
        <v>701</v>
      </c>
    </row>
    <row r="5" spans="2:46" ht="45" customHeight="1">
      <c r="B5" s="346"/>
      <c r="C5" s="346"/>
      <c r="D5" s="346"/>
      <c r="E5" s="346"/>
      <c r="F5" s="346"/>
      <c r="G5" s="346" t="s">
        <v>600</v>
      </c>
      <c r="H5" s="346" t="s">
        <v>600</v>
      </c>
      <c r="I5" s="346" t="s">
        <v>600</v>
      </c>
      <c r="J5" s="346" t="s">
        <v>600</v>
      </c>
      <c r="K5" s="346" t="s">
        <v>600</v>
      </c>
      <c r="L5" s="346" t="s">
        <v>600</v>
      </c>
      <c r="M5" s="346" t="s">
        <v>600</v>
      </c>
      <c r="N5" s="346" t="s">
        <v>600</v>
      </c>
      <c r="O5" s="346" t="s">
        <v>600</v>
      </c>
      <c r="P5" s="346" t="s">
        <v>600</v>
      </c>
      <c r="Q5" s="346" t="s">
        <v>600</v>
      </c>
      <c r="R5" s="346" t="s">
        <v>600</v>
      </c>
      <c r="S5" s="346" t="s">
        <v>600</v>
      </c>
      <c r="T5" s="346" t="s">
        <v>600</v>
      </c>
      <c r="U5" s="346" t="s">
        <v>600</v>
      </c>
      <c r="V5" s="346" t="s">
        <v>600</v>
      </c>
      <c r="W5" s="346"/>
      <c r="X5" s="346" t="s">
        <v>600</v>
      </c>
      <c r="Y5" s="346" t="s">
        <v>600</v>
      </c>
      <c r="Z5" s="346" t="s">
        <v>600</v>
      </c>
      <c r="AA5" s="346" t="s">
        <v>600</v>
      </c>
      <c r="AB5" s="346" t="s">
        <v>600</v>
      </c>
      <c r="AC5" s="346" t="s">
        <v>600</v>
      </c>
      <c r="AD5" s="346" t="s">
        <v>600</v>
      </c>
      <c r="AE5" s="346" t="s">
        <v>600</v>
      </c>
      <c r="AF5" s="346" t="s">
        <v>600</v>
      </c>
      <c r="AG5" s="346" t="s">
        <v>600</v>
      </c>
      <c r="AH5" s="346" t="s">
        <v>600</v>
      </c>
      <c r="AI5" s="346" t="s">
        <v>600</v>
      </c>
      <c r="AJ5" s="346" t="s">
        <v>600</v>
      </c>
      <c r="AK5" s="346" t="s">
        <v>600</v>
      </c>
      <c r="AL5" s="346" t="s">
        <v>600</v>
      </c>
      <c r="AM5" s="346" t="s">
        <v>600</v>
      </c>
      <c r="AN5" s="346" t="s">
        <v>600</v>
      </c>
      <c r="AO5" s="346" t="s">
        <v>600</v>
      </c>
      <c r="AP5" s="346" t="s">
        <v>600</v>
      </c>
      <c r="AQ5" s="346" t="s">
        <v>600</v>
      </c>
      <c r="AR5" s="346" t="s">
        <v>600</v>
      </c>
      <c r="AT5" s="225" t="s">
        <v>30</v>
      </c>
    </row>
    <row r="6" spans="2:46">
      <c r="B6" s="280" t="s">
        <v>269</v>
      </c>
      <c r="C6" s="294">
        <v>1693746.9999999993</v>
      </c>
      <c r="D6" s="294">
        <v>8268</v>
      </c>
      <c r="E6" s="294">
        <v>1062.9999999999991</v>
      </c>
      <c r="F6" s="294">
        <v>1693746.9999999993</v>
      </c>
      <c r="G6" s="294">
        <v>10891.000000000005</v>
      </c>
      <c r="H6" s="294">
        <v>10567.000000000002</v>
      </c>
      <c r="I6" s="294">
        <v>17</v>
      </c>
      <c r="J6" s="294">
        <v>78</v>
      </c>
      <c r="K6" s="294">
        <v>4437</v>
      </c>
      <c r="L6" s="294">
        <v>157923.00000000012</v>
      </c>
      <c r="M6" s="294">
        <v>6972</v>
      </c>
      <c r="N6" s="294">
        <v>1070036.0000000012</v>
      </c>
      <c r="O6" s="294">
        <v>102172.00000000001</v>
      </c>
      <c r="P6" s="294">
        <v>126986.99999999997</v>
      </c>
      <c r="Q6" s="294">
        <v>111740.99999999991</v>
      </c>
      <c r="R6" s="294">
        <v>834.00000000000023</v>
      </c>
      <c r="S6" s="294">
        <v>1392.0000000000002</v>
      </c>
      <c r="T6" s="294">
        <v>14673.999999999998</v>
      </c>
      <c r="U6" s="294">
        <v>2248</v>
      </c>
      <c r="V6" s="294">
        <v>72761.000000000015</v>
      </c>
      <c r="W6" s="294">
        <v>17</v>
      </c>
      <c r="X6" s="294">
        <v>8268</v>
      </c>
      <c r="Y6" s="294">
        <v>2202.0000000000009</v>
      </c>
      <c r="Z6" s="294">
        <v>82</v>
      </c>
      <c r="AA6" s="294">
        <v>80</v>
      </c>
      <c r="AB6" s="294">
        <v>2956.9999999999991</v>
      </c>
      <c r="AC6" s="294">
        <v>17.999999999999996</v>
      </c>
      <c r="AD6" s="294">
        <v>375.00000000000006</v>
      </c>
      <c r="AE6" s="294">
        <v>638.00000000000011</v>
      </c>
      <c r="AF6" s="294">
        <v>126.99999999999999</v>
      </c>
      <c r="AG6" s="294">
        <v>1164.0000000000002</v>
      </c>
      <c r="AH6" s="294">
        <v>297</v>
      </c>
      <c r="AI6" s="294">
        <v>327.99999999999994</v>
      </c>
      <c r="AJ6" s="294">
        <v>1062.9999999999991</v>
      </c>
      <c r="AK6" s="294">
        <v>744.00000000000011</v>
      </c>
      <c r="AL6" s="294">
        <v>24.999999999999996</v>
      </c>
      <c r="AM6" s="294">
        <v>31</v>
      </c>
      <c r="AN6" s="294">
        <v>158.00000000000003</v>
      </c>
      <c r="AO6" s="294">
        <v>52.999999999999993</v>
      </c>
      <c r="AP6" s="294">
        <v>21</v>
      </c>
      <c r="AQ6" s="294">
        <v>21</v>
      </c>
      <c r="AR6" s="294">
        <v>10</v>
      </c>
      <c r="AT6" s="221"/>
    </row>
    <row r="7" spans="2:46">
      <c r="B7" s="280" t="s">
        <v>270</v>
      </c>
      <c r="C7" s="294">
        <v>715176.99999999802</v>
      </c>
      <c r="D7" s="294">
        <v>4000</v>
      </c>
      <c r="E7" s="294">
        <v>23.000000000000007</v>
      </c>
      <c r="F7" s="294">
        <v>715176.99999999802</v>
      </c>
      <c r="G7" s="294">
        <v>3215.0000000000005</v>
      </c>
      <c r="H7" s="294">
        <v>4536.0000000000009</v>
      </c>
      <c r="I7" s="294">
        <v>0</v>
      </c>
      <c r="J7" s="294">
        <v>78</v>
      </c>
      <c r="K7" s="294">
        <v>4437</v>
      </c>
      <c r="L7" s="294">
        <v>73470.999999999985</v>
      </c>
      <c r="M7" s="294">
        <v>5425</v>
      </c>
      <c r="N7" s="294">
        <v>424254.00000000047</v>
      </c>
      <c r="O7" s="294">
        <v>46316.999999999985</v>
      </c>
      <c r="P7" s="294">
        <v>49334.999999999993</v>
      </c>
      <c r="Q7" s="294">
        <v>54094.000000000044</v>
      </c>
      <c r="R7" s="294">
        <v>129.99999999999997</v>
      </c>
      <c r="S7" s="294">
        <v>1129</v>
      </c>
      <c r="T7" s="294">
        <v>9286</v>
      </c>
      <c r="U7" s="294">
        <v>25</v>
      </c>
      <c r="V7" s="294">
        <v>39444.999999999985</v>
      </c>
      <c r="W7" s="294">
        <v>0</v>
      </c>
      <c r="X7" s="294">
        <v>4000</v>
      </c>
      <c r="Y7" s="294">
        <v>372.00000000000006</v>
      </c>
      <c r="Z7" s="294">
        <v>65.000000000000014</v>
      </c>
      <c r="AA7" s="294">
        <v>0</v>
      </c>
      <c r="AB7" s="294">
        <v>2747</v>
      </c>
      <c r="AC7" s="294">
        <v>11</v>
      </c>
      <c r="AD7" s="294">
        <v>136</v>
      </c>
      <c r="AE7" s="294">
        <v>282</v>
      </c>
      <c r="AF7" s="294">
        <v>97.000000000000014</v>
      </c>
      <c r="AG7" s="294">
        <v>154</v>
      </c>
      <c r="AH7" s="294">
        <v>14</v>
      </c>
      <c r="AI7" s="294">
        <v>122.00000000000001</v>
      </c>
      <c r="AJ7" s="294">
        <v>23.000000000000007</v>
      </c>
      <c r="AK7" s="294">
        <v>0</v>
      </c>
      <c r="AL7" s="294">
        <v>0</v>
      </c>
      <c r="AM7" s="294">
        <v>5.9999999999999991</v>
      </c>
      <c r="AN7" s="294">
        <v>1.9999999999999998</v>
      </c>
      <c r="AO7" s="294">
        <v>0</v>
      </c>
      <c r="AP7" s="294">
        <v>0</v>
      </c>
      <c r="AQ7" s="294">
        <v>15</v>
      </c>
      <c r="AR7" s="294">
        <v>0</v>
      </c>
      <c r="AT7" s="221"/>
    </row>
    <row r="8" spans="2:46">
      <c r="B8" s="281" t="s">
        <v>32</v>
      </c>
      <c r="C8" s="295">
        <v>41959</v>
      </c>
      <c r="D8" s="295">
        <v>49.000000000000007</v>
      </c>
      <c r="E8" s="295">
        <v>0</v>
      </c>
      <c r="F8" s="295">
        <v>41959</v>
      </c>
      <c r="G8" s="295">
        <v>0</v>
      </c>
      <c r="H8" s="295">
        <v>0</v>
      </c>
      <c r="I8" s="294">
        <v>0</v>
      </c>
      <c r="J8" s="294">
        <v>0</v>
      </c>
      <c r="K8" s="295">
        <v>1744</v>
      </c>
      <c r="L8" s="295">
        <v>3276.9999999999995</v>
      </c>
      <c r="M8" s="294">
        <v>0</v>
      </c>
      <c r="N8" s="295">
        <v>25207.000000000007</v>
      </c>
      <c r="O8" s="295">
        <v>1268</v>
      </c>
      <c r="P8" s="295">
        <v>529</v>
      </c>
      <c r="Q8" s="295">
        <v>6673.9999999999982</v>
      </c>
      <c r="R8" s="295">
        <v>48</v>
      </c>
      <c r="S8" s="295">
        <v>0</v>
      </c>
      <c r="T8" s="294">
        <v>0</v>
      </c>
      <c r="U8" s="295">
        <v>25</v>
      </c>
      <c r="V8" s="295">
        <v>3186.9999999999995</v>
      </c>
      <c r="W8" s="294">
        <v>0</v>
      </c>
      <c r="X8" s="294">
        <v>49.000000000000007</v>
      </c>
      <c r="Y8" s="295">
        <v>0</v>
      </c>
      <c r="Z8" s="295">
        <v>0</v>
      </c>
      <c r="AA8" s="294">
        <v>0</v>
      </c>
      <c r="AB8" s="294">
        <v>49</v>
      </c>
      <c r="AC8" s="294">
        <v>0</v>
      </c>
      <c r="AD8" s="294">
        <v>0</v>
      </c>
      <c r="AE8" s="294">
        <v>0</v>
      </c>
      <c r="AF8" s="295">
        <v>0</v>
      </c>
      <c r="AG8" s="295">
        <v>0</v>
      </c>
      <c r="AH8" s="295">
        <v>0</v>
      </c>
      <c r="AI8" s="294">
        <v>0</v>
      </c>
      <c r="AJ8" s="294">
        <v>0</v>
      </c>
      <c r="AK8" s="295">
        <v>0</v>
      </c>
      <c r="AL8" s="294">
        <v>0</v>
      </c>
      <c r="AM8" s="294">
        <v>0</v>
      </c>
      <c r="AN8" s="295">
        <v>0</v>
      </c>
      <c r="AO8" s="294">
        <v>0</v>
      </c>
      <c r="AP8" s="295">
        <v>0</v>
      </c>
      <c r="AQ8" s="295">
        <v>0</v>
      </c>
      <c r="AR8" s="295">
        <v>0</v>
      </c>
      <c r="AT8" s="221"/>
    </row>
    <row r="9" spans="2:46">
      <c r="B9" s="281" t="s">
        <v>33</v>
      </c>
      <c r="C9" s="295">
        <v>42594.999999999985</v>
      </c>
      <c r="D9" s="295">
        <v>63</v>
      </c>
      <c r="E9" s="295">
        <v>0</v>
      </c>
      <c r="F9" s="295">
        <v>42594.999999999985</v>
      </c>
      <c r="G9" s="295">
        <v>359</v>
      </c>
      <c r="H9" s="295">
        <v>0</v>
      </c>
      <c r="I9" s="294">
        <v>0</v>
      </c>
      <c r="J9" s="294">
        <v>0</v>
      </c>
      <c r="K9" s="294">
        <v>0</v>
      </c>
      <c r="L9" s="295">
        <v>3132.9999999999995</v>
      </c>
      <c r="M9" s="295">
        <v>5425</v>
      </c>
      <c r="N9" s="295">
        <v>23132.000000000004</v>
      </c>
      <c r="O9" s="295">
        <v>0</v>
      </c>
      <c r="P9" s="295">
        <v>4717</v>
      </c>
      <c r="Q9" s="295">
        <v>3220</v>
      </c>
      <c r="R9" s="295">
        <v>0</v>
      </c>
      <c r="S9" s="294">
        <v>0</v>
      </c>
      <c r="T9" s="294">
        <v>0</v>
      </c>
      <c r="U9" s="294">
        <v>0</v>
      </c>
      <c r="V9" s="295">
        <v>2609</v>
      </c>
      <c r="W9" s="294">
        <v>0</v>
      </c>
      <c r="X9" s="294">
        <v>63</v>
      </c>
      <c r="Y9" s="295">
        <v>0</v>
      </c>
      <c r="Z9" s="295">
        <v>0</v>
      </c>
      <c r="AA9" s="294">
        <v>0</v>
      </c>
      <c r="AB9" s="294">
        <v>0</v>
      </c>
      <c r="AC9" s="294">
        <v>0</v>
      </c>
      <c r="AD9" s="294">
        <v>0</v>
      </c>
      <c r="AE9" s="294">
        <v>0</v>
      </c>
      <c r="AF9" s="294">
        <v>0</v>
      </c>
      <c r="AG9" s="294">
        <v>0</v>
      </c>
      <c r="AH9" s="294">
        <v>3</v>
      </c>
      <c r="AI9" s="295">
        <v>60</v>
      </c>
      <c r="AJ9" s="295">
        <v>0</v>
      </c>
      <c r="AK9" s="294">
        <v>0</v>
      </c>
      <c r="AL9" s="294">
        <v>0</v>
      </c>
      <c r="AM9" s="294">
        <v>0</v>
      </c>
      <c r="AN9" s="295">
        <v>0</v>
      </c>
      <c r="AO9" s="294">
        <v>0</v>
      </c>
      <c r="AP9" s="295">
        <v>0</v>
      </c>
      <c r="AQ9" s="294">
        <v>0</v>
      </c>
      <c r="AR9" s="294">
        <v>0</v>
      </c>
      <c r="AT9" s="221"/>
    </row>
    <row r="10" spans="2:46">
      <c r="B10" s="281" t="s">
        <v>34</v>
      </c>
      <c r="C10" s="295">
        <v>60904.000000000007</v>
      </c>
      <c r="D10" s="295">
        <v>0</v>
      </c>
      <c r="E10" s="295">
        <v>0</v>
      </c>
      <c r="F10" s="295">
        <v>60904.000000000007</v>
      </c>
      <c r="G10" s="295">
        <v>0</v>
      </c>
      <c r="H10" s="295">
        <v>0</v>
      </c>
      <c r="I10" s="294">
        <v>0</v>
      </c>
      <c r="J10" s="294">
        <v>0</v>
      </c>
      <c r="K10" s="294">
        <v>0</v>
      </c>
      <c r="L10" s="295">
        <v>7235</v>
      </c>
      <c r="M10" s="294">
        <v>0</v>
      </c>
      <c r="N10" s="295">
        <v>46170</v>
      </c>
      <c r="O10" s="295">
        <v>753</v>
      </c>
      <c r="P10" s="295">
        <v>3526.9999999999995</v>
      </c>
      <c r="Q10" s="295">
        <v>3120.0000000000005</v>
      </c>
      <c r="R10" s="294">
        <v>0</v>
      </c>
      <c r="S10" s="294">
        <v>0</v>
      </c>
      <c r="T10" s="295">
        <v>0</v>
      </c>
      <c r="U10" s="294">
        <v>0</v>
      </c>
      <c r="V10" s="295">
        <v>99</v>
      </c>
      <c r="W10" s="294">
        <v>0</v>
      </c>
      <c r="X10" s="294">
        <v>0</v>
      </c>
      <c r="Y10" s="295">
        <v>0</v>
      </c>
      <c r="Z10" s="295">
        <v>0</v>
      </c>
      <c r="AA10" s="294">
        <v>0</v>
      </c>
      <c r="AB10" s="294">
        <v>0</v>
      </c>
      <c r="AC10" s="294">
        <v>0</v>
      </c>
      <c r="AD10" s="294">
        <v>0</v>
      </c>
      <c r="AE10" s="294">
        <v>0</v>
      </c>
      <c r="AF10" s="294">
        <v>0</v>
      </c>
      <c r="AG10" s="294">
        <v>0</v>
      </c>
      <c r="AH10" s="294">
        <v>0</v>
      </c>
      <c r="AI10" s="294">
        <v>0</v>
      </c>
      <c r="AJ10" s="294">
        <v>0</v>
      </c>
      <c r="AK10" s="294">
        <v>0</v>
      </c>
      <c r="AL10" s="294">
        <v>0</v>
      </c>
      <c r="AM10" s="294">
        <v>0</v>
      </c>
      <c r="AN10" s="294">
        <v>0</v>
      </c>
      <c r="AO10" s="294">
        <v>0</v>
      </c>
      <c r="AP10" s="294">
        <v>0</v>
      </c>
      <c r="AQ10" s="294">
        <v>0</v>
      </c>
      <c r="AR10" s="294">
        <v>0</v>
      </c>
      <c r="AT10" s="221"/>
    </row>
    <row r="11" spans="2:46">
      <c r="B11" s="281" t="s">
        <v>35</v>
      </c>
      <c r="C11" s="295">
        <v>39671.999999999985</v>
      </c>
      <c r="D11" s="295">
        <v>0</v>
      </c>
      <c r="E11" s="295">
        <v>0</v>
      </c>
      <c r="F11" s="295">
        <v>39671.999999999985</v>
      </c>
      <c r="G11" s="295">
        <v>0</v>
      </c>
      <c r="H11" s="295">
        <v>0</v>
      </c>
      <c r="I11" s="294">
        <v>0</v>
      </c>
      <c r="J11" s="294">
        <v>0</v>
      </c>
      <c r="K11" s="294">
        <v>0</v>
      </c>
      <c r="L11" s="295">
        <v>6526.9999999999991</v>
      </c>
      <c r="M11" s="294">
        <v>0</v>
      </c>
      <c r="N11" s="295">
        <v>25969</v>
      </c>
      <c r="O11" s="295">
        <v>226</v>
      </c>
      <c r="P11" s="295">
        <v>1292</v>
      </c>
      <c r="Q11" s="295">
        <v>2030</v>
      </c>
      <c r="R11" s="295">
        <v>9</v>
      </c>
      <c r="S11" s="294">
        <v>0</v>
      </c>
      <c r="T11" s="294">
        <v>0</v>
      </c>
      <c r="U11" s="294">
        <v>0</v>
      </c>
      <c r="V11" s="295">
        <v>3619</v>
      </c>
      <c r="W11" s="294">
        <v>0</v>
      </c>
      <c r="X11" s="294">
        <v>0</v>
      </c>
      <c r="Y11" s="295">
        <v>0</v>
      </c>
      <c r="Z11" s="294">
        <v>0</v>
      </c>
      <c r="AA11" s="294">
        <v>0</v>
      </c>
      <c r="AB11" s="294">
        <v>0</v>
      </c>
      <c r="AC11" s="294">
        <v>0</v>
      </c>
      <c r="AD11" s="295">
        <v>0</v>
      </c>
      <c r="AE11" s="294">
        <v>0</v>
      </c>
      <c r="AF11" s="294">
        <v>0</v>
      </c>
      <c r="AG11" s="294">
        <v>0</v>
      </c>
      <c r="AH11" s="294">
        <v>0</v>
      </c>
      <c r="AI11" s="294">
        <v>0</v>
      </c>
      <c r="AJ11" s="294">
        <v>0</v>
      </c>
      <c r="AK11" s="294">
        <v>0</v>
      </c>
      <c r="AL11" s="294">
        <v>0</v>
      </c>
      <c r="AM11" s="294">
        <v>0</v>
      </c>
      <c r="AN11" s="294">
        <v>0</v>
      </c>
      <c r="AO11" s="294">
        <v>0</v>
      </c>
      <c r="AP11" s="294">
        <v>0</v>
      </c>
      <c r="AQ11" s="294">
        <v>0</v>
      </c>
      <c r="AR11" s="294">
        <v>0</v>
      </c>
      <c r="AT11" s="221"/>
    </row>
    <row r="12" spans="2:46">
      <c r="B12" s="281" t="s">
        <v>36</v>
      </c>
      <c r="C12" s="295">
        <v>65532.999999999971</v>
      </c>
      <c r="D12" s="295">
        <v>7</v>
      </c>
      <c r="E12" s="295">
        <v>0</v>
      </c>
      <c r="F12" s="295">
        <v>65532.999999999971</v>
      </c>
      <c r="G12" s="295">
        <v>2277</v>
      </c>
      <c r="H12" s="295">
        <v>0</v>
      </c>
      <c r="I12" s="294">
        <v>0</v>
      </c>
      <c r="J12" s="294">
        <v>0</v>
      </c>
      <c r="K12" s="294">
        <v>0</v>
      </c>
      <c r="L12" s="295">
        <v>3938.0000000000009</v>
      </c>
      <c r="M12" s="294">
        <v>0</v>
      </c>
      <c r="N12" s="295">
        <v>38655.000000000007</v>
      </c>
      <c r="O12" s="295">
        <v>8597</v>
      </c>
      <c r="P12" s="295">
        <v>5739</v>
      </c>
      <c r="Q12" s="295">
        <v>6326.9999999999982</v>
      </c>
      <c r="R12" s="295">
        <v>0</v>
      </c>
      <c r="S12" s="294">
        <v>0</v>
      </c>
      <c r="T12" s="294">
        <v>0</v>
      </c>
      <c r="U12" s="294">
        <v>0</v>
      </c>
      <c r="V12" s="295">
        <v>0</v>
      </c>
      <c r="W12" s="294">
        <v>0</v>
      </c>
      <c r="X12" s="294">
        <v>7</v>
      </c>
      <c r="Y12" s="295">
        <v>0</v>
      </c>
      <c r="Z12" s="295">
        <v>0</v>
      </c>
      <c r="AA12" s="294">
        <v>0</v>
      </c>
      <c r="AB12" s="294">
        <v>0</v>
      </c>
      <c r="AC12" s="294">
        <v>0</v>
      </c>
      <c r="AD12" s="294">
        <v>0</v>
      </c>
      <c r="AE12" s="294">
        <v>0</v>
      </c>
      <c r="AF12" s="294">
        <v>7</v>
      </c>
      <c r="AG12" s="295">
        <v>0</v>
      </c>
      <c r="AH12" s="295">
        <v>0</v>
      </c>
      <c r="AI12" s="294">
        <v>0</v>
      </c>
      <c r="AJ12" s="294">
        <v>0</v>
      </c>
      <c r="AK12" s="294">
        <v>0</v>
      </c>
      <c r="AL12" s="294">
        <v>0</v>
      </c>
      <c r="AM12" s="294">
        <v>0</v>
      </c>
      <c r="AN12" s="294">
        <v>0</v>
      </c>
      <c r="AO12" s="294">
        <v>0</v>
      </c>
      <c r="AP12" s="294">
        <v>0</v>
      </c>
      <c r="AQ12" s="294">
        <v>0</v>
      </c>
      <c r="AR12" s="295">
        <v>0</v>
      </c>
      <c r="AT12" s="221"/>
    </row>
    <row r="13" spans="2:46">
      <c r="B13" s="281" t="s">
        <v>37</v>
      </c>
      <c r="C13" s="295">
        <v>79288.000000000015</v>
      </c>
      <c r="D13" s="295">
        <v>32.000000000000007</v>
      </c>
      <c r="E13" s="295">
        <v>6</v>
      </c>
      <c r="F13" s="295">
        <v>79288.000000000015</v>
      </c>
      <c r="G13" s="295">
        <v>0</v>
      </c>
      <c r="H13" s="295">
        <v>434.00000000000006</v>
      </c>
      <c r="I13" s="294">
        <v>0</v>
      </c>
      <c r="J13" s="294">
        <v>0</v>
      </c>
      <c r="K13" s="294">
        <v>0</v>
      </c>
      <c r="L13" s="295">
        <v>15996</v>
      </c>
      <c r="M13" s="294">
        <v>0</v>
      </c>
      <c r="N13" s="295">
        <v>39265.999999999993</v>
      </c>
      <c r="O13" s="295">
        <v>357</v>
      </c>
      <c r="P13" s="295">
        <v>4279</v>
      </c>
      <c r="Q13" s="295">
        <v>15115</v>
      </c>
      <c r="R13" s="294">
        <v>0</v>
      </c>
      <c r="S13" s="294">
        <v>0</v>
      </c>
      <c r="T13" s="294">
        <v>0</v>
      </c>
      <c r="U13" s="294">
        <v>0</v>
      </c>
      <c r="V13" s="295">
        <v>3841</v>
      </c>
      <c r="W13" s="294">
        <v>0</v>
      </c>
      <c r="X13" s="294">
        <v>32.000000000000007</v>
      </c>
      <c r="Y13" s="295">
        <v>13.000000000000002</v>
      </c>
      <c r="Z13" s="295">
        <v>0</v>
      </c>
      <c r="AA13" s="294">
        <v>0</v>
      </c>
      <c r="AB13" s="294">
        <v>15</v>
      </c>
      <c r="AC13" s="294">
        <v>0</v>
      </c>
      <c r="AD13" s="294">
        <v>0</v>
      </c>
      <c r="AE13" s="294">
        <v>0</v>
      </c>
      <c r="AF13" s="294">
        <v>4</v>
      </c>
      <c r="AG13" s="295">
        <v>0</v>
      </c>
      <c r="AH13" s="294">
        <v>0</v>
      </c>
      <c r="AI13" s="295">
        <v>0</v>
      </c>
      <c r="AJ13" s="294">
        <v>6</v>
      </c>
      <c r="AK13" s="294">
        <v>0</v>
      </c>
      <c r="AL13" s="294">
        <v>0</v>
      </c>
      <c r="AM13" s="294">
        <v>6</v>
      </c>
      <c r="AN13" s="295">
        <v>0</v>
      </c>
      <c r="AO13" s="294">
        <v>0</v>
      </c>
      <c r="AP13" s="295">
        <v>0</v>
      </c>
      <c r="AQ13" s="294">
        <v>0</v>
      </c>
      <c r="AR13" s="294">
        <v>0</v>
      </c>
      <c r="AT13" s="221"/>
    </row>
    <row r="14" spans="2:46">
      <c r="B14" s="281" t="s">
        <v>38</v>
      </c>
      <c r="C14" s="295">
        <v>52162.000000000015</v>
      </c>
      <c r="D14" s="295">
        <v>165.99999999999997</v>
      </c>
      <c r="E14" s="295">
        <v>0</v>
      </c>
      <c r="F14" s="295">
        <v>52162.000000000015</v>
      </c>
      <c r="G14" s="295">
        <v>199.00000000000003</v>
      </c>
      <c r="H14" s="295">
        <v>1545</v>
      </c>
      <c r="I14" s="294">
        <v>0</v>
      </c>
      <c r="J14" s="294">
        <v>0</v>
      </c>
      <c r="K14" s="294">
        <v>0</v>
      </c>
      <c r="L14" s="295">
        <v>4650</v>
      </c>
      <c r="M14" s="294">
        <v>0</v>
      </c>
      <c r="N14" s="295">
        <v>32782.000000000007</v>
      </c>
      <c r="O14" s="295">
        <v>224</v>
      </c>
      <c r="P14" s="294">
        <v>0</v>
      </c>
      <c r="Q14" s="295">
        <v>3745</v>
      </c>
      <c r="R14" s="294">
        <v>0</v>
      </c>
      <c r="S14" s="295">
        <v>490</v>
      </c>
      <c r="T14" s="294">
        <v>0</v>
      </c>
      <c r="U14" s="294">
        <v>0</v>
      </c>
      <c r="V14" s="295">
        <v>8527</v>
      </c>
      <c r="W14" s="294">
        <v>0</v>
      </c>
      <c r="X14" s="294">
        <v>165.99999999999997</v>
      </c>
      <c r="Y14" s="295">
        <v>0</v>
      </c>
      <c r="Z14" s="294">
        <v>0</v>
      </c>
      <c r="AA14" s="294">
        <v>0</v>
      </c>
      <c r="AB14" s="294">
        <v>5</v>
      </c>
      <c r="AC14" s="294">
        <v>0</v>
      </c>
      <c r="AD14" s="294">
        <v>0</v>
      </c>
      <c r="AE14" s="294">
        <v>0</v>
      </c>
      <c r="AF14" s="294">
        <v>10</v>
      </c>
      <c r="AG14" s="295">
        <v>151</v>
      </c>
      <c r="AH14" s="295">
        <v>0</v>
      </c>
      <c r="AI14" s="295">
        <v>0</v>
      </c>
      <c r="AJ14" s="294">
        <v>0</v>
      </c>
      <c r="AK14" s="294">
        <v>0</v>
      </c>
      <c r="AL14" s="294">
        <v>0</v>
      </c>
      <c r="AM14" s="294">
        <v>0</v>
      </c>
      <c r="AN14" s="294">
        <v>0</v>
      </c>
      <c r="AO14" s="294">
        <v>0</v>
      </c>
      <c r="AP14" s="294">
        <v>0</v>
      </c>
      <c r="AQ14" s="294">
        <v>0</v>
      </c>
      <c r="AR14" s="294">
        <v>0</v>
      </c>
      <c r="AT14" s="221"/>
    </row>
    <row r="15" spans="2:46">
      <c r="B15" s="281" t="s">
        <v>39</v>
      </c>
      <c r="C15" s="295">
        <v>117710.99999999999</v>
      </c>
      <c r="D15" s="295">
        <v>206.99999999999994</v>
      </c>
      <c r="E15" s="295">
        <v>0</v>
      </c>
      <c r="F15" s="295">
        <v>117710.99999999999</v>
      </c>
      <c r="G15" s="295">
        <v>173</v>
      </c>
      <c r="H15" s="295">
        <v>614</v>
      </c>
      <c r="I15" s="295">
        <v>0</v>
      </c>
      <c r="J15" s="294">
        <v>0</v>
      </c>
      <c r="K15" s="294">
        <v>0</v>
      </c>
      <c r="L15" s="295">
        <v>22792.999999999996</v>
      </c>
      <c r="M15" s="294">
        <v>0</v>
      </c>
      <c r="N15" s="295">
        <v>62356</v>
      </c>
      <c r="O15" s="295">
        <v>2324</v>
      </c>
      <c r="P15" s="295">
        <v>3764</v>
      </c>
      <c r="Q15" s="295">
        <v>8651.9999999999964</v>
      </c>
      <c r="R15" s="295">
        <v>42</v>
      </c>
      <c r="S15" s="294">
        <v>0</v>
      </c>
      <c r="T15" s="295">
        <v>1308</v>
      </c>
      <c r="U15" s="294">
        <v>0</v>
      </c>
      <c r="V15" s="295">
        <v>15684.999999999996</v>
      </c>
      <c r="W15" s="294">
        <v>0</v>
      </c>
      <c r="X15" s="294">
        <v>206.99999999999994</v>
      </c>
      <c r="Y15" s="295">
        <v>97</v>
      </c>
      <c r="Z15" s="295">
        <v>50</v>
      </c>
      <c r="AA15" s="294">
        <v>0</v>
      </c>
      <c r="AB15" s="294">
        <v>60</v>
      </c>
      <c r="AC15" s="294">
        <v>0</v>
      </c>
      <c r="AD15" s="294">
        <v>0</v>
      </c>
      <c r="AE15" s="294">
        <v>0</v>
      </c>
      <c r="AF15" s="294">
        <v>0</v>
      </c>
      <c r="AG15" s="294">
        <v>0</v>
      </c>
      <c r="AH15" s="294">
        <v>0</v>
      </c>
      <c r="AI15" s="294">
        <v>0</v>
      </c>
      <c r="AJ15" s="294">
        <v>0</v>
      </c>
      <c r="AK15" s="294">
        <v>0</v>
      </c>
      <c r="AL15" s="294">
        <v>0</v>
      </c>
      <c r="AM15" s="294">
        <v>0</v>
      </c>
      <c r="AN15" s="295">
        <v>0</v>
      </c>
      <c r="AO15" s="294">
        <v>0</v>
      </c>
      <c r="AP15" s="295">
        <v>0</v>
      </c>
      <c r="AQ15" s="294">
        <v>0</v>
      </c>
      <c r="AR15" s="294">
        <v>0</v>
      </c>
      <c r="AT15" s="221"/>
    </row>
    <row r="16" spans="2:46">
      <c r="B16" s="281" t="s">
        <v>40</v>
      </c>
      <c r="C16" s="295">
        <v>114419.9999999999</v>
      </c>
      <c r="D16" s="295">
        <v>2989</v>
      </c>
      <c r="E16" s="295">
        <v>14.999999999999998</v>
      </c>
      <c r="F16" s="295">
        <v>114419.9999999999</v>
      </c>
      <c r="G16" s="295">
        <v>206</v>
      </c>
      <c r="H16" s="295">
        <v>624</v>
      </c>
      <c r="I16" s="295">
        <v>0</v>
      </c>
      <c r="J16" s="295">
        <v>78</v>
      </c>
      <c r="K16" s="295">
        <v>2693</v>
      </c>
      <c r="L16" s="295">
        <v>410</v>
      </c>
      <c r="M16" s="294">
        <v>0</v>
      </c>
      <c r="N16" s="295">
        <v>71154.999999999971</v>
      </c>
      <c r="O16" s="295">
        <v>11123.000000000002</v>
      </c>
      <c r="P16" s="295">
        <v>17331</v>
      </c>
      <c r="Q16" s="295">
        <v>1869.9999999999989</v>
      </c>
      <c r="R16" s="295">
        <v>11.000000000000002</v>
      </c>
      <c r="S16" s="295">
        <v>639</v>
      </c>
      <c r="T16" s="295">
        <v>7019</v>
      </c>
      <c r="U16" s="294">
        <v>0</v>
      </c>
      <c r="V16" s="295">
        <v>1261</v>
      </c>
      <c r="W16" s="294">
        <v>0</v>
      </c>
      <c r="X16" s="295">
        <v>2989</v>
      </c>
      <c r="Y16" s="295">
        <v>20</v>
      </c>
      <c r="Z16" s="295">
        <v>0</v>
      </c>
      <c r="AA16" s="295">
        <v>0</v>
      </c>
      <c r="AB16" s="295">
        <v>2508</v>
      </c>
      <c r="AC16" s="294">
        <v>11</v>
      </c>
      <c r="AD16" s="295">
        <v>100</v>
      </c>
      <c r="AE16" s="295">
        <v>282</v>
      </c>
      <c r="AF16" s="295">
        <v>54</v>
      </c>
      <c r="AG16" s="295">
        <v>3</v>
      </c>
      <c r="AH16" s="295">
        <v>11</v>
      </c>
      <c r="AI16" s="295">
        <v>0</v>
      </c>
      <c r="AJ16" s="294">
        <v>14.999999999999998</v>
      </c>
      <c r="AK16" s="294">
        <v>0</v>
      </c>
      <c r="AL16" s="295">
        <v>0</v>
      </c>
      <c r="AM16" s="295">
        <v>0</v>
      </c>
      <c r="AN16" s="295">
        <v>0</v>
      </c>
      <c r="AO16" s="295">
        <v>0</v>
      </c>
      <c r="AP16" s="294">
        <v>0</v>
      </c>
      <c r="AQ16" s="294">
        <v>15</v>
      </c>
      <c r="AR16" s="295">
        <v>0</v>
      </c>
      <c r="AT16" s="221"/>
    </row>
    <row r="17" spans="2:46">
      <c r="B17" s="281" t="s">
        <v>41</v>
      </c>
      <c r="C17" s="295">
        <v>69274.999999999971</v>
      </c>
      <c r="D17" s="295">
        <v>337</v>
      </c>
      <c r="E17" s="295">
        <v>0</v>
      </c>
      <c r="F17" s="295">
        <v>69274.999999999971</v>
      </c>
      <c r="G17" s="295">
        <v>1</v>
      </c>
      <c r="H17" s="295">
        <v>1319</v>
      </c>
      <c r="I17" s="294">
        <v>0</v>
      </c>
      <c r="J17" s="294">
        <v>0</v>
      </c>
      <c r="K17" s="294">
        <v>0</v>
      </c>
      <c r="L17" s="295">
        <v>4560</v>
      </c>
      <c r="M17" s="294">
        <v>0</v>
      </c>
      <c r="N17" s="295">
        <v>41478</v>
      </c>
      <c r="O17" s="295">
        <v>16130</v>
      </c>
      <c r="P17" s="295">
        <v>3068</v>
      </c>
      <c r="Q17" s="295">
        <v>2082</v>
      </c>
      <c r="R17" s="295">
        <v>20</v>
      </c>
      <c r="S17" s="294">
        <v>0</v>
      </c>
      <c r="T17" s="294">
        <v>0</v>
      </c>
      <c r="U17" s="294">
        <v>0</v>
      </c>
      <c r="V17" s="295">
        <v>617</v>
      </c>
      <c r="W17" s="294">
        <v>0</v>
      </c>
      <c r="X17" s="294">
        <v>337</v>
      </c>
      <c r="Y17" s="295">
        <v>205.00000000000003</v>
      </c>
      <c r="Z17" s="295">
        <v>0</v>
      </c>
      <c r="AA17" s="294">
        <v>0</v>
      </c>
      <c r="AB17" s="295">
        <v>110</v>
      </c>
      <c r="AC17" s="294">
        <v>0</v>
      </c>
      <c r="AD17" s="294">
        <v>0</v>
      </c>
      <c r="AE17" s="294">
        <v>0</v>
      </c>
      <c r="AF17" s="294">
        <v>22</v>
      </c>
      <c r="AG17" s="295">
        <v>0</v>
      </c>
      <c r="AH17" s="295">
        <v>0</v>
      </c>
      <c r="AI17" s="294">
        <v>0</v>
      </c>
      <c r="AJ17" s="294">
        <v>0</v>
      </c>
      <c r="AK17" s="294">
        <v>0</v>
      </c>
      <c r="AL17" s="294">
        <v>0</v>
      </c>
      <c r="AM17" s="294">
        <v>0</v>
      </c>
      <c r="AN17" s="295">
        <v>0</v>
      </c>
      <c r="AO17" s="294">
        <v>0</v>
      </c>
      <c r="AP17" s="294">
        <v>0</v>
      </c>
      <c r="AQ17" s="294">
        <v>0</v>
      </c>
      <c r="AR17" s="294">
        <v>0</v>
      </c>
      <c r="AT17" s="221"/>
    </row>
    <row r="18" spans="2:46">
      <c r="B18" s="281" t="s">
        <v>79</v>
      </c>
      <c r="C18" s="295">
        <v>31657.999999999996</v>
      </c>
      <c r="D18" s="295">
        <v>150</v>
      </c>
      <c r="E18" s="295">
        <v>2</v>
      </c>
      <c r="F18" s="295">
        <v>31657.999999999996</v>
      </c>
      <c r="G18" s="294">
        <v>0</v>
      </c>
      <c r="H18" s="295">
        <v>0</v>
      </c>
      <c r="I18" s="294">
        <v>0</v>
      </c>
      <c r="J18" s="294">
        <v>0</v>
      </c>
      <c r="K18" s="294">
        <v>0</v>
      </c>
      <c r="L18" s="295">
        <v>952.00000000000011</v>
      </c>
      <c r="M18" s="294">
        <v>0</v>
      </c>
      <c r="N18" s="295">
        <v>18084</v>
      </c>
      <c r="O18" s="295">
        <v>5315</v>
      </c>
      <c r="P18" s="295">
        <v>5089</v>
      </c>
      <c r="Q18" s="295">
        <v>1259.0000000000005</v>
      </c>
      <c r="R18" s="294">
        <v>0</v>
      </c>
      <c r="S18" s="294">
        <v>0</v>
      </c>
      <c r="T18" s="295">
        <v>959</v>
      </c>
      <c r="U18" s="294">
        <v>0</v>
      </c>
      <c r="V18" s="294">
        <v>0</v>
      </c>
      <c r="W18" s="294">
        <v>0</v>
      </c>
      <c r="X18" s="294">
        <v>150</v>
      </c>
      <c r="Y18" s="295">
        <v>37</v>
      </c>
      <c r="Z18" s="295">
        <v>15</v>
      </c>
      <c r="AA18" s="294">
        <v>0</v>
      </c>
      <c r="AB18" s="294">
        <v>0</v>
      </c>
      <c r="AC18" s="294">
        <v>0</v>
      </c>
      <c r="AD18" s="294">
        <v>36</v>
      </c>
      <c r="AE18" s="294">
        <v>0</v>
      </c>
      <c r="AF18" s="295">
        <v>0</v>
      </c>
      <c r="AG18" s="294">
        <v>0</v>
      </c>
      <c r="AH18" s="295">
        <v>0</v>
      </c>
      <c r="AI18" s="294">
        <v>62</v>
      </c>
      <c r="AJ18" s="295">
        <v>2</v>
      </c>
      <c r="AK18" s="294">
        <v>0</v>
      </c>
      <c r="AL18" s="294">
        <v>0</v>
      </c>
      <c r="AM18" s="294">
        <v>0</v>
      </c>
      <c r="AN18" s="295">
        <v>2</v>
      </c>
      <c r="AO18" s="294">
        <v>0</v>
      </c>
      <c r="AP18" s="295">
        <v>0</v>
      </c>
      <c r="AQ18" s="294">
        <v>0</v>
      </c>
      <c r="AR18" s="295">
        <v>0</v>
      </c>
      <c r="AT18" s="221"/>
    </row>
    <row r="19" spans="2:46">
      <c r="B19" s="280" t="s">
        <v>271</v>
      </c>
      <c r="C19" s="294">
        <v>808563.00000000047</v>
      </c>
      <c r="D19" s="294">
        <v>4255.9999999999991</v>
      </c>
      <c r="E19" s="294">
        <v>1039.9999999999998</v>
      </c>
      <c r="F19" s="294">
        <v>808563.00000000047</v>
      </c>
      <c r="G19" s="294">
        <v>4148.0000000000009</v>
      </c>
      <c r="H19" s="294">
        <v>6031</v>
      </c>
      <c r="I19" s="294">
        <v>17</v>
      </c>
      <c r="J19" s="294">
        <v>0</v>
      </c>
      <c r="K19" s="294">
        <v>0</v>
      </c>
      <c r="L19" s="294">
        <v>48509</v>
      </c>
      <c r="M19" s="294">
        <v>1547</v>
      </c>
      <c r="N19" s="294">
        <v>543221.00000000012</v>
      </c>
      <c r="O19" s="294">
        <v>53848</v>
      </c>
      <c r="P19" s="294">
        <v>73776</v>
      </c>
      <c r="Q19" s="294">
        <v>48587.000000000007</v>
      </c>
      <c r="R19" s="294">
        <v>637</v>
      </c>
      <c r="S19" s="294">
        <v>263</v>
      </c>
      <c r="T19" s="294">
        <v>4523.0000000000009</v>
      </c>
      <c r="U19" s="294">
        <v>750</v>
      </c>
      <c r="V19" s="294">
        <v>22689.000000000004</v>
      </c>
      <c r="W19" s="294">
        <v>17</v>
      </c>
      <c r="X19" s="294">
        <v>4255.9999999999991</v>
      </c>
      <c r="Y19" s="294">
        <v>1830.0000000000007</v>
      </c>
      <c r="Z19" s="294">
        <v>16.999999999999996</v>
      </c>
      <c r="AA19" s="294">
        <v>80</v>
      </c>
      <c r="AB19" s="294">
        <v>209.99999999999994</v>
      </c>
      <c r="AC19" s="294">
        <v>6.9999999999999991</v>
      </c>
      <c r="AD19" s="294">
        <v>238.99999999999997</v>
      </c>
      <c r="AE19" s="294">
        <v>356.00000000000006</v>
      </c>
      <c r="AF19" s="294">
        <v>18</v>
      </c>
      <c r="AG19" s="294">
        <v>1010.0000000000001</v>
      </c>
      <c r="AH19" s="294">
        <v>283</v>
      </c>
      <c r="AI19" s="294">
        <v>205.99999999999994</v>
      </c>
      <c r="AJ19" s="294">
        <v>1039.9999999999998</v>
      </c>
      <c r="AK19" s="294">
        <v>744</v>
      </c>
      <c r="AL19" s="294">
        <v>25</v>
      </c>
      <c r="AM19" s="294">
        <v>25.000000000000007</v>
      </c>
      <c r="AN19" s="294">
        <v>155.99999999999994</v>
      </c>
      <c r="AO19" s="294">
        <v>53</v>
      </c>
      <c r="AP19" s="294">
        <v>21</v>
      </c>
      <c r="AQ19" s="294">
        <v>6</v>
      </c>
      <c r="AR19" s="294">
        <v>10</v>
      </c>
      <c r="AT19" s="221"/>
    </row>
    <row r="20" spans="2:46">
      <c r="B20" s="281" t="s">
        <v>43</v>
      </c>
      <c r="C20" s="295">
        <v>102333.00000000003</v>
      </c>
      <c r="D20" s="295">
        <v>592</v>
      </c>
      <c r="E20" s="295">
        <v>190</v>
      </c>
      <c r="F20" s="295">
        <v>102333.00000000003</v>
      </c>
      <c r="G20" s="295">
        <v>1603</v>
      </c>
      <c r="H20" s="295">
        <v>2894</v>
      </c>
      <c r="I20" s="295">
        <v>17</v>
      </c>
      <c r="J20" s="294">
        <v>0</v>
      </c>
      <c r="K20" s="294">
        <v>0</v>
      </c>
      <c r="L20" s="295">
        <v>15136</v>
      </c>
      <c r="M20" s="294">
        <v>0</v>
      </c>
      <c r="N20" s="295">
        <v>55334.999999999993</v>
      </c>
      <c r="O20" s="295">
        <v>2085</v>
      </c>
      <c r="P20" s="295">
        <v>5292</v>
      </c>
      <c r="Q20" s="295">
        <v>3506</v>
      </c>
      <c r="R20" s="295">
        <v>376</v>
      </c>
      <c r="S20" s="295">
        <v>243</v>
      </c>
      <c r="T20" s="294">
        <v>0</v>
      </c>
      <c r="U20" s="295">
        <v>0</v>
      </c>
      <c r="V20" s="295">
        <v>15846.000000000002</v>
      </c>
      <c r="W20" s="294">
        <v>0</v>
      </c>
      <c r="X20" s="294">
        <v>592</v>
      </c>
      <c r="Y20" s="295">
        <v>28</v>
      </c>
      <c r="Z20" s="295">
        <v>0</v>
      </c>
      <c r="AA20" s="294">
        <v>0</v>
      </c>
      <c r="AB20" s="294">
        <v>27.999999999999996</v>
      </c>
      <c r="AC20" s="294">
        <v>0</v>
      </c>
      <c r="AD20" s="295">
        <v>0</v>
      </c>
      <c r="AE20" s="294">
        <v>0</v>
      </c>
      <c r="AF20" s="294">
        <v>15</v>
      </c>
      <c r="AG20" s="295">
        <v>521</v>
      </c>
      <c r="AH20" s="295">
        <v>0</v>
      </c>
      <c r="AI20" s="294">
        <v>0</v>
      </c>
      <c r="AJ20" s="294">
        <v>190</v>
      </c>
      <c r="AK20" s="294">
        <v>190</v>
      </c>
      <c r="AL20" s="294">
        <v>0</v>
      </c>
      <c r="AM20" s="294">
        <v>0</v>
      </c>
      <c r="AN20" s="294">
        <v>0</v>
      </c>
      <c r="AO20" s="294">
        <v>0</v>
      </c>
      <c r="AP20" s="294">
        <v>0</v>
      </c>
      <c r="AQ20" s="294">
        <v>0</v>
      </c>
      <c r="AR20" s="294">
        <v>0</v>
      </c>
      <c r="AT20" s="221"/>
    </row>
    <row r="21" spans="2:46">
      <c r="B21" s="281" t="s">
        <v>44</v>
      </c>
      <c r="C21" s="295">
        <v>144765.99999999994</v>
      </c>
      <c r="D21" s="295">
        <v>215</v>
      </c>
      <c r="E21" s="295">
        <v>6</v>
      </c>
      <c r="F21" s="295">
        <v>144765.99999999994</v>
      </c>
      <c r="G21" s="295">
        <v>288</v>
      </c>
      <c r="H21" s="295">
        <v>0</v>
      </c>
      <c r="I21" s="294">
        <v>0</v>
      </c>
      <c r="J21" s="294">
        <v>0</v>
      </c>
      <c r="K21" s="294">
        <v>0</v>
      </c>
      <c r="L21" s="295">
        <v>17842</v>
      </c>
      <c r="M21" s="294">
        <v>0</v>
      </c>
      <c r="N21" s="295">
        <v>90588</v>
      </c>
      <c r="O21" s="295">
        <v>0</v>
      </c>
      <c r="P21" s="295">
        <v>30624.999999999996</v>
      </c>
      <c r="Q21" s="295">
        <v>2081</v>
      </c>
      <c r="R21" s="295">
        <v>0</v>
      </c>
      <c r="S21" s="294">
        <v>0</v>
      </c>
      <c r="T21" s="294">
        <v>0</v>
      </c>
      <c r="U21" s="294">
        <v>0</v>
      </c>
      <c r="V21" s="295">
        <v>3342</v>
      </c>
      <c r="W21" s="294">
        <v>0</v>
      </c>
      <c r="X21" s="294">
        <v>215</v>
      </c>
      <c r="Y21" s="295">
        <v>0</v>
      </c>
      <c r="Z21" s="294">
        <v>0</v>
      </c>
      <c r="AA21" s="294">
        <v>0</v>
      </c>
      <c r="AB21" s="294">
        <v>5</v>
      </c>
      <c r="AC21" s="295">
        <v>0</v>
      </c>
      <c r="AD21" s="294">
        <v>210</v>
      </c>
      <c r="AE21" s="294">
        <v>0</v>
      </c>
      <c r="AF21" s="294">
        <v>0</v>
      </c>
      <c r="AG21" s="294">
        <v>0</v>
      </c>
      <c r="AH21" s="295">
        <v>0</v>
      </c>
      <c r="AI21" s="294">
        <v>0</v>
      </c>
      <c r="AJ21" s="294">
        <v>6</v>
      </c>
      <c r="AK21" s="294">
        <v>0</v>
      </c>
      <c r="AL21" s="294">
        <v>0</v>
      </c>
      <c r="AM21" s="294">
        <v>0</v>
      </c>
      <c r="AN21" s="294">
        <v>0</v>
      </c>
      <c r="AO21" s="294">
        <v>0</v>
      </c>
      <c r="AP21" s="294">
        <v>0</v>
      </c>
      <c r="AQ21" s="294">
        <v>6</v>
      </c>
      <c r="AR21" s="294">
        <v>0</v>
      </c>
      <c r="AT21" s="221"/>
    </row>
    <row r="22" spans="2:46">
      <c r="B22" s="281" t="s">
        <v>45</v>
      </c>
      <c r="C22" s="295">
        <v>283575.00000000029</v>
      </c>
      <c r="D22" s="295">
        <v>914.99999999999989</v>
      </c>
      <c r="E22" s="295">
        <v>773.00000000000034</v>
      </c>
      <c r="F22" s="295">
        <v>283575.00000000029</v>
      </c>
      <c r="G22" s="295">
        <v>1556.0000000000002</v>
      </c>
      <c r="H22" s="295">
        <v>1747</v>
      </c>
      <c r="I22" s="295">
        <v>0</v>
      </c>
      <c r="J22" s="294">
        <v>0</v>
      </c>
      <c r="K22" s="295">
        <v>0</v>
      </c>
      <c r="L22" s="295">
        <v>3697.9999999999995</v>
      </c>
      <c r="M22" s="295">
        <v>1547</v>
      </c>
      <c r="N22" s="295">
        <v>214233.00000000015</v>
      </c>
      <c r="O22" s="295">
        <v>19556.999999999996</v>
      </c>
      <c r="P22" s="295">
        <v>13564</v>
      </c>
      <c r="Q22" s="295">
        <v>19322.999999999993</v>
      </c>
      <c r="R22" s="295">
        <v>35</v>
      </c>
      <c r="S22" s="295">
        <v>20</v>
      </c>
      <c r="T22" s="295">
        <v>4523</v>
      </c>
      <c r="U22" s="295">
        <v>750</v>
      </c>
      <c r="V22" s="295">
        <v>3004.9999999999995</v>
      </c>
      <c r="W22" s="295">
        <v>17</v>
      </c>
      <c r="X22" s="295">
        <v>914.99999999999989</v>
      </c>
      <c r="Y22" s="295">
        <v>41</v>
      </c>
      <c r="Z22" s="295">
        <v>0</v>
      </c>
      <c r="AA22" s="294">
        <v>80</v>
      </c>
      <c r="AB22" s="295">
        <v>49</v>
      </c>
      <c r="AC22" s="295">
        <v>0</v>
      </c>
      <c r="AD22" s="295">
        <v>29</v>
      </c>
      <c r="AE22" s="294">
        <v>194</v>
      </c>
      <c r="AF22" s="295">
        <v>3</v>
      </c>
      <c r="AG22" s="295">
        <v>431.00000000000006</v>
      </c>
      <c r="AH22" s="295">
        <v>0</v>
      </c>
      <c r="AI22" s="294">
        <v>87.999999999999986</v>
      </c>
      <c r="AJ22" s="295">
        <v>773.00000000000034</v>
      </c>
      <c r="AK22" s="295">
        <v>554</v>
      </c>
      <c r="AL22" s="294">
        <v>25</v>
      </c>
      <c r="AM22" s="294">
        <v>14.999999999999998</v>
      </c>
      <c r="AN22" s="295">
        <v>153.99999999999994</v>
      </c>
      <c r="AO22" s="294">
        <v>4</v>
      </c>
      <c r="AP22" s="295">
        <v>21</v>
      </c>
      <c r="AQ22" s="295">
        <v>0</v>
      </c>
      <c r="AR22" s="295">
        <v>0</v>
      </c>
      <c r="AT22" s="221"/>
    </row>
    <row r="23" spans="2:46">
      <c r="B23" s="281" t="s">
        <v>46</v>
      </c>
      <c r="C23" s="295">
        <v>71356.000000000015</v>
      </c>
      <c r="D23" s="295">
        <v>140.99999999999997</v>
      </c>
      <c r="E23" s="295">
        <v>71</v>
      </c>
      <c r="F23" s="295">
        <v>71356.000000000015</v>
      </c>
      <c r="G23" s="295">
        <v>0</v>
      </c>
      <c r="H23" s="295">
        <v>1390</v>
      </c>
      <c r="I23" s="294">
        <v>0</v>
      </c>
      <c r="J23" s="294">
        <v>0</v>
      </c>
      <c r="K23" s="294">
        <v>0</v>
      </c>
      <c r="L23" s="295">
        <v>4109</v>
      </c>
      <c r="M23" s="294">
        <v>0</v>
      </c>
      <c r="N23" s="295">
        <v>49278.000000000015</v>
      </c>
      <c r="O23" s="295">
        <v>7489</v>
      </c>
      <c r="P23" s="295">
        <v>5624</v>
      </c>
      <c r="Q23" s="295">
        <v>3423.9999999999991</v>
      </c>
      <c r="R23" s="295">
        <v>42</v>
      </c>
      <c r="S23" s="294">
        <v>0</v>
      </c>
      <c r="T23" s="294">
        <v>0</v>
      </c>
      <c r="U23" s="294">
        <v>0</v>
      </c>
      <c r="V23" s="295">
        <v>0</v>
      </c>
      <c r="W23" s="294">
        <v>0</v>
      </c>
      <c r="X23" s="294">
        <v>140.99999999999997</v>
      </c>
      <c r="Y23" s="295">
        <v>0</v>
      </c>
      <c r="Z23" s="295">
        <v>0</v>
      </c>
      <c r="AA23" s="294">
        <v>0</v>
      </c>
      <c r="AB23" s="294">
        <v>0</v>
      </c>
      <c r="AC23" s="294">
        <v>7</v>
      </c>
      <c r="AD23" s="295">
        <v>0</v>
      </c>
      <c r="AE23" s="294">
        <v>12</v>
      </c>
      <c r="AF23" s="295">
        <v>0</v>
      </c>
      <c r="AG23" s="294">
        <v>0</v>
      </c>
      <c r="AH23" s="295">
        <v>13</v>
      </c>
      <c r="AI23" s="295">
        <v>109</v>
      </c>
      <c r="AJ23" s="295">
        <v>71</v>
      </c>
      <c r="AK23" s="294">
        <v>0</v>
      </c>
      <c r="AL23" s="294">
        <v>0</v>
      </c>
      <c r="AM23" s="294">
        <v>10</v>
      </c>
      <c r="AN23" s="295">
        <v>2</v>
      </c>
      <c r="AO23" s="294">
        <v>49.000000000000007</v>
      </c>
      <c r="AP23" s="295">
        <v>0</v>
      </c>
      <c r="AQ23" s="294">
        <v>0</v>
      </c>
      <c r="AR23" s="294">
        <v>10</v>
      </c>
      <c r="AT23" s="221"/>
    </row>
    <row r="24" spans="2:46">
      <c r="B24" s="281" t="s">
        <v>47</v>
      </c>
      <c r="C24" s="295">
        <v>147899.99999999997</v>
      </c>
      <c r="D24" s="295">
        <v>375</v>
      </c>
      <c r="E24" s="295">
        <v>0</v>
      </c>
      <c r="F24" s="295">
        <v>147899.99999999997</v>
      </c>
      <c r="G24" s="295">
        <v>598</v>
      </c>
      <c r="H24" s="295">
        <v>0</v>
      </c>
      <c r="I24" s="294">
        <v>0</v>
      </c>
      <c r="J24" s="294">
        <v>0</v>
      </c>
      <c r="K24" s="295">
        <v>0</v>
      </c>
      <c r="L24" s="295">
        <v>2860.0000000000005</v>
      </c>
      <c r="M24" s="294">
        <v>0</v>
      </c>
      <c r="N24" s="295">
        <v>87740.999999999985</v>
      </c>
      <c r="O24" s="295">
        <v>24717</v>
      </c>
      <c r="P24" s="295">
        <v>17971</v>
      </c>
      <c r="Q24" s="295">
        <v>13335</v>
      </c>
      <c r="R24" s="295">
        <v>184</v>
      </c>
      <c r="S24" s="294">
        <v>0</v>
      </c>
      <c r="T24" s="295">
        <v>0</v>
      </c>
      <c r="U24" s="294">
        <v>0</v>
      </c>
      <c r="V24" s="295">
        <v>494.00000000000011</v>
      </c>
      <c r="W24" s="294">
        <v>0</v>
      </c>
      <c r="X24" s="294">
        <v>375</v>
      </c>
      <c r="Y24" s="295">
        <v>2</v>
      </c>
      <c r="Z24" s="295">
        <v>17</v>
      </c>
      <c r="AA24" s="294">
        <v>0</v>
      </c>
      <c r="AB24" s="295">
        <v>128</v>
      </c>
      <c r="AC24" s="294">
        <v>0</v>
      </c>
      <c r="AD24" s="294">
        <v>0</v>
      </c>
      <c r="AE24" s="294">
        <v>0</v>
      </c>
      <c r="AF24" s="295">
        <v>0</v>
      </c>
      <c r="AG24" s="295">
        <v>58</v>
      </c>
      <c r="AH24" s="295">
        <v>170</v>
      </c>
      <c r="AI24" s="295">
        <v>0</v>
      </c>
      <c r="AJ24" s="295">
        <v>0</v>
      </c>
      <c r="AK24" s="294">
        <v>0</v>
      </c>
      <c r="AL24" s="294">
        <v>0</v>
      </c>
      <c r="AM24" s="294">
        <v>0</v>
      </c>
      <c r="AN24" s="295">
        <v>0</v>
      </c>
      <c r="AO24" s="294">
        <v>0</v>
      </c>
      <c r="AP24" s="295">
        <v>0</v>
      </c>
      <c r="AQ24" s="294">
        <v>0</v>
      </c>
      <c r="AR24" s="294">
        <v>0</v>
      </c>
      <c r="AT24" s="221"/>
    </row>
    <row r="25" spans="2:46">
      <c r="B25" s="281" t="s">
        <v>48</v>
      </c>
      <c r="C25" s="295">
        <v>58633</v>
      </c>
      <c r="D25" s="295">
        <v>2018.0000000000005</v>
      </c>
      <c r="E25" s="295">
        <v>0</v>
      </c>
      <c r="F25" s="295">
        <v>58633</v>
      </c>
      <c r="G25" s="295">
        <v>103</v>
      </c>
      <c r="H25" s="295">
        <v>0</v>
      </c>
      <c r="I25" s="294">
        <v>0</v>
      </c>
      <c r="J25" s="294">
        <v>0</v>
      </c>
      <c r="K25" s="294">
        <v>0</v>
      </c>
      <c r="L25" s="295">
        <v>4864</v>
      </c>
      <c r="M25" s="294">
        <v>0</v>
      </c>
      <c r="N25" s="295">
        <v>46046</v>
      </c>
      <c r="O25" s="294">
        <v>0</v>
      </c>
      <c r="P25" s="295">
        <v>700</v>
      </c>
      <c r="Q25" s="295">
        <v>6918</v>
      </c>
      <c r="R25" s="295">
        <v>0</v>
      </c>
      <c r="S25" s="294">
        <v>0</v>
      </c>
      <c r="T25" s="294">
        <v>0</v>
      </c>
      <c r="U25" s="294">
        <v>0</v>
      </c>
      <c r="V25" s="295">
        <v>2</v>
      </c>
      <c r="W25" s="294">
        <v>0</v>
      </c>
      <c r="X25" s="294">
        <v>2018.0000000000005</v>
      </c>
      <c r="Y25" s="295">
        <v>1759</v>
      </c>
      <c r="Z25" s="295">
        <v>0</v>
      </c>
      <c r="AA25" s="294">
        <v>0</v>
      </c>
      <c r="AB25" s="294">
        <v>0</v>
      </c>
      <c r="AC25" s="294">
        <v>0</v>
      </c>
      <c r="AD25" s="294">
        <v>0</v>
      </c>
      <c r="AE25" s="294">
        <v>150</v>
      </c>
      <c r="AF25" s="295">
        <v>0</v>
      </c>
      <c r="AG25" s="294">
        <v>0</v>
      </c>
      <c r="AH25" s="295">
        <v>100</v>
      </c>
      <c r="AI25" s="295">
        <v>9</v>
      </c>
      <c r="AJ25" s="295">
        <v>0</v>
      </c>
      <c r="AK25" s="294">
        <v>0</v>
      </c>
      <c r="AL25" s="294">
        <v>0</v>
      </c>
      <c r="AM25" s="294">
        <v>0</v>
      </c>
      <c r="AN25" s="295">
        <v>0</v>
      </c>
      <c r="AO25" s="294">
        <v>0</v>
      </c>
      <c r="AP25" s="295">
        <v>0</v>
      </c>
      <c r="AQ25" s="294">
        <v>0</v>
      </c>
      <c r="AR25" s="295">
        <v>0</v>
      </c>
      <c r="AT25" s="221"/>
    </row>
    <row r="26" spans="2:46">
      <c r="B26" s="280" t="s">
        <v>262</v>
      </c>
      <c r="C26" s="294">
        <v>166085.00000000017</v>
      </c>
      <c r="D26" s="294">
        <v>12</v>
      </c>
      <c r="E26" s="294">
        <v>0</v>
      </c>
      <c r="F26" s="294">
        <v>166085.00000000017</v>
      </c>
      <c r="G26" s="294">
        <v>3528</v>
      </c>
      <c r="H26" s="294">
        <v>0</v>
      </c>
      <c r="I26" s="294">
        <v>0</v>
      </c>
      <c r="J26" s="294">
        <v>0</v>
      </c>
      <c r="K26" s="294">
        <v>0</v>
      </c>
      <c r="L26" s="294">
        <v>33028</v>
      </c>
      <c r="M26" s="294">
        <v>0</v>
      </c>
      <c r="N26" s="294">
        <v>101880.00000000001</v>
      </c>
      <c r="O26" s="294">
        <v>2007</v>
      </c>
      <c r="P26" s="294">
        <v>3876</v>
      </c>
      <c r="Q26" s="294">
        <v>8733.9999999999964</v>
      </c>
      <c r="R26" s="294">
        <v>67</v>
      </c>
      <c r="S26" s="294">
        <v>0</v>
      </c>
      <c r="T26" s="294">
        <v>865</v>
      </c>
      <c r="U26" s="294">
        <v>1473</v>
      </c>
      <c r="V26" s="294">
        <v>10627</v>
      </c>
      <c r="W26" s="294">
        <v>0</v>
      </c>
      <c r="X26" s="294">
        <v>12</v>
      </c>
      <c r="Y26" s="294">
        <v>0</v>
      </c>
      <c r="Z26" s="294">
        <v>0</v>
      </c>
      <c r="AA26" s="294">
        <v>0</v>
      </c>
      <c r="AB26" s="294">
        <v>0</v>
      </c>
      <c r="AC26" s="294">
        <v>0</v>
      </c>
      <c r="AD26" s="294">
        <v>0</v>
      </c>
      <c r="AE26" s="294">
        <v>0</v>
      </c>
      <c r="AF26" s="294">
        <v>12</v>
      </c>
      <c r="AG26" s="294">
        <v>0</v>
      </c>
      <c r="AH26" s="294">
        <v>0</v>
      </c>
      <c r="AI26" s="294">
        <v>0</v>
      </c>
      <c r="AJ26" s="294">
        <v>0</v>
      </c>
      <c r="AK26" s="294">
        <v>0</v>
      </c>
      <c r="AL26" s="294">
        <v>0</v>
      </c>
      <c r="AM26" s="294">
        <v>0</v>
      </c>
      <c r="AN26" s="294">
        <v>0</v>
      </c>
      <c r="AO26" s="294">
        <v>0</v>
      </c>
      <c r="AP26" s="294">
        <v>0</v>
      </c>
      <c r="AQ26" s="294">
        <v>0</v>
      </c>
      <c r="AR26" s="294">
        <v>0</v>
      </c>
      <c r="AT26" s="221"/>
    </row>
    <row r="27" spans="2:46">
      <c r="B27" s="281" t="s">
        <v>50</v>
      </c>
      <c r="C27" s="295">
        <v>36482.999999999993</v>
      </c>
      <c r="D27" s="295">
        <v>0</v>
      </c>
      <c r="E27" s="295">
        <v>0</v>
      </c>
      <c r="F27" s="295">
        <v>36482.999999999993</v>
      </c>
      <c r="G27" s="295">
        <v>0</v>
      </c>
      <c r="H27" s="295">
        <v>0</v>
      </c>
      <c r="I27" s="294">
        <v>0</v>
      </c>
      <c r="J27" s="294">
        <v>0</v>
      </c>
      <c r="K27" s="294">
        <v>0</v>
      </c>
      <c r="L27" s="295">
        <v>4693</v>
      </c>
      <c r="M27" s="294">
        <v>0</v>
      </c>
      <c r="N27" s="295">
        <v>20673.000000000004</v>
      </c>
      <c r="O27" s="295">
        <v>0</v>
      </c>
      <c r="P27" s="295">
        <v>950</v>
      </c>
      <c r="Q27" s="295">
        <v>2529.9999999999995</v>
      </c>
      <c r="R27" s="295">
        <v>41</v>
      </c>
      <c r="S27" s="294">
        <v>0</v>
      </c>
      <c r="T27" s="294">
        <v>0</v>
      </c>
      <c r="U27" s="294">
        <v>0</v>
      </c>
      <c r="V27" s="295">
        <v>7596</v>
      </c>
      <c r="W27" s="294">
        <v>0</v>
      </c>
      <c r="X27" s="294">
        <v>0</v>
      </c>
      <c r="Y27" s="295">
        <v>0</v>
      </c>
      <c r="Z27" s="294">
        <v>0</v>
      </c>
      <c r="AA27" s="294">
        <v>0</v>
      </c>
      <c r="AB27" s="294">
        <v>0</v>
      </c>
      <c r="AC27" s="294">
        <v>0</v>
      </c>
      <c r="AD27" s="294">
        <v>0</v>
      </c>
      <c r="AE27" s="294">
        <v>0</v>
      </c>
      <c r="AF27" s="294">
        <v>0</v>
      </c>
      <c r="AG27" s="294">
        <v>0</v>
      </c>
      <c r="AH27" s="295">
        <v>0</v>
      </c>
      <c r="AI27" s="294">
        <v>0</v>
      </c>
      <c r="AJ27" s="294">
        <v>0</v>
      </c>
      <c r="AK27" s="294">
        <v>0</v>
      </c>
      <c r="AL27" s="294">
        <v>0</v>
      </c>
      <c r="AM27" s="294">
        <v>0</v>
      </c>
      <c r="AN27" s="294">
        <v>0</v>
      </c>
      <c r="AO27" s="294">
        <v>0</v>
      </c>
      <c r="AP27" s="294">
        <v>0</v>
      </c>
      <c r="AQ27" s="294">
        <v>0</v>
      </c>
      <c r="AR27" s="294">
        <v>0</v>
      </c>
      <c r="AT27" s="221"/>
    </row>
    <row r="28" spans="2:46">
      <c r="B28" s="281" t="s">
        <v>51</v>
      </c>
      <c r="C28" s="295">
        <v>23235.999999999993</v>
      </c>
      <c r="D28" s="295">
        <v>0</v>
      </c>
      <c r="E28" s="295">
        <v>0</v>
      </c>
      <c r="F28" s="295">
        <v>23235.999999999993</v>
      </c>
      <c r="G28" s="295">
        <v>0</v>
      </c>
      <c r="H28" s="295">
        <v>0</v>
      </c>
      <c r="I28" s="294">
        <v>0</v>
      </c>
      <c r="J28" s="294">
        <v>0</v>
      </c>
      <c r="K28" s="294">
        <v>0</v>
      </c>
      <c r="L28" s="295">
        <v>1558</v>
      </c>
      <c r="M28" s="294">
        <v>0</v>
      </c>
      <c r="N28" s="295">
        <v>19864</v>
      </c>
      <c r="O28" s="294">
        <v>0</v>
      </c>
      <c r="P28" s="294">
        <v>0</v>
      </c>
      <c r="Q28" s="295">
        <v>309</v>
      </c>
      <c r="R28" s="295">
        <v>10</v>
      </c>
      <c r="S28" s="294">
        <v>0</v>
      </c>
      <c r="T28" s="295">
        <v>0</v>
      </c>
      <c r="U28" s="295">
        <v>1473</v>
      </c>
      <c r="V28" s="295">
        <v>22</v>
      </c>
      <c r="W28" s="294">
        <v>0</v>
      </c>
      <c r="X28" s="294">
        <v>0</v>
      </c>
      <c r="Y28" s="295">
        <v>0</v>
      </c>
      <c r="Z28" s="294">
        <v>0</v>
      </c>
      <c r="AA28" s="294">
        <v>0</v>
      </c>
      <c r="AB28" s="294">
        <v>0</v>
      </c>
      <c r="AC28" s="294">
        <v>0</v>
      </c>
      <c r="AD28" s="294">
        <v>0</v>
      </c>
      <c r="AE28" s="294">
        <v>0</v>
      </c>
      <c r="AF28" s="294">
        <v>0</v>
      </c>
      <c r="AG28" s="294">
        <v>0</v>
      </c>
      <c r="AH28" s="295">
        <v>0</v>
      </c>
      <c r="AI28" s="294">
        <v>0</v>
      </c>
      <c r="AJ28" s="294">
        <v>0</v>
      </c>
      <c r="AK28" s="294">
        <v>0</v>
      </c>
      <c r="AL28" s="294">
        <v>0</v>
      </c>
      <c r="AM28" s="294">
        <v>0</v>
      </c>
      <c r="AN28" s="294">
        <v>0</v>
      </c>
      <c r="AO28" s="294">
        <v>0</v>
      </c>
      <c r="AP28" s="294">
        <v>0</v>
      </c>
      <c r="AQ28" s="294">
        <v>0</v>
      </c>
      <c r="AR28" s="294">
        <v>0</v>
      </c>
      <c r="AT28" s="221"/>
    </row>
    <row r="29" spans="2:46">
      <c r="B29" s="281" t="s">
        <v>52</v>
      </c>
      <c r="C29" s="295">
        <v>27509.999999999996</v>
      </c>
      <c r="D29" s="295">
        <v>0</v>
      </c>
      <c r="E29" s="295">
        <v>0</v>
      </c>
      <c r="F29" s="295">
        <v>27509.999999999996</v>
      </c>
      <c r="G29" s="295">
        <v>811</v>
      </c>
      <c r="H29" s="295">
        <v>0</v>
      </c>
      <c r="I29" s="294">
        <v>0</v>
      </c>
      <c r="J29" s="294">
        <v>0</v>
      </c>
      <c r="K29" s="294">
        <v>0</v>
      </c>
      <c r="L29" s="295">
        <v>5658</v>
      </c>
      <c r="M29" s="294">
        <v>0</v>
      </c>
      <c r="N29" s="295">
        <v>18848</v>
      </c>
      <c r="O29" s="295">
        <v>303</v>
      </c>
      <c r="P29" s="295">
        <v>500</v>
      </c>
      <c r="Q29" s="295">
        <v>1334</v>
      </c>
      <c r="R29" s="295">
        <v>12</v>
      </c>
      <c r="S29" s="294">
        <v>0</v>
      </c>
      <c r="T29" s="294">
        <v>0</v>
      </c>
      <c r="U29" s="294">
        <v>0</v>
      </c>
      <c r="V29" s="295">
        <v>44</v>
      </c>
      <c r="W29" s="294">
        <v>0</v>
      </c>
      <c r="X29" s="294">
        <v>0</v>
      </c>
      <c r="Y29" s="295">
        <v>0</v>
      </c>
      <c r="Z29" s="294">
        <v>0</v>
      </c>
      <c r="AA29" s="294">
        <v>0</v>
      </c>
      <c r="AB29" s="294">
        <v>0</v>
      </c>
      <c r="AC29" s="294">
        <v>0</v>
      </c>
      <c r="AD29" s="294">
        <v>0</v>
      </c>
      <c r="AE29" s="294">
        <v>0</v>
      </c>
      <c r="AF29" s="294">
        <v>0</v>
      </c>
      <c r="AG29" s="295">
        <v>0</v>
      </c>
      <c r="AH29" s="294">
        <v>0</v>
      </c>
      <c r="AI29" s="294">
        <v>0</v>
      </c>
      <c r="AJ29" s="294">
        <v>0</v>
      </c>
      <c r="AK29" s="294">
        <v>0</v>
      </c>
      <c r="AL29" s="294">
        <v>0</v>
      </c>
      <c r="AM29" s="294">
        <v>0</v>
      </c>
      <c r="AN29" s="294">
        <v>0</v>
      </c>
      <c r="AO29" s="294">
        <v>0</v>
      </c>
      <c r="AP29" s="294">
        <v>0</v>
      </c>
      <c r="AQ29" s="294">
        <v>0</v>
      </c>
      <c r="AR29" s="294">
        <v>0</v>
      </c>
      <c r="AT29" s="221"/>
    </row>
    <row r="30" spans="2:46">
      <c r="B30" s="281" t="s">
        <v>53</v>
      </c>
      <c r="C30" s="295">
        <v>28023.999999999996</v>
      </c>
      <c r="D30" s="295">
        <v>0</v>
      </c>
      <c r="E30" s="295">
        <v>0</v>
      </c>
      <c r="F30" s="295">
        <v>28023.999999999996</v>
      </c>
      <c r="G30" s="295">
        <v>0</v>
      </c>
      <c r="H30" s="295">
        <v>0</v>
      </c>
      <c r="I30" s="294">
        <v>0</v>
      </c>
      <c r="J30" s="294">
        <v>0</v>
      </c>
      <c r="K30" s="294">
        <v>0</v>
      </c>
      <c r="L30" s="295">
        <v>8664</v>
      </c>
      <c r="M30" s="294">
        <v>0</v>
      </c>
      <c r="N30" s="295">
        <v>11726</v>
      </c>
      <c r="O30" s="295">
        <v>1704</v>
      </c>
      <c r="P30" s="294">
        <v>0</v>
      </c>
      <c r="Q30" s="295">
        <v>2096</v>
      </c>
      <c r="R30" s="295">
        <v>4</v>
      </c>
      <c r="S30" s="294">
        <v>0</v>
      </c>
      <c r="T30" s="295">
        <v>865</v>
      </c>
      <c r="U30" s="294">
        <v>0</v>
      </c>
      <c r="V30" s="295">
        <v>2965</v>
      </c>
      <c r="W30" s="294">
        <v>0</v>
      </c>
      <c r="X30" s="294">
        <v>0</v>
      </c>
      <c r="Y30" s="294">
        <v>0</v>
      </c>
      <c r="Z30" s="294">
        <v>0</v>
      </c>
      <c r="AA30" s="294">
        <v>0</v>
      </c>
      <c r="AB30" s="294">
        <v>0</v>
      </c>
      <c r="AC30" s="294">
        <v>0</v>
      </c>
      <c r="AD30" s="294">
        <v>0</v>
      </c>
      <c r="AE30" s="294">
        <v>0</v>
      </c>
      <c r="AF30" s="294">
        <v>0</v>
      </c>
      <c r="AG30" s="294">
        <v>0</v>
      </c>
      <c r="AH30" s="294">
        <v>0</v>
      </c>
      <c r="AI30" s="294">
        <v>0</v>
      </c>
      <c r="AJ30" s="294">
        <v>0</v>
      </c>
      <c r="AK30" s="294">
        <v>0</v>
      </c>
      <c r="AL30" s="294">
        <v>0</v>
      </c>
      <c r="AM30" s="294">
        <v>0</v>
      </c>
      <c r="AN30" s="294">
        <v>0</v>
      </c>
      <c r="AO30" s="294">
        <v>0</v>
      </c>
      <c r="AP30" s="294">
        <v>0</v>
      </c>
      <c r="AQ30" s="294">
        <v>0</v>
      </c>
      <c r="AR30" s="294">
        <v>0</v>
      </c>
      <c r="AT30" s="221"/>
    </row>
    <row r="31" spans="2:46">
      <c r="B31" s="281" t="s">
        <v>54</v>
      </c>
      <c r="C31" s="295">
        <v>23624</v>
      </c>
      <c r="D31" s="295">
        <v>12</v>
      </c>
      <c r="E31" s="295">
        <v>0</v>
      </c>
      <c r="F31" s="295">
        <v>23624</v>
      </c>
      <c r="G31" s="295">
        <v>0</v>
      </c>
      <c r="H31" s="295">
        <v>0</v>
      </c>
      <c r="I31" s="294">
        <v>0</v>
      </c>
      <c r="J31" s="294">
        <v>0</v>
      </c>
      <c r="K31" s="294">
        <v>0</v>
      </c>
      <c r="L31" s="295">
        <v>4065</v>
      </c>
      <c r="M31" s="294">
        <v>0</v>
      </c>
      <c r="N31" s="295">
        <v>16860</v>
      </c>
      <c r="O31" s="295">
        <v>0</v>
      </c>
      <c r="P31" s="295">
        <v>678</v>
      </c>
      <c r="Q31" s="295">
        <v>2021</v>
      </c>
      <c r="R31" s="294">
        <v>0</v>
      </c>
      <c r="S31" s="295">
        <v>0</v>
      </c>
      <c r="T31" s="294">
        <v>0</v>
      </c>
      <c r="U31" s="294">
        <v>0</v>
      </c>
      <c r="V31" s="294">
        <v>0</v>
      </c>
      <c r="W31" s="294">
        <v>0</v>
      </c>
      <c r="X31" s="294">
        <v>12</v>
      </c>
      <c r="Y31" s="295">
        <v>0</v>
      </c>
      <c r="Z31" s="294">
        <v>0</v>
      </c>
      <c r="AA31" s="294">
        <v>0</v>
      </c>
      <c r="AB31" s="295">
        <v>0</v>
      </c>
      <c r="AC31" s="294">
        <v>0</v>
      </c>
      <c r="AD31" s="294">
        <v>0</v>
      </c>
      <c r="AE31" s="294">
        <v>0</v>
      </c>
      <c r="AF31" s="294">
        <v>12</v>
      </c>
      <c r="AG31" s="295">
        <v>0</v>
      </c>
      <c r="AH31" s="294">
        <v>0</v>
      </c>
      <c r="AI31" s="294">
        <v>0</v>
      </c>
      <c r="AJ31" s="294">
        <v>0</v>
      </c>
      <c r="AK31" s="294">
        <v>0</v>
      </c>
      <c r="AL31" s="294">
        <v>0</v>
      </c>
      <c r="AM31" s="294">
        <v>0</v>
      </c>
      <c r="AN31" s="294">
        <v>0</v>
      </c>
      <c r="AO31" s="294">
        <v>0</v>
      </c>
      <c r="AP31" s="294">
        <v>0</v>
      </c>
      <c r="AQ31" s="294">
        <v>0</v>
      </c>
      <c r="AR31" s="294">
        <v>0</v>
      </c>
      <c r="AT31" s="221"/>
    </row>
    <row r="32" spans="2:46">
      <c r="B32" s="281" t="s">
        <v>55</v>
      </c>
      <c r="C32" s="295">
        <v>27208.000000000011</v>
      </c>
      <c r="D32" s="295">
        <v>0</v>
      </c>
      <c r="E32" s="295">
        <v>0</v>
      </c>
      <c r="F32" s="295">
        <v>27208.000000000011</v>
      </c>
      <c r="G32" s="295">
        <v>2717</v>
      </c>
      <c r="H32" s="294">
        <v>0</v>
      </c>
      <c r="I32" s="294">
        <v>0</v>
      </c>
      <c r="J32" s="294">
        <v>0</v>
      </c>
      <c r="K32" s="294">
        <v>0</v>
      </c>
      <c r="L32" s="295">
        <v>8390</v>
      </c>
      <c r="M32" s="294">
        <v>0</v>
      </c>
      <c r="N32" s="295">
        <v>13909</v>
      </c>
      <c r="O32" s="294">
        <v>0</v>
      </c>
      <c r="P32" s="295">
        <v>1748</v>
      </c>
      <c r="Q32" s="295">
        <v>444</v>
      </c>
      <c r="R32" s="294">
        <v>0</v>
      </c>
      <c r="S32" s="294">
        <v>0</v>
      </c>
      <c r="T32" s="294">
        <v>0</v>
      </c>
      <c r="U32" s="294">
        <v>0</v>
      </c>
      <c r="V32" s="295">
        <v>0</v>
      </c>
      <c r="W32" s="294">
        <v>0</v>
      </c>
      <c r="X32" s="294">
        <v>0</v>
      </c>
      <c r="Y32" s="295">
        <v>0</v>
      </c>
      <c r="Z32" s="294">
        <v>0</v>
      </c>
      <c r="AA32" s="294">
        <v>0</v>
      </c>
      <c r="AB32" s="294">
        <v>0</v>
      </c>
      <c r="AC32" s="294">
        <v>0</v>
      </c>
      <c r="AD32" s="294">
        <v>0</v>
      </c>
      <c r="AE32" s="294">
        <v>0</v>
      </c>
      <c r="AF32" s="294">
        <v>0</v>
      </c>
      <c r="AG32" s="295">
        <v>0</v>
      </c>
      <c r="AH32" s="294">
        <v>0</v>
      </c>
      <c r="AI32" s="294">
        <v>0</v>
      </c>
      <c r="AJ32" s="294">
        <v>0</v>
      </c>
      <c r="AK32" s="294">
        <v>0</v>
      </c>
      <c r="AL32" s="294">
        <v>0</v>
      </c>
      <c r="AM32" s="294">
        <v>0</v>
      </c>
      <c r="AN32" s="294">
        <v>0</v>
      </c>
      <c r="AO32" s="294">
        <v>0</v>
      </c>
      <c r="AP32" s="294">
        <v>0</v>
      </c>
      <c r="AQ32" s="294">
        <v>0</v>
      </c>
      <c r="AR32" s="294">
        <v>0</v>
      </c>
      <c r="AT32" s="221"/>
    </row>
    <row r="33" spans="2:46">
      <c r="B33" s="280" t="s">
        <v>263</v>
      </c>
      <c r="C33" s="294">
        <v>3921.9999999999995</v>
      </c>
      <c r="D33" s="294">
        <v>0</v>
      </c>
      <c r="E33" s="294">
        <v>0</v>
      </c>
      <c r="F33" s="294">
        <v>3921.9999999999995</v>
      </c>
      <c r="G33" s="294">
        <v>0</v>
      </c>
      <c r="H33" s="294">
        <v>0</v>
      </c>
      <c r="I33" s="294">
        <v>0</v>
      </c>
      <c r="J33" s="294">
        <v>0</v>
      </c>
      <c r="K33" s="294">
        <v>0</v>
      </c>
      <c r="L33" s="294">
        <v>2915</v>
      </c>
      <c r="M33" s="294">
        <v>0</v>
      </c>
      <c r="N33" s="294">
        <v>681</v>
      </c>
      <c r="O33" s="294">
        <v>0</v>
      </c>
      <c r="P33" s="294">
        <v>0</v>
      </c>
      <c r="Q33" s="294">
        <v>326</v>
      </c>
      <c r="R33" s="294">
        <v>0</v>
      </c>
      <c r="S33" s="294">
        <v>0</v>
      </c>
      <c r="T33" s="294">
        <v>0</v>
      </c>
      <c r="U33" s="294">
        <v>0</v>
      </c>
      <c r="V33" s="294">
        <v>0</v>
      </c>
      <c r="W33" s="294">
        <v>0</v>
      </c>
      <c r="X33" s="294">
        <v>0</v>
      </c>
      <c r="Y33" s="294">
        <v>0</v>
      </c>
      <c r="Z33" s="294">
        <v>0</v>
      </c>
      <c r="AA33" s="294">
        <v>0</v>
      </c>
      <c r="AB33" s="294">
        <v>0</v>
      </c>
      <c r="AC33" s="294">
        <v>0</v>
      </c>
      <c r="AD33" s="294">
        <v>0</v>
      </c>
      <c r="AE33" s="294">
        <v>0</v>
      </c>
      <c r="AF33" s="294">
        <v>0</v>
      </c>
      <c r="AG33" s="294">
        <v>0</v>
      </c>
      <c r="AH33" s="294">
        <v>0</v>
      </c>
      <c r="AI33" s="294">
        <v>0</v>
      </c>
      <c r="AJ33" s="294">
        <v>0</v>
      </c>
      <c r="AK33" s="294">
        <v>0</v>
      </c>
      <c r="AL33" s="294">
        <v>0</v>
      </c>
      <c r="AM33" s="294">
        <v>0</v>
      </c>
      <c r="AN33" s="294">
        <v>0</v>
      </c>
      <c r="AO33" s="294">
        <v>0</v>
      </c>
      <c r="AP33" s="294">
        <v>0</v>
      </c>
      <c r="AQ33" s="294">
        <v>0</v>
      </c>
      <c r="AR33" s="294">
        <v>0</v>
      </c>
      <c r="AT33" s="221"/>
    </row>
    <row r="34" spans="2:46">
      <c r="B34" s="281" t="s">
        <v>57</v>
      </c>
      <c r="C34" s="295">
        <v>3921.9999999999995</v>
      </c>
      <c r="D34" s="295">
        <v>0</v>
      </c>
      <c r="E34" s="295">
        <v>0</v>
      </c>
      <c r="F34" s="295">
        <v>3921.9999999999995</v>
      </c>
      <c r="G34" s="295">
        <v>0</v>
      </c>
      <c r="H34" s="295">
        <v>0</v>
      </c>
      <c r="I34" s="294">
        <v>0</v>
      </c>
      <c r="J34" s="294">
        <v>0</v>
      </c>
      <c r="K34" s="294">
        <v>0</v>
      </c>
      <c r="L34" s="295">
        <v>2915</v>
      </c>
      <c r="M34" s="294">
        <v>0</v>
      </c>
      <c r="N34" s="295">
        <v>681</v>
      </c>
      <c r="O34" s="294">
        <v>0</v>
      </c>
      <c r="P34" s="294">
        <v>0</v>
      </c>
      <c r="Q34" s="295">
        <v>326</v>
      </c>
      <c r="R34" s="294">
        <v>0</v>
      </c>
      <c r="S34" s="294">
        <v>0</v>
      </c>
      <c r="T34" s="294">
        <v>0</v>
      </c>
      <c r="U34" s="294">
        <v>0</v>
      </c>
      <c r="V34" s="294">
        <v>0</v>
      </c>
      <c r="W34" s="294">
        <v>0</v>
      </c>
      <c r="X34" s="294">
        <v>0</v>
      </c>
      <c r="Y34" s="294">
        <v>0</v>
      </c>
      <c r="Z34" s="294">
        <v>0</v>
      </c>
      <c r="AA34" s="294">
        <v>0</v>
      </c>
      <c r="AB34" s="294">
        <v>0</v>
      </c>
      <c r="AC34" s="294">
        <v>0</v>
      </c>
      <c r="AD34" s="294">
        <v>0</v>
      </c>
      <c r="AE34" s="294">
        <v>0</v>
      </c>
      <c r="AF34" s="294">
        <v>0</v>
      </c>
      <c r="AG34" s="294">
        <v>0</v>
      </c>
      <c r="AH34" s="294">
        <v>0</v>
      </c>
      <c r="AI34" s="294">
        <v>0</v>
      </c>
      <c r="AJ34" s="294">
        <v>0</v>
      </c>
      <c r="AK34" s="294">
        <v>0</v>
      </c>
      <c r="AL34" s="294">
        <v>0</v>
      </c>
      <c r="AM34" s="294">
        <v>0</v>
      </c>
      <c r="AN34" s="294">
        <v>0</v>
      </c>
      <c r="AO34" s="294">
        <v>0</v>
      </c>
      <c r="AP34" s="294">
        <v>0</v>
      </c>
      <c r="AQ34" s="294">
        <v>0</v>
      </c>
      <c r="AR34" s="294">
        <v>0</v>
      </c>
      <c r="AT34" s="221"/>
    </row>
    <row r="36" spans="2:46">
      <c r="B36" s="398" t="s">
        <v>1062</v>
      </c>
      <c r="C36" s="398"/>
    </row>
  </sheetData>
  <mergeCells count="48">
    <mergeCell ref="U4:U5"/>
    <mergeCell ref="V4:V5"/>
    <mergeCell ref="K4:K5"/>
    <mergeCell ref="L4:L5"/>
    <mergeCell ref="M4:M5"/>
    <mergeCell ref="N4:N5"/>
    <mergeCell ref="P4:P5"/>
    <mergeCell ref="Q4:Q5"/>
    <mergeCell ref="R4:R5"/>
    <mergeCell ref="S4:S5"/>
    <mergeCell ref="O4:O5"/>
    <mergeCell ref="I4:I5"/>
    <mergeCell ref="J4:J5"/>
    <mergeCell ref="C3:C5"/>
    <mergeCell ref="D3:D5"/>
    <mergeCell ref="E3:E5"/>
    <mergeCell ref="T4:T5"/>
    <mergeCell ref="B36:C36"/>
    <mergeCell ref="AR4:AR5"/>
    <mergeCell ref="B2:AQ2"/>
    <mergeCell ref="AO4:AO5"/>
    <mergeCell ref="AP4:AP5"/>
    <mergeCell ref="AQ4:AQ5"/>
    <mergeCell ref="AK4:AK5"/>
    <mergeCell ref="AL4:AL5"/>
    <mergeCell ref="AM4:AM5"/>
    <mergeCell ref="AN4:AN5"/>
    <mergeCell ref="B3:B5"/>
    <mergeCell ref="F4:F5"/>
    <mergeCell ref="G4:G5"/>
    <mergeCell ref="H4:H5"/>
    <mergeCell ref="F3:W3"/>
    <mergeCell ref="X3:AI3"/>
    <mergeCell ref="AJ3:AR3"/>
    <mergeCell ref="W4:W5"/>
    <mergeCell ref="AE4:AE5"/>
    <mergeCell ref="AF4:AF5"/>
    <mergeCell ref="AG4:AG5"/>
    <mergeCell ref="AH4:AH5"/>
    <mergeCell ref="AI4:AI5"/>
    <mergeCell ref="AJ4:AJ5"/>
    <mergeCell ref="AC4:AC5"/>
    <mergeCell ref="AD4:AD5"/>
    <mergeCell ref="AA4:AA5"/>
    <mergeCell ref="AB4:AB5"/>
    <mergeCell ref="X4:X5"/>
    <mergeCell ref="Y4:Y5"/>
    <mergeCell ref="Z4:Z5"/>
  </mergeCells>
  <hyperlinks>
    <hyperlink ref="AT5" location="INDICE!A52"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B1:T222"/>
  <sheetViews>
    <sheetView showGridLines="0" zoomScale="90" zoomScaleNormal="90" workbookViewId="0">
      <selection activeCell="C5" sqref="C5"/>
    </sheetView>
  </sheetViews>
  <sheetFormatPr baseColWidth="10" defaultRowHeight="15"/>
  <cols>
    <col min="1" max="1" width="10.7109375" style="24" customWidth="1"/>
    <col min="2" max="2" width="32" style="24" customWidth="1"/>
    <col min="3" max="3" width="18.42578125" style="24" bestFit="1" customWidth="1"/>
    <col min="4" max="5" width="11.42578125" style="24"/>
    <col min="6" max="6" width="13.5703125" style="24" customWidth="1"/>
    <col min="7" max="7" width="14.28515625" style="24" customWidth="1"/>
    <col min="8" max="8" width="11.42578125" style="24"/>
    <col min="9" max="9" width="14.85546875" style="24" customWidth="1"/>
    <col min="10" max="10" width="13.7109375" style="24" customWidth="1"/>
    <col min="11" max="11" width="19.85546875" style="24" customWidth="1"/>
    <col min="12" max="15" width="11.42578125" style="24"/>
    <col min="16" max="16" width="13.42578125" style="24" customWidth="1"/>
    <col min="17" max="17" width="15.5703125" style="24" customWidth="1"/>
    <col min="18" max="18" width="11.42578125" style="24"/>
    <col min="19" max="19" width="8" style="20" bestFit="1" customWidth="1"/>
    <col min="20" max="20" width="9.7109375" style="20" customWidth="1"/>
    <col min="21" max="16384" width="11.42578125" style="24"/>
  </cols>
  <sheetData>
    <row r="1" spans="2:20" ht="146.25" customHeight="1"/>
    <row r="2" spans="2:20" ht="63" customHeight="1">
      <c r="B2" s="372" t="s">
        <v>1065</v>
      </c>
      <c r="C2" s="372"/>
      <c r="D2" s="372"/>
      <c r="E2" s="372"/>
      <c r="F2" s="372"/>
      <c r="G2" s="372"/>
      <c r="H2" s="372"/>
      <c r="I2" s="372"/>
      <c r="J2" s="372"/>
      <c r="K2" s="372"/>
      <c r="L2" s="372"/>
      <c r="M2" s="372"/>
      <c r="N2" s="372"/>
      <c r="O2" s="372"/>
      <c r="P2" s="372"/>
      <c r="Q2" s="372"/>
      <c r="R2" s="372"/>
      <c r="S2" s="202"/>
      <c r="T2" s="203"/>
    </row>
    <row r="3" spans="2:20" ht="15" customHeight="1">
      <c r="B3" s="346" t="s">
        <v>264</v>
      </c>
      <c r="C3" s="346" t="s">
        <v>465</v>
      </c>
      <c r="D3" s="346"/>
      <c r="E3" s="346"/>
      <c r="F3" s="346"/>
      <c r="G3" s="346" t="s">
        <v>468</v>
      </c>
      <c r="H3" s="346"/>
      <c r="I3" s="346"/>
      <c r="J3" s="346" t="s">
        <v>613</v>
      </c>
      <c r="K3" s="346" t="s">
        <v>469</v>
      </c>
      <c r="L3" s="346"/>
      <c r="M3" s="346"/>
      <c r="N3" s="346"/>
      <c r="O3" s="346"/>
      <c r="P3" s="346" t="s">
        <v>614</v>
      </c>
      <c r="Q3" s="346" t="s">
        <v>457</v>
      </c>
      <c r="R3" s="346" t="s">
        <v>952</v>
      </c>
      <c r="T3" s="24"/>
    </row>
    <row r="4" spans="2:20" s="20" customFormat="1" ht="56.25" customHeight="1">
      <c r="B4" s="346"/>
      <c r="C4" s="270" t="s">
        <v>685</v>
      </c>
      <c r="D4" s="270" t="s">
        <v>616</v>
      </c>
      <c r="E4" s="270" t="s">
        <v>617</v>
      </c>
      <c r="F4" s="270" t="s">
        <v>618</v>
      </c>
      <c r="G4" s="270" t="s">
        <v>686</v>
      </c>
      <c r="H4" s="270" t="s">
        <v>619</v>
      </c>
      <c r="I4" s="270" t="s">
        <v>620</v>
      </c>
      <c r="J4" s="346"/>
      <c r="K4" s="270" t="s">
        <v>687</v>
      </c>
      <c r="L4" s="270" t="s">
        <v>622</v>
      </c>
      <c r="M4" s="270" t="s">
        <v>623</v>
      </c>
      <c r="N4" s="270" t="s">
        <v>624</v>
      </c>
      <c r="O4" s="270" t="s">
        <v>625</v>
      </c>
      <c r="P4" s="346"/>
      <c r="Q4" s="346"/>
      <c r="R4" s="346"/>
      <c r="S4" s="225" t="s">
        <v>30</v>
      </c>
    </row>
    <row r="5" spans="2:20" s="98" customFormat="1">
      <c r="B5" s="287" t="s">
        <v>269</v>
      </c>
      <c r="C5" s="312">
        <v>447713.99999999924</v>
      </c>
      <c r="D5" s="312">
        <v>3309.0000000000055</v>
      </c>
      <c r="E5" s="312">
        <v>197988</v>
      </c>
      <c r="F5" s="312">
        <v>246417.00000000029</v>
      </c>
      <c r="G5" s="312">
        <v>561100.00000000081</v>
      </c>
      <c r="H5" s="312">
        <v>156066.00000000003</v>
      </c>
      <c r="I5" s="312">
        <v>405034</v>
      </c>
      <c r="J5" s="312">
        <v>667184.00000000023</v>
      </c>
      <c r="K5" s="312">
        <v>2524181.9999999972</v>
      </c>
      <c r="L5" s="312">
        <v>1056142.0000000002</v>
      </c>
      <c r="M5" s="312">
        <v>730655.99999999884</v>
      </c>
      <c r="N5" s="312">
        <v>476271.99999999977</v>
      </c>
      <c r="O5" s="312">
        <v>261112.00000000052</v>
      </c>
      <c r="P5" s="312">
        <v>121340.99999999991</v>
      </c>
      <c r="Q5" s="312">
        <v>20814.000000000022</v>
      </c>
      <c r="R5" s="312">
        <v>85179.000000000044</v>
      </c>
      <c r="S5" s="99"/>
    </row>
    <row r="6" spans="2:20" s="98" customFormat="1">
      <c r="B6" s="287" t="s">
        <v>270</v>
      </c>
      <c r="C6" s="312">
        <v>231295.99999999974</v>
      </c>
      <c r="D6" s="312">
        <v>1762.9999999999993</v>
      </c>
      <c r="E6" s="312">
        <v>115266.00000000006</v>
      </c>
      <c r="F6" s="312">
        <v>114267.00000000006</v>
      </c>
      <c r="G6" s="312">
        <v>253374.00000000032</v>
      </c>
      <c r="H6" s="312">
        <v>66475.999999999927</v>
      </c>
      <c r="I6" s="312">
        <v>186898.00000000003</v>
      </c>
      <c r="J6" s="312">
        <v>327968.99999999977</v>
      </c>
      <c r="K6" s="312">
        <v>1230182.9999999995</v>
      </c>
      <c r="L6" s="312">
        <v>515664.99999999907</v>
      </c>
      <c r="M6" s="312">
        <v>351577.00000000029</v>
      </c>
      <c r="N6" s="312">
        <v>224480.00000000017</v>
      </c>
      <c r="O6" s="312">
        <v>138461.00000000015</v>
      </c>
      <c r="P6" s="312">
        <v>57393.999999999891</v>
      </c>
      <c r="Q6" s="312">
        <v>11120.000000000016</v>
      </c>
      <c r="R6" s="312">
        <v>46205.000000000015</v>
      </c>
      <c r="S6" s="99"/>
    </row>
    <row r="7" spans="2:20" s="20" customFormat="1">
      <c r="B7" s="289" t="s">
        <v>32</v>
      </c>
      <c r="C7" s="313">
        <v>22628.999999999993</v>
      </c>
      <c r="D7" s="313">
        <v>120.99999999999999</v>
      </c>
      <c r="E7" s="313">
        <v>10985</v>
      </c>
      <c r="F7" s="313">
        <v>11523.000000000002</v>
      </c>
      <c r="G7" s="313">
        <v>26604.999999999996</v>
      </c>
      <c r="H7" s="313">
        <v>7279</v>
      </c>
      <c r="I7" s="313">
        <v>19326.000000000007</v>
      </c>
      <c r="J7" s="313">
        <v>35182.000000000015</v>
      </c>
      <c r="K7" s="313">
        <v>114314.9999999999</v>
      </c>
      <c r="L7" s="313">
        <v>60768.000000000007</v>
      </c>
      <c r="M7" s="313">
        <v>32063.000000000018</v>
      </c>
      <c r="N7" s="313">
        <v>15005.999999999998</v>
      </c>
      <c r="O7" s="313">
        <v>6478.0000000000018</v>
      </c>
      <c r="P7" s="313">
        <v>7064.0000000000027</v>
      </c>
      <c r="Q7" s="313">
        <v>1341.9999999999998</v>
      </c>
      <c r="R7" s="313">
        <v>4010.0000000000014</v>
      </c>
      <c r="S7" s="25"/>
    </row>
    <row r="8" spans="2:20" s="20" customFormat="1">
      <c r="B8" s="289" t="s">
        <v>33</v>
      </c>
      <c r="C8" s="313">
        <v>9255.9999999999982</v>
      </c>
      <c r="D8" s="313">
        <v>74.999999999999986</v>
      </c>
      <c r="E8" s="313">
        <v>4176.9999999999991</v>
      </c>
      <c r="F8" s="313">
        <v>5004.0000000000027</v>
      </c>
      <c r="G8" s="313">
        <v>13204.999999999996</v>
      </c>
      <c r="H8" s="313">
        <v>2465.0000000000005</v>
      </c>
      <c r="I8" s="313">
        <v>10740.000000000004</v>
      </c>
      <c r="J8" s="313">
        <v>18117.999999999996</v>
      </c>
      <c r="K8" s="313">
        <v>48630.000000000007</v>
      </c>
      <c r="L8" s="313">
        <v>21640.999999999993</v>
      </c>
      <c r="M8" s="313">
        <v>13754</v>
      </c>
      <c r="N8" s="313">
        <v>8821.0000000000018</v>
      </c>
      <c r="O8" s="313">
        <v>4414</v>
      </c>
      <c r="P8" s="313">
        <v>1577.9999999999995</v>
      </c>
      <c r="Q8" s="313">
        <v>15.000000000000005</v>
      </c>
      <c r="R8" s="313">
        <v>0</v>
      </c>
      <c r="S8" s="25"/>
    </row>
    <row r="9" spans="2:20" s="20" customFormat="1">
      <c r="B9" s="289" t="s">
        <v>34</v>
      </c>
      <c r="C9" s="313">
        <v>15398</v>
      </c>
      <c r="D9" s="313">
        <v>21.000000000000004</v>
      </c>
      <c r="E9" s="313">
        <v>6682.0000000000027</v>
      </c>
      <c r="F9" s="313">
        <v>8695.0000000000018</v>
      </c>
      <c r="G9" s="313">
        <v>13778.000000000004</v>
      </c>
      <c r="H9" s="313">
        <v>5036</v>
      </c>
      <c r="I9" s="313">
        <v>8741.9999999999945</v>
      </c>
      <c r="J9" s="313">
        <v>16026</v>
      </c>
      <c r="K9" s="313">
        <v>54401.999999999993</v>
      </c>
      <c r="L9" s="313">
        <v>26458</v>
      </c>
      <c r="M9" s="313">
        <v>15377</v>
      </c>
      <c r="N9" s="313">
        <v>8658.0000000000018</v>
      </c>
      <c r="O9" s="313">
        <v>3909</v>
      </c>
      <c r="P9" s="313">
        <v>1538.9999999999993</v>
      </c>
      <c r="Q9" s="313">
        <v>1.0000000000000002</v>
      </c>
      <c r="R9" s="313">
        <v>0</v>
      </c>
      <c r="S9" s="25"/>
    </row>
    <row r="10" spans="2:20" s="20" customFormat="1">
      <c r="B10" s="289" t="s">
        <v>35</v>
      </c>
      <c r="C10" s="313">
        <v>5659.9999999999991</v>
      </c>
      <c r="D10" s="313">
        <v>38.999999999999993</v>
      </c>
      <c r="E10" s="313">
        <v>3450</v>
      </c>
      <c r="F10" s="313">
        <v>2170.9999999999995</v>
      </c>
      <c r="G10" s="313">
        <v>6404</v>
      </c>
      <c r="H10" s="313">
        <v>1099.0000000000002</v>
      </c>
      <c r="I10" s="313">
        <v>5305</v>
      </c>
      <c r="J10" s="313">
        <v>12077.000000000004</v>
      </c>
      <c r="K10" s="313">
        <v>35308</v>
      </c>
      <c r="L10" s="313">
        <v>15843.999999999998</v>
      </c>
      <c r="M10" s="313">
        <v>11029</v>
      </c>
      <c r="N10" s="313">
        <v>6097</v>
      </c>
      <c r="O10" s="313">
        <v>2338</v>
      </c>
      <c r="P10" s="313">
        <v>1465</v>
      </c>
      <c r="Q10" s="313">
        <v>0</v>
      </c>
      <c r="R10" s="313">
        <v>0</v>
      </c>
      <c r="S10" s="25"/>
    </row>
    <row r="11" spans="2:20" s="20" customFormat="1">
      <c r="B11" s="289" t="s">
        <v>36</v>
      </c>
      <c r="C11" s="313">
        <v>12458.000000000004</v>
      </c>
      <c r="D11" s="313">
        <v>127</v>
      </c>
      <c r="E11" s="313">
        <v>6747.9999999999982</v>
      </c>
      <c r="F11" s="313">
        <v>5582.9999999999982</v>
      </c>
      <c r="G11" s="313">
        <v>13854.000000000002</v>
      </c>
      <c r="H11" s="313">
        <v>2273</v>
      </c>
      <c r="I11" s="313">
        <v>11581.000000000004</v>
      </c>
      <c r="J11" s="313">
        <v>24219.999999999996</v>
      </c>
      <c r="K11" s="313">
        <v>63987.999999999985</v>
      </c>
      <c r="L11" s="313">
        <v>26599.999999999996</v>
      </c>
      <c r="M11" s="313">
        <v>18134</v>
      </c>
      <c r="N11" s="313">
        <v>12303.000000000004</v>
      </c>
      <c r="O11" s="313">
        <v>6951.0000000000009</v>
      </c>
      <c r="P11" s="313">
        <v>2156.9999999999995</v>
      </c>
      <c r="Q11" s="313">
        <v>3126</v>
      </c>
      <c r="R11" s="313">
        <v>0</v>
      </c>
      <c r="S11" s="25"/>
    </row>
    <row r="12" spans="2:20" s="20" customFormat="1">
      <c r="B12" s="289" t="s">
        <v>37</v>
      </c>
      <c r="C12" s="313">
        <v>15911.999999999995</v>
      </c>
      <c r="D12" s="313">
        <v>184.99999999999994</v>
      </c>
      <c r="E12" s="313">
        <v>9462.0000000000018</v>
      </c>
      <c r="F12" s="313">
        <v>6265.0000000000018</v>
      </c>
      <c r="G12" s="313">
        <v>17228.000000000007</v>
      </c>
      <c r="H12" s="313">
        <v>2778.9999999999995</v>
      </c>
      <c r="I12" s="313">
        <v>14449.000000000004</v>
      </c>
      <c r="J12" s="313">
        <v>30652.999999999975</v>
      </c>
      <c r="K12" s="313">
        <v>99850.000000000015</v>
      </c>
      <c r="L12" s="313">
        <v>38970.999999999993</v>
      </c>
      <c r="M12" s="313">
        <v>25188.000000000004</v>
      </c>
      <c r="N12" s="313">
        <v>19788.000000000004</v>
      </c>
      <c r="O12" s="313">
        <v>15902.999999999998</v>
      </c>
      <c r="P12" s="313">
        <v>4860.0000000000027</v>
      </c>
      <c r="Q12" s="313">
        <v>108.99999999999997</v>
      </c>
      <c r="R12" s="313">
        <v>8546.9999999999964</v>
      </c>
      <c r="S12" s="7"/>
    </row>
    <row r="13" spans="2:20">
      <c r="B13" s="289" t="s">
        <v>38</v>
      </c>
      <c r="C13" s="313">
        <v>11514</v>
      </c>
      <c r="D13" s="313">
        <v>55.000000000000014</v>
      </c>
      <c r="E13" s="313">
        <v>5957.9999999999973</v>
      </c>
      <c r="F13" s="313">
        <v>5501</v>
      </c>
      <c r="G13" s="313">
        <v>15139.999999999998</v>
      </c>
      <c r="H13" s="313">
        <v>3944.0000000000009</v>
      </c>
      <c r="I13" s="313">
        <v>11196</v>
      </c>
      <c r="J13" s="313">
        <v>23422.000000000004</v>
      </c>
      <c r="K13" s="313">
        <v>84555.999999999971</v>
      </c>
      <c r="L13" s="313">
        <v>33992</v>
      </c>
      <c r="M13" s="313">
        <v>25123</v>
      </c>
      <c r="N13" s="313">
        <v>16544.000000000004</v>
      </c>
      <c r="O13" s="313">
        <v>8897</v>
      </c>
      <c r="P13" s="313">
        <v>4166</v>
      </c>
      <c r="Q13" s="313">
        <v>0</v>
      </c>
      <c r="R13" s="313">
        <v>1189.0000000000002</v>
      </c>
      <c r="S13" s="7"/>
      <c r="T13" s="24"/>
    </row>
    <row r="14" spans="2:20">
      <c r="B14" s="289" t="s">
        <v>39</v>
      </c>
      <c r="C14" s="313">
        <v>13973</v>
      </c>
      <c r="D14" s="313">
        <v>66.999999999999972</v>
      </c>
      <c r="E14" s="313">
        <v>5843.0000000000009</v>
      </c>
      <c r="F14" s="313">
        <v>8063</v>
      </c>
      <c r="G14" s="313">
        <v>23946.000000000015</v>
      </c>
      <c r="H14" s="313">
        <v>5561.0000000000018</v>
      </c>
      <c r="I14" s="313">
        <v>18385.000000000011</v>
      </c>
      <c r="J14" s="313">
        <v>27778.999999999993</v>
      </c>
      <c r="K14" s="313">
        <v>84151.999999999985</v>
      </c>
      <c r="L14" s="313">
        <v>34737.000000000007</v>
      </c>
      <c r="M14" s="313">
        <v>24772</v>
      </c>
      <c r="N14" s="313">
        <v>16543.999999999996</v>
      </c>
      <c r="O14" s="313">
        <v>8098.9999999999982</v>
      </c>
      <c r="P14" s="313">
        <v>2448</v>
      </c>
      <c r="Q14" s="313">
        <v>24.999999999999996</v>
      </c>
      <c r="R14" s="313">
        <v>6326.0000000000009</v>
      </c>
      <c r="S14" s="7"/>
      <c r="T14" s="24"/>
    </row>
    <row r="15" spans="2:20">
      <c r="B15" s="289" t="s">
        <v>40</v>
      </c>
      <c r="C15" s="313">
        <v>103870.99999999997</v>
      </c>
      <c r="D15" s="313">
        <v>960.00000000000011</v>
      </c>
      <c r="E15" s="313">
        <v>49945.999999999971</v>
      </c>
      <c r="F15" s="313">
        <v>52965.000000000007</v>
      </c>
      <c r="G15" s="313">
        <v>96469.000000000015</v>
      </c>
      <c r="H15" s="313">
        <v>31166.999999999993</v>
      </c>
      <c r="I15" s="313">
        <v>65302</v>
      </c>
      <c r="J15" s="313">
        <v>97686.000000000175</v>
      </c>
      <c r="K15" s="313">
        <v>515646.00000000047</v>
      </c>
      <c r="L15" s="313">
        <v>201493.00000000029</v>
      </c>
      <c r="M15" s="313">
        <v>148095.00000000003</v>
      </c>
      <c r="N15" s="313">
        <v>96483.000000000029</v>
      </c>
      <c r="O15" s="313">
        <v>69575</v>
      </c>
      <c r="P15" s="313">
        <v>27139.999999999985</v>
      </c>
      <c r="Q15" s="313">
        <v>263.99999999999994</v>
      </c>
      <c r="R15" s="313">
        <v>26133.000000000011</v>
      </c>
      <c r="S15" s="7"/>
      <c r="T15" s="24"/>
    </row>
    <row r="16" spans="2:20">
      <c r="B16" s="289" t="s">
        <v>41</v>
      </c>
      <c r="C16" s="313">
        <v>16116.999999999998</v>
      </c>
      <c r="D16" s="313">
        <v>77</v>
      </c>
      <c r="E16" s="313">
        <v>8758.9999999999982</v>
      </c>
      <c r="F16" s="313">
        <v>7280.9999999999991</v>
      </c>
      <c r="G16" s="313">
        <v>18911</v>
      </c>
      <c r="H16" s="313">
        <v>4082</v>
      </c>
      <c r="I16" s="313">
        <v>14829.000000000002</v>
      </c>
      <c r="J16" s="313">
        <v>27819.999999999989</v>
      </c>
      <c r="K16" s="313">
        <v>87810</v>
      </c>
      <c r="L16" s="313">
        <v>38294.000000000007</v>
      </c>
      <c r="M16" s="313">
        <v>26389.000000000004</v>
      </c>
      <c r="N16" s="313">
        <v>15627.999999999996</v>
      </c>
      <c r="O16" s="313">
        <v>7498.9999999999982</v>
      </c>
      <c r="P16" s="313">
        <v>2503.0000000000014</v>
      </c>
      <c r="Q16" s="313">
        <v>6217.9999999999991</v>
      </c>
      <c r="R16" s="313">
        <v>0</v>
      </c>
      <c r="S16" s="7"/>
      <c r="T16" s="24"/>
    </row>
    <row r="17" spans="2:20">
      <c r="B17" s="289" t="s">
        <v>79</v>
      </c>
      <c r="C17" s="313">
        <v>4507.9999999999982</v>
      </c>
      <c r="D17" s="313">
        <v>36</v>
      </c>
      <c r="E17" s="313">
        <v>3255.9999999999991</v>
      </c>
      <c r="F17" s="313">
        <v>1216</v>
      </c>
      <c r="G17" s="313">
        <v>7834</v>
      </c>
      <c r="H17" s="313">
        <v>790.99999999999989</v>
      </c>
      <c r="I17" s="313">
        <v>7043.0000000000018</v>
      </c>
      <c r="J17" s="313">
        <v>14985.999999999996</v>
      </c>
      <c r="K17" s="313">
        <v>41525.999999999985</v>
      </c>
      <c r="L17" s="313">
        <v>16866.999999999996</v>
      </c>
      <c r="M17" s="313">
        <v>11653</v>
      </c>
      <c r="N17" s="313">
        <v>8608</v>
      </c>
      <c r="O17" s="313">
        <v>4398</v>
      </c>
      <c r="P17" s="313">
        <v>2473.9999999999995</v>
      </c>
      <c r="Q17" s="313">
        <v>19.999999999999996</v>
      </c>
      <c r="R17" s="313">
        <v>0</v>
      </c>
      <c r="S17" s="7"/>
      <c r="T17" s="24"/>
    </row>
    <row r="18" spans="2:20" s="1" customFormat="1">
      <c r="B18" s="287" t="s">
        <v>271</v>
      </c>
      <c r="C18" s="312">
        <v>159079.00000000006</v>
      </c>
      <c r="D18" s="312">
        <v>1203.9999999999998</v>
      </c>
      <c r="E18" s="312">
        <v>57711</v>
      </c>
      <c r="F18" s="312">
        <v>100163.99999999997</v>
      </c>
      <c r="G18" s="312">
        <v>247502.00000000049</v>
      </c>
      <c r="H18" s="312">
        <v>72676</v>
      </c>
      <c r="I18" s="312">
        <v>174825.99999999991</v>
      </c>
      <c r="J18" s="312">
        <v>250755.00000000047</v>
      </c>
      <c r="K18" s="312">
        <v>1060683.0000000005</v>
      </c>
      <c r="L18" s="312">
        <v>426136.00000000006</v>
      </c>
      <c r="M18" s="312">
        <v>314404.00000000012</v>
      </c>
      <c r="N18" s="312">
        <v>215345.00000000038</v>
      </c>
      <c r="O18" s="312">
        <v>104797.99999999999</v>
      </c>
      <c r="P18" s="312">
        <v>54087.999999999949</v>
      </c>
      <c r="Q18" s="312">
        <v>9402.0000000000018</v>
      </c>
      <c r="R18" s="312">
        <v>38054.000000000044</v>
      </c>
      <c r="S18" s="100"/>
    </row>
    <row r="19" spans="2:20">
      <c r="B19" s="289" t="s">
        <v>43</v>
      </c>
      <c r="C19" s="313">
        <v>12423.999999999995</v>
      </c>
      <c r="D19" s="313">
        <v>86.000000000000014</v>
      </c>
      <c r="E19" s="313">
        <v>5199.0000000000009</v>
      </c>
      <c r="F19" s="313">
        <v>7139</v>
      </c>
      <c r="G19" s="313">
        <v>21872.000000000004</v>
      </c>
      <c r="H19" s="313">
        <v>5193.0000000000009</v>
      </c>
      <c r="I19" s="313">
        <v>16678.999999999996</v>
      </c>
      <c r="J19" s="313">
        <v>22782.000000000004</v>
      </c>
      <c r="K19" s="313">
        <v>91044</v>
      </c>
      <c r="L19" s="313">
        <v>42833.000000000022</v>
      </c>
      <c r="M19" s="313">
        <v>25514.999999999989</v>
      </c>
      <c r="N19" s="313">
        <v>15901.999999999998</v>
      </c>
      <c r="O19" s="313">
        <v>6794.0000000000036</v>
      </c>
      <c r="P19" s="313">
        <v>8813.9999999999927</v>
      </c>
      <c r="Q19" s="313">
        <v>136</v>
      </c>
      <c r="R19" s="313">
        <v>0</v>
      </c>
      <c r="S19" s="7"/>
      <c r="T19" s="24"/>
    </row>
    <row r="20" spans="2:20">
      <c r="B20" s="289" t="s">
        <v>44</v>
      </c>
      <c r="C20" s="313">
        <v>5338</v>
      </c>
      <c r="D20" s="313">
        <v>65.999999999999986</v>
      </c>
      <c r="E20" s="313">
        <v>3099.9999999999991</v>
      </c>
      <c r="F20" s="313">
        <v>2172.0000000000005</v>
      </c>
      <c r="G20" s="313">
        <v>11404.999999999996</v>
      </c>
      <c r="H20" s="313">
        <v>1304</v>
      </c>
      <c r="I20" s="313">
        <v>10101.000000000005</v>
      </c>
      <c r="J20" s="313">
        <v>20785.999999999996</v>
      </c>
      <c r="K20" s="313">
        <v>61574.000000000007</v>
      </c>
      <c r="L20" s="313">
        <v>25425.999999999993</v>
      </c>
      <c r="M20" s="313">
        <v>15830</v>
      </c>
      <c r="N20" s="313">
        <v>12652.000000000004</v>
      </c>
      <c r="O20" s="313">
        <v>7665.9999999999982</v>
      </c>
      <c r="P20" s="313">
        <v>3381.9999999999977</v>
      </c>
      <c r="Q20" s="313">
        <v>1.0000000000000002</v>
      </c>
      <c r="R20" s="313">
        <v>0</v>
      </c>
      <c r="S20" s="7"/>
      <c r="T20" s="24"/>
    </row>
    <row r="21" spans="2:20">
      <c r="B21" s="289" t="s">
        <v>45</v>
      </c>
      <c r="C21" s="313">
        <v>99174.999999999956</v>
      </c>
      <c r="D21" s="313">
        <v>848.00000000000068</v>
      </c>
      <c r="E21" s="313">
        <v>30803.999999999967</v>
      </c>
      <c r="F21" s="313">
        <v>67523.000000000029</v>
      </c>
      <c r="G21" s="313">
        <v>143907.99999999997</v>
      </c>
      <c r="H21" s="313">
        <v>50754</v>
      </c>
      <c r="I21" s="313">
        <v>93153.999999999971</v>
      </c>
      <c r="J21" s="313">
        <v>102873.00000000001</v>
      </c>
      <c r="K21" s="313">
        <v>557710</v>
      </c>
      <c r="L21" s="313">
        <v>220086.00000000015</v>
      </c>
      <c r="M21" s="313">
        <v>172707.00000000012</v>
      </c>
      <c r="N21" s="313">
        <v>111679.99999999988</v>
      </c>
      <c r="O21" s="313">
        <v>53237.000000000007</v>
      </c>
      <c r="P21" s="313">
        <v>26491.999999999989</v>
      </c>
      <c r="Q21" s="313">
        <v>6922.9999999999982</v>
      </c>
      <c r="R21" s="313">
        <v>37846.999999999985</v>
      </c>
      <c r="S21" s="7"/>
      <c r="T21" s="24"/>
    </row>
    <row r="22" spans="2:20">
      <c r="B22" s="289" t="s">
        <v>46</v>
      </c>
      <c r="C22" s="313">
        <v>10762.999999999998</v>
      </c>
      <c r="D22" s="313">
        <v>26.000000000000011</v>
      </c>
      <c r="E22" s="313">
        <v>4633.0000000000018</v>
      </c>
      <c r="F22" s="313">
        <v>6104</v>
      </c>
      <c r="G22" s="313">
        <v>18007.000000000004</v>
      </c>
      <c r="H22" s="313">
        <v>3731</v>
      </c>
      <c r="I22" s="313">
        <v>14276.000000000005</v>
      </c>
      <c r="J22" s="313">
        <v>25865.999999999996</v>
      </c>
      <c r="K22" s="313">
        <v>81876.999999999985</v>
      </c>
      <c r="L22" s="313">
        <v>35537.999999999993</v>
      </c>
      <c r="M22" s="313">
        <v>24436.999999999989</v>
      </c>
      <c r="N22" s="313">
        <v>15107</v>
      </c>
      <c r="O22" s="313">
        <v>6795.0000000000045</v>
      </c>
      <c r="P22" s="313">
        <v>3883.0000000000005</v>
      </c>
      <c r="Q22" s="313">
        <v>1902.9999999999995</v>
      </c>
      <c r="R22" s="313">
        <v>206.99999999999997</v>
      </c>
      <c r="S22" s="7"/>
      <c r="T22" s="24"/>
    </row>
    <row r="23" spans="2:20">
      <c r="B23" s="289" t="s">
        <v>47</v>
      </c>
      <c r="C23" s="313">
        <v>20864</v>
      </c>
      <c r="D23" s="313">
        <v>132.00000000000006</v>
      </c>
      <c r="E23" s="313">
        <v>9077.9999999999982</v>
      </c>
      <c r="F23" s="313">
        <v>11654</v>
      </c>
      <c r="G23" s="313">
        <v>39124.999999999978</v>
      </c>
      <c r="H23" s="313">
        <v>8728.0000000000018</v>
      </c>
      <c r="I23" s="313">
        <v>30397</v>
      </c>
      <c r="J23" s="313">
        <v>55957.000000000073</v>
      </c>
      <c r="K23" s="313">
        <v>216587.99999999985</v>
      </c>
      <c r="L23" s="313">
        <v>79856.999999999985</v>
      </c>
      <c r="M23" s="313">
        <v>61172.999999999978</v>
      </c>
      <c r="N23" s="313">
        <v>50105.000000000022</v>
      </c>
      <c r="O23" s="313">
        <v>25452.999999999996</v>
      </c>
      <c r="P23" s="313">
        <v>7132.0000000000064</v>
      </c>
      <c r="Q23" s="313">
        <v>416.00000000000006</v>
      </c>
      <c r="R23" s="313">
        <v>0</v>
      </c>
      <c r="S23" s="7"/>
      <c r="T23" s="24"/>
    </row>
    <row r="24" spans="2:20">
      <c r="B24" s="289" t="s">
        <v>48</v>
      </c>
      <c r="C24" s="313">
        <v>10515.000000000007</v>
      </c>
      <c r="D24" s="313">
        <v>46.000000000000014</v>
      </c>
      <c r="E24" s="313">
        <v>4896.9999999999991</v>
      </c>
      <c r="F24" s="313">
        <v>5572.0000000000009</v>
      </c>
      <c r="G24" s="313">
        <v>13185.000000000004</v>
      </c>
      <c r="H24" s="313">
        <v>2966</v>
      </c>
      <c r="I24" s="313">
        <v>10218.999999999998</v>
      </c>
      <c r="J24" s="313">
        <v>22491.000000000011</v>
      </c>
      <c r="K24" s="313">
        <v>51889.999999999985</v>
      </c>
      <c r="L24" s="313">
        <v>22396.000000000004</v>
      </c>
      <c r="M24" s="313">
        <v>14742.000000000002</v>
      </c>
      <c r="N24" s="313">
        <v>9898.9999999999982</v>
      </c>
      <c r="O24" s="313">
        <v>4853.0000000000018</v>
      </c>
      <c r="P24" s="313">
        <v>4385.0000000000009</v>
      </c>
      <c r="Q24" s="313">
        <v>23.000000000000004</v>
      </c>
      <c r="R24" s="313">
        <v>0</v>
      </c>
      <c r="S24" s="7"/>
      <c r="T24" s="24"/>
    </row>
    <row r="25" spans="2:20" s="1" customFormat="1">
      <c r="B25" s="287" t="s">
        <v>262</v>
      </c>
      <c r="C25" s="312">
        <v>55220.000000000015</v>
      </c>
      <c r="D25" s="312">
        <v>327.99999999999989</v>
      </c>
      <c r="E25" s="312">
        <v>24168.000000000007</v>
      </c>
      <c r="F25" s="312">
        <v>30724.000000000011</v>
      </c>
      <c r="G25" s="312">
        <v>58499.999999999978</v>
      </c>
      <c r="H25" s="312">
        <v>16148.000000000007</v>
      </c>
      <c r="I25" s="312">
        <v>42352</v>
      </c>
      <c r="J25" s="312">
        <v>86146.000000000029</v>
      </c>
      <c r="K25" s="312">
        <v>223560.99999999994</v>
      </c>
      <c r="L25" s="312">
        <v>110474.99999999997</v>
      </c>
      <c r="M25" s="312">
        <v>61447.000000000007</v>
      </c>
      <c r="N25" s="312">
        <v>34464.000000000007</v>
      </c>
      <c r="O25" s="312">
        <v>17174.999999999996</v>
      </c>
      <c r="P25" s="312">
        <v>9663.9999999999982</v>
      </c>
      <c r="Q25" s="312">
        <v>292.00000000000006</v>
      </c>
      <c r="R25" s="312">
        <v>920.00000000000011</v>
      </c>
      <c r="S25" s="100"/>
    </row>
    <row r="26" spans="2:20">
      <c r="B26" s="289" t="s">
        <v>50</v>
      </c>
      <c r="C26" s="313">
        <v>15840</v>
      </c>
      <c r="D26" s="313">
        <v>94</v>
      </c>
      <c r="E26" s="313">
        <v>4751.0000000000036</v>
      </c>
      <c r="F26" s="313">
        <v>10995</v>
      </c>
      <c r="G26" s="313">
        <v>18043.000000000004</v>
      </c>
      <c r="H26" s="313">
        <v>7487.9999999999991</v>
      </c>
      <c r="I26" s="313">
        <v>10554.999999999996</v>
      </c>
      <c r="J26" s="313">
        <v>19295</v>
      </c>
      <c r="K26" s="313">
        <v>57677.000000000015</v>
      </c>
      <c r="L26" s="313">
        <v>29689.000000000007</v>
      </c>
      <c r="M26" s="313">
        <v>15309.000000000002</v>
      </c>
      <c r="N26" s="313">
        <v>8507.9999999999982</v>
      </c>
      <c r="O26" s="313">
        <v>4170.9999999999982</v>
      </c>
      <c r="P26" s="313">
        <v>3002.9999999999991</v>
      </c>
      <c r="Q26" s="313">
        <v>282</v>
      </c>
      <c r="R26" s="313">
        <v>0</v>
      </c>
      <c r="S26" s="7"/>
      <c r="T26" s="24"/>
    </row>
    <row r="27" spans="2:20">
      <c r="B27" s="289" t="s">
        <v>51</v>
      </c>
      <c r="C27" s="313">
        <v>9211</v>
      </c>
      <c r="D27" s="313">
        <v>69</v>
      </c>
      <c r="E27" s="313">
        <v>5355</v>
      </c>
      <c r="F27" s="313">
        <v>3786.9999999999995</v>
      </c>
      <c r="G27" s="313">
        <v>8471</v>
      </c>
      <c r="H27" s="313">
        <v>1401</v>
      </c>
      <c r="I27" s="313">
        <v>7069.9999999999991</v>
      </c>
      <c r="J27" s="313">
        <v>18668.000000000004</v>
      </c>
      <c r="K27" s="313">
        <v>34362.000000000007</v>
      </c>
      <c r="L27" s="313">
        <v>16579</v>
      </c>
      <c r="M27" s="313">
        <v>9822</v>
      </c>
      <c r="N27" s="313">
        <v>5136.0000000000009</v>
      </c>
      <c r="O27" s="313">
        <v>2824.9999999999991</v>
      </c>
      <c r="P27" s="313">
        <v>1588.9999999999995</v>
      </c>
      <c r="Q27" s="313">
        <v>2.0000000000000004</v>
      </c>
      <c r="R27" s="313">
        <v>0</v>
      </c>
      <c r="S27" s="7"/>
      <c r="T27" s="24"/>
    </row>
    <row r="28" spans="2:20">
      <c r="B28" s="289" t="s">
        <v>52</v>
      </c>
      <c r="C28" s="313">
        <v>9322</v>
      </c>
      <c r="D28" s="313">
        <v>37.999999999999986</v>
      </c>
      <c r="E28" s="313">
        <v>3392</v>
      </c>
      <c r="F28" s="313">
        <v>5892</v>
      </c>
      <c r="G28" s="313">
        <v>8108</v>
      </c>
      <c r="H28" s="313">
        <v>2276</v>
      </c>
      <c r="I28" s="313">
        <v>5832</v>
      </c>
      <c r="J28" s="313">
        <v>9894.0000000000018</v>
      </c>
      <c r="K28" s="313">
        <v>36239</v>
      </c>
      <c r="L28" s="313">
        <v>16416.000000000004</v>
      </c>
      <c r="M28" s="313">
        <v>10758.999999999996</v>
      </c>
      <c r="N28" s="313">
        <v>6051.0000000000009</v>
      </c>
      <c r="O28" s="313">
        <v>3012.9999999999991</v>
      </c>
      <c r="P28" s="313">
        <v>1225.9999999999998</v>
      </c>
      <c r="Q28" s="313">
        <v>0</v>
      </c>
      <c r="R28" s="313">
        <v>920</v>
      </c>
      <c r="S28" s="7"/>
      <c r="T28" s="24"/>
    </row>
    <row r="29" spans="2:20">
      <c r="B29" s="289" t="s">
        <v>53</v>
      </c>
      <c r="C29" s="313">
        <v>5642.9999999999991</v>
      </c>
      <c r="D29" s="313">
        <v>9.0000000000000018</v>
      </c>
      <c r="E29" s="313">
        <v>2725.0000000000005</v>
      </c>
      <c r="F29" s="313">
        <v>2909.0000000000005</v>
      </c>
      <c r="G29" s="313">
        <v>7867</v>
      </c>
      <c r="H29" s="313">
        <v>2022.0000000000002</v>
      </c>
      <c r="I29" s="313">
        <v>5844.9999999999982</v>
      </c>
      <c r="J29" s="313">
        <v>10533.999999999996</v>
      </c>
      <c r="K29" s="313">
        <v>31190.000000000004</v>
      </c>
      <c r="L29" s="313">
        <v>13963</v>
      </c>
      <c r="M29" s="313">
        <v>8052.9999999999991</v>
      </c>
      <c r="N29" s="313">
        <v>5444</v>
      </c>
      <c r="O29" s="313">
        <v>3730</v>
      </c>
      <c r="P29" s="313">
        <v>959.00000000000011</v>
      </c>
      <c r="Q29" s="313">
        <v>1</v>
      </c>
      <c r="R29" s="313">
        <v>0</v>
      </c>
      <c r="S29" s="7"/>
      <c r="T29" s="24"/>
    </row>
    <row r="30" spans="2:20">
      <c r="B30" s="289" t="s">
        <v>54</v>
      </c>
      <c r="C30" s="313">
        <v>8080.9999999999982</v>
      </c>
      <c r="D30" s="313">
        <v>66</v>
      </c>
      <c r="E30" s="313">
        <v>4290.9999999999991</v>
      </c>
      <c r="F30" s="313">
        <v>3724</v>
      </c>
      <c r="G30" s="313">
        <v>7933.9999999999991</v>
      </c>
      <c r="H30" s="313">
        <v>2109.9999999999995</v>
      </c>
      <c r="I30" s="313">
        <v>5824.0000000000009</v>
      </c>
      <c r="J30" s="313">
        <v>10343.999999999996</v>
      </c>
      <c r="K30" s="313">
        <v>30360.000000000007</v>
      </c>
      <c r="L30" s="313">
        <v>14870</v>
      </c>
      <c r="M30" s="313">
        <v>8604.9999999999982</v>
      </c>
      <c r="N30" s="313">
        <v>4934.9999999999991</v>
      </c>
      <c r="O30" s="313">
        <v>1950</v>
      </c>
      <c r="P30" s="313">
        <v>1013.9999999999995</v>
      </c>
      <c r="Q30" s="313">
        <v>0</v>
      </c>
      <c r="R30" s="313">
        <v>0</v>
      </c>
      <c r="S30" s="7"/>
      <c r="T30" s="24"/>
    </row>
    <row r="31" spans="2:20">
      <c r="B31" s="289" t="s">
        <v>55</v>
      </c>
      <c r="C31" s="313">
        <v>7123.0000000000018</v>
      </c>
      <c r="D31" s="313">
        <v>51.999999999999993</v>
      </c>
      <c r="E31" s="313">
        <v>3654</v>
      </c>
      <c r="F31" s="313">
        <v>3417</v>
      </c>
      <c r="G31" s="313">
        <v>8076.9999999999991</v>
      </c>
      <c r="H31" s="313">
        <v>850.99999999999989</v>
      </c>
      <c r="I31" s="313">
        <v>7226.0000000000027</v>
      </c>
      <c r="J31" s="313">
        <v>17411.000000000007</v>
      </c>
      <c r="K31" s="313">
        <v>33733</v>
      </c>
      <c r="L31" s="313">
        <v>18957.999999999996</v>
      </c>
      <c r="M31" s="313">
        <v>8899</v>
      </c>
      <c r="N31" s="313">
        <v>4389.9999999999982</v>
      </c>
      <c r="O31" s="313">
        <v>1486.0000000000002</v>
      </c>
      <c r="P31" s="313">
        <v>1873.0000000000002</v>
      </c>
      <c r="Q31" s="313">
        <v>7.0000000000000027</v>
      </c>
      <c r="R31" s="313">
        <v>0</v>
      </c>
      <c r="S31" s="7"/>
      <c r="T31" s="24"/>
    </row>
    <row r="32" spans="2:20" s="1" customFormat="1">
      <c r="B32" s="287" t="s">
        <v>263</v>
      </c>
      <c r="C32" s="312">
        <v>2119</v>
      </c>
      <c r="D32" s="312">
        <v>14</v>
      </c>
      <c r="E32" s="312">
        <v>843.00000000000011</v>
      </c>
      <c r="F32" s="312">
        <v>1262</v>
      </c>
      <c r="G32" s="312">
        <v>1723.9999999999998</v>
      </c>
      <c r="H32" s="312">
        <v>766</v>
      </c>
      <c r="I32" s="312">
        <v>958</v>
      </c>
      <c r="J32" s="312">
        <v>2313.9999999999995</v>
      </c>
      <c r="K32" s="312">
        <v>9755</v>
      </c>
      <c r="L32" s="312">
        <v>3865.9999999999995</v>
      </c>
      <c r="M32" s="312">
        <v>3227.9999999999995</v>
      </c>
      <c r="N32" s="312">
        <v>1983</v>
      </c>
      <c r="O32" s="312">
        <v>678</v>
      </c>
      <c r="P32" s="312">
        <v>195</v>
      </c>
      <c r="Q32" s="312">
        <v>0</v>
      </c>
      <c r="R32" s="312">
        <v>0</v>
      </c>
      <c r="S32" s="100"/>
    </row>
    <row r="33" spans="2:20">
      <c r="B33" s="289" t="s">
        <v>57</v>
      </c>
      <c r="C33" s="313">
        <v>2119</v>
      </c>
      <c r="D33" s="313">
        <v>14</v>
      </c>
      <c r="E33" s="313">
        <v>843.00000000000011</v>
      </c>
      <c r="F33" s="313">
        <v>1262</v>
      </c>
      <c r="G33" s="313">
        <v>1723.9999999999998</v>
      </c>
      <c r="H33" s="313">
        <v>766</v>
      </c>
      <c r="I33" s="313">
        <v>958</v>
      </c>
      <c r="J33" s="313">
        <v>2313.9999999999995</v>
      </c>
      <c r="K33" s="313">
        <v>9755</v>
      </c>
      <c r="L33" s="313">
        <v>3865.9999999999995</v>
      </c>
      <c r="M33" s="313">
        <v>3227.9999999999995</v>
      </c>
      <c r="N33" s="313">
        <v>1983</v>
      </c>
      <c r="O33" s="313">
        <v>678</v>
      </c>
      <c r="P33" s="313">
        <v>195</v>
      </c>
      <c r="Q33" s="313">
        <v>0</v>
      </c>
      <c r="R33" s="313">
        <v>0</v>
      </c>
      <c r="S33" s="7"/>
      <c r="T33" s="24"/>
    </row>
    <row r="34" spans="2:20" s="1" customFormat="1">
      <c r="B34" s="174"/>
      <c r="C34" s="243"/>
      <c r="D34" s="174"/>
      <c r="E34" s="174"/>
      <c r="F34" s="174"/>
      <c r="G34" s="174"/>
      <c r="H34" s="174"/>
      <c r="I34" s="174"/>
      <c r="J34" s="174"/>
      <c r="K34" s="174"/>
      <c r="L34" s="174"/>
      <c r="M34" s="174"/>
      <c r="N34" s="174"/>
      <c r="O34" s="174"/>
      <c r="P34" s="174"/>
      <c r="Q34" s="174"/>
      <c r="R34" s="174"/>
      <c r="S34" s="101"/>
      <c r="T34" s="100"/>
    </row>
    <row r="35" spans="2:20" ht="30" customHeight="1">
      <c r="B35" s="399" t="s">
        <v>1062</v>
      </c>
      <c r="C35" s="399"/>
      <c r="D35" s="399"/>
      <c r="E35" s="399"/>
      <c r="F35" s="399"/>
      <c r="G35" s="399"/>
      <c r="H35" s="399"/>
      <c r="I35" s="188"/>
      <c r="J35" s="188"/>
      <c r="K35" s="188"/>
      <c r="L35" s="188"/>
      <c r="M35" s="188"/>
      <c r="N35" s="188"/>
      <c r="O35" s="188"/>
      <c r="P35" s="231"/>
      <c r="Q35" s="232"/>
      <c r="R35" s="232"/>
      <c r="S35" s="7"/>
      <c r="T35" s="7"/>
    </row>
    <row r="36" spans="2:20">
      <c r="S36" s="13"/>
      <c r="T36" s="7"/>
    </row>
    <row r="37" spans="2:20">
      <c r="S37" s="7"/>
      <c r="T37" s="7"/>
    </row>
    <row r="38" spans="2:20">
      <c r="S38" s="13"/>
      <c r="T38" s="7"/>
    </row>
    <row r="39" spans="2:20">
      <c r="S39" s="7"/>
      <c r="T39" s="7"/>
    </row>
    <row r="40" spans="2:20">
      <c r="S40" s="13"/>
      <c r="T40" s="7"/>
    </row>
    <row r="41" spans="2:20">
      <c r="S41" s="7"/>
      <c r="T41" s="7"/>
    </row>
    <row r="42" spans="2:20">
      <c r="S42" s="13"/>
      <c r="T42" s="7"/>
    </row>
    <row r="43" spans="2:20">
      <c r="S43" s="7"/>
      <c r="T43" s="7"/>
    </row>
    <row r="44" spans="2:20">
      <c r="S44" s="13"/>
      <c r="T44" s="7"/>
    </row>
    <row r="45" spans="2:20">
      <c r="S45" s="7"/>
      <c r="T45" s="7"/>
    </row>
    <row r="46" spans="2:20">
      <c r="S46" s="13"/>
      <c r="T46" s="7"/>
    </row>
    <row r="47" spans="2:20">
      <c r="S47" s="7"/>
      <c r="T47" s="7"/>
    </row>
    <row r="48" spans="2:20">
      <c r="S48" s="13"/>
      <c r="T48" s="7"/>
    </row>
    <row r="49" spans="19:20">
      <c r="S49" s="7"/>
      <c r="T49" s="7"/>
    </row>
    <row r="50" spans="19:20">
      <c r="S50" s="13"/>
      <c r="T50" s="7"/>
    </row>
    <row r="51" spans="19:20">
      <c r="S51" s="7"/>
      <c r="T51" s="7"/>
    </row>
    <row r="52" spans="19:20">
      <c r="S52" s="13"/>
      <c r="T52" s="7"/>
    </row>
    <row r="53" spans="19:20">
      <c r="S53" s="7"/>
      <c r="T53" s="7"/>
    </row>
    <row r="54" spans="19:20">
      <c r="S54" s="13"/>
      <c r="T54" s="7"/>
    </row>
    <row r="55" spans="19:20">
      <c r="S55" s="7"/>
      <c r="T55" s="7"/>
    </row>
    <row r="56" spans="19:20">
      <c r="S56" s="13"/>
      <c r="T56" s="7"/>
    </row>
    <row r="57" spans="19:20">
      <c r="S57" s="7"/>
      <c r="T57" s="7"/>
    </row>
    <row r="58" spans="19:20">
      <c r="S58" s="13"/>
      <c r="T58" s="7"/>
    </row>
    <row r="59" spans="19:20">
      <c r="S59" s="7"/>
      <c r="T59" s="7"/>
    </row>
    <row r="60" spans="19:20">
      <c r="S60" s="13"/>
      <c r="T60" s="7"/>
    </row>
    <row r="61" spans="19:20">
      <c r="S61" s="7"/>
      <c r="T61" s="7"/>
    </row>
    <row r="62" spans="19:20">
      <c r="S62" s="13"/>
      <c r="T62" s="7"/>
    </row>
    <row r="63" spans="19:20">
      <c r="S63" s="7"/>
      <c r="T63" s="7"/>
    </row>
    <row r="64" spans="19:20">
      <c r="S64" s="13"/>
      <c r="T64" s="7"/>
    </row>
    <row r="65" spans="19:20">
      <c r="S65" s="7"/>
      <c r="T65" s="7"/>
    </row>
    <row r="66" spans="19:20">
      <c r="S66" s="13"/>
      <c r="T66" s="7"/>
    </row>
    <row r="67" spans="19:20">
      <c r="S67" s="7"/>
      <c r="T67" s="7"/>
    </row>
    <row r="68" spans="19:20">
      <c r="S68" s="13"/>
      <c r="T68" s="7"/>
    </row>
    <row r="69" spans="19:20">
      <c r="S69" s="7"/>
      <c r="T69" s="7"/>
    </row>
    <row r="70" spans="19:20">
      <c r="S70" s="13"/>
      <c r="T70" s="7"/>
    </row>
    <row r="71" spans="19:20">
      <c r="S71" s="7"/>
      <c r="T71" s="7"/>
    </row>
    <row r="72" spans="19:20" ht="21" customHeight="1">
      <c r="S72" s="13"/>
      <c r="T72" s="7"/>
    </row>
    <row r="73" spans="19:20">
      <c r="S73" s="7"/>
      <c r="T73" s="7"/>
    </row>
    <row r="74" spans="19:20">
      <c r="S74" s="13"/>
      <c r="T74" s="7"/>
    </row>
    <row r="75" spans="19:20">
      <c r="S75" s="7"/>
      <c r="T75" s="7"/>
    </row>
    <row r="76" spans="19:20">
      <c r="S76" s="13"/>
      <c r="T76" s="7"/>
    </row>
    <row r="77" spans="19:20">
      <c r="S77" s="7"/>
      <c r="T77" s="7"/>
    </row>
    <row r="78" spans="19:20">
      <c r="S78" s="13"/>
      <c r="T78" s="7"/>
    </row>
    <row r="79" spans="19:20">
      <c r="S79" s="7"/>
      <c r="T79" s="7"/>
    </row>
    <row r="80" spans="19:20">
      <c r="S80" s="13"/>
      <c r="T80" s="7"/>
    </row>
    <row r="81" spans="19:20">
      <c r="S81" s="7"/>
      <c r="T81" s="7"/>
    </row>
    <row r="82" spans="19:20">
      <c r="S82" s="13"/>
      <c r="T82" s="7"/>
    </row>
    <row r="83" spans="19:20">
      <c r="S83" s="7"/>
      <c r="T83" s="7"/>
    </row>
    <row r="84" spans="19:20">
      <c r="S84" s="13"/>
      <c r="T84" s="7"/>
    </row>
    <row r="85" spans="19:20">
      <c r="S85" s="7"/>
      <c r="T85" s="7"/>
    </row>
    <row r="86" spans="19:20">
      <c r="S86" s="13"/>
      <c r="T86" s="7"/>
    </row>
    <row r="87" spans="19:20">
      <c r="S87" s="7"/>
      <c r="T87" s="7"/>
    </row>
    <row r="88" spans="19:20">
      <c r="S88" s="13"/>
      <c r="T88" s="7"/>
    </row>
    <row r="89" spans="19:20">
      <c r="S89" s="7"/>
      <c r="T89" s="7"/>
    </row>
    <row r="90" spans="19:20">
      <c r="S90" s="13"/>
      <c r="T90" s="7"/>
    </row>
    <row r="91" spans="19:20">
      <c r="S91" s="7"/>
      <c r="T91" s="7"/>
    </row>
    <row r="92" spans="19:20">
      <c r="S92" s="13"/>
      <c r="T92" s="7"/>
    </row>
    <row r="93" spans="19:20">
      <c r="S93" s="7"/>
      <c r="T93" s="7"/>
    </row>
    <row r="94" spans="19:20">
      <c r="S94" s="13"/>
      <c r="T94" s="7"/>
    </row>
    <row r="95" spans="19:20">
      <c r="S95" s="7"/>
      <c r="T95" s="7"/>
    </row>
    <row r="96" spans="19:20">
      <c r="S96" s="13"/>
      <c r="T96" s="7"/>
    </row>
    <row r="97" spans="19:20">
      <c r="S97" s="7"/>
      <c r="T97" s="7"/>
    </row>
    <row r="98" spans="19:20">
      <c r="S98" s="13"/>
      <c r="T98" s="7"/>
    </row>
    <row r="99" spans="19:20">
      <c r="S99" s="7"/>
      <c r="T99" s="7"/>
    </row>
    <row r="100" spans="19:20">
      <c r="S100" s="13"/>
      <c r="T100" s="7"/>
    </row>
    <row r="101" spans="19:20">
      <c r="S101" s="7"/>
      <c r="T101" s="7"/>
    </row>
    <row r="102" spans="19:20">
      <c r="S102" s="13"/>
      <c r="T102" s="7"/>
    </row>
    <row r="103" spans="19:20">
      <c r="S103" s="7"/>
      <c r="T103" s="7"/>
    </row>
    <row r="104" spans="19:20">
      <c r="S104" s="13"/>
      <c r="T104" s="7"/>
    </row>
    <row r="105" spans="19:20">
      <c r="S105" s="7"/>
      <c r="T105" s="7"/>
    </row>
    <row r="106" spans="19:20">
      <c r="S106" s="13"/>
      <c r="T106" s="7"/>
    </row>
    <row r="107" spans="19:20">
      <c r="S107" s="7"/>
      <c r="T107" s="7"/>
    </row>
    <row r="108" spans="19:20">
      <c r="S108" s="13"/>
      <c r="T108" s="7"/>
    </row>
    <row r="109" spans="19:20">
      <c r="S109" s="7"/>
      <c r="T109" s="7"/>
    </row>
    <row r="110" spans="19:20">
      <c r="S110" s="13"/>
      <c r="T110" s="7"/>
    </row>
    <row r="111" spans="19:20">
      <c r="S111" s="7"/>
      <c r="T111" s="7"/>
    </row>
    <row r="112" spans="19:20">
      <c r="S112" s="13"/>
      <c r="T112" s="7"/>
    </row>
    <row r="113" spans="19:20">
      <c r="S113" s="7"/>
      <c r="T113" s="7"/>
    </row>
    <row r="114" spans="19:20">
      <c r="S114" s="13"/>
      <c r="T114" s="7"/>
    </row>
    <row r="115" spans="19:20">
      <c r="S115" s="7"/>
      <c r="T115" s="7"/>
    </row>
    <row r="116" spans="19:20">
      <c r="S116" s="13"/>
      <c r="T116" s="7"/>
    </row>
    <row r="117" spans="19:20">
      <c r="S117" s="7"/>
      <c r="T117" s="7"/>
    </row>
    <row r="118" spans="19:20">
      <c r="S118" s="13"/>
      <c r="T118" s="7"/>
    </row>
    <row r="119" spans="19:20">
      <c r="S119" s="7"/>
      <c r="T119" s="7"/>
    </row>
    <row r="120" spans="19:20">
      <c r="S120" s="13"/>
      <c r="T120" s="7"/>
    </row>
    <row r="121" spans="19:20">
      <c r="S121" s="7"/>
      <c r="T121" s="7"/>
    </row>
    <row r="122" spans="19:20">
      <c r="S122" s="13"/>
      <c r="T122" s="7"/>
    </row>
    <row r="123" spans="19:20">
      <c r="S123" s="7"/>
      <c r="T123" s="7"/>
    </row>
    <row r="124" spans="19:20">
      <c r="S124" s="13"/>
      <c r="T124" s="7"/>
    </row>
    <row r="125" spans="19:20">
      <c r="S125" s="7"/>
      <c r="T125" s="7"/>
    </row>
    <row r="126" spans="19:20">
      <c r="S126" s="13"/>
      <c r="T126" s="7"/>
    </row>
    <row r="127" spans="19:20">
      <c r="S127" s="7"/>
      <c r="T127" s="7"/>
    </row>
    <row r="128" spans="19:20">
      <c r="S128" s="13"/>
      <c r="T128" s="7"/>
    </row>
    <row r="129" spans="19:20">
      <c r="S129" s="7"/>
      <c r="T129" s="7"/>
    </row>
    <row r="130" spans="19:20">
      <c r="S130" s="13"/>
      <c r="T130" s="7"/>
    </row>
    <row r="131" spans="19:20">
      <c r="S131" s="7"/>
      <c r="T131" s="7"/>
    </row>
    <row r="132" spans="19:20">
      <c r="S132" s="13"/>
      <c r="T132" s="7"/>
    </row>
    <row r="133" spans="19:20">
      <c r="S133" s="7"/>
      <c r="T133" s="7"/>
    </row>
    <row r="134" spans="19:20">
      <c r="S134" s="13"/>
      <c r="T134" s="7"/>
    </row>
    <row r="135" spans="19:20">
      <c r="S135" s="7"/>
      <c r="T135" s="7"/>
    </row>
    <row r="136" spans="19:20">
      <c r="S136" s="13"/>
      <c r="T136" s="7"/>
    </row>
    <row r="137" spans="19:20">
      <c r="S137" s="7"/>
      <c r="T137" s="7"/>
    </row>
    <row r="138" spans="19:20">
      <c r="S138" s="13"/>
      <c r="T138" s="7"/>
    </row>
    <row r="139" spans="19:20">
      <c r="S139" s="7"/>
      <c r="T139" s="7"/>
    </row>
    <row r="140" spans="19:20">
      <c r="S140" s="13"/>
      <c r="T140" s="7"/>
    </row>
    <row r="141" spans="19:20">
      <c r="S141" s="7"/>
      <c r="T141" s="7"/>
    </row>
    <row r="142" spans="19:20">
      <c r="S142" s="13"/>
      <c r="T142" s="7"/>
    </row>
    <row r="143" spans="19:20">
      <c r="S143" s="7"/>
      <c r="T143" s="7"/>
    </row>
    <row r="144" spans="19:20">
      <c r="S144" s="13"/>
      <c r="T144" s="7"/>
    </row>
    <row r="145" spans="19:20">
      <c r="S145" s="7"/>
      <c r="T145" s="7"/>
    </row>
    <row r="146" spans="19:20">
      <c r="S146" s="13"/>
      <c r="T146" s="7"/>
    </row>
    <row r="147" spans="19:20">
      <c r="S147" s="7"/>
      <c r="T147" s="7"/>
    </row>
    <row r="148" spans="19:20">
      <c r="S148" s="13"/>
      <c r="T148" s="7"/>
    </row>
    <row r="149" spans="19:20">
      <c r="S149" s="7"/>
      <c r="T149" s="7"/>
    </row>
    <row r="150" spans="19:20">
      <c r="S150" s="13"/>
      <c r="T150" s="7"/>
    </row>
    <row r="151" spans="19:20">
      <c r="S151" s="7"/>
      <c r="T151" s="7"/>
    </row>
    <row r="152" spans="19:20">
      <c r="S152" s="13"/>
      <c r="T152" s="7"/>
    </row>
    <row r="153" spans="19:20">
      <c r="S153" s="7"/>
      <c r="T153" s="7"/>
    </row>
    <row r="154" spans="19:20">
      <c r="S154" s="13"/>
      <c r="T154" s="7"/>
    </row>
    <row r="155" spans="19:20">
      <c r="S155" s="7"/>
      <c r="T155" s="7"/>
    </row>
    <row r="156" spans="19:20">
      <c r="S156" s="13"/>
      <c r="T156" s="7"/>
    </row>
    <row r="157" spans="19:20">
      <c r="S157" s="7"/>
      <c r="T157" s="7"/>
    </row>
    <row r="158" spans="19:20">
      <c r="S158" s="13"/>
      <c r="T158" s="7"/>
    </row>
    <row r="159" spans="19:20">
      <c r="S159" s="7"/>
      <c r="T159" s="7"/>
    </row>
    <row r="160" spans="19:20">
      <c r="S160" s="13"/>
      <c r="T160" s="7"/>
    </row>
    <row r="161" spans="19:20">
      <c r="S161" s="7"/>
      <c r="T161" s="7"/>
    </row>
    <row r="162" spans="19:20">
      <c r="S162" s="13"/>
      <c r="T162" s="7"/>
    </row>
    <row r="163" spans="19:20">
      <c r="S163" s="7"/>
      <c r="T163" s="7"/>
    </row>
    <row r="164" spans="19:20">
      <c r="S164" s="13"/>
      <c r="T164" s="7"/>
    </row>
    <row r="165" spans="19:20">
      <c r="S165" s="7"/>
      <c r="T165" s="7"/>
    </row>
    <row r="166" spans="19:20">
      <c r="S166" s="13"/>
      <c r="T166" s="7"/>
    </row>
    <row r="167" spans="19:20">
      <c r="S167" s="7"/>
      <c r="T167" s="7"/>
    </row>
    <row r="168" spans="19:20">
      <c r="S168" s="13"/>
      <c r="T168" s="7"/>
    </row>
    <row r="169" spans="19:20">
      <c r="S169" s="7"/>
      <c r="T169" s="7"/>
    </row>
    <row r="170" spans="19:20">
      <c r="S170" s="13"/>
      <c r="T170" s="7"/>
    </row>
    <row r="171" spans="19:20">
      <c r="S171" s="7"/>
      <c r="T171" s="7"/>
    </row>
    <row r="172" spans="19:20">
      <c r="S172" s="13"/>
      <c r="T172" s="7"/>
    </row>
    <row r="173" spans="19:20">
      <c r="S173" s="7"/>
      <c r="T173" s="7"/>
    </row>
    <row r="174" spans="19:20">
      <c r="S174" s="13"/>
      <c r="T174" s="7"/>
    </row>
    <row r="175" spans="19:20">
      <c r="S175" s="7"/>
      <c r="T175" s="7"/>
    </row>
    <row r="176" spans="19:20">
      <c r="S176" s="13"/>
      <c r="T176" s="7"/>
    </row>
    <row r="177" spans="19:20">
      <c r="S177" s="7"/>
      <c r="T177" s="7"/>
    </row>
    <row r="178" spans="19:20">
      <c r="S178" s="13"/>
      <c r="T178" s="7"/>
    </row>
    <row r="179" spans="19:20">
      <c r="S179" s="7"/>
      <c r="T179" s="7"/>
    </row>
    <row r="180" spans="19:20">
      <c r="S180" s="13"/>
      <c r="T180" s="7"/>
    </row>
    <row r="181" spans="19:20">
      <c r="S181" s="7"/>
      <c r="T181" s="7"/>
    </row>
    <row r="182" spans="19:20">
      <c r="S182" s="13"/>
      <c r="T182" s="7"/>
    </row>
    <row r="183" spans="19:20">
      <c r="S183" s="7"/>
      <c r="T183" s="7"/>
    </row>
    <row r="184" spans="19:20">
      <c r="S184" s="13"/>
      <c r="T184" s="7"/>
    </row>
    <row r="185" spans="19:20">
      <c r="S185" s="7"/>
      <c r="T185" s="7"/>
    </row>
    <row r="186" spans="19:20">
      <c r="S186" s="13"/>
      <c r="T186" s="7"/>
    </row>
    <row r="187" spans="19:20">
      <c r="S187" s="7"/>
      <c r="T187" s="7"/>
    </row>
    <row r="188" spans="19:20">
      <c r="S188" s="13"/>
      <c r="T188" s="7"/>
    </row>
    <row r="189" spans="19:20">
      <c r="S189" s="7"/>
      <c r="T189" s="7"/>
    </row>
    <row r="190" spans="19:20">
      <c r="S190" s="13"/>
      <c r="T190" s="7"/>
    </row>
    <row r="191" spans="19:20">
      <c r="S191" s="7"/>
      <c r="T191" s="7"/>
    </row>
    <row r="192" spans="19:20">
      <c r="S192" s="13"/>
      <c r="T192" s="7"/>
    </row>
    <row r="193" spans="19:20">
      <c r="S193" s="7"/>
      <c r="T193" s="7"/>
    </row>
    <row r="194" spans="19:20">
      <c r="S194" s="204"/>
      <c r="T194" s="204"/>
    </row>
    <row r="195" spans="19:20">
      <c r="S195" s="204"/>
      <c r="T195" s="204"/>
    </row>
    <row r="196" spans="19:20">
      <c r="S196" s="204"/>
      <c r="T196" s="204"/>
    </row>
    <row r="197" spans="19:20">
      <c r="S197" s="204"/>
      <c r="T197" s="204"/>
    </row>
    <row r="198" spans="19:20">
      <c r="S198" s="204"/>
      <c r="T198" s="204"/>
    </row>
    <row r="199" spans="19:20">
      <c r="S199" s="204"/>
      <c r="T199" s="204"/>
    </row>
    <row r="200" spans="19:20">
      <c r="S200" s="204"/>
      <c r="T200" s="204"/>
    </row>
    <row r="201" spans="19:20">
      <c r="S201" s="204"/>
      <c r="T201" s="204"/>
    </row>
    <row r="202" spans="19:20">
      <c r="S202" s="204"/>
      <c r="T202" s="204"/>
    </row>
    <row r="203" spans="19:20">
      <c r="S203" s="204"/>
      <c r="T203" s="204"/>
    </row>
    <row r="204" spans="19:20">
      <c r="S204" s="204"/>
      <c r="T204" s="204"/>
    </row>
    <row r="205" spans="19:20">
      <c r="S205" s="204"/>
      <c r="T205" s="204"/>
    </row>
    <row r="206" spans="19:20">
      <c r="S206" s="204"/>
      <c r="T206" s="204"/>
    </row>
    <row r="207" spans="19:20">
      <c r="S207" s="204"/>
      <c r="T207" s="204"/>
    </row>
    <row r="208" spans="19:20">
      <c r="S208" s="204"/>
      <c r="T208" s="204"/>
    </row>
    <row r="209" spans="19:20">
      <c r="S209" s="204"/>
      <c r="T209" s="204"/>
    </row>
    <row r="210" spans="19:20">
      <c r="S210" s="204"/>
      <c r="T210" s="204"/>
    </row>
    <row r="211" spans="19:20">
      <c r="S211" s="204"/>
      <c r="T211" s="204"/>
    </row>
    <row r="212" spans="19:20">
      <c r="S212" s="204"/>
      <c r="T212" s="204"/>
    </row>
    <row r="213" spans="19:20">
      <c r="S213" s="204"/>
      <c r="T213" s="204"/>
    </row>
    <row r="214" spans="19:20">
      <c r="S214" s="204"/>
      <c r="T214" s="204"/>
    </row>
    <row r="215" spans="19:20">
      <c r="S215" s="204"/>
      <c r="T215" s="204"/>
    </row>
    <row r="216" spans="19:20">
      <c r="S216" s="204"/>
      <c r="T216" s="204"/>
    </row>
    <row r="217" spans="19:20">
      <c r="S217" s="204"/>
      <c r="T217" s="204"/>
    </row>
    <row r="218" spans="19:20">
      <c r="S218" s="204"/>
      <c r="T218" s="204"/>
    </row>
    <row r="219" spans="19:20">
      <c r="S219" s="204"/>
      <c r="T219" s="204"/>
    </row>
    <row r="220" spans="19:20">
      <c r="S220" s="204"/>
      <c r="T220" s="204"/>
    </row>
    <row r="221" spans="19:20">
      <c r="S221" s="204"/>
      <c r="T221" s="204"/>
    </row>
    <row r="222" spans="19:20">
      <c r="S222" s="204"/>
      <c r="T222" s="204"/>
    </row>
  </sheetData>
  <mergeCells count="10">
    <mergeCell ref="B35:H35"/>
    <mergeCell ref="B2:R2"/>
    <mergeCell ref="B3:B4"/>
    <mergeCell ref="C3:F3"/>
    <mergeCell ref="G3:I3"/>
    <mergeCell ref="J3:J4"/>
    <mergeCell ref="K3:O3"/>
    <mergeCell ref="P3:P4"/>
    <mergeCell ref="Q3:Q4"/>
    <mergeCell ref="R3:R4"/>
  </mergeCells>
  <hyperlinks>
    <hyperlink ref="S4" location="INDICE!A53"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dimension ref="A1:V7639"/>
  <sheetViews>
    <sheetView showGridLines="0" topLeftCell="B1" zoomScale="90" zoomScaleNormal="90" workbookViewId="0">
      <selection activeCell="T3" sqref="T3:T4"/>
    </sheetView>
  </sheetViews>
  <sheetFormatPr baseColWidth="10" defaultRowHeight="15"/>
  <cols>
    <col min="1" max="1" width="11.28515625" style="174" customWidth="1"/>
    <col min="2" max="2" width="25.140625" style="174" customWidth="1"/>
    <col min="3" max="3" width="8" style="174" customWidth="1"/>
    <col min="4" max="7" width="11.42578125" style="174"/>
    <col min="8" max="8" width="13.85546875" style="174" customWidth="1"/>
    <col min="9" max="9" width="14.85546875" style="174" customWidth="1"/>
    <col min="10" max="10" width="13.85546875" style="174" customWidth="1"/>
    <col min="11" max="11" width="11.42578125" style="174"/>
    <col min="12" max="12" width="15" style="174" customWidth="1"/>
    <col min="13" max="17" width="11.42578125" style="174"/>
    <col min="18" max="19" width="14.42578125" style="174" customWidth="1"/>
    <col min="20" max="20" width="13.140625" style="174" customWidth="1"/>
    <col min="21" max="16384" width="11.42578125" style="174"/>
  </cols>
  <sheetData>
    <row r="1" spans="2:22" ht="144" customHeight="1"/>
    <row r="2" spans="2:22" ht="74.25" customHeight="1">
      <c r="B2" s="402" t="s">
        <v>1066</v>
      </c>
      <c r="C2" s="402"/>
      <c r="D2" s="402"/>
      <c r="E2" s="402"/>
      <c r="F2" s="402"/>
      <c r="G2" s="402"/>
      <c r="H2" s="402"/>
      <c r="I2" s="402"/>
      <c r="J2" s="402"/>
      <c r="K2" s="402"/>
      <c r="L2" s="402"/>
      <c r="M2" s="402"/>
      <c r="N2" s="402"/>
      <c r="O2" s="402"/>
      <c r="P2" s="402"/>
      <c r="Q2" s="402"/>
      <c r="R2" s="402"/>
      <c r="S2" s="402"/>
    </row>
    <row r="3" spans="2:22" ht="30" customHeight="1">
      <c r="B3" s="346" t="s">
        <v>565</v>
      </c>
      <c r="C3" s="346"/>
      <c r="D3" s="346" t="s">
        <v>441</v>
      </c>
      <c r="E3" s="346" t="s">
        <v>465</v>
      </c>
      <c r="F3" s="346"/>
      <c r="G3" s="346"/>
      <c r="H3" s="346"/>
      <c r="I3" s="346" t="s">
        <v>468</v>
      </c>
      <c r="J3" s="346"/>
      <c r="K3" s="346"/>
      <c r="L3" s="346" t="s">
        <v>613</v>
      </c>
      <c r="M3" s="378" t="s">
        <v>469</v>
      </c>
      <c r="N3" s="379"/>
      <c r="O3" s="379"/>
      <c r="P3" s="379"/>
      <c r="Q3" s="380"/>
      <c r="R3" s="346" t="s">
        <v>614</v>
      </c>
      <c r="S3" s="346" t="s">
        <v>457</v>
      </c>
      <c r="T3" s="346" t="s">
        <v>1148</v>
      </c>
    </row>
    <row r="4" spans="2:22" s="1" customFormat="1" ht="36.75" customHeight="1">
      <c r="B4" s="346"/>
      <c r="C4" s="346"/>
      <c r="D4" s="346"/>
      <c r="E4" s="270" t="s">
        <v>626</v>
      </c>
      <c r="F4" s="270" t="s">
        <v>616</v>
      </c>
      <c r="G4" s="270" t="s">
        <v>617</v>
      </c>
      <c r="H4" s="270" t="s">
        <v>618</v>
      </c>
      <c r="I4" s="270" t="s">
        <v>627</v>
      </c>
      <c r="J4" s="270" t="s">
        <v>619</v>
      </c>
      <c r="K4" s="270" t="s">
        <v>620</v>
      </c>
      <c r="L4" s="346"/>
      <c r="M4" s="270" t="s">
        <v>628</v>
      </c>
      <c r="N4" s="270" t="s">
        <v>622</v>
      </c>
      <c r="O4" s="270" t="s">
        <v>623</v>
      </c>
      <c r="P4" s="270" t="s">
        <v>624</v>
      </c>
      <c r="Q4" s="270" t="s">
        <v>625</v>
      </c>
      <c r="R4" s="346"/>
      <c r="S4" s="346"/>
      <c r="T4" s="346"/>
      <c r="V4" s="225" t="s">
        <v>30</v>
      </c>
    </row>
    <row r="5" spans="2:22" s="1" customFormat="1">
      <c r="B5" s="401" t="s">
        <v>269</v>
      </c>
      <c r="C5" s="401" t="s">
        <v>1</v>
      </c>
      <c r="D5" s="293">
        <v>2809243.9999999986</v>
      </c>
      <c r="E5" s="293">
        <v>708323.00000000093</v>
      </c>
      <c r="F5" s="293">
        <v>46789.000000000058</v>
      </c>
      <c r="G5" s="293">
        <v>350277.99999999994</v>
      </c>
      <c r="H5" s="293">
        <v>311255.99999999953</v>
      </c>
      <c r="I5" s="293">
        <v>401537.00000000029</v>
      </c>
      <c r="J5" s="293">
        <v>167068.99999999997</v>
      </c>
      <c r="K5" s="293">
        <v>234467.99999999962</v>
      </c>
      <c r="L5" s="293">
        <v>468403.99999999942</v>
      </c>
      <c r="M5" s="293">
        <v>1068885.0000000012</v>
      </c>
      <c r="N5" s="293">
        <v>477999.00000000081</v>
      </c>
      <c r="O5" s="293">
        <v>274048.00000000058</v>
      </c>
      <c r="P5" s="293">
        <v>178735.00000000009</v>
      </c>
      <c r="Q5" s="293">
        <v>138103.00000000006</v>
      </c>
      <c r="R5" s="293">
        <v>108554.99999999993</v>
      </c>
      <c r="S5" s="293">
        <v>9558.9999999999945</v>
      </c>
      <c r="T5" s="293">
        <v>43981.000000000051</v>
      </c>
      <c r="U5" s="235"/>
    </row>
    <row r="6" spans="2:22" ht="15" customHeight="1">
      <c r="B6" s="401" t="s">
        <v>251</v>
      </c>
      <c r="C6" s="401"/>
      <c r="D6" s="293">
        <v>1250402.9999999981</v>
      </c>
      <c r="E6" s="293">
        <v>317987.99999999977</v>
      </c>
      <c r="F6" s="293">
        <v>18673.999999999964</v>
      </c>
      <c r="G6" s="293">
        <v>157233.00000000038</v>
      </c>
      <c r="H6" s="293">
        <v>142081.00000000003</v>
      </c>
      <c r="I6" s="293">
        <v>173868.00000000006</v>
      </c>
      <c r="J6" s="293">
        <v>77244.000000000044</v>
      </c>
      <c r="K6" s="293">
        <v>96624.000000000029</v>
      </c>
      <c r="L6" s="293">
        <v>206320.99999999974</v>
      </c>
      <c r="M6" s="293">
        <v>485028.00000000076</v>
      </c>
      <c r="N6" s="293">
        <v>211660.00000000006</v>
      </c>
      <c r="O6" s="293">
        <v>122311.99999999981</v>
      </c>
      <c r="P6" s="293">
        <v>78313.999999999971</v>
      </c>
      <c r="Q6" s="293">
        <v>72742</v>
      </c>
      <c r="R6" s="293">
        <v>43587.999999999985</v>
      </c>
      <c r="S6" s="293">
        <v>2499.0000000000032</v>
      </c>
      <c r="T6" s="293">
        <v>21111.000000000011</v>
      </c>
    </row>
    <row r="7" spans="2:22">
      <c r="B7" s="400" t="s">
        <v>32</v>
      </c>
      <c r="C7" s="400"/>
      <c r="D7" s="292">
        <v>154112.00000000006</v>
      </c>
      <c r="E7" s="292">
        <v>50029.999999999964</v>
      </c>
      <c r="F7" s="292">
        <v>1628.0000000000005</v>
      </c>
      <c r="G7" s="292">
        <v>20981.999999999996</v>
      </c>
      <c r="H7" s="292">
        <v>27420.000000000007</v>
      </c>
      <c r="I7" s="292">
        <v>30962.000000000018</v>
      </c>
      <c r="J7" s="292">
        <v>18920.000000000018</v>
      </c>
      <c r="K7" s="292">
        <v>12042.000000000005</v>
      </c>
      <c r="L7" s="292">
        <v>23029.999999999993</v>
      </c>
      <c r="M7" s="292">
        <v>43426.000000000007</v>
      </c>
      <c r="N7" s="292">
        <v>21037</v>
      </c>
      <c r="O7" s="292">
        <v>10737.999999999998</v>
      </c>
      <c r="P7" s="292">
        <v>5899</v>
      </c>
      <c r="Q7" s="292">
        <v>5752.0000000000009</v>
      </c>
      <c r="R7" s="292">
        <v>4379.9999999999982</v>
      </c>
      <c r="S7" s="292">
        <v>255.00000000000003</v>
      </c>
      <c r="T7" s="292">
        <v>2029</v>
      </c>
    </row>
    <row r="8" spans="2:22">
      <c r="B8" s="400" t="s">
        <v>33</v>
      </c>
      <c r="C8" s="400"/>
      <c r="D8" s="292">
        <v>60550.000000000036</v>
      </c>
      <c r="E8" s="292">
        <v>13045.999999999993</v>
      </c>
      <c r="F8" s="292">
        <v>646.00000000000011</v>
      </c>
      <c r="G8" s="292">
        <v>6931</v>
      </c>
      <c r="H8" s="292">
        <v>5469</v>
      </c>
      <c r="I8" s="292">
        <v>9959.0000000000018</v>
      </c>
      <c r="J8" s="292">
        <v>3803.9999999999991</v>
      </c>
      <c r="K8" s="292">
        <v>6154.9999999999973</v>
      </c>
      <c r="L8" s="292">
        <v>10956.999999999993</v>
      </c>
      <c r="M8" s="292">
        <v>25005.999999999989</v>
      </c>
      <c r="N8" s="292">
        <v>11117.000000000002</v>
      </c>
      <c r="O8" s="292">
        <v>6167.0000000000027</v>
      </c>
      <c r="P8" s="292">
        <v>4039.0000000000005</v>
      </c>
      <c r="Q8" s="292">
        <v>3682.9999999999995</v>
      </c>
      <c r="R8" s="292">
        <v>1575.0000000000005</v>
      </c>
      <c r="S8" s="292">
        <v>7</v>
      </c>
      <c r="T8" s="292">
        <v>0</v>
      </c>
    </row>
    <row r="9" spans="2:22">
      <c r="B9" s="400" t="s">
        <v>34</v>
      </c>
      <c r="C9" s="400"/>
      <c r="D9" s="292">
        <v>54484.999999999978</v>
      </c>
      <c r="E9" s="292">
        <v>16979.000000000004</v>
      </c>
      <c r="F9" s="292">
        <v>1040.0000000000005</v>
      </c>
      <c r="G9" s="292">
        <v>8453.9999999999982</v>
      </c>
      <c r="H9" s="292">
        <v>7484.9999999999973</v>
      </c>
      <c r="I9" s="292">
        <v>9514.0000000000036</v>
      </c>
      <c r="J9" s="292">
        <v>5543.9999999999991</v>
      </c>
      <c r="K9" s="292">
        <v>3969.9999999999995</v>
      </c>
      <c r="L9" s="292">
        <v>7778</v>
      </c>
      <c r="M9" s="292">
        <v>18413.999999999996</v>
      </c>
      <c r="N9" s="292">
        <v>8139.0000000000009</v>
      </c>
      <c r="O9" s="292">
        <v>4125.9999999999991</v>
      </c>
      <c r="P9" s="292">
        <v>2892.0000000000005</v>
      </c>
      <c r="Q9" s="292">
        <v>3257.0000000000005</v>
      </c>
      <c r="R9" s="292">
        <v>1797.9999999999989</v>
      </c>
      <c r="S9" s="292">
        <v>2.0000000000000009</v>
      </c>
      <c r="T9" s="292">
        <v>0</v>
      </c>
    </row>
    <row r="10" spans="2:22">
      <c r="B10" s="400" t="s">
        <v>35</v>
      </c>
      <c r="C10" s="400"/>
      <c r="D10" s="292">
        <v>55966.000000000044</v>
      </c>
      <c r="E10" s="292">
        <v>14472.000000000005</v>
      </c>
      <c r="F10" s="292">
        <v>1993.0000000000002</v>
      </c>
      <c r="G10" s="292">
        <v>6655.0000000000009</v>
      </c>
      <c r="H10" s="292">
        <v>5824.0000000000018</v>
      </c>
      <c r="I10" s="292">
        <v>9413.9999999999927</v>
      </c>
      <c r="J10" s="292">
        <v>4196</v>
      </c>
      <c r="K10" s="292">
        <v>5218</v>
      </c>
      <c r="L10" s="292">
        <v>9653.0000000000018</v>
      </c>
      <c r="M10" s="292">
        <v>20788</v>
      </c>
      <c r="N10" s="292">
        <v>8821.9999999999982</v>
      </c>
      <c r="O10" s="292">
        <v>5029.0000000000018</v>
      </c>
      <c r="P10" s="292">
        <v>3293.0000000000009</v>
      </c>
      <c r="Q10" s="292">
        <v>3644.0000000000005</v>
      </c>
      <c r="R10" s="292">
        <v>1638.9999999999998</v>
      </c>
      <c r="S10" s="292">
        <v>0</v>
      </c>
      <c r="T10" s="292">
        <v>0</v>
      </c>
    </row>
    <row r="11" spans="2:22">
      <c r="B11" s="400" t="s">
        <v>36</v>
      </c>
      <c r="C11" s="400"/>
      <c r="D11" s="292">
        <v>68927.000000000044</v>
      </c>
      <c r="E11" s="292">
        <v>15378.000000000007</v>
      </c>
      <c r="F11" s="292">
        <v>1388.9999999999991</v>
      </c>
      <c r="G11" s="292">
        <v>8190.9999999999964</v>
      </c>
      <c r="H11" s="292">
        <v>5798.0000000000027</v>
      </c>
      <c r="I11" s="292">
        <v>8350</v>
      </c>
      <c r="J11" s="292">
        <v>2135.0000000000005</v>
      </c>
      <c r="K11" s="292">
        <v>6214.9999999999982</v>
      </c>
      <c r="L11" s="292">
        <v>13314.000000000009</v>
      </c>
      <c r="M11" s="292">
        <v>29158.000000000018</v>
      </c>
      <c r="N11" s="292">
        <v>12959.999999999996</v>
      </c>
      <c r="O11" s="292">
        <v>7027.0000000000027</v>
      </c>
      <c r="P11" s="292">
        <v>4867.9999999999991</v>
      </c>
      <c r="Q11" s="292">
        <v>4303.0000000000018</v>
      </c>
      <c r="R11" s="292">
        <v>2724.0000000000005</v>
      </c>
      <c r="S11" s="292">
        <v>3.0000000000000009</v>
      </c>
      <c r="T11" s="292">
        <v>0</v>
      </c>
    </row>
    <row r="12" spans="2:22">
      <c r="B12" s="400" t="s">
        <v>37</v>
      </c>
      <c r="C12" s="400"/>
      <c r="D12" s="292">
        <v>92219.999999999942</v>
      </c>
      <c r="E12" s="292">
        <v>19308.000000000007</v>
      </c>
      <c r="F12" s="292">
        <v>1273</v>
      </c>
      <c r="G12" s="292">
        <v>9784.9999999999982</v>
      </c>
      <c r="H12" s="292">
        <v>8250.0000000000055</v>
      </c>
      <c r="I12" s="292">
        <v>9253.0000000000036</v>
      </c>
      <c r="J12" s="292">
        <v>2884</v>
      </c>
      <c r="K12" s="292">
        <v>6369.0000000000018</v>
      </c>
      <c r="L12" s="292">
        <v>15088.999999999995</v>
      </c>
      <c r="M12" s="292">
        <v>39464.999999999971</v>
      </c>
      <c r="N12" s="292">
        <v>14560.000000000007</v>
      </c>
      <c r="O12" s="292">
        <v>8389.9999999999982</v>
      </c>
      <c r="P12" s="292">
        <v>7349.9999999999991</v>
      </c>
      <c r="Q12" s="292">
        <v>9164.9999999999964</v>
      </c>
      <c r="R12" s="292">
        <v>3331.9999999999991</v>
      </c>
      <c r="S12" s="292">
        <v>75.000000000000028</v>
      </c>
      <c r="T12" s="292">
        <v>5697.9999999999982</v>
      </c>
    </row>
    <row r="13" spans="2:22">
      <c r="B13" s="400" t="s">
        <v>38</v>
      </c>
      <c r="C13" s="400"/>
      <c r="D13" s="292">
        <v>104540.00000000001</v>
      </c>
      <c r="E13" s="292">
        <v>24827.999999999993</v>
      </c>
      <c r="F13" s="292">
        <v>2488</v>
      </c>
      <c r="G13" s="292">
        <v>15444.999999999991</v>
      </c>
      <c r="H13" s="292">
        <v>6895.0000000000009</v>
      </c>
      <c r="I13" s="292">
        <v>11279</v>
      </c>
      <c r="J13" s="292">
        <v>4492</v>
      </c>
      <c r="K13" s="292">
        <v>6787.0000000000018</v>
      </c>
      <c r="L13" s="292">
        <v>22470.999999999996</v>
      </c>
      <c r="M13" s="292">
        <v>41399.999999999993</v>
      </c>
      <c r="N13" s="292">
        <v>17228.999999999996</v>
      </c>
      <c r="O13" s="292">
        <v>10037.000000000002</v>
      </c>
      <c r="P13" s="292">
        <v>6942.9999999999991</v>
      </c>
      <c r="Q13" s="292">
        <v>7191.0000000000009</v>
      </c>
      <c r="R13" s="292">
        <v>3288</v>
      </c>
      <c r="S13" s="292">
        <v>0</v>
      </c>
      <c r="T13" s="292">
        <v>1274</v>
      </c>
    </row>
    <row r="14" spans="2:22">
      <c r="B14" s="400" t="s">
        <v>39</v>
      </c>
      <c r="C14" s="400"/>
      <c r="D14" s="292">
        <v>72854.000000000015</v>
      </c>
      <c r="E14" s="292">
        <v>15290</v>
      </c>
      <c r="F14" s="292">
        <v>1046.9999999999993</v>
      </c>
      <c r="G14" s="292">
        <v>8019.9999999999991</v>
      </c>
      <c r="H14" s="292">
        <v>6223.0000000000055</v>
      </c>
      <c r="I14" s="292">
        <v>10754</v>
      </c>
      <c r="J14" s="292">
        <v>3686</v>
      </c>
      <c r="K14" s="292">
        <v>7067.9999999999973</v>
      </c>
      <c r="L14" s="292">
        <v>15587.999999999993</v>
      </c>
      <c r="M14" s="292">
        <v>28794.000000000004</v>
      </c>
      <c r="N14" s="292">
        <v>10362.999999999998</v>
      </c>
      <c r="O14" s="292">
        <v>6203.0000000000018</v>
      </c>
      <c r="P14" s="292">
        <v>5276.9999999999991</v>
      </c>
      <c r="Q14" s="292">
        <v>6950.9999999999973</v>
      </c>
      <c r="R14" s="292">
        <v>1486.9999999999993</v>
      </c>
      <c r="S14" s="292">
        <v>17</v>
      </c>
      <c r="T14" s="292">
        <v>924</v>
      </c>
    </row>
    <row r="15" spans="2:22">
      <c r="B15" s="400" t="s">
        <v>40</v>
      </c>
      <c r="C15" s="400"/>
      <c r="D15" s="292">
        <v>444963.00000000017</v>
      </c>
      <c r="E15" s="292">
        <v>115435.00000000003</v>
      </c>
      <c r="F15" s="292">
        <v>5666.0000000000073</v>
      </c>
      <c r="G15" s="292">
        <v>55437.000000000044</v>
      </c>
      <c r="H15" s="292">
        <v>54332.000000000015</v>
      </c>
      <c r="I15" s="292">
        <v>54604.000000000022</v>
      </c>
      <c r="J15" s="292">
        <v>23059.000000000025</v>
      </c>
      <c r="K15" s="292">
        <v>31544.999999999993</v>
      </c>
      <c r="L15" s="292">
        <v>62065.999999999964</v>
      </c>
      <c r="M15" s="292">
        <v>184015.00000000006</v>
      </c>
      <c r="N15" s="292">
        <v>82054.999999999985</v>
      </c>
      <c r="O15" s="292">
        <v>50195</v>
      </c>
      <c r="P15" s="292">
        <v>29106.000000000007</v>
      </c>
      <c r="Q15" s="292">
        <v>22659.000000000018</v>
      </c>
      <c r="R15" s="292">
        <v>18017.000000000011</v>
      </c>
      <c r="S15" s="292">
        <v>66.999999999999972</v>
      </c>
      <c r="T15" s="292">
        <v>10758.999999999991</v>
      </c>
    </row>
    <row r="16" spans="2:22">
      <c r="B16" s="400" t="s">
        <v>41</v>
      </c>
      <c r="C16" s="400"/>
      <c r="D16" s="292">
        <v>71352.000000000015</v>
      </c>
      <c r="E16" s="292">
        <v>16127.999999999996</v>
      </c>
      <c r="F16" s="292">
        <v>608.99999999999989</v>
      </c>
      <c r="G16" s="292">
        <v>9124</v>
      </c>
      <c r="H16" s="292">
        <v>6394.9999999999964</v>
      </c>
      <c r="I16" s="292">
        <v>8674.0000000000018</v>
      </c>
      <c r="J16" s="292">
        <v>3226.9999999999986</v>
      </c>
      <c r="K16" s="292">
        <v>5447.0000000000045</v>
      </c>
      <c r="L16" s="292">
        <v>13943.000000000011</v>
      </c>
      <c r="M16" s="292">
        <v>27859.999999999996</v>
      </c>
      <c r="N16" s="292">
        <v>13402.999999999996</v>
      </c>
      <c r="O16" s="292">
        <v>7429.0000000000009</v>
      </c>
      <c r="P16" s="292">
        <v>3925.9999999999995</v>
      </c>
      <c r="Q16" s="292">
        <v>3101.9999999999995</v>
      </c>
      <c r="R16" s="292">
        <v>2255.0000000000009</v>
      </c>
      <c r="S16" s="292">
        <v>2065</v>
      </c>
      <c r="T16" s="292">
        <v>427.00000000000011</v>
      </c>
    </row>
    <row r="17" spans="2:20" s="1" customFormat="1">
      <c r="B17" s="289" t="s">
        <v>79</v>
      </c>
      <c r="C17" s="289"/>
      <c r="D17" s="292">
        <v>70434</v>
      </c>
      <c r="E17" s="292">
        <v>17094.000000000004</v>
      </c>
      <c r="F17" s="292">
        <v>894.99999999999977</v>
      </c>
      <c r="G17" s="292">
        <v>8209</v>
      </c>
      <c r="H17" s="292">
        <v>7989.9999999999964</v>
      </c>
      <c r="I17" s="292">
        <v>11104.999999999998</v>
      </c>
      <c r="J17" s="292">
        <v>5297.0000000000018</v>
      </c>
      <c r="K17" s="292">
        <v>5807.9999999999982</v>
      </c>
      <c r="L17" s="292">
        <v>12432.000000000002</v>
      </c>
      <c r="M17" s="292">
        <v>26701.999999999996</v>
      </c>
      <c r="N17" s="292">
        <v>11975.000000000002</v>
      </c>
      <c r="O17" s="292">
        <v>6970.9999999999991</v>
      </c>
      <c r="P17" s="292">
        <v>4721</v>
      </c>
      <c r="Q17" s="292">
        <v>3034.9999999999995</v>
      </c>
      <c r="R17" s="292">
        <v>3092.9999999999995</v>
      </c>
      <c r="S17" s="292">
        <v>7.9999999999999991</v>
      </c>
      <c r="T17" s="292">
        <v>0</v>
      </c>
    </row>
    <row r="18" spans="2:20" ht="15" customHeight="1">
      <c r="B18" s="314" t="s">
        <v>252</v>
      </c>
      <c r="C18" s="315"/>
      <c r="D18" s="293">
        <v>1276176</v>
      </c>
      <c r="E18" s="293">
        <v>309591.00000000052</v>
      </c>
      <c r="F18" s="293">
        <v>23062.000000000044</v>
      </c>
      <c r="G18" s="293">
        <v>155356.00000000029</v>
      </c>
      <c r="H18" s="293">
        <v>131173.00000000012</v>
      </c>
      <c r="I18" s="293">
        <v>183838.99999999997</v>
      </c>
      <c r="J18" s="293">
        <v>70709.000000000073</v>
      </c>
      <c r="K18" s="293">
        <v>113130.00000000007</v>
      </c>
      <c r="L18" s="293">
        <v>204057.99999999997</v>
      </c>
      <c r="M18" s="293">
        <v>494972.00000000029</v>
      </c>
      <c r="N18" s="293">
        <v>220528.00000000035</v>
      </c>
      <c r="O18" s="293">
        <v>130084.0000000001</v>
      </c>
      <c r="P18" s="293">
        <v>89070.999999999942</v>
      </c>
      <c r="Q18" s="293">
        <v>55289.000000000044</v>
      </c>
      <c r="R18" s="293">
        <v>54772.999999999971</v>
      </c>
      <c r="S18" s="293">
        <v>6567.9999999999945</v>
      </c>
      <c r="T18" s="293">
        <v>22375.000000000011</v>
      </c>
    </row>
    <row r="19" spans="2:20">
      <c r="B19" s="316" t="s">
        <v>43</v>
      </c>
      <c r="C19" s="317"/>
      <c r="D19" s="292">
        <v>108974</v>
      </c>
      <c r="E19" s="292">
        <v>30557.999999999982</v>
      </c>
      <c r="F19" s="292">
        <v>2873</v>
      </c>
      <c r="G19" s="292">
        <v>14726.999999999991</v>
      </c>
      <c r="H19" s="292">
        <v>12957.999999999998</v>
      </c>
      <c r="I19" s="292">
        <v>15896.999999999989</v>
      </c>
      <c r="J19" s="292">
        <v>6635.0000000000009</v>
      </c>
      <c r="K19" s="292">
        <v>9261.9999999999982</v>
      </c>
      <c r="L19" s="292">
        <v>16254.999999999995</v>
      </c>
      <c r="M19" s="292">
        <v>39535.999999999993</v>
      </c>
      <c r="N19" s="292">
        <v>18533.999999999996</v>
      </c>
      <c r="O19" s="292">
        <v>9052.0000000000018</v>
      </c>
      <c r="P19" s="292">
        <v>6480.9999999999973</v>
      </c>
      <c r="Q19" s="292">
        <v>5469.0000000000018</v>
      </c>
      <c r="R19" s="292">
        <v>6617.0000000000027</v>
      </c>
      <c r="S19" s="292">
        <v>111</v>
      </c>
      <c r="T19" s="292">
        <v>0</v>
      </c>
    </row>
    <row r="20" spans="2:20">
      <c r="B20" s="316" t="s">
        <v>44</v>
      </c>
      <c r="C20" s="317"/>
      <c r="D20" s="292">
        <v>129912.99999999996</v>
      </c>
      <c r="E20" s="292">
        <v>28461.999999999996</v>
      </c>
      <c r="F20" s="292">
        <v>3072.9999999999973</v>
      </c>
      <c r="G20" s="292">
        <v>15691</v>
      </c>
      <c r="H20" s="292">
        <v>9698.0000000000073</v>
      </c>
      <c r="I20" s="292">
        <v>17405</v>
      </c>
      <c r="J20" s="292">
        <v>4606.9999999999991</v>
      </c>
      <c r="K20" s="292">
        <v>12798.000000000007</v>
      </c>
      <c r="L20" s="292">
        <v>30916.000000000025</v>
      </c>
      <c r="M20" s="292">
        <v>47115.999999999993</v>
      </c>
      <c r="N20" s="292">
        <v>23234.999999999993</v>
      </c>
      <c r="O20" s="292">
        <v>10793</v>
      </c>
      <c r="P20" s="292">
        <v>7394.0000000000027</v>
      </c>
      <c r="Q20" s="292">
        <v>5694.0000000000009</v>
      </c>
      <c r="R20" s="292">
        <v>6011.0000000000018</v>
      </c>
      <c r="S20" s="292">
        <v>3.0000000000000022</v>
      </c>
      <c r="T20" s="292">
        <v>0</v>
      </c>
    </row>
    <row r="21" spans="2:20">
      <c r="B21" s="316" t="s">
        <v>45</v>
      </c>
      <c r="C21" s="317"/>
      <c r="D21" s="292">
        <v>569788.00000000023</v>
      </c>
      <c r="E21" s="292">
        <v>132426.99999999997</v>
      </c>
      <c r="F21" s="292">
        <v>9828</v>
      </c>
      <c r="G21" s="292">
        <v>60097.000000000044</v>
      </c>
      <c r="H21" s="292">
        <v>62502.000000000029</v>
      </c>
      <c r="I21" s="292">
        <v>90442.999999999971</v>
      </c>
      <c r="J21" s="292">
        <v>38344.000000000007</v>
      </c>
      <c r="K21" s="292">
        <v>52099.000000000029</v>
      </c>
      <c r="L21" s="292">
        <v>73982.000000000015</v>
      </c>
      <c r="M21" s="292">
        <v>224479.00000000003</v>
      </c>
      <c r="N21" s="292">
        <v>97097.999999999971</v>
      </c>
      <c r="O21" s="292">
        <v>64311.000000000029</v>
      </c>
      <c r="P21" s="292">
        <v>41404.000000000015</v>
      </c>
      <c r="Q21" s="292">
        <v>21665.999999999996</v>
      </c>
      <c r="R21" s="292">
        <v>21694.999999999971</v>
      </c>
      <c r="S21" s="292">
        <v>5792.0000000000036</v>
      </c>
      <c r="T21" s="292">
        <v>20969.999999999989</v>
      </c>
    </row>
    <row r="22" spans="2:20">
      <c r="B22" s="316" t="s">
        <v>46</v>
      </c>
      <c r="C22" s="317"/>
      <c r="D22" s="292">
        <v>160097.99999999991</v>
      </c>
      <c r="E22" s="292">
        <v>43850.999999999993</v>
      </c>
      <c r="F22" s="292">
        <v>2726.9999999999982</v>
      </c>
      <c r="G22" s="292">
        <v>21142</v>
      </c>
      <c r="H22" s="292">
        <v>19982.000000000004</v>
      </c>
      <c r="I22" s="292">
        <v>24845.999999999996</v>
      </c>
      <c r="J22" s="292">
        <v>10393.999999999996</v>
      </c>
      <c r="K22" s="292">
        <v>14451.999999999996</v>
      </c>
      <c r="L22" s="292">
        <v>25364.999999999993</v>
      </c>
      <c r="M22" s="292">
        <v>54980.999999999971</v>
      </c>
      <c r="N22" s="292">
        <v>26493</v>
      </c>
      <c r="O22" s="292">
        <v>13322</v>
      </c>
      <c r="P22" s="292">
        <v>8823.0000000000036</v>
      </c>
      <c r="Q22" s="292">
        <v>6342.9999999999982</v>
      </c>
      <c r="R22" s="292">
        <v>9282.9999999999964</v>
      </c>
      <c r="S22" s="292">
        <v>366.99999999999989</v>
      </c>
      <c r="T22" s="292">
        <v>1405.0000000000002</v>
      </c>
    </row>
    <row r="23" spans="2:20" s="1" customFormat="1">
      <c r="B23" s="316" t="s">
        <v>47</v>
      </c>
      <c r="C23" s="317"/>
      <c r="D23" s="292">
        <v>259572.00000000012</v>
      </c>
      <c r="E23" s="292">
        <v>59534.999999999978</v>
      </c>
      <c r="F23" s="292">
        <v>3206</v>
      </c>
      <c r="G23" s="292">
        <v>35505.999999999978</v>
      </c>
      <c r="H23" s="292">
        <v>20823.000000000015</v>
      </c>
      <c r="I23" s="292">
        <v>29856.999999999996</v>
      </c>
      <c r="J23" s="292">
        <v>8875.0000000000018</v>
      </c>
      <c r="K23" s="292">
        <v>20982</v>
      </c>
      <c r="L23" s="292">
        <v>48396.999999999956</v>
      </c>
      <c r="M23" s="292">
        <v>112297.99999999999</v>
      </c>
      <c r="N23" s="292">
        <v>46965.000000000029</v>
      </c>
      <c r="O23" s="292">
        <v>28571.000000000018</v>
      </c>
      <c r="P23" s="292">
        <v>22326</v>
      </c>
      <c r="Q23" s="292">
        <v>14435.999999999995</v>
      </c>
      <c r="R23" s="292">
        <v>9216.9999999999909</v>
      </c>
      <c r="S23" s="292">
        <v>267.99999999999994</v>
      </c>
      <c r="T23" s="292">
        <v>0</v>
      </c>
    </row>
    <row r="24" spans="2:20">
      <c r="B24" s="316" t="s">
        <v>48</v>
      </c>
      <c r="C24" s="317"/>
      <c r="D24" s="292">
        <v>47830.999999999993</v>
      </c>
      <c r="E24" s="292">
        <v>14757.999999999998</v>
      </c>
      <c r="F24" s="292">
        <v>1355.0000000000002</v>
      </c>
      <c r="G24" s="292">
        <v>8192.9999999999982</v>
      </c>
      <c r="H24" s="292">
        <v>5210.0000000000009</v>
      </c>
      <c r="I24" s="292">
        <v>5391.0000000000009</v>
      </c>
      <c r="J24" s="292">
        <v>1854</v>
      </c>
      <c r="K24" s="292">
        <v>3536.9999999999995</v>
      </c>
      <c r="L24" s="292">
        <v>9143</v>
      </c>
      <c r="M24" s="292">
        <v>16562.000000000004</v>
      </c>
      <c r="N24" s="292">
        <v>8203</v>
      </c>
      <c r="O24" s="292">
        <v>4035</v>
      </c>
      <c r="P24" s="292">
        <v>2642.9999999999995</v>
      </c>
      <c r="Q24" s="292">
        <v>1681.0000000000002</v>
      </c>
      <c r="R24" s="292">
        <v>1950.0000000000002</v>
      </c>
      <c r="S24" s="292">
        <v>27</v>
      </c>
      <c r="T24" s="292">
        <v>0</v>
      </c>
    </row>
    <row r="25" spans="2:20" ht="15" customHeight="1">
      <c r="B25" s="401" t="s">
        <v>253</v>
      </c>
      <c r="C25" s="401"/>
      <c r="D25" s="293">
        <v>276925.99999999983</v>
      </c>
      <c r="E25" s="293">
        <v>79069.999999999971</v>
      </c>
      <c r="F25" s="293">
        <v>4996.0000000000018</v>
      </c>
      <c r="G25" s="293">
        <v>36874.999999999993</v>
      </c>
      <c r="H25" s="293">
        <v>37198.999999999993</v>
      </c>
      <c r="I25" s="293">
        <v>43237.999999999993</v>
      </c>
      <c r="J25" s="293">
        <v>18844.000000000011</v>
      </c>
      <c r="K25" s="293">
        <v>24394.000000000018</v>
      </c>
      <c r="L25" s="293">
        <v>56469.000000000029</v>
      </c>
      <c r="M25" s="293">
        <v>87103</v>
      </c>
      <c r="N25" s="293">
        <v>44921.000000000022</v>
      </c>
      <c r="O25" s="293">
        <v>21174.999999999971</v>
      </c>
      <c r="P25" s="293">
        <v>11081.000000000005</v>
      </c>
      <c r="Q25" s="293">
        <v>9925.9999999999945</v>
      </c>
      <c r="R25" s="293">
        <v>10058.999999999996</v>
      </c>
      <c r="S25" s="293">
        <v>492</v>
      </c>
      <c r="T25" s="293">
        <v>495.00000000000011</v>
      </c>
    </row>
    <row r="26" spans="2:20">
      <c r="B26" s="400" t="s">
        <v>50</v>
      </c>
      <c r="C26" s="400"/>
      <c r="D26" s="292">
        <v>72484</v>
      </c>
      <c r="E26" s="292">
        <v>21469</v>
      </c>
      <c r="F26" s="292">
        <v>1357.9999999999998</v>
      </c>
      <c r="G26" s="292">
        <v>9466.9999999999964</v>
      </c>
      <c r="H26" s="292">
        <v>10643.999999999998</v>
      </c>
      <c r="I26" s="292">
        <v>14383.000000000004</v>
      </c>
      <c r="J26" s="292">
        <v>7743.0000000000027</v>
      </c>
      <c r="K26" s="292">
        <v>6640</v>
      </c>
      <c r="L26" s="292">
        <v>11978.999999999995</v>
      </c>
      <c r="M26" s="292">
        <v>21057.999999999996</v>
      </c>
      <c r="N26" s="292">
        <v>11494.000000000007</v>
      </c>
      <c r="O26" s="292">
        <v>4532</v>
      </c>
      <c r="P26" s="292">
        <v>2290</v>
      </c>
      <c r="Q26" s="292">
        <v>2741.9999999999991</v>
      </c>
      <c r="R26" s="292">
        <v>3111.9999999999982</v>
      </c>
      <c r="S26" s="292">
        <v>482.99999999999972</v>
      </c>
      <c r="T26" s="292">
        <v>0</v>
      </c>
    </row>
    <row r="27" spans="2:20">
      <c r="B27" s="400" t="s">
        <v>51</v>
      </c>
      <c r="C27" s="400"/>
      <c r="D27" s="292">
        <v>57788.999999999993</v>
      </c>
      <c r="E27" s="292">
        <v>18383.000000000004</v>
      </c>
      <c r="F27" s="292">
        <v>1139.9999999999993</v>
      </c>
      <c r="G27" s="292">
        <v>8850.9999999999945</v>
      </c>
      <c r="H27" s="292">
        <v>8392.0000000000018</v>
      </c>
      <c r="I27" s="292">
        <v>8065.0000000000009</v>
      </c>
      <c r="J27" s="292">
        <v>3068</v>
      </c>
      <c r="K27" s="292">
        <v>4997</v>
      </c>
      <c r="L27" s="292">
        <v>12803.000000000004</v>
      </c>
      <c r="M27" s="292">
        <v>16882.000000000004</v>
      </c>
      <c r="N27" s="292">
        <v>8279.9999999999982</v>
      </c>
      <c r="O27" s="292">
        <v>4500.9999999999991</v>
      </c>
      <c r="P27" s="292">
        <v>2353</v>
      </c>
      <c r="Q27" s="292">
        <v>1748.0000000000002</v>
      </c>
      <c r="R27" s="292">
        <v>1655.0000000000002</v>
      </c>
      <c r="S27" s="292">
        <v>1.0000000000000002</v>
      </c>
      <c r="T27" s="292">
        <v>0</v>
      </c>
    </row>
    <row r="28" spans="2:20">
      <c r="B28" s="400" t="s">
        <v>52</v>
      </c>
      <c r="C28" s="400"/>
      <c r="D28" s="292">
        <v>26823</v>
      </c>
      <c r="E28" s="292">
        <v>6748.0000000000009</v>
      </c>
      <c r="F28" s="292">
        <v>369.99999999999989</v>
      </c>
      <c r="G28" s="292">
        <v>3481.0000000000005</v>
      </c>
      <c r="H28" s="292">
        <v>2897</v>
      </c>
      <c r="I28" s="292">
        <v>3071.9999999999995</v>
      </c>
      <c r="J28" s="292">
        <v>1060.9999999999998</v>
      </c>
      <c r="K28" s="292">
        <v>2010.9999999999998</v>
      </c>
      <c r="L28" s="292">
        <v>6144.9999999999982</v>
      </c>
      <c r="M28" s="292">
        <v>9363.0000000000018</v>
      </c>
      <c r="N28" s="292">
        <v>4800.9999999999991</v>
      </c>
      <c r="O28" s="292">
        <v>2527.9999999999995</v>
      </c>
      <c r="P28" s="292">
        <v>1091.9999999999998</v>
      </c>
      <c r="Q28" s="292">
        <v>942.00000000000011</v>
      </c>
      <c r="R28" s="292">
        <v>1000.0000000000001</v>
      </c>
      <c r="S28" s="292">
        <v>0</v>
      </c>
      <c r="T28" s="292">
        <v>495</v>
      </c>
    </row>
    <row r="29" spans="2:20">
      <c r="B29" s="400" t="s">
        <v>53</v>
      </c>
      <c r="C29" s="400"/>
      <c r="D29" s="292">
        <v>32935</v>
      </c>
      <c r="E29" s="292">
        <v>8829.0000000000018</v>
      </c>
      <c r="F29" s="292">
        <v>345.99999999999989</v>
      </c>
      <c r="G29" s="292">
        <v>3743.0000000000005</v>
      </c>
      <c r="H29" s="292">
        <v>4740</v>
      </c>
      <c r="I29" s="292">
        <v>5784</v>
      </c>
      <c r="J29" s="292">
        <v>2577.0000000000005</v>
      </c>
      <c r="K29" s="292">
        <v>3207.0000000000009</v>
      </c>
      <c r="L29" s="292">
        <v>6516</v>
      </c>
      <c r="M29" s="292">
        <v>10828.999999999998</v>
      </c>
      <c r="N29" s="292">
        <v>5660.9999999999991</v>
      </c>
      <c r="O29" s="292">
        <v>2395.0000000000005</v>
      </c>
      <c r="P29" s="292">
        <v>1300.0000000000002</v>
      </c>
      <c r="Q29" s="292">
        <v>1473</v>
      </c>
      <c r="R29" s="292">
        <v>976.99999999999977</v>
      </c>
      <c r="S29" s="292">
        <v>0</v>
      </c>
      <c r="T29" s="292">
        <v>0</v>
      </c>
    </row>
    <row r="30" spans="2:20">
      <c r="B30" s="400" t="s">
        <v>54</v>
      </c>
      <c r="C30" s="400"/>
      <c r="D30" s="292">
        <v>47479</v>
      </c>
      <c r="E30" s="292">
        <v>12477.000000000004</v>
      </c>
      <c r="F30" s="292">
        <v>1230.9999999999998</v>
      </c>
      <c r="G30" s="292">
        <v>6677.9999999999991</v>
      </c>
      <c r="H30" s="292">
        <v>4567.9999999999991</v>
      </c>
      <c r="I30" s="292">
        <v>7576.9999999999982</v>
      </c>
      <c r="J30" s="292">
        <v>3263.0000000000018</v>
      </c>
      <c r="K30" s="292">
        <v>4313.9999999999991</v>
      </c>
      <c r="L30" s="292">
        <v>10039.999999999998</v>
      </c>
      <c r="M30" s="292">
        <v>15491.000000000002</v>
      </c>
      <c r="N30" s="292">
        <v>7966.9999999999982</v>
      </c>
      <c r="O30" s="292">
        <v>3563.9999999999991</v>
      </c>
      <c r="P30" s="292">
        <v>2086.0000000000005</v>
      </c>
      <c r="Q30" s="292">
        <v>1874.0000000000005</v>
      </c>
      <c r="R30" s="292">
        <v>1889</v>
      </c>
      <c r="S30" s="292">
        <v>5.0000000000000018</v>
      </c>
      <c r="T30" s="292">
        <v>0</v>
      </c>
    </row>
    <row r="31" spans="2:20" s="1" customFormat="1">
      <c r="B31" s="400" t="s">
        <v>55</v>
      </c>
      <c r="C31" s="400"/>
      <c r="D31" s="292">
        <v>39416</v>
      </c>
      <c r="E31" s="292">
        <v>11163.999999999998</v>
      </c>
      <c r="F31" s="292">
        <v>551</v>
      </c>
      <c r="G31" s="292">
        <v>4655</v>
      </c>
      <c r="H31" s="292">
        <v>5958.0000000000009</v>
      </c>
      <c r="I31" s="292">
        <v>4357.0000000000009</v>
      </c>
      <c r="J31" s="292">
        <v>1132.0000000000005</v>
      </c>
      <c r="K31" s="292">
        <v>3225.0000000000009</v>
      </c>
      <c r="L31" s="292">
        <v>8986</v>
      </c>
      <c r="M31" s="292">
        <v>13480.000000000004</v>
      </c>
      <c r="N31" s="292">
        <v>6718.0000000000018</v>
      </c>
      <c r="O31" s="292">
        <v>3655</v>
      </c>
      <c r="P31" s="292">
        <v>1959.9999999999993</v>
      </c>
      <c r="Q31" s="292">
        <v>1146.9999999999998</v>
      </c>
      <c r="R31" s="292">
        <v>1425.9999999999998</v>
      </c>
      <c r="S31" s="292">
        <v>2.9999999999999996</v>
      </c>
      <c r="T31" s="292">
        <v>0</v>
      </c>
    </row>
    <row r="32" spans="2:20" ht="27.75" customHeight="1">
      <c r="B32" s="401" t="s">
        <v>254</v>
      </c>
      <c r="C32" s="401"/>
      <c r="D32" s="293">
        <v>5739</v>
      </c>
      <c r="E32" s="293">
        <v>1674</v>
      </c>
      <c r="F32" s="293">
        <v>56.999999999999993</v>
      </c>
      <c r="G32" s="293">
        <v>814</v>
      </c>
      <c r="H32" s="293">
        <v>803</v>
      </c>
      <c r="I32" s="293">
        <v>592</v>
      </c>
      <c r="J32" s="293">
        <v>272</v>
      </c>
      <c r="K32" s="293">
        <v>320</v>
      </c>
      <c r="L32" s="293">
        <v>1555.9999999999998</v>
      </c>
      <c r="M32" s="293">
        <v>1782</v>
      </c>
      <c r="N32" s="293">
        <v>890</v>
      </c>
      <c r="O32" s="293">
        <v>477</v>
      </c>
      <c r="P32" s="293">
        <v>269</v>
      </c>
      <c r="Q32" s="293">
        <v>146</v>
      </c>
      <c r="R32" s="293">
        <v>135</v>
      </c>
      <c r="S32" s="293">
        <v>0</v>
      </c>
      <c r="T32" s="293">
        <v>0</v>
      </c>
    </row>
    <row r="33" spans="1:20" s="1" customFormat="1" ht="27.75" customHeight="1">
      <c r="B33" s="400" t="s">
        <v>57</v>
      </c>
      <c r="C33" s="400"/>
      <c r="D33" s="292">
        <v>5739</v>
      </c>
      <c r="E33" s="292">
        <v>1674</v>
      </c>
      <c r="F33" s="292">
        <v>56.999999999999993</v>
      </c>
      <c r="G33" s="292">
        <v>814</v>
      </c>
      <c r="H33" s="292">
        <v>803</v>
      </c>
      <c r="I33" s="292">
        <v>592</v>
      </c>
      <c r="J33" s="292">
        <v>272</v>
      </c>
      <c r="K33" s="292">
        <v>320</v>
      </c>
      <c r="L33" s="292">
        <v>1555.9999999999998</v>
      </c>
      <c r="M33" s="292">
        <v>1782</v>
      </c>
      <c r="N33" s="292">
        <v>890</v>
      </c>
      <c r="O33" s="292">
        <v>477</v>
      </c>
      <c r="P33" s="292">
        <v>269</v>
      </c>
      <c r="Q33" s="292">
        <v>146</v>
      </c>
      <c r="R33" s="292">
        <v>135</v>
      </c>
      <c r="S33" s="292">
        <v>0</v>
      </c>
      <c r="T33" s="292">
        <v>0</v>
      </c>
    </row>
    <row r="34" spans="1:20" s="1" customFormat="1">
      <c r="B34" s="220"/>
      <c r="C34" s="220"/>
      <c r="D34" s="181"/>
      <c r="E34" s="181"/>
      <c r="F34" s="181"/>
      <c r="G34" s="181"/>
      <c r="H34" s="181"/>
      <c r="I34" s="181"/>
      <c r="J34" s="181"/>
      <c r="K34" s="181"/>
      <c r="L34" s="181"/>
      <c r="M34" s="181"/>
      <c r="N34" s="181"/>
      <c r="O34" s="181"/>
      <c r="P34" s="181"/>
      <c r="Q34" s="181"/>
      <c r="R34" s="181"/>
      <c r="S34" s="181"/>
      <c r="T34" s="181"/>
    </row>
    <row r="35" spans="1:20" ht="26.25" customHeight="1">
      <c r="A35" s="1"/>
      <c r="B35" s="188" t="s">
        <v>1062</v>
      </c>
    </row>
    <row r="36" spans="1:20" ht="30" customHeight="1"/>
    <row r="37" spans="1:20" ht="30" customHeight="1"/>
    <row r="38" spans="1:20" ht="30" customHeight="1"/>
    <row r="39" spans="1:20" ht="30" customHeight="1"/>
    <row r="40" spans="1:20" ht="30" customHeight="1"/>
    <row r="41" spans="1:20" ht="30" customHeight="1"/>
    <row r="42" spans="1:20" ht="30" customHeight="1"/>
    <row r="43" spans="1:20" ht="30" customHeight="1"/>
    <row r="44" spans="1:20" ht="30" customHeight="1"/>
    <row r="45" spans="1:20" ht="30" customHeight="1"/>
    <row r="46" spans="1:20" ht="30" customHeight="1"/>
    <row r="47" spans="1:20" ht="30" customHeight="1"/>
    <row r="48" spans="1:20"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41.25" customHeight="1"/>
    <row r="81" ht="30" customHeight="1"/>
    <row r="82" ht="30" customHeight="1"/>
    <row r="83" ht="30" customHeight="1"/>
    <row r="84" ht="30" customHeight="1"/>
    <row r="85" ht="30" customHeight="1"/>
    <row r="86" ht="30" customHeight="1"/>
    <row r="87" ht="42" customHeight="1"/>
    <row r="88" ht="42" customHeight="1"/>
    <row r="89" ht="38.25"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spans="1:1" ht="30" customHeight="1"/>
    <row r="178" spans="1:1" ht="30" customHeight="1"/>
    <row r="179" spans="1:1" ht="30" customHeight="1"/>
    <row r="180" spans="1:1" ht="30" customHeight="1"/>
    <row r="181" spans="1:1" ht="30" customHeight="1"/>
    <row r="182" spans="1:1" ht="30" customHeight="1"/>
    <row r="183" spans="1:1" ht="30" customHeight="1"/>
    <row r="184" spans="1:1" ht="30" customHeight="1"/>
    <row r="185" spans="1:1" ht="30" customHeight="1"/>
    <row r="186" spans="1:1" ht="30" customHeight="1"/>
    <row r="187" spans="1:1" ht="30" customHeight="1"/>
    <row r="188" spans="1:1" ht="30" customHeight="1"/>
    <row r="189" spans="1:1" ht="30" customHeight="1"/>
    <row r="190" spans="1:1" s="1" customFormat="1" ht="30" customHeight="1">
      <c r="A190" s="174"/>
    </row>
    <row r="191" spans="1:1" ht="30" customHeight="1">
      <c r="A191" s="1"/>
    </row>
    <row r="192" spans="1:1" ht="30" customHeight="1"/>
    <row r="193" ht="30" customHeight="1"/>
    <row r="194" ht="30" customHeight="1"/>
    <row r="195" ht="30" customHeight="1"/>
    <row r="196" ht="30" customHeight="1"/>
    <row r="197" ht="30" customHeight="1"/>
    <row r="198" ht="30" customHeight="1"/>
    <row r="199" ht="30" customHeight="1"/>
    <row r="200" ht="30" customHeight="1"/>
    <row r="201" ht="30" customHeight="1"/>
    <row r="202" ht="30" customHeight="1"/>
    <row r="203" ht="30" customHeight="1"/>
    <row r="204" ht="30" customHeight="1"/>
    <row r="205" ht="30" customHeight="1"/>
    <row r="206" ht="30" customHeight="1"/>
    <row r="207" ht="30" customHeight="1"/>
    <row r="208" ht="30" customHeight="1"/>
    <row r="209" ht="30" customHeight="1"/>
    <row r="210" ht="30" customHeight="1"/>
    <row r="211" ht="30" customHeight="1"/>
    <row r="212" ht="30" customHeight="1"/>
    <row r="213" ht="30" customHeight="1"/>
    <row r="214" ht="30" customHeight="1"/>
    <row r="215" ht="30" customHeight="1"/>
    <row r="216" ht="30" customHeight="1"/>
    <row r="217" ht="30" customHeight="1"/>
    <row r="218" ht="30" customHeight="1"/>
    <row r="219" ht="30" customHeight="1"/>
    <row r="220" ht="30" customHeight="1"/>
    <row r="221" ht="30" customHeight="1"/>
    <row r="222" ht="30" customHeight="1"/>
    <row r="223" ht="30" customHeight="1"/>
    <row r="224" ht="30" customHeight="1"/>
    <row r="225" ht="30" customHeight="1"/>
    <row r="226" ht="30" customHeight="1"/>
    <row r="227" ht="30" customHeight="1"/>
    <row r="228" ht="30" customHeight="1"/>
    <row r="229" ht="30" customHeight="1"/>
    <row r="230" ht="30" customHeight="1"/>
    <row r="231" ht="30" customHeight="1"/>
    <row r="232" ht="30" customHeight="1"/>
    <row r="233" ht="30" customHeight="1"/>
    <row r="234" ht="30" customHeight="1"/>
    <row r="235" ht="30" customHeight="1"/>
    <row r="236" ht="30" customHeight="1"/>
    <row r="237" ht="30" customHeight="1"/>
    <row r="238" ht="30" customHeight="1"/>
    <row r="239" ht="30" customHeight="1"/>
    <row r="240" ht="30" customHeight="1"/>
    <row r="241" ht="30" customHeight="1"/>
    <row r="242" ht="30" customHeight="1"/>
    <row r="243" ht="30" customHeight="1"/>
    <row r="244" ht="30" customHeight="1"/>
    <row r="245" ht="30" customHeight="1"/>
    <row r="246" ht="30" customHeight="1"/>
    <row r="247" ht="30" customHeight="1"/>
    <row r="248" ht="30" customHeight="1"/>
    <row r="249" ht="30" customHeight="1"/>
    <row r="250" ht="30" customHeight="1"/>
    <row r="251" ht="30" customHeight="1"/>
    <row r="252" ht="30" customHeight="1"/>
    <row r="253" ht="30" customHeight="1"/>
    <row r="254" ht="30" customHeight="1"/>
    <row r="255" ht="30" customHeight="1"/>
    <row r="256" ht="30" customHeight="1"/>
    <row r="257" ht="30" customHeight="1"/>
    <row r="258" ht="30" customHeight="1"/>
    <row r="259" ht="30" customHeight="1"/>
    <row r="260" ht="30" customHeight="1"/>
    <row r="261" ht="30" customHeight="1"/>
    <row r="262" ht="30" customHeight="1"/>
    <row r="263" ht="30" customHeight="1"/>
    <row r="264" ht="30" customHeight="1"/>
    <row r="265" ht="30" customHeight="1"/>
    <row r="266" ht="30" customHeight="1"/>
    <row r="267" ht="30" customHeight="1"/>
    <row r="268" ht="30" customHeight="1"/>
    <row r="269" ht="30" customHeight="1"/>
    <row r="270" ht="30" customHeight="1"/>
    <row r="271" ht="30" customHeight="1"/>
    <row r="272" ht="30" customHeight="1"/>
    <row r="273" ht="30" customHeight="1"/>
    <row r="274" ht="30" customHeight="1"/>
    <row r="275" ht="30" customHeight="1"/>
    <row r="276" ht="30" customHeight="1"/>
    <row r="277" ht="30" customHeight="1"/>
    <row r="278" ht="30" customHeight="1"/>
    <row r="279" ht="30" customHeight="1"/>
    <row r="280" ht="30" customHeight="1"/>
    <row r="281" ht="30" customHeight="1"/>
    <row r="282" ht="30" customHeight="1"/>
    <row r="283" ht="30" customHeight="1"/>
    <row r="284" ht="30" customHeight="1"/>
    <row r="285" ht="30" customHeight="1"/>
    <row r="286" ht="30" customHeight="1"/>
    <row r="287" ht="30" customHeight="1"/>
    <row r="288" ht="30" customHeight="1"/>
    <row r="289" ht="30" customHeight="1"/>
    <row r="290" ht="30" customHeight="1"/>
    <row r="291" ht="30" customHeight="1"/>
    <row r="292" ht="30" customHeight="1"/>
    <row r="293" ht="30" customHeight="1"/>
    <row r="294" ht="30" customHeight="1"/>
    <row r="295" ht="30" customHeight="1"/>
    <row r="296" ht="30" customHeight="1"/>
    <row r="297" ht="30" customHeight="1"/>
    <row r="298" ht="30" customHeight="1"/>
    <row r="299" ht="30" customHeight="1"/>
    <row r="300" ht="30" customHeight="1"/>
    <row r="301" ht="30" customHeight="1"/>
    <row r="302" ht="30" customHeight="1"/>
    <row r="303" ht="30" customHeight="1"/>
    <row r="304" ht="30" customHeight="1"/>
    <row r="305" ht="30" customHeight="1"/>
    <row r="306" ht="30" customHeight="1"/>
    <row r="307" ht="30" customHeight="1"/>
    <row r="308" ht="30" customHeight="1"/>
    <row r="309" ht="30" customHeight="1"/>
    <row r="310" ht="30" customHeight="1"/>
    <row r="311" ht="30" customHeight="1"/>
    <row r="312" ht="30" customHeight="1"/>
    <row r="313" ht="30" customHeight="1"/>
    <row r="314" ht="30" customHeight="1"/>
    <row r="315" ht="30" customHeight="1"/>
    <row r="316" ht="30" customHeight="1"/>
    <row r="317" ht="30" customHeight="1"/>
    <row r="318" ht="30" customHeight="1"/>
    <row r="319" ht="30" customHeight="1"/>
    <row r="320" ht="30" customHeight="1"/>
    <row r="321" ht="30" customHeight="1"/>
    <row r="322" ht="30" customHeight="1"/>
    <row r="323" ht="30" customHeight="1"/>
    <row r="324" ht="30" customHeight="1"/>
    <row r="325" ht="30" customHeight="1"/>
    <row r="326" ht="30" customHeight="1"/>
    <row r="327" ht="30" customHeight="1"/>
    <row r="328" ht="30" customHeight="1"/>
    <row r="329" ht="30" customHeight="1"/>
    <row r="330" ht="30" customHeight="1"/>
    <row r="331" ht="30" customHeight="1"/>
    <row r="332" ht="30" customHeight="1"/>
    <row r="333" ht="30" customHeight="1"/>
    <row r="334" ht="30" customHeight="1"/>
    <row r="335" ht="30" customHeight="1"/>
    <row r="336" ht="30" customHeight="1"/>
    <row r="337" ht="30" customHeight="1"/>
    <row r="338" ht="30" customHeight="1"/>
    <row r="339" ht="30" customHeight="1"/>
    <row r="340" ht="30" customHeight="1"/>
    <row r="341" ht="30" customHeight="1"/>
    <row r="342" ht="30" customHeight="1"/>
    <row r="343" ht="30" customHeight="1"/>
    <row r="344" ht="30" customHeight="1"/>
    <row r="345" ht="30" customHeight="1"/>
    <row r="346" ht="30" customHeight="1"/>
    <row r="347" ht="30" customHeight="1"/>
    <row r="348" ht="30" customHeight="1"/>
    <row r="349" ht="30" customHeight="1"/>
    <row r="350" ht="30" customHeight="1"/>
    <row r="351" ht="30" customHeight="1"/>
    <row r="352" ht="30" customHeight="1"/>
    <row r="353" spans="1:1" ht="30" customHeight="1"/>
    <row r="354" spans="1:1" ht="30" customHeight="1"/>
    <row r="355" spans="1:1" ht="30" customHeight="1"/>
    <row r="356" spans="1:1" s="1" customFormat="1" ht="30" customHeight="1">
      <c r="A356" s="174"/>
    </row>
    <row r="357" spans="1:1" ht="30" customHeight="1">
      <c r="A357" s="1"/>
    </row>
    <row r="358" spans="1:1" ht="30" customHeight="1"/>
    <row r="359" spans="1:1" ht="30" customHeight="1"/>
    <row r="360" spans="1:1" ht="30" customHeight="1"/>
    <row r="361" spans="1:1" ht="30" customHeight="1"/>
    <row r="362" spans="1:1" ht="30" customHeight="1"/>
    <row r="363" spans="1:1" ht="30" customHeight="1"/>
    <row r="364" spans="1:1" ht="30" customHeight="1"/>
    <row r="365" spans="1:1" ht="30" customHeight="1"/>
    <row r="366" spans="1:1" ht="30" customHeight="1"/>
    <row r="367" spans="1:1" ht="30" customHeight="1"/>
    <row r="368" spans="1:1" ht="30" customHeight="1"/>
    <row r="369" ht="30" customHeight="1"/>
    <row r="370" ht="30" customHeight="1"/>
    <row r="371" ht="30" customHeight="1"/>
    <row r="372" ht="30" customHeight="1"/>
    <row r="373" ht="30" customHeight="1"/>
    <row r="374" ht="30" customHeight="1"/>
    <row r="375" ht="30" customHeight="1"/>
    <row r="376" ht="30" customHeight="1"/>
    <row r="377" ht="30" customHeight="1"/>
    <row r="378" ht="30" customHeight="1"/>
    <row r="379" ht="30" customHeight="1"/>
    <row r="380" ht="30" customHeight="1"/>
    <row r="381" ht="30" customHeight="1"/>
    <row r="382" ht="30" customHeight="1"/>
    <row r="383" ht="30" customHeight="1"/>
    <row r="384" ht="30" customHeight="1"/>
    <row r="385" ht="30" customHeight="1"/>
    <row r="386" ht="30" customHeight="1"/>
    <row r="387" ht="30" customHeight="1"/>
    <row r="388" ht="30" customHeight="1"/>
    <row r="389" ht="30" customHeight="1"/>
    <row r="390" ht="30" customHeight="1"/>
    <row r="391" ht="30" customHeight="1"/>
    <row r="392" ht="30" customHeight="1"/>
    <row r="393" ht="30" customHeight="1"/>
    <row r="394" ht="30" customHeight="1"/>
    <row r="395" ht="30" customHeight="1"/>
    <row r="396" ht="30" customHeight="1"/>
    <row r="397" ht="30" customHeight="1"/>
    <row r="398" ht="30" customHeight="1"/>
    <row r="399" ht="30" customHeight="1"/>
    <row r="400" ht="30" customHeight="1"/>
    <row r="401" ht="30" customHeight="1"/>
    <row r="402" ht="30" customHeight="1"/>
    <row r="403" ht="30" customHeight="1"/>
    <row r="404" ht="30" customHeight="1"/>
    <row r="405" ht="30" customHeight="1"/>
    <row r="406" ht="30" customHeight="1"/>
    <row r="407" ht="30" customHeight="1"/>
    <row r="408" ht="30" customHeight="1"/>
    <row r="409" ht="30" customHeight="1"/>
    <row r="410" ht="30" customHeight="1"/>
    <row r="411" ht="30" customHeight="1"/>
    <row r="412" ht="30" customHeight="1"/>
    <row r="413" ht="30" customHeight="1"/>
    <row r="414" ht="30" customHeight="1"/>
    <row r="415" ht="30" customHeight="1"/>
    <row r="416" ht="30" customHeight="1"/>
    <row r="417" spans="1:1" ht="30" customHeight="1"/>
    <row r="418" spans="1:1" ht="30" customHeight="1"/>
    <row r="419" spans="1:1" ht="30" customHeight="1"/>
    <row r="420" spans="1:1" ht="30" customHeight="1"/>
    <row r="421" spans="1:1" ht="30" customHeight="1"/>
    <row r="422" spans="1:1" ht="30" customHeight="1"/>
    <row r="423" spans="1:1" s="1" customFormat="1" ht="30" customHeight="1">
      <c r="A423" s="174"/>
    </row>
    <row r="424" spans="1:1" ht="30" customHeight="1">
      <c r="A424" s="1"/>
    </row>
    <row r="425" spans="1:1" ht="30" customHeight="1"/>
    <row r="426" spans="1:1" ht="30" customHeight="1"/>
    <row r="427" spans="1:1" ht="30" customHeight="1"/>
    <row r="428" spans="1:1" ht="30" customHeight="1"/>
    <row r="429" spans="1:1" ht="30" customHeight="1"/>
    <row r="430" spans="1:1" ht="30" customHeight="1"/>
    <row r="431" spans="1:1" ht="30" customHeight="1"/>
    <row r="432" spans="1:1" ht="30" customHeight="1"/>
    <row r="433" ht="30" customHeight="1"/>
    <row r="434" ht="30" customHeight="1"/>
    <row r="435" ht="30" customHeight="1"/>
    <row r="436" ht="30" customHeight="1"/>
    <row r="437" ht="30" customHeight="1"/>
    <row r="438" ht="30" customHeight="1"/>
    <row r="439" ht="30" customHeight="1"/>
    <row r="440" ht="30" customHeight="1"/>
    <row r="441" ht="30" customHeight="1"/>
    <row r="442" ht="30" customHeight="1"/>
    <row r="443" ht="30" customHeight="1"/>
    <row r="444" ht="30" customHeight="1"/>
    <row r="445" ht="30" customHeight="1"/>
    <row r="446" ht="30" customHeight="1"/>
    <row r="447" ht="30" customHeight="1"/>
    <row r="448" ht="30" customHeight="1"/>
    <row r="449" ht="30" customHeight="1"/>
    <row r="450" ht="30" customHeight="1"/>
    <row r="451" ht="30" customHeight="1"/>
    <row r="452" ht="30" customHeight="1"/>
    <row r="453" ht="30" customHeight="1"/>
    <row r="454" ht="30" customHeight="1"/>
    <row r="455" ht="30" customHeight="1"/>
    <row r="456" ht="30" customHeight="1"/>
    <row r="457" ht="30" customHeight="1"/>
    <row r="458" ht="30" customHeight="1"/>
    <row r="459" ht="30" customHeight="1"/>
    <row r="460" ht="30" customHeight="1"/>
    <row r="461" ht="30" customHeight="1"/>
    <row r="462" ht="30" customHeight="1"/>
    <row r="463" ht="30" customHeight="1"/>
    <row r="464" ht="30" customHeight="1"/>
    <row r="465" ht="30" customHeight="1"/>
    <row r="466" ht="30" customHeight="1"/>
    <row r="467" ht="30" customHeight="1"/>
    <row r="468" ht="30" customHeight="1"/>
    <row r="469" ht="30" customHeight="1"/>
    <row r="470" ht="30" customHeight="1"/>
    <row r="471" ht="30" customHeight="1"/>
    <row r="472" ht="30" customHeight="1"/>
    <row r="473" ht="30" customHeight="1"/>
    <row r="474" ht="30" customHeight="1"/>
    <row r="475" ht="30" customHeight="1"/>
    <row r="476" ht="30" customHeight="1"/>
    <row r="477" ht="30" customHeight="1"/>
    <row r="478" ht="30" customHeight="1"/>
    <row r="479" ht="30" customHeight="1"/>
    <row r="480" ht="30" customHeight="1"/>
    <row r="481" spans="1:1" ht="30" customHeight="1"/>
    <row r="482" spans="1:1" ht="30" customHeight="1"/>
    <row r="483" spans="1:1" ht="30" customHeight="1"/>
    <row r="484" spans="1:1" ht="30" customHeight="1"/>
    <row r="485" spans="1:1" ht="30" customHeight="1"/>
    <row r="486" spans="1:1" ht="30" customHeight="1"/>
    <row r="487" spans="1:1" ht="30" customHeight="1"/>
    <row r="488" spans="1:1" ht="30" customHeight="1"/>
    <row r="489" spans="1:1" ht="30" customHeight="1"/>
    <row r="490" spans="1:1" ht="30" customHeight="1"/>
    <row r="491" spans="1:1" ht="30" customHeight="1"/>
    <row r="492" spans="1:1" ht="30" customHeight="1"/>
    <row r="493" spans="1:1" ht="30" customHeight="1"/>
    <row r="494" spans="1:1" ht="30" customHeight="1"/>
    <row r="495" spans="1:1" s="1" customFormat="1" ht="30" customHeight="1">
      <c r="A495" s="174"/>
    </row>
    <row r="496" spans="1:1" ht="30" customHeight="1">
      <c r="A496" s="1"/>
    </row>
    <row r="497" ht="30" customHeight="1"/>
    <row r="498" ht="30" customHeight="1"/>
    <row r="499" ht="30" customHeight="1"/>
    <row r="500" ht="30" customHeight="1"/>
    <row r="501" ht="30" customHeight="1"/>
    <row r="502" ht="30" customHeight="1"/>
    <row r="503" ht="30" customHeight="1"/>
    <row r="504" ht="30" customHeight="1"/>
    <row r="505" ht="30" customHeight="1"/>
    <row r="506" ht="30" customHeight="1"/>
    <row r="507" ht="30" customHeight="1"/>
    <row r="508" ht="30" customHeight="1"/>
    <row r="509" ht="30" customHeight="1"/>
    <row r="510" ht="30" customHeight="1"/>
    <row r="511" ht="30" customHeight="1"/>
    <row r="512" ht="30" customHeight="1"/>
    <row r="513" ht="30" customHeight="1"/>
    <row r="514" ht="30" customHeight="1"/>
    <row r="515" ht="30" customHeight="1"/>
    <row r="516" ht="30" customHeight="1"/>
    <row r="517" ht="30" customHeight="1"/>
    <row r="518" ht="30" customHeight="1"/>
    <row r="519" ht="30" customHeight="1"/>
    <row r="520" ht="30" customHeight="1"/>
    <row r="521" ht="30" customHeight="1"/>
    <row r="522" ht="30" customHeight="1"/>
    <row r="523" ht="30" customHeight="1"/>
    <row r="524" ht="30" customHeight="1"/>
    <row r="525" ht="30" customHeight="1"/>
    <row r="526" ht="30" customHeight="1"/>
    <row r="527" ht="30" customHeight="1"/>
    <row r="528" ht="30" customHeight="1"/>
    <row r="529" ht="30" customHeight="1"/>
    <row r="530" ht="30" customHeight="1"/>
    <row r="531" ht="30" customHeight="1"/>
    <row r="532" ht="30" customHeight="1"/>
    <row r="533" ht="30" customHeight="1"/>
    <row r="534" ht="30" customHeight="1"/>
    <row r="535" ht="30" customHeight="1"/>
    <row r="536" ht="30" customHeight="1"/>
    <row r="537" ht="30" customHeight="1"/>
    <row r="538" ht="30" customHeight="1"/>
    <row r="539" ht="30" customHeight="1"/>
    <row r="540" ht="30" customHeight="1"/>
    <row r="541" ht="30" customHeight="1"/>
    <row r="542" ht="30" customHeight="1"/>
    <row r="543" ht="30" customHeight="1"/>
    <row r="544" ht="30" customHeight="1"/>
    <row r="545" ht="30" customHeight="1"/>
    <row r="546" ht="30" customHeight="1"/>
    <row r="547" ht="30" customHeight="1"/>
    <row r="548" ht="30" customHeight="1"/>
    <row r="549" ht="30" customHeight="1"/>
    <row r="550" ht="30" customHeight="1"/>
    <row r="551" ht="30" customHeight="1"/>
    <row r="552" ht="30" customHeight="1"/>
    <row r="553" ht="30" customHeight="1"/>
    <row r="554" ht="30" customHeight="1"/>
    <row r="555" ht="30" customHeight="1"/>
    <row r="556" ht="30" customHeight="1"/>
    <row r="557" ht="30" customHeight="1"/>
    <row r="558" ht="30" customHeight="1"/>
    <row r="559" ht="30" customHeight="1"/>
    <row r="560" ht="30" customHeight="1"/>
    <row r="561" ht="30" customHeight="1"/>
    <row r="562" ht="30" customHeight="1"/>
    <row r="563" ht="30" customHeight="1"/>
    <row r="564" ht="30" customHeight="1"/>
    <row r="565" ht="30" customHeight="1"/>
    <row r="566" ht="30" customHeight="1"/>
    <row r="567" ht="30" customHeight="1"/>
    <row r="568" ht="30" customHeight="1"/>
    <row r="569" ht="30" customHeight="1"/>
    <row r="570" ht="30" customHeight="1"/>
    <row r="571" ht="30" customHeight="1"/>
    <row r="572" ht="30" customHeight="1"/>
    <row r="573" ht="30" customHeight="1"/>
    <row r="574" ht="30" customHeight="1"/>
    <row r="575" ht="30" customHeight="1"/>
    <row r="576" ht="30" customHeight="1"/>
    <row r="577" spans="1:1" ht="30" customHeight="1"/>
    <row r="578" spans="1:1" ht="30" customHeight="1"/>
    <row r="579" spans="1:1" ht="30" customHeight="1"/>
    <row r="580" spans="1:1" ht="30" customHeight="1"/>
    <row r="581" spans="1:1" s="1" customFormat="1" ht="30" customHeight="1">
      <c r="A581" s="174"/>
    </row>
    <row r="582" spans="1:1" ht="30" customHeight="1">
      <c r="A582" s="1"/>
    </row>
    <row r="583" spans="1:1" ht="30" customHeight="1"/>
    <row r="584" spans="1:1" ht="30" customHeight="1"/>
    <row r="585" spans="1:1" ht="30" customHeight="1"/>
    <row r="586" spans="1:1" ht="30" customHeight="1"/>
    <row r="587" spans="1:1" ht="30" customHeight="1"/>
    <row r="588" spans="1:1" ht="30" customHeight="1"/>
    <row r="589" spans="1:1" ht="30" customHeight="1"/>
    <row r="590" spans="1:1" ht="30" customHeight="1"/>
    <row r="591" spans="1:1" ht="30" customHeight="1"/>
    <row r="592" spans="1:1" ht="30" customHeight="1"/>
    <row r="593" spans="1:1" ht="30" customHeight="1"/>
    <row r="594" spans="1:1" ht="30" customHeight="1"/>
    <row r="595" spans="1:1" ht="30" customHeight="1"/>
    <row r="596" spans="1:1" ht="30" customHeight="1"/>
    <row r="597" spans="1:1" ht="30" customHeight="1"/>
    <row r="598" spans="1:1" s="1" customFormat="1" ht="30" customHeight="1">
      <c r="A598" s="174"/>
    </row>
    <row r="599" spans="1:1" ht="30" customHeight="1">
      <c r="A599" s="1"/>
    </row>
    <row r="600" spans="1:1" ht="30" customHeight="1"/>
    <row r="601" spans="1:1" ht="30" customHeight="1"/>
    <row r="602" spans="1:1" ht="30" customHeight="1"/>
    <row r="603" spans="1:1" ht="30" customHeight="1"/>
    <row r="604" spans="1:1" ht="30" customHeight="1"/>
    <row r="605" spans="1:1" ht="30" customHeight="1"/>
    <row r="606" spans="1:1" ht="30" customHeight="1"/>
    <row r="607" spans="1:1" ht="30" customHeight="1"/>
    <row r="608" spans="1:1" ht="30" customHeight="1"/>
    <row r="609" ht="30" customHeight="1"/>
    <row r="610" ht="30" customHeight="1"/>
    <row r="611" ht="30" customHeight="1"/>
    <row r="612" ht="30" customHeight="1"/>
    <row r="613" ht="30" customHeight="1"/>
    <row r="614" ht="30" customHeight="1"/>
    <row r="615" ht="30" customHeight="1"/>
    <row r="616" ht="30" customHeight="1"/>
    <row r="617" ht="30" customHeight="1"/>
    <row r="618" ht="30" customHeight="1"/>
    <row r="619" ht="30" customHeight="1"/>
    <row r="620" ht="30" customHeight="1"/>
    <row r="621" ht="30" customHeight="1"/>
    <row r="622" ht="30" customHeight="1"/>
    <row r="623" ht="30" customHeight="1"/>
    <row r="624" ht="30" customHeight="1"/>
    <row r="625" ht="30" customHeight="1"/>
    <row r="626" ht="30" customHeight="1"/>
    <row r="627" ht="30" customHeight="1"/>
    <row r="628" ht="30" customHeight="1"/>
    <row r="629" ht="30" customHeight="1"/>
    <row r="630" ht="30" customHeight="1"/>
    <row r="631" ht="30" customHeight="1"/>
    <row r="632" ht="30" customHeight="1"/>
    <row r="633" ht="30" customHeight="1"/>
    <row r="634" ht="30" customHeight="1"/>
    <row r="635" ht="30" customHeight="1"/>
    <row r="636" ht="30" customHeight="1"/>
    <row r="637" ht="30" customHeight="1"/>
    <row r="638" ht="30" customHeight="1"/>
    <row r="639" ht="30" customHeight="1"/>
    <row r="640" ht="30" customHeight="1"/>
    <row r="641" ht="30" customHeight="1"/>
    <row r="642" ht="30" customHeight="1"/>
    <row r="643" ht="30" customHeight="1"/>
    <row r="644" ht="30" customHeight="1"/>
    <row r="645" ht="30" customHeight="1"/>
    <row r="646" ht="30" customHeight="1"/>
    <row r="647" ht="30" customHeight="1"/>
    <row r="648" ht="30" customHeight="1"/>
    <row r="649" ht="30" customHeight="1"/>
    <row r="650" ht="30" customHeight="1"/>
    <row r="651" ht="30" customHeight="1"/>
    <row r="652" ht="30" customHeight="1"/>
    <row r="653" ht="30" customHeight="1"/>
    <row r="654" ht="30" customHeight="1"/>
    <row r="655" ht="30" customHeight="1"/>
    <row r="656" ht="30" customHeight="1"/>
    <row r="657" spans="1:1" ht="30" customHeight="1"/>
    <row r="658" spans="1:1" ht="30" customHeight="1"/>
    <row r="659" spans="1:1" ht="30" customHeight="1"/>
    <row r="660" spans="1:1" ht="30" customHeight="1"/>
    <row r="661" spans="1:1" ht="30" customHeight="1"/>
    <row r="662" spans="1:1" ht="30" customHeight="1"/>
    <row r="663" spans="1:1" ht="30" customHeight="1"/>
    <row r="664" spans="1:1" ht="30" customHeight="1"/>
    <row r="665" spans="1:1" ht="30" customHeight="1"/>
    <row r="666" spans="1:1" s="1" customFormat="1" ht="30" customHeight="1">
      <c r="A666" s="174"/>
    </row>
    <row r="667" spans="1:1" ht="30" customHeight="1">
      <c r="A667" s="1"/>
    </row>
    <row r="668" spans="1:1" ht="30" customHeight="1"/>
    <row r="669" spans="1:1" ht="30" customHeight="1"/>
    <row r="670" spans="1:1" ht="30" customHeight="1"/>
    <row r="671" spans="1:1" ht="30" customHeight="1"/>
    <row r="672" spans="1:1" ht="30" customHeight="1"/>
    <row r="673" ht="30" customHeight="1"/>
    <row r="674" ht="30" customHeight="1"/>
    <row r="675" ht="30" customHeight="1"/>
    <row r="676" ht="30" customHeight="1"/>
    <row r="677" ht="30" customHeight="1"/>
    <row r="678" ht="30" customHeight="1"/>
    <row r="679" ht="30" customHeight="1"/>
    <row r="680" ht="30" customHeight="1"/>
    <row r="681" ht="30" customHeight="1"/>
    <row r="682" ht="30" customHeight="1"/>
    <row r="683" ht="30" customHeight="1"/>
    <row r="684" ht="30" customHeight="1"/>
    <row r="685" ht="30" customHeight="1"/>
    <row r="686" ht="30" customHeight="1"/>
    <row r="687" ht="30" customHeight="1"/>
    <row r="688" ht="30" customHeight="1"/>
    <row r="689" ht="30" customHeight="1"/>
    <row r="690" ht="30" customHeight="1"/>
    <row r="691" ht="30" customHeight="1"/>
    <row r="692" ht="30" customHeight="1"/>
    <row r="693" ht="30" customHeight="1"/>
    <row r="694" ht="30" customHeight="1"/>
    <row r="695" ht="30" customHeight="1"/>
    <row r="696" ht="30" customHeight="1"/>
    <row r="697" ht="30" customHeight="1"/>
    <row r="698" ht="30" customHeight="1"/>
    <row r="699" ht="30" customHeight="1"/>
    <row r="700" ht="30" customHeight="1"/>
    <row r="701" ht="30" customHeight="1"/>
    <row r="702" ht="30" customHeight="1"/>
    <row r="703" ht="30" customHeight="1"/>
    <row r="704" ht="30" customHeight="1"/>
    <row r="705" ht="30" customHeight="1"/>
    <row r="706" ht="30" customHeight="1"/>
    <row r="707" ht="30" customHeight="1"/>
    <row r="708" ht="30" customHeight="1"/>
    <row r="709" ht="30" customHeight="1"/>
    <row r="710" ht="30" customHeight="1"/>
    <row r="711" ht="30" customHeight="1"/>
    <row r="712" ht="30" customHeight="1"/>
    <row r="713" ht="30" customHeight="1"/>
    <row r="714" ht="30" customHeight="1"/>
    <row r="715" ht="30" customHeight="1"/>
    <row r="716" ht="30" customHeight="1"/>
    <row r="717" ht="30" customHeight="1"/>
    <row r="718" ht="30" customHeight="1"/>
    <row r="719" ht="30" customHeight="1"/>
    <row r="720" ht="30" customHeight="1"/>
    <row r="721" spans="1:1" ht="30" customHeight="1"/>
    <row r="722" spans="1:1" ht="30" customHeight="1"/>
    <row r="723" spans="1:1" ht="30" customHeight="1"/>
    <row r="724" spans="1:1" ht="30" customHeight="1"/>
    <row r="725" spans="1:1" s="1" customFormat="1" ht="30" customHeight="1">
      <c r="A725" s="174"/>
    </row>
    <row r="726" spans="1:1" ht="30" customHeight="1">
      <c r="A726" s="1"/>
    </row>
    <row r="727" spans="1:1" ht="30" customHeight="1"/>
    <row r="728" spans="1:1" ht="30" customHeight="1"/>
    <row r="729" spans="1:1" ht="30" customHeight="1"/>
    <row r="730" spans="1:1" ht="30" customHeight="1"/>
    <row r="731" spans="1:1" ht="30" customHeight="1"/>
    <row r="732" spans="1:1" ht="30" customHeight="1"/>
    <row r="733" spans="1:1" ht="30" customHeight="1"/>
    <row r="734" spans="1:1" ht="30" customHeight="1"/>
    <row r="735" spans="1:1" ht="30" customHeight="1"/>
    <row r="736" spans="1:1" ht="30" customHeight="1"/>
    <row r="737" ht="30" customHeight="1"/>
    <row r="738" ht="30" customHeight="1"/>
    <row r="739" ht="30" customHeight="1"/>
    <row r="740" ht="30" customHeight="1"/>
    <row r="741" ht="30" customHeight="1"/>
    <row r="742" ht="30" customHeight="1"/>
    <row r="743" ht="30" customHeight="1"/>
    <row r="744" ht="30" customHeight="1"/>
    <row r="745" ht="30" customHeight="1"/>
    <row r="746" ht="30" customHeight="1"/>
    <row r="747" ht="30" customHeight="1"/>
    <row r="748" ht="30" customHeight="1"/>
    <row r="749" ht="30" customHeight="1"/>
    <row r="750" ht="30" customHeight="1"/>
    <row r="751" ht="30" customHeight="1"/>
    <row r="752" ht="30" customHeight="1"/>
    <row r="753" ht="30" customHeight="1"/>
    <row r="754" ht="30" customHeight="1"/>
    <row r="755" ht="30" customHeight="1"/>
    <row r="756" ht="30" customHeight="1"/>
    <row r="757" ht="30" customHeight="1"/>
    <row r="758" ht="30" customHeight="1"/>
    <row r="759" ht="30" customHeight="1"/>
    <row r="760" ht="30" customHeight="1"/>
    <row r="761" ht="30" customHeight="1"/>
    <row r="762" ht="30" customHeight="1"/>
    <row r="763" ht="30" customHeight="1"/>
    <row r="764" ht="30" customHeight="1"/>
    <row r="765" ht="30" customHeight="1"/>
    <row r="766" ht="30" customHeight="1"/>
    <row r="767" ht="30" customHeight="1"/>
    <row r="768" ht="30" customHeight="1"/>
    <row r="769" ht="30" customHeight="1"/>
    <row r="770" ht="30" customHeight="1"/>
    <row r="771" ht="30" customHeight="1"/>
    <row r="772" ht="30" customHeight="1"/>
    <row r="773" ht="30" customHeight="1"/>
    <row r="774" ht="30" customHeight="1"/>
    <row r="775" ht="30" customHeight="1"/>
    <row r="776" ht="30" customHeight="1"/>
    <row r="777" ht="30" customHeight="1"/>
    <row r="778" ht="30" customHeight="1"/>
    <row r="779" ht="30" customHeight="1"/>
    <row r="780" ht="30" customHeight="1"/>
    <row r="781" ht="30" customHeight="1"/>
    <row r="782" ht="30" customHeight="1"/>
    <row r="783" ht="30" customHeight="1"/>
    <row r="784" ht="30" customHeight="1"/>
    <row r="785" spans="1:1" ht="30" customHeight="1"/>
    <row r="786" spans="1:1" ht="30" customHeight="1"/>
    <row r="787" spans="1:1" ht="30" customHeight="1"/>
    <row r="788" spans="1:1" ht="30" customHeight="1"/>
    <row r="789" spans="1:1" ht="30" customHeight="1"/>
    <row r="790" spans="1:1" ht="30" customHeight="1"/>
    <row r="791" spans="1:1" s="1" customFormat="1" ht="30" customHeight="1">
      <c r="A791" s="174"/>
    </row>
    <row r="792" spans="1:1" ht="30" customHeight="1">
      <c r="A792" s="1"/>
    </row>
    <row r="793" spans="1:1" ht="30" customHeight="1"/>
    <row r="794" spans="1:1" ht="30" customHeight="1"/>
    <row r="795" spans="1:1" ht="30" customHeight="1"/>
    <row r="796" spans="1:1" ht="30" customHeight="1"/>
    <row r="797" spans="1:1" ht="30" customHeight="1"/>
    <row r="798" spans="1:1" ht="30" customHeight="1"/>
    <row r="799" spans="1:1" ht="30" customHeight="1"/>
    <row r="800" spans="1:1" ht="30" customHeight="1"/>
    <row r="801" ht="30" customHeight="1"/>
    <row r="802" ht="30" customHeight="1"/>
    <row r="803" ht="30" customHeight="1"/>
    <row r="804" ht="30" customHeight="1"/>
    <row r="805" ht="30" customHeight="1"/>
    <row r="806" ht="30" customHeight="1"/>
    <row r="807" ht="30" customHeight="1"/>
    <row r="808" ht="30" customHeight="1"/>
    <row r="809" ht="30" customHeight="1"/>
    <row r="810" ht="30" customHeight="1"/>
    <row r="811" ht="30" customHeight="1"/>
    <row r="812" ht="30" customHeight="1"/>
    <row r="813" ht="30" customHeight="1"/>
    <row r="814" ht="30" customHeight="1"/>
    <row r="815" ht="30" customHeight="1"/>
    <row r="816" ht="30" customHeight="1"/>
    <row r="817" spans="1:1" ht="30" customHeight="1"/>
    <row r="818" spans="1:1" ht="30" customHeight="1"/>
    <row r="819" spans="1:1" ht="30" customHeight="1"/>
    <row r="820" spans="1:1" ht="30" customHeight="1"/>
    <row r="821" spans="1:1" ht="30" customHeight="1"/>
    <row r="822" spans="1:1" ht="30" customHeight="1"/>
    <row r="823" spans="1:1" ht="30" customHeight="1"/>
    <row r="824" spans="1:1" ht="30" customHeight="1"/>
    <row r="825" spans="1:1" ht="30" customHeight="1"/>
    <row r="826" spans="1:1" s="1" customFormat="1" ht="30" customHeight="1">
      <c r="A826" s="174"/>
    </row>
    <row r="827" spans="1:1" ht="30" customHeight="1">
      <c r="A827" s="1"/>
    </row>
    <row r="828" spans="1:1" ht="30" customHeight="1"/>
    <row r="829" spans="1:1" ht="30" customHeight="1"/>
    <row r="830" spans="1:1" ht="30" customHeight="1"/>
    <row r="831" spans="1:1" ht="30" customHeight="1"/>
    <row r="832" spans="1:1" ht="30" customHeight="1"/>
    <row r="833" ht="30" customHeight="1"/>
    <row r="834" ht="30" customHeight="1"/>
    <row r="835" ht="30" customHeight="1"/>
    <row r="836" ht="30" customHeight="1"/>
    <row r="837" ht="30" customHeight="1"/>
    <row r="838" ht="30" customHeight="1"/>
    <row r="839" ht="30" customHeight="1"/>
    <row r="840" ht="30" customHeight="1"/>
    <row r="841" ht="30" customHeight="1"/>
    <row r="842" ht="30" customHeight="1"/>
    <row r="843" ht="30" customHeight="1"/>
    <row r="844" ht="30" customHeight="1"/>
    <row r="845" ht="30" customHeight="1"/>
    <row r="846" ht="30" customHeight="1"/>
    <row r="847" ht="30" customHeight="1"/>
    <row r="848" ht="30" customHeight="1"/>
    <row r="849" spans="1:1" ht="30" customHeight="1"/>
    <row r="850" spans="1:1" ht="30" customHeight="1"/>
    <row r="851" spans="1:1" ht="30" customHeight="1"/>
    <row r="852" spans="1:1" ht="30" customHeight="1"/>
    <row r="853" spans="1:1" s="1" customFormat="1" ht="30" customHeight="1">
      <c r="A853" s="174"/>
    </row>
    <row r="854" spans="1:1" ht="30" customHeight="1">
      <c r="A854" s="1"/>
    </row>
    <row r="855" spans="1:1" ht="30" customHeight="1"/>
    <row r="856" spans="1:1" ht="30" customHeight="1"/>
    <row r="857" spans="1:1" ht="30" customHeight="1"/>
    <row r="858" spans="1:1" ht="30" customHeight="1"/>
    <row r="859" spans="1:1" ht="30" customHeight="1"/>
    <row r="860" spans="1:1" ht="30" customHeight="1"/>
    <row r="861" spans="1:1" ht="30" customHeight="1"/>
    <row r="862" spans="1:1" ht="30" customHeight="1"/>
    <row r="863" spans="1:1" ht="30" customHeight="1"/>
    <row r="864" spans="1:1" ht="30" customHeight="1"/>
    <row r="865" ht="30" customHeight="1"/>
    <row r="866" ht="30" customHeight="1"/>
    <row r="867" ht="30" customHeight="1"/>
    <row r="868" ht="30" customHeight="1"/>
    <row r="869" ht="30" customHeight="1"/>
    <row r="870" ht="30" customHeight="1"/>
    <row r="871" ht="30" customHeight="1"/>
    <row r="872" ht="30" customHeight="1"/>
    <row r="873" ht="30" customHeight="1"/>
    <row r="874" ht="30" customHeight="1"/>
    <row r="875" ht="30" customHeight="1"/>
    <row r="876" ht="30" customHeight="1"/>
    <row r="877" ht="30" customHeight="1"/>
    <row r="878" ht="30" customHeight="1"/>
    <row r="879" ht="30" customHeight="1"/>
    <row r="880" ht="30" customHeight="1"/>
    <row r="881" ht="30" customHeight="1"/>
    <row r="882" ht="30" customHeight="1"/>
    <row r="883" ht="30" customHeight="1"/>
    <row r="884" ht="30" customHeight="1"/>
    <row r="885" ht="30" customHeight="1"/>
    <row r="886" ht="30" customHeight="1"/>
    <row r="887" ht="30" customHeight="1"/>
    <row r="888" ht="30" customHeight="1"/>
    <row r="889" ht="30" customHeight="1"/>
    <row r="890" ht="30" customHeight="1"/>
    <row r="891" ht="30" customHeight="1"/>
    <row r="892" ht="30" customHeight="1"/>
    <row r="893" ht="30" customHeight="1"/>
    <row r="894" ht="30" customHeight="1"/>
    <row r="895" ht="30" customHeight="1"/>
    <row r="896" ht="30" customHeight="1"/>
    <row r="897" ht="30" customHeight="1"/>
    <row r="898" ht="30" customHeight="1"/>
    <row r="899" ht="30" customHeight="1"/>
    <row r="900" ht="30" customHeight="1"/>
    <row r="901" ht="30" customHeight="1"/>
    <row r="902" ht="30" customHeight="1"/>
    <row r="903" ht="30" customHeight="1"/>
    <row r="904" ht="30" customHeight="1"/>
    <row r="905" ht="30" customHeight="1"/>
    <row r="906" ht="30" customHeight="1"/>
    <row r="907" ht="30" customHeight="1"/>
    <row r="908" ht="30" customHeight="1"/>
    <row r="909" ht="30" customHeight="1"/>
    <row r="910" ht="30" customHeight="1"/>
    <row r="911" ht="30" customHeight="1"/>
    <row r="912" ht="30" customHeight="1"/>
    <row r="913" spans="1:1" ht="30" customHeight="1"/>
    <row r="914" spans="1:1" ht="30" customHeight="1"/>
    <row r="915" spans="1:1" ht="30" customHeight="1"/>
    <row r="916" spans="1:1" ht="30" customHeight="1"/>
    <row r="917" spans="1:1" ht="30" customHeight="1"/>
    <row r="918" spans="1:1" ht="30" customHeight="1"/>
    <row r="919" spans="1:1" s="1" customFormat="1" ht="30" customHeight="1">
      <c r="A919" s="174"/>
    </row>
    <row r="920" spans="1:1" ht="30" customHeight="1">
      <c r="A920" s="1"/>
    </row>
    <row r="921" spans="1:1" ht="30" customHeight="1"/>
    <row r="922" spans="1:1" ht="30" customHeight="1"/>
    <row r="923" spans="1:1" ht="30" customHeight="1"/>
    <row r="924" spans="1:1" ht="30" customHeight="1"/>
    <row r="925" spans="1:1" ht="30" customHeight="1"/>
    <row r="926" spans="1:1" ht="30" customHeight="1"/>
    <row r="927" spans="1:1" ht="30" customHeight="1"/>
    <row r="928" spans="1:1" ht="30" customHeight="1"/>
    <row r="929" ht="30" customHeight="1"/>
    <row r="930" ht="30" customHeight="1"/>
    <row r="931" ht="30" customHeight="1"/>
    <row r="932" ht="30" customHeight="1"/>
    <row r="933" ht="30" customHeight="1"/>
    <row r="934" ht="30" customHeight="1"/>
    <row r="935" ht="30" customHeight="1"/>
    <row r="936" ht="30" customHeight="1"/>
    <row r="937" ht="30" customHeight="1"/>
    <row r="938" ht="30" customHeight="1"/>
    <row r="939" ht="30" customHeight="1"/>
    <row r="940" ht="30" customHeight="1"/>
    <row r="941" ht="30" customHeight="1"/>
    <row r="942" ht="30" customHeight="1"/>
    <row r="943" ht="30" customHeight="1"/>
    <row r="944" ht="30" customHeight="1"/>
    <row r="945" ht="30" customHeight="1"/>
    <row r="946" ht="30" customHeight="1"/>
    <row r="947" ht="30" customHeight="1"/>
    <row r="948" ht="30" customHeight="1"/>
    <row r="949" ht="30" customHeight="1"/>
    <row r="950" ht="30" customHeight="1"/>
    <row r="951" ht="30" customHeight="1"/>
    <row r="952" ht="30" customHeight="1"/>
    <row r="953" ht="30" customHeight="1"/>
    <row r="954" ht="30" customHeight="1"/>
    <row r="955" ht="30" customHeight="1"/>
    <row r="956" ht="30" customHeight="1"/>
    <row r="957" ht="30" customHeight="1"/>
    <row r="958" ht="30" customHeight="1"/>
    <row r="959" ht="30" customHeight="1"/>
    <row r="960" ht="30" customHeight="1"/>
    <row r="961" ht="30" customHeight="1"/>
    <row r="962" ht="30" customHeight="1"/>
    <row r="963" ht="30" customHeight="1"/>
    <row r="964" ht="30" customHeight="1"/>
    <row r="965" ht="30" customHeight="1"/>
    <row r="966" ht="30" customHeight="1"/>
    <row r="967" ht="30" customHeight="1"/>
    <row r="968" ht="30" customHeight="1"/>
    <row r="969" ht="30" customHeight="1"/>
    <row r="970" ht="30" customHeight="1"/>
    <row r="971" ht="30" customHeight="1"/>
    <row r="972" ht="30" customHeight="1"/>
    <row r="973" ht="30" customHeight="1"/>
    <row r="974" ht="30" customHeight="1"/>
    <row r="975" ht="30" customHeight="1"/>
    <row r="976" ht="30" customHeight="1"/>
    <row r="977" spans="1:1" ht="30" customHeight="1"/>
    <row r="978" spans="1:1" ht="30" customHeight="1"/>
    <row r="979" spans="1:1" ht="30" customHeight="1"/>
    <row r="980" spans="1:1" ht="30" customHeight="1"/>
    <row r="981" spans="1:1" ht="30" customHeight="1"/>
    <row r="982" spans="1:1" ht="30" customHeight="1"/>
    <row r="983" spans="1:1" ht="30" customHeight="1"/>
    <row r="984" spans="1:1" ht="30" customHeight="1"/>
    <row r="985" spans="1:1" ht="30" customHeight="1"/>
    <row r="986" spans="1:1" ht="30" customHeight="1"/>
    <row r="987" spans="1:1" ht="30" customHeight="1"/>
    <row r="988" spans="1:1" ht="30" customHeight="1"/>
    <row r="989" spans="1:1" ht="30" customHeight="1"/>
    <row r="990" spans="1:1" ht="30" customHeight="1"/>
    <row r="991" spans="1:1" ht="30" customHeight="1"/>
    <row r="992" spans="1:1" s="1" customFormat="1" ht="30" customHeight="1">
      <c r="A992" s="174"/>
    </row>
    <row r="993" spans="1:1" ht="30" customHeight="1">
      <c r="A993" s="1"/>
    </row>
    <row r="994" spans="1:1" ht="30" customHeight="1"/>
    <row r="995" spans="1:1" ht="30" customHeight="1"/>
    <row r="996" spans="1:1" ht="30" customHeight="1"/>
    <row r="997" spans="1:1" ht="30" customHeight="1"/>
    <row r="998" spans="1:1" ht="30" customHeight="1"/>
    <row r="999" spans="1:1" ht="30" customHeight="1"/>
    <row r="1000" spans="1:1" ht="30" customHeight="1"/>
    <row r="1001" spans="1:1" ht="30" customHeight="1"/>
    <row r="1002" spans="1:1" ht="30" customHeight="1"/>
    <row r="1003" spans="1:1" ht="30" customHeight="1"/>
    <row r="1004" spans="1:1" ht="30" customHeight="1"/>
    <row r="1005" spans="1:1" ht="30" customHeight="1"/>
    <row r="1006" spans="1:1" ht="30" customHeight="1"/>
    <row r="1007" spans="1:1" ht="30" customHeight="1"/>
    <row r="1008" spans="1:1" ht="30" customHeight="1"/>
    <row r="1009" ht="30" customHeight="1"/>
    <row r="1010" ht="30" customHeight="1"/>
    <row r="1011" ht="30" customHeight="1"/>
    <row r="1012" ht="30" customHeight="1"/>
    <row r="1013" ht="30" customHeight="1"/>
    <row r="1014" ht="30" customHeight="1"/>
    <row r="1015" ht="30" customHeight="1"/>
    <row r="1016" ht="30" customHeight="1"/>
    <row r="1017" ht="30" customHeight="1"/>
    <row r="1018" ht="30" customHeight="1"/>
    <row r="1019" ht="30" customHeight="1"/>
    <row r="1020" ht="30" customHeight="1"/>
    <row r="1021" ht="30" customHeight="1"/>
    <row r="1022" ht="30" customHeight="1"/>
    <row r="1023" ht="30" customHeight="1"/>
    <row r="1024" ht="30" customHeight="1"/>
    <row r="1025" ht="30" customHeight="1"/>
    <row r="1026" ht="30" customHeight="1"/>
    <row r="1027" ht="30" customHeight="1"/>
    <row r="1028" ht="30" customHeight="1"/>
    <row r="1029" ht="30" customHeight="1"/>
    <row r="1030" ht="30" customHeight="1"/>
    <row r="1031" ht="30" customHeight="1"/>
    <row r="1032" ht="30" customHeight="1"/>
    <row r="1033" ht="30" customHeight="1"/>
    <row r="1034" ht="30" customHeight="1"/>
    <row r="1035" ht="30" customHeight="1"/>
    <row r="1036" ht="30" customHeight="1"/>
    <row r="1037" ht="30" customHeight="1"/>
    <row r="1038" ht="30" customHeight="1"/>
    <row r="1039" ht="30" customHeight="1"/>
    <row r="1040" ht="30" customHeight="1"/>
    <row r="1041" ht="30" customHeight="1"/>
    <row r="1042" ht="30" customHeight="1"/>
    <row r="1043" ht="30" customHeight="1"/>
    <row r="1044" ht="30" customHeight="1"/>
    <row r="1045" ht="30" customHeight="1"/>
    <row r="1046" ht="30" customHeight="1"/>
    <row r="1047" ht="30" customHeight="1"/>
    <row r="1048" ht="30" customHeight="1"/>
    <row r="1049" ht="30" customHeight="1"/>
    <row r="1050" ht="30" customHeight="1"/>
    <row r="1051" ht="30" customHeight="1"/>
    <row r="1052" ht="30" customHeight="1"/>
    <row r="1053" ht="30" customHeight="1"/>
    <row r="1054" ht="30" customHeight="1"/>
    <row r="1055" ht="30" customHeight="1"/>
    <row r="1056" ht="30" customHeight="1"/>
    <row r="1057" spans="1:1" ht="30" customHeight="1"/>
    <row r="1058" spans="1:1" ht="30" customHeight="1"/>
    <row r="1059" spans="1:1" ht="30" customHeight="1"/>
    <row r="1060" spans="1:1" ht="30" customHeight="1"/>
    <row r="1061" spans="1:1" ht="30" customHeight="1"/>
    <row r="1062" spans="1:1" ht="30" customHeight="1"/>
    <row r="1063" spans="1:1" ht="30" customHeight="1"/>
    <row r="1064" spans="1:1" ht="30" customHeight="1"/>
    <row r="1065" spans="1:1" s="1" customFormat="1" ht="30" customHeight="1">
      <c r="A1065" s="174"/>
    </row>
    <row r="1066" spans="1:1" ht="30" customHeight="1">
      <c r="A1066" s="1"/>
    </row>
    <row r="1067" spans="1:1" ht="30" customHeight="1"/>
    <row r="1068" spans="1:1" ht="30" customHeight="1"/>
    <row r="1069" spans="1:1" ht="30" customHeight="1"/>
    <row r="1070" spans="1:1" ht="30" customHeight="1"/>
    <row r="1071" spans="1:1" ht="30" customHeight="1"/>
    <row r="1072" spans="1:1" ht="30" customHeight="1"/>
    <row r="1073" ht="30" customHeight="1"/>
    <row r="1074" ht="30" customHeight="1"/>
    <row r="1075" ht="30" customHeight="1"/>
    <row r="1076" ht="30" customHeight="1"/>
    <row r="1077" ht="30" customHeight="1"/>
    <row r="1078" ht="30" customHeight="1"/>
    <row r="1079" ht="30" customHeight="1"/>
    <row r="1080" ht="30" customHeight="1"/>
    <row r="1081" ht="30" customHeight="1"/>
    <row r="1082" ht="30" customHeight="1"/>
    <row r="1083" ht="30" customHeight="1"/>
    <row r="1084" ht="30" customHeight="1"/>
    <row r="1085" ht="30" customHeight="1"/>
    <row r="1086" ht="30" customHeight="1"/>
    <row r="1087" ht="30" customHeight="1"/>
    <row r="1088" ht="30" customHeight="1"/>
    <row r="1089" ht="30" customHeight="1"/>
    <row r="1090" ht="30" customHeight="1"/>
    <row r="1091" ht="30" customHeight="1"/>
    <row r="1092" ht="30" customHeight="1"/>
    <row r="1093" ht="30" customHeight="1"/>
    <row r="1094" ht="30" customHeight="1"/>
    <row r="1095" ht="30" customHeight="1"/>
    <row r="1096" ht="30" customHeight="1"/>
    <row r="1097" ht="30" customHeight="1"/>
    <row r="1098" ht="30" customHeight="1"/>
    <row r="1099" ht="30" customHeight="1"/>
    <row r="1100" ht="30" customHeight="1"/>
    <row r="1101" ht="30" customHeight="1"/>
    <row r="1102" ht="30" customHeight="1"/>
    <row r="1103" ht="30" customHeight="1"/>
    <row r="1104" ht="30" customHeight="1"/>
    <row r="1105" spans="1:1" ht="30" customHeight="1"/>
    <row r="1106" spans="1:1" ht="30" customHeight="1"/>
    <row r="1107" spans="1:1" ht="30" customHeight="1"/>
    <row r="1108" spans="1:1" ht="30" customHeight="1"/>
    <row r="1109" spans="1:1" ht="30" customHeight="1"/>
    <row r="1110" spans="1:1" ht="30" customHeight="1"/>
    <row r="1111" spans="1:1" ht="30" customHeight="1"/>
    <row r="1112" spans="1:1" ht="30" customHeight="1"/>
    <row r="1113" spans="1:1" ht="30" customHeight="1"/>
    <row r="1114" spans="1:1" ht="30" customHeight="1"/>
    <row r="1115" spans="1:1" ht="30" customHeight="1"/>
    <row r="1116" spans="1:1" ht="30" customHeight="1"/>
    <row r="1117" spans="1:1" ht="30" customHeight="1"/>
    <row r="1118" spans="1:1" ht="30" customHeight="1"/>
    <row r="1119" spans="1:1" ht="30" customHeight="1"/>
    <row r="1120" spans="1:1" s="1" customFormat="1" ht="30" customHeight="1">
      <c r="A1120" s="174"/>
    </row>
    <row r="1121" spans="1:1" ht="30" customHeight="1">
      <c r="A1121" s="1"/>
    </row>
    <row r="1122" spans="1:1" s="1" customFormat="1" ht="30" customHeight="1">
      <c r="A1122" s="174"/>
    </row>
    <row r="1123" spans="1:1" ht="30" customHeight="1">
      <c r="A1123" s="1"/>
    </row>
    <row r="1124" spans="1:1" ht="30" customHeight="1"/>
    <row r="1125" spans="1:1" ht="30" customHeight="1"/>
    <row r="1126" spans="1:1" ht="30" customHeight="1"/>
    <row r="1127" spans="1:1" ht="30" customHeight="1"/>
    <row r="1128" spans="1:1" ht="30" customHeight="1"/>
    <row r="1129" spans="1:1" ht="30" customHeight="1"/>
    <row r="1130" spans="1:1" ht="30" customHeight="1"/>
    <row r="1131" spans="1:1" ht="30" customHeight="1"/>
    <row r="1132" spans="1:1" ht="30" customHeight="1"/>
    <row r="1133" spans="1:1" ht="30" customHeight="1"/>
    <row r="1134" spans="1:1" ht="30" customHeight="1"/>
    <row r="1135" spans="1:1" ht="30" customHeight="1"/>
    <row r="1136" spans="1:1" ht="30" customHeight="1"/>
    <row r="1137" ht="30" customHeight="1"/>
    <row r="1138" ht="30" customHeight="1"/>
    <row r="1139" ht="30" customHeight="1"/>
    <row r="1140" ht="30" customHeight="1"/>
    <row r="1141" ht="30" customHeight="1"/>
    <row r="1142" ht="30" customHeight="1"/>
    <row r="1143" ht="30" customHeight="1"/>
    <row r="1144" ht="30" customHeight="1"/>
    <row r="1145" ht="30" customHeight="1"/>
    <row r="1146" ht="30" customHeight="1"/>
    <row r="1147" ht="30" customHeight="1"/>
    <row r="1148" ht="30" customHeight="1"/>
    <row r="1149" ht="30" customHeight="1"/>
    <row r="1150" ht="30" customHeight="1"/>
    <row r="1151" ht="30" customHeight="1"/>
    <row r="1152" ht="30" customHeight="1"/>
    <row r="1153" ht="30" customHeight="1"/>
    <row r="1154" ht="30" customHeight="1"/>
    <row r="1155" ht="30" customHeight="1"/>
    <row r="1156" ht="30" customHeight="1"/>
    <row r="1157" ht="30" customHeight="1"/>
    <row r="1158" ht="30" customHeight="1"/>
    <row r="1159" ht="30" customHeight="1"/>
    <row r="1160" ht="30" customHeight="1"/>
    <row r="1161" ht="30" customHeight="1"/>
    <row r="1162" ht="30" customHeight="1"/>
    <row r="1163" ht="30" customHeight="1"/>
    <row r="1164" ht="30" customHeight="1"/>
    <row r="1165" ht="30" customHeight="1"/>
    <row r="1166" ht="30" customHeight="1"/>
    <row r="1167" ht="30" customHeight="1"/>
    <row r="1168" ht="30" customHeight="1"/>
    <row r="1169" spans="1:1" ht="30" customHeight="1"/>
    <row r="1170" spans="1:1" ht="30" customHeight="1"/>
    <row r="1171" spans="1:1" ht="30" customHeight="1"/>
    <row r="1172" spans="1:1" ht="30" customHeight="1"/>
    <row r="1173" spans="1:1" ht="30" customHeight="1"/>
    <row r="1174" spans="1:1" ht="30" customHeight="1"/>
    <row r="1175" spans="1:1" ht="30" customHeight="1"/>
    <row r="1176" spans="1:1" ht="30" customHeight="1"/>
    <row r="1177" spans="1:1" ht="30" customHeight="1"/>
    <row r="1178" spans="1:1" s="1" customFormat="1" ht="30" customHeight="1">
      <c r="A1178" s="174"/>
    </row>
    <row r="1179" spans="1:1" ht="30" customHeight="1">
      <c r="A1179" s="1"/>
    </row>
    <row r="1180" spans="1:1" ht="30" customHeight="1"/>
    <row r="1181" spans="1:1" ht="30" customHeight="1"/>
    <row r="1182" spans="1:1" ht="30" customHeight="1"/>
    <row r="1183" spans="1:1" ht="30" customHeight="1"/>
    <row r="1184" spans="1:1" ht="30" customHeight="1"/>
    <row r="1185" ht="30" customHeight="1"/>
    <row r="1186" ht="30" customHeight="1"/>
    <row r="1187" ht="30" customHeight="1"/>
    <row r="1188" ht="30" customHeight="1"/>
    <row r="1189" ht="30" customHeight="1"/>
    <row r="1190" ht="30" customHeight="1"/>
    <row r="1191" ht="30" customHeight="1"/>
    <row r="1192" ht="30" customHeight="1"/>
    <row r="1193" ht="30" customHeight="1"/>
    <row r="1194" ht="30" customHeight="1"/>
    <row r="1195" ht="30" customHeight="1"/>
    <row r="1196" ht="30" customHeight="1"/>
    <row r="1197" ht="30" customHeight="1"/>
    <row r="1198" ht="30" customHeight="1"/>
    <row r="1199" ht="30" customHeight="1"/>
    <row r="1200" ht="30" customHeight="1"/>
    <row r="1201" spans="1:1" ht="30" customHeight="1"/>
    <row r="1202" spans="1:1" ht="30" customHeight="1"/>
    <row r="1203" spans="1:1" ht="30" customHeight="1"/>
    <row r="1204" spans="1:1" ht="30" customHeight="1"/>
    <row r="1205" spans="1:1" ht="30" customHeight="1"/>
    <row r="1206" spans="1:1" ht="30" customHeight="1"/>
    <row r="1207" spans="1:1" ht="30" customHeight="1"/>
    <row r="1208" spans="1:1" s="1" customFormat="1" ht="30" customHeight="1">
      <c r="A1208" s="174"/>
    </row>
    <row r="1209" spans="1:1" ht="30" customHeight="1">
      <c r="A1209" s="1"/>
    </row>
    <row r="1210" spans="1:1" ht="30" customHeight="1"/>
    <row r="1211" spans="1:1" ht="30" customHeight="1"/>
    <row r="1212" spans="1:1" ht="30" customHeight="1"/>
    <row r="1213" spans="1:1" ht="30" customHeight="1"/>
    <row r="1214" spans="1:1" ht="30" customHeight="1"/>
    <row r="1215" spans="1:1" ht="30" customHeight="1"/>
    <row r="1216" spans="1:1" ht="30" customHeight="1"/>
    <row r="1217" ht="30" customHeight="1"/>
    <row r="1218" ht="30" customHeight="1"/>
    <row r="1219" ht="30" customHeight="1"/>
    <row r="1220" ht="30" customHeight="1"/>
    <row r="1221" ht="30" customHeight="1"/>
    <row r="1222" ht="30" customHeight="1"/>
    <row r="1223" ht="30" customHeight="1"/>
    <row r="1224" ht="30" customHeight="1"/>
    <row r="1225" ht="30" customHeight="1"/>
    <row r="1226" ht="30" customHeight="1"/>
    <row r="1227" ht="30" customHeight="1"/>
    <row r="1228" ht="30" customHeight="1"/>
    <row r="1229" ht="30" customHeight="1"/>
    <row r="1230" ht="30" customHeight="1"/>
    <row r="1231" ht="30" customHeight="1"/>
    <row r="1232" ht="30" customHeight="1"/>
    <row r="1233" ht="30" customHeight="1"/>
    <row r="1234" ht="30" customHeight="1"/>
    <row r="1235" ht="30" customHeight="1"/>
    <row r="1236" ht="30" customHeight="1"/>
    <row r="1237" ht="30" customHeight="1"/>
    <row r="1238" ht="30" customHeight="1"/>
    <row r="1239" ht="30" customHeight="1"/>
    <row r="1240" ht="30" customHeight="1"/>
    <row r="1241" ht="30" customHeight="1"/>
    <row r="1242" ht="30" customHeight="1"/>
    <row r="1243" ht="30" customHeight="1"/>
    <row r="1244" ht="30" customHeight="1"/>
    <row r="1245" ht="30" customHeight="1"/>
    <row r="1246" ht="30" customHeight="1"/>
    <row r="1247" ht="30" customHeight="1"/>
    <row r="1248" ht="30" customHeight="1"/>
    <row r="1249" ht="30" customHeight="1"/>
    <row r="1250" ht="30" customHeight="1"/>
    <row r="1251" ht="30" customHeight="1"/>
    <row r="1252" ht="30" customHeight="1"/>
    <row r="1253" ht="30" customHeight="1"/>
    <row r="1254" ht="30" customHeight="1"/>
    <row r="1255" ht="30" customHeight="1"/>
    <row r="1256" ht="30" customHeight="1"/>
    <row r="1257" ht="30" customHeight="1"/>
    <row r="1258" ht="30" customHeight="1"/>
    <row r="1259" ht="30" customHeight="1"/>
    <row r="1260" ht="30" customHeight="1"/>
    <row r="1261" ht="30" customHeight="1"/>
    <row r="1262" ht="30" customHeight="1"/>
    <row r="1263" ht="30" customHeight="1"/>
    <row r="1264" ht="30" customHeight="1"/>
    <row r="1265" ht="30" customHeight="1"/>
    <row r="1266" ht="30" customHeight="1"/>
    <row r="1267" ht="30" customHeight="1"/>
    <row r="1268" ht="30" customHeight="1"/>
    <row r="1269" ht="30" customHeight="1"/>
    <row r="1270" ht="30" customHeight="1"/>
    <row r="1271" ht="30" customHeight="1"/>
    <row r="1272" ht="30" customHeight="1"/>
    <row r="1273" ht="30" customHeight="1"/>
    <row r="1274" ht="30" customHeight="1"/>
    <row r="1275" ht="30" customHeight="1"/>
    <row r="1276" ht="30" customHeight="1"/>
    <row r="1277" ht="30" customHeight="1"/>
    <row r="1278" ht="30" customHeight="1"/>
    <row r="1279" ht="30" customHeight="1"/>
    <row r="1280" ht="30" customHeight="1"/>
    <row r="1281" spans="1:1" ht="30" customHeight="1"/>
    <row r="1282" spans="1:1" ht="30" customHeight="1"/>
    <row r="1283" spans="1:1" ht="30" customHeight="1"/>
    <row r="1284" spans="1:1" ht="30" customHeight="1"/>
    <row r="1285" spans="1:1" ht="30" customHeight="1"/>
    <row r="1286" spans="1:1" ht="30" customHeight="1"/>
    <row r="1287" spans="1:1" ht="30" customHeight="1"/>
    <row r="1288" spans="1:1" ht="30" customHeight="1"/>
    <row r="1289" spans="1:1" ht="30" customHeight="1"/>
    <row r="1290" spans="1:1" ht="30" customHeight="1"/>
    <row r="1291" spans="1:1" s="1" customFormat="1" ht="30" customHeight="1">
      <c r="A1291" s="174"/>
    </row>
    <row r="1292" spans="1:1" ht="30" customHeight="1">
      <c r="A1292" s="1"/>
    </row>
    <row r="1293" spans="1:1" ht="30" customHeight="1"/>
    <row r="1294" spans="1:1" ht="30" customHeight="1"/>
    <row r="1295" spans="1:1" ht="30" customHeight="1"/>
    <row r="1296" spans="1:1" ht="30" customHeight="1"/>
    <row r="1297" ht="30" customHeight="1"/>
    <row r="1298" ht="30" customHeight="1"/>
    <row r="1299" ht="30" customHeight="1"/>
    <row r="1300" ht="30" customHeight="1"/>
    <row r="1301" ht="30" customHeight="1"/>
    <row r="1302" ht="30" customHeight="1"/>
    <row r="1303" ht="30" customHeight="1"/>
    <row r="1304" ht="30" customHeight="1"/>
    <row r="1305" ht="30" customHeight="1"/>
    <row r="1306" ht="30" customHeight="1"/>
    <row r="1307" ht="30" customHeight="1"/>
    <row r="1308" ht="30" customHeight="1"/>
    <row r="1309" ht="30" customHeight="1"/>
    <row r="1310" ht="30" customHeight="1"/>
    <row r="1311" ht="30" customHeight="1"/>
    <row r="1312" ht="30" customHeight="1"/>
    <row r="1313" ht="30" customHeight="1"/>
    <row r="1314" ht="30" customHeight="1"/>
    <row r="1315" ht="30" customHeight="1"/>
    <row r="1316" ht="30" customHeight="1"/>
    <row r="1317" ht="30" customHeight="1"/>
    <row r="1318" ht="30" customHeight="1"/>
    <row r="1319" ht="30" customHeight="1"/>
    <row r="1320" ht="30" customHeight="1"/>
    <row r="1321" ht="30" customHeight="1"/>
    <row r="1322" ht="30" customHeight="1"/>
    <row r="1323" ht="30" customHeight="1"/>
    <row r="1324" ht="30" customHeight="1"/>
    <row r="1325" ht="30" customHeight="1"/>
    <row r="1326" ht="30" customHeight="1"/>
    <row r="1327" ht="30" customHeight="1"/>
    <row r="1328" ht="30" customHeight="1"/>
    <row r="1329" ht="30" customHeight="1"/>
    <row r="1330" ht="30" customHeight="1"/>
    <row r="1331" ht="30" customHeight="1"/>
    <row r="1332" ht="30" customHeight="1"/>
    <row r="1333" ht="30" customHeight="1"/>
    <row r="1334" ht="30" customHeight="1"/>
    <row r="1335" ht="30" customHeight="1"/>
    <row r="1336" ht="30" customHeight="1"/>
    <row r="1337" ht="30" customHeight="1"/>
    <row r="1338" ht="30" customHeight="1"/>
    <row r="1339" ht="30" customHeight="1"/>
    <row r="1340" ht="30" customHeight="1"/>
    <row r="1341" ht="30" customHeight="1"/>
    <row r="1342" ht="30" customHeight="1"/>
    <row r="1343" ht="30" customHeight="1"/>
    <row r="1344" ht="30" customHeight="1"/>
    <row r="1345" spans="1:1" ht="30" customHeight="1"/>
    <row r="1346" spans="1:1" ht="30" customHeight="1"/>
    <row r="1347" spans="1:1" s="1" customFormat="1" ht="30" customHeight="1">
      <c r="A1347" s="174"/>
    </row>
    <row r="1348" spans="1:1" ht="30" customHeight="1">
      <c r="A1348" s="1"/>
    </row>
    <row r="1349" spans="1:1" ht="30" customHeight="1"/>
    <row r="1350" spans="1:1" ht="30" customHeight="1"/>
    <row r="1351" spans="1:1" ht="30" customHeight="1"/>
    <row r="1352" spans="1:1" ht="30" customHeight="1"/>
    <row r="1353" spans="1:1" ht="30" customHeight="1"/>
    <row r="1354" spans="1:1" ht="30" customHeight="1"/>
    <row r="1355" spans="1:1" ht="30" customHeight="1"/>
    <row r="1356" spans="1:1" ht="30" customHeight="1"/>
    <row r="1357" spans="1:1" ht="30" customHeight="1"/>
    <row r="1358" spans="1:1" ht="30" customHeight="1"/>
    <row r="1359" spans="1:1" ht="30" customHeight="1"/>
    <row r="1360" spans="1:1" ht="30" customHeight="1"/>
    <row r="1361" ht="30" customHeight="1"/>
    <row r="1362" ht="30" customHeight="1"/>
    <row r="1363" ht="30" customHeight="1"/>
    <row r="1364" ht="30" customHeight="1"/>
    <row r="1365" ht="30" customHeight="1"/>
    <row r="1366" ht="30" customHeight="1"/>
    <row r="1367" ht="30" customHeight="1"/>
    <row r="1368" ht="30" customHeight="1"/>
    <row r="1369" ht="30" customHeight="1"/>
    <row r="1370" ht="30" customHeight="1"/>
    <row r="1371" ht="30" customHeight="1"/>
    <row r="1372" ht="30" customHeight="1"/>
    <row r="1373" ht="30" customHeight="1"/>
    <row r="1374" ht="30" customHeight="1"/>
    <row r="1375" ht="30" customHeight="1"/>
    <row r="1376" ht="30" customHeight="1"/>
    <row r="1377" ht="30" customHeight="1"/>
    <row r="1378" ht="30" customHeight="1"/>
    <row r="1379" ht="30" customHeight="1"/>
    <row r="1380" ht="30" customHeight="1"/>
    <row r="1381" ht="30" customHeight="1"/>
    <row r="1382" ht="30" customHeight="1"/>
    <row r="1383" ht="30" customHeight="1"/>
    <row r="1384" ht="30" customHeight="1"/>
    <row r="1385" ht="30" customHeight="1"/>
    <row r="1386" ht="30" customHeight="1"/>
    <row r="1387" ht="30" customHeight="1"/>
    <row r="1388" ht="30" customHeight="1"/>
    <row r="1389" ht="30" customHeight="1"/>
    <row r="1390" ht="30" customHeight="1"/>
    <row r="1391" ht="30" customHeight="1"/>
    <row r="1392" ht="30" customHeight="1"/>
    <row r="1393" ht="30" customHeight="1"/>
    <row r="1394" ht="30" customHeight="1"/>
    <row r="1395" ht="30" customHeight="1"/>
    <row r="1396" ht="30" customHeight="1"/>
    <row r="1397" ht="30" customHeight="1"/>
    <row r="1398" ht="30" customHeight="1"/>
    <row r="1399" ht="30" customHeight="1"/>
    <row r="1400" ht="30" customHeight="1"/>
    <row r="1401" ht="30" customHeight="1"/>
    <row r="1402" ht="30" customHeight="1"/>
    <row r="1403" ht="30" customHeight="1"/>
    <row r="1404" ht="30" customHeight="1"/>
    <row r="1405" ht="30" customHeight="1"/>
    <row r="1406" ht="30" customHeight="1"/>
    <row r="1407" ht="30" customHeight="1"/>
    <row r="1408" ht="30" customHeight="1"/>
    <row r="1409" ht="30" customHeight="1"/>
    <row r="1410" ht="30" customHeight="1"/>
    <row r="1411" ht="30" customHeight="1"/>
    <row r="1412" ht="30" customHeight="1"/>
    <row r="1413" ht="30" customHeight="1"/>
    <row r="1414" ht="30" customHeight="1"/>
    <row r="1415" ht="30" customHeight="1"/>
    <row r="1416" ht="30" customHeight="1"/>
    <row r="1417" ht="30" customHeight="1"/>
    <row r="1418" ht="30" customHeight="1"/>
    <row r="1419" ht="30" customHeight="1"/>
    <row r="1420" ht="30" customHeight="1"/>
    <row r="1421" ht="30" customHeight="1"/>
    <row r="1422" ht="30" customHeight="1"/>
    <row r="1423" ht="30" customHeight="1"/>
    <row r="1424" ht="30" customHeight="1"/>
    <row r="1425" ht="30" customHeight="1"/>
    <row r="1426" ht="30" customHeight="1"/>
    <row r="1427" ht="30" customHeight="1"/>
    <row r="1428" ht="30" customHeight="1"/>
    <row r="1429" ht="30" customHeight="1"/>
    <row r="1430" ht="30" customHeight="1"/>
    <row r="1431" ht="30" customHeight="1"/>
    <row r="1432" ht="30" customHeight="1"/>
    <row r="1433" ht="30" customHeight="1"/>
    <row r="1434" ht="30" customHeight="1"/>
    <row r="1435" ht="30" customHeight="1"/>
    <row r="1436" ht="30" customHeight="1"/>
    <row r="1437" ht="30" customHeight="1"/>
    <row r="1438" ht="30" customHeight="1"/>
    <row r="1439" ht="30" customHeight="1"/>
    <row r="1440" ht="30" customHeight="1"/>
    <row r="1441" ht="30" customHeight="1"/>
    <row r="1442" ht="30" customHeight="1"/>
    <row r="1443" ht="30" customHeight="1"/>
    <row r="1444" ht="30" customHeight="1"/>
    <row r="1445" ht="30" customHeight="1"/>
    <row r="1446" ht="30" customHeight="1"/>
    <row r="1447" ht="30" customHeight="1"/>
    <row r="1448" ht="30" customHeight="1"/>
    <row r="1449" ht="30" customHeight="1"/>
    <row r="1450" ht="30" customHeight="1"/>
    <row r="1451" ht="30" customHeight="1"/>
    <row r="1452" ht="30" customHeight="1"/>
    <row r="1453" ht="30" customHeight="1"/>
    <row r="1454" ht="30" customHeight="1"/>
    <row r="1455" ht="30" customHeight="1"/>
    <row r="1456" ht="30" customHeight="1"/>
    <row r="1457" ht="30" customHeight="1"/>
    <row r="1458" ht="30" customHeight="1"/>
    <row r="1459" ht="30" customHeight="1"/>
    <row r="1460" ht="30" customHeight="1"/>
    <row r="1461" ht="30" customHeight="1"/>
    <row r="1462" ht="30" customHeight="1"/>
    <row r="1463" ht="30" customHeight="1"/>
    <row r="1464" ht="30" customHeight="1"/>
    <row r="1465" ht="30" customHeight="1"/>
    <row r="1466" ht="30" customHeight="1"/>
    <row r="1467" ht="30" customHeight="1"/>
    <row r="1468" ht="30" customHeight="1"/>
    <row r="1469" ht="30" customHeight="1"/>
    <row r="1470" ht="30" customHeight="1"/>
    <row r="1471" ht="30" customHeight="1"/>
    <row r="1472" ht="30" customHeight="1"/>
    <row r="1473" ht="30" customHeight="1"/>
    <row r="1474" ht="30" customHeight="1"/>
    <row r="1475" ht="30" customHeight="1"/>
    <row r="1476" ht="30" customHeight="1"/>
    <row r="1477" ht="30" customHeight="1"/>
    <row r="1478" ht="30" customHeight="1"/>
    <row r="1479" ht="30" customHeight="1"/>
    <row r="1480" ht="30" customHeight="1"/>
    <row r="1481" ht="30" customHeight="1"/>
    <row r="1482" ht="30" customHeight="1"/>
    <row r="1483" ht="30" customHeight="1"/>
    <row r="1484" ht="30" customHeight="1"/>
    <row r="1485" ht="30" customHeight="1"/>
    <row r="1486" ht="30" customHeight="1"/>
    <row r="1487" ht="30" customHeight="1"/>
    <row r="1488" ht="30" customHeight="1"/>
    <row r="1489" ht="30" customHeight="1"/>
    <row r="1490" ht="30" customHeight="1"/>
    <row r="1491" ht="30" customHeight="1"/>
    <row r="1492" ht="30" customHeight="1"/>
    <row r="1493" ht="30" customHeight="1"/>
    <row r="1494" ht="30" customHeight="1"/>
    <row r="1495" ht="30" customHeight="1"/>
    <row r="1496" ht="30" customHeight="1"/>
    <row r="1497" ht="30" customHeight="1"/>
    <row r="1498" ht="30" customHeight="1"/>
    <row r="1499" ht="30" customHeight="1"/>
    <row r="1500" ht="30" customHeight="1"/>
    <row r="1501" ht="30" customHeight="1"/>
    <row r="1502" ht="30" customHeight="1"/>
    <row r="1503" ht="30" customHeight="1"/>
    <row r="1504" ht="30" customHeight="1"/>
    <row r="1505" ht="30" customHeight="1"/>
    <row r="1506" ht="30" customHeight="1"/>
    <row r="1507" ht="30" customHeight="1"/>
    <row r="1508" ht="30" customHeight="1"/>
    <row r="1509" ht="30" customHeight="1"/>
    <row r="1510" ht="30" customHeight="1"/>
    <row r="1511" ht="30" customHeight="1"/>
    <row r="1512" ht="30" customHeight="1"/>
    <row r="1513" ht="30" customHeight="1"/>
    <row r="1514" ht="30" customHeight="1"/>
    <row r="1515" ht="30" customHeight="1"/>
    <row r="1516" ht="30" customHeight="1"/>
    <row r="1517" ht="30" customHeight="1"/>
    <row r="1518" ht="30" customHeight="1"/>
    <row r="1519" ht="30" customHeight="1"/>
    <row r="1520" ht="30" customHeight="1"/>
    <row r="1521" spans="1:1" ht="30" customHeight="1"/>
    <row r="1522" spans="1:1" ht="30" customHeight="1"/>
    <row r="1523" spans="1:1" ht="30" customHeight="1"/>
    <row r="1524" spans="1:1" ht="30" customHeight="1"/>
    <row r="1525" spans="1:1" ht="30" customHeight="1"/>
    <row r="1526" spans="1:1" ht="30" customHeight="1"/>
    <row r="1527" spans="1:1" ht="30" customHeight="1"/>
    <row r="1528" spans="1:1" ht="30" customHeight="1"/>
    <row r="1529" spans="1:1" s="1" customFormat="1" ht="30" customHeight="1">
      <c r="A1529" s="174"/>
    </row>
    <row r="1530" spans="1:1" ht="30" customHeight="1">
      <c r="A1530" s="1"/>
    </row>
    <row r="1531" spans="1:1" ht="30" customHeight="1"/>
    <row r="1532" spans="1:1" ht="30" customHeight="1"/>
    <row r="1533" spans="1:1" ht="30" customHeight="1"/>
    <row r="1534" spans="1:1" ht="30" customHeight="1"/>
    <row r="1535" spans="1:1" ht="30" customHeight="1"/>
    <row r="1536" spans="1:1" ht="30" customHeight="1"/>
    <row r="1537" spans="1:21" ht="30" customHeight="1"/>
    <row r="1538" spans="1:21" ht="30" customHeight="1"/>
    <row r="1539" spans="1:21" ht="30" customHeight="1"/>
    <row r="1540" spans="1:21" ht="30" customHeight="1"/>
    <row r="1541" spans="1:21" ht="30" customHeight="1"/>
    <row r="1542" spans="1:21" ht="30" customHeight="1"/>
    <row r="1543" spans="1:21" ht="30" customHeight="1"/>
    <row r="1544" spans="1:21" ht="30" customHeight="1"/>
    <row r="1545" spans="1:21" ht="30" customHeight="1"/>
    <row r="1546" spans="1:21" s="157" customFormat="1">
      <c r="A1546" s="174"/>
      <c r="T1546" s="174"/>
      <c r="U1546" s="174"/>
    </row>
    <row r="1547" spans="1:21" s="157" customFormat="1">
      <c r="T1547" s="174"/>
      <c r="U1547" s="174"/>
    </row>
    <row r="1548" spans="1:21" s="157" customFormat="1">
      <c r="T1548" s="174"/>
      <c r="U1548" s="174"/>
    </row>
    <row r="1549" spans="1:21" s="157" customFormat="1">
      <c r="T1549" s="174"/>
      <c r="U1549" s="174"/>
    </row>
    <row r="1550" spans="1:21" s="157" customFormat="1">
      <c r="T1550" s="174"/>
      <c r="U1550" s="174"/>
    </row>
    <row r="1551" spans="1:21" s="157" customFormat="1">
      <c r="T1551" s="174"/>
      <c r="U1551" s="174"/>
    </row>
    <row r="1552" spans="1:21" s="157" customFormat="1">
      <c r="T1552" s="174"/>
      <c r="U1552" s="174"/>
    </row>
    <row r="1553" spans="20:21" s="157" customFormat="1">
      <c r="T1553" s="174"/>
      <c r="U1553" s="174"/>
    </row>
    <row r="1554" spans="20:21" s="157" customFormat="1">
      <c r="T1554" s="174"/>
      <c r="U1554" s="174"/>
    </row>
    <row r="1555" spans="20:21" s="157" customFormat="1">
      <c r="T1555" s="174"/>
      <c r="U1555" s="174"/>
    </row>
    <row r="1556" spans="20:21" s="157" customFormat="1">
      <c r="T1556" s="174"/>
      <c r="U1556" s="174"/>
    </row>
    <row r="1557" spans="20:21" s="157" customFormat="1">
      <c r="T1557" s="174"/>
      <c r="U1557" s="174"/>
    </row>
    <row r="1558" spans="20:21" s="157" customFormat="1">
      <c r="T1558" s="174"/>
      <c r="U1558" s="174"/>
    </row>
    <row r="1559" spans="20:21" s="157" customFormat="1">
      <c r="T1559" s="174"/>
      <c r="U1559" s="174"/>
    </row>
    <row r="1560" spans="20:21" s="157" customFormat="1">
      <c r="T1560" s="174"/>
      <c r="U1560" s="174"/>
    </row>
    <row r="1561" spans="20:21" s="157" customFormat="1">
      <c r="T1561" s="174"/>
      <c r="U1561" s="174"/>
    </row>
    <row r="1562" spans="20:21" s="157" customFormat="1">
      <c r="T1562" s="174"/>
      <c r="U1562" s="174"/>
    </row>
    <row r="1563" spans="20:21" s="157" customFormat="1">
      <c r="T1563" s="174"/>
      <c r="U1563" s="174"/>
    </row>
    <row r="1564" spans="20:21" s="157" customFormat="1">
      <c r="T1564" s="174"/>
      <c r="U1564" s="174"/>
    </row>
    <row r="1565" spans="20:21" s="157" customFormat="1">
      <c r="T1565" s="174"/>
      <c r="U1565" s="174"/>
    </row>
    <row r="1566" spans="20:21" s="157" customFormat="1">
      <c r="T1566" s="174"/>
      <c r="U1566" s="174"/>
    </row>
    <row r="1567" spans="20:21" s="157" customFormat="1">
      <c r="T1567" s="174"/>
      <c r="U1567" s="174"/>
    </row>
    <row r="1568" spans="20:21" s="157" customFormat="1">
      <c r="T1568" s="174"/>
      <c r="U1568" s="174"/>
    </row>
    <row r="1569" spans="20:21" s="157" customFormat="1">
      <c r="T1569" s="174"/>
      <c r="U1569" s="174"/>
    </row>
    <row r="1570" spans="20:21" s="157" customFormat="1">
      <c r="T1570" s="174"/>
      <c r="U1570" s="174"/>
    </row>
    <row r="1571" spans="20:21" s="157" customFormat="1">
      <c r="T1571" s="174"/>
      <c r="U1571" s="174"/>
    </row>
    <row r="1572" spans="20:21" s="157" customFormat="1">
      <c r="T1572" s="174"/>
      <c r="U1572" s="174"/>
    </row>
    <row r="1573" spans="20:21" s="157" customFormat="1">
      <c r="T1573" s="174"/>
      <c r="U1573" s="174"/>
    </row>
    <row r="1574" spans="20:21" s="157" customFormat="1">
      <c r="T1574" s="174"/>
      <c r="U1574" s="174"/>
    </row>
    <row r="1575" spans="20:21" s="157" customFormat="1">
      <c r="T1575" s="174"/>
      <c r="U1575" s="174"/>
    </row>
    <row r="1576" spans="20:21" s="157" customFormat="1">
      <c r="T1576" s="174"/>
      <c r="U1576" s="174"/>
    </row>
    <row r="1577" spans="20:21" s="157" customFormat="1">
      <c r="T1577" s="174"/>
      <c r="U1577" s="174"/>
    </row>
    <row r="1578" spans="20:21" s="157" customFormat="1">
      <c r="T1578" s="174"/>
      <c r="U1578" s="174"/>
    </row>
    <row r="1579" spans="20:21" s="157" customFormat="1">
      <c r="T1579" s="174"/>
      <c r="U1579" s="174"/>
    </row>
    <row r="1580" spans="20:21" s="157" customFormat="1">
      <c r="T1580" s="174"/>
      <c r="U1580" s="174"/>
    </row>
    <row r="1581" spans="20:21" s="157" customFormat="1">
      <c r="T1581" s="174"/>
      <c r="U1581" s="174"/>
    </row>
    <row r="1582" spans="20:21" s="157" customFormat="1">
      <c r="T1582" s="174"/>
      <c r="U1582" s="174"/>
    </row>
    <row r="1583" spans="20:21" s="157" customFormat="1">
      <c r="T1583" s="174"/>
      <c r="U1583" s="174"/>
    </row>
    <row r="1584" spans="20:21" s="157" customFormat="1">
      <c r="T1584" s="174"/>
      <c r="U1584" s="174"/>
    </row>
    <row r="1585" spans="20:21" s="157" customFormat="1">
      <c r="T1585" s="174"/>
      <c r="U1585" s="174"/>
    </row>
    <row r="1586" spans="20:21" s="157" customFormat="1">
      <c r="T1586" s="174"/>
      <c r="U1586" s="174"/>
    </row>
    <row r="1587" spans="20:21" s="157" customFormat="1">
      <c r="T1587" s="174"/>
      <c r="U1587" s="174"/>
    </row>
    <row r="1588" spans="20:21" s="157" customFormat="1">
      <c r="T1588" s="174"/>
      <c r="U1588" s="174"/>
    </row>
    <row r="1589" spans="20:21" s="157" customFormat="1">
      <c r="T1589" s="174"/>
      <c r="U1589" s="174"/>
    </row>
    <row r="1590" spans="20:21" s="157" customFormat="1">
      <c r="T1590" s="174"/>
      <c r="U1590" s="174"/>
    </row>
    <row r="1591" spans="20:21" s="157" customFormat="1">
      <c r="T1591" s="174"/>
      <c r="U1591" s="174"/>
    </row>
    <row r="1592" spans="20:21" s="157" customFormat="1">
      <c r="T1592" s="174"/>
      <c r="U1592" s="174"/>
    </row>
    <row r="1593" spans="20:21" s="157" customFormat="1">
      <c r="T1593" s="174"/>
      <c r="U1593" s="174"/>
    </row>
    <row r="1594" spans="20:21" s="157" customFormat="1">
      <c r="T1594" s="174"/>
      <c r="U1594" s="174"/>
    </row>
    <row r="1595" spans="20:21" s="157" customFormat="1">
      <c r="T1595" s="174"/>
      <c r="U1595" s="174"/>
    </row>
    <row r="1596" spans="20:21" s="157" customFormat="1">
      <c r="T1596" s="174"/>
      <c r="U1596" s="174"/>
    </row>
    <row r="1597" spans="20:21" s="157" customFormat="1">
      <c r="T1597" s="174"/>
      <c r="U1597" s="174"/>
    </row>
    <row r="1598" spans="20:21" s="157" customFormat="1">
      <c r="T1598" s="174"/>
      <c r="U1598" s="174"/>
    </row>
    <row r="1599" spans="20:21" s="157" customFormat="1">
      <c r="T1599" s="174"/>
      <c r="U1599" s="174"/>
    </row>
    <row r="1600" spans="20:21" s="157" customFormat="1">
      <c r="T1600" s="174"/>
      <c r="U1600" s="174"/>
    </row>
    <row r="1601" spans="20:21" s="157" customFormat="1">
      <c r="T1601" s="174"/>
      <c r="U1601" s="174"/>
    </row>
    <row r="1602" spans="20:21" s="157" customFormat="1">
      <c r="T1602" s="174"/>
      <c r="U1602" s="174"/>
    </row>
    <row r="1603" spans="20:21" s="157" customFormat="1">
      <c r="T1603" s="174"/>
      <c r="U1603" s="174"/>
    </row>
    <row r="1604" spans="20:21" s="157" customFormat="1">
      <c r="T1604" s="174"/>
      <c r="U1604" s="174"/>
    </row>
    <row r="1605" spans="20:21" s="157" customFormat="1">
      <c r="T1605" s="174"/>
      <c r="U1605" s="174"/>
    </row>
    <row r="1606" spans="20:21" s="157" customFormat="1">
      <c r="T1606" s="174"/>
      <c r="U1606" s="174"/>
    </row>
    <row r="1607" spans="20:21" s="157" customFormat="1">
      <c r="T1607" s="174"/>
      <c r="U1607" s="174"/>
    </row>
    <row r="1608" spans="20:21" s="157" customFormat="1">
      <c r="T1608" s="174"/>
      <c r="U1608" s="174"/>
    </row>
    <row r="1609" spans="20:21" s="157" customFormat="1">
      <c r="T1609" s="174"/>
      <c r="U1609" s="174"/>
    </row>
    <row r="1610" spans="20:21" s="157" customFormat="1">
      <c r="T1610" s="174"/>
      <c r="U1610" s="174"/>
    </row>
    <row r="1611" spans="20:21" s="157" customFormat="1">
      <c r="T1611" s="174"/>
      <c r="U1611" s="174"/>
    </row>
    <row r="1612" spans="20:21" s="157" customFormat="1">
      <c r="T1612" s="174"/>
      <c r="U1612" s="174"/>
    </row>
    <row r="1613" spans="20:21" s="157" customFormat="1">
      <c r="T1613" s="174"/>
      <c r="U1613" s="174"/>
    </row>
    <row r="1614" spans="20:21" s="157" customFormat="1">
      <c r="T1614" s="174"/>
      <c r="U1614" s="174"/>
    </row>
    <row r="1615" spans="20:21" s="157" customFormat="1">
      <c r="T1615" s="174"/>
      <c r="U1615" s="174"/>
    </row>
    <row r="1616" spans="20:21" s="157" customFormat="1">
      <c r="T1616" s="174"/>
      <c r="U1616" s="174"/>
    </row>
    <row r="1617" spans="20:21" s="157" customFormat="1">
      <c r="T1617" s="174"/>
      <c r="U1617" s="174"/>
    </row>
    <row r="1618" spans="20:21" s="157" customFormat="1">
      <c r="T1618" s="174"/>
      <c r="U1618" s="174"/>
    </row>
    <row r="1619" spans="20:21" s="157" customFormat="1">
      <c r="T1619" s="174"/>
      <c r="U1619" s="174"/>
    </row>
    <row r="1620" spans="20:21" s="157" customFormat="1">
      <c r="T1620" s="174"/>
      <c r="U1620" s="174"/>
    </row>
    <row r="1621" spans="20:21" s="157" customFormat="1">
      <c r="T1621" s="174"/>
      <c r="U1621" s="174"/>
    </row>
    <row r="1622" spans="20:21" s="157" customFormat="1">
      <c r="T1622" s="174"/>
      <c r="U1622" s="174"/>
    </row>
    <row r="1623" spans="20:21" s="157" customFormat="1">
      <c r="T1623" s="174"/>
      <c r="U1623" s="174"/>
    </row>
    <row r="1624" spans="20:21" s="157" customFormat="1">
      <c r="T1624" s="174"/>
      <c r="U1624" s="174"/>
    </row>
    <row r="1625" spans="20:21" s="157" customFormat="1">
      <c r="T1625" s="174"/>
      <c r="U1625" s="174"/>
    </row>
    <row r="1626" spans="20:21" s="157" customFormat="1">
      <c r="T1626" s="174"/>
      <c r="U1626" s="174"/>
    </row>
    <row r="1627" spans="20:21" s="157" customFormat="1">
      <c r="T1627" s="174"/>
      <c r="U1627" s="174"/>
    </row>
    <row r="1628" spans="20:21" s="157" customFormat="1">
      <c r="T1628" s="174"/>
      <c r="U1628" s="174"/>
    </row>
    <row r="1629" spans="20:21" s="157" customFormat="1">
      <c r="T1629" s="174"/>
      <c r="U1629" s="174"/>
    </row>
    <row r="1630" spans="20:21" s="157" customFormat="1">
      <c r="T1630" s="174"/>
      <c r="U1630" s="174"/>
    </row>
    <row r="1631" spans="20:21" s="157" customFormat="1">
      <c r="T1631" s="174"/>
      <c r="U1631" s="174"/>
    </row>
    <row r="1632" spans="20:21" s="157" customFormat="1">
      <c r="T1632" s="174"/>
      <c r="U1632" s="174"/>
    </row>
    <row r="1633" spans="20:21" s="157" customFormat="1">
      <c r="T1633" s="174"/>
      <c r="U1633" s="174"/>
    </row>
    <row r="1634" spans="20:21" s="157" customFormat="1">
      <c r="T1634" s="174"/>
      <c r="U1634" s="174"/>
    </row>
    <row r="1635" spans="20:21" s="157" customFormat="1">
      <c r="T1635" s="174"/>
      <c r="U1635" s="174"/>
    </row>
    <row r="1636" spans="20:21" s="157" customFormat="1">
      <c r="T1636" s="174"/>
      <c r="U1636" s="174"/>
    </row>
    <row r="1637" spans="20:21" s="157" customFormat="1">
      <c r="T1637" s="174"/>
      <c r="U1637" s="174"/>
    </row>
    <row r="1638" spans="20:21" s="157" customFormat="1">
      <c r="T1638" s="174"/>
      <c r="U1638" s="174"/>
    </row>
    <row r="1639" spans="20:21" s="157" customFormat="1">
      <c r="T1639" s="174"/>
      <c r="U1639" s="174"/>
    </row>
    <row r="1640" spans="20:21" s="157" customFormat="1">
      <c r="T1640" s="174"/>
      <c r="U1640" s="174"/>
    </row>
    <row r="1641" spans="20:21" s="157" customFormat="1">
      <c r="T1641" s="174"/>
      <c r="U1641" s="174"/>
    </row>
    <row r="1642" spans="20:21" s="157" customFormat="1">
      <c r="T1642" s="174"/>
      <c r="U1642" s="174"/>
    </row>
    <row r="1643" spans="20:21" s="157" customFormat="1">
      <c r="T1643" s="174"/>
      <c r="U1643" s="174"/>
    </row>
    <row r="1644" spans="20:21" s="157" customFormat="1">
      <c r="T1644" s="174"/>
      <c r="U1644" s="174"/>
    </row>
    <row r="1645" spans="20:21" s="157" customFormat="1">
      <c r="T1645" s="174"/>
      <c r="U1645" s="174"/>
    </row>
    <row r="1646" spans="20:21" s="157" customFormat="1">
      <c r="T1646" s="174"/>
      <c r="U1646" s="174"/>
    </row>
    <row r="1647" spans="20:21" s="157" customFormat="1">
      <c r="T1647" s="174"/>
      <c r="U1647" s="174"/>
    </row>
    <row r="1648" spans="20:21" s="157" customFormat="1">
      <c r="T1648" s="174"/>
      <c r="U1648" s="174"/>
    </row>
    <row r="1649" spans="20:21" s="157" customFormat="1">
      <c r="T1649" s="174"/>
      <c r="U1649" s="174"/>
    </row>
    <row r="1650" spans="20:21" s="157" customFormat="1">
      <c r="T1650" s="174"/>
      <c r="U1650" s="174"/>
    </row>
    <row r="1651" spans="20:21" s="157" customFormat="1">
      <c r="T1651" s="174"/>
      <c r="U1651" s="174"/>
    </row>
    <row r="1652" spans="20:21" s="157" customFormat="1">
      <c r="T1652" s="174"/>
      <c r="U1652" s="174"/>
    </row>
    <row r="1653" spans="20:21" s="157" customFormat="1">
      <c r="T1653" s="174"/>
      <c r="U1653" s="174"/>
    </row>
    <row r="1654" spans="20:21" s="157" customFormat="1">
      <c r="T1654" s="174"/>
      <c r="U1654" s="174"/>
    </row>
    <row r="1655" spans="20:21" s="157" customFormat="1">
      <c r="T1655" s="174"/>
      <c r="U1655" s="174"/>
    </row>
    <row r="1656" spans="20:21" s="157" customFormat="1">
      <c r="T1656" s="174"/>
      <c r="U1656" s="174"/>
    </row>
    <row r="1657" spans="20:21" s="157" customFormat="1">
      <c r="T1657" s="174"/>
      <c r="U1657" s="174"/>
    </row>
    <row r="1658" spans="20:21" s="157" customFormat="1">
      <c r="T1658" s="174"/>
      <c r="U1658" s="174"/>
    </row>
    <row r="1659" spans="20:21" s="157" customFormat="1">
      <c r="T1659" s="174"/>
      <c r="U1659" s="174"/>
    </row>
    <row r="1660" spans="20:21" s="157" customFormat="1">
      <c r="T1660" s="174"/>
      <c r="U1660" s="174"/>
    </row>
    <row r="1661" spans="20:21" s="157" customFormat="1">
      <c r="T1661" s="174"/>
      <c r="U1661" s="174"/>
    </row>
    <row r="1662" spans="20:21" s="157" customFormat="1">
      <c r="T1662" s="174"/>
      <c r="U1662" s="174"/>
    </row>
    <row r="1663" spans="20:21" s="157" customFormat="1">
      <c r="T1663" s="174"/>
      <c r="U1663" s="174"/>
    </row>
    <row r="1664" spans="20:21" s="157" customFormat="1">
      <c r="T1664" s="174"/>
      <c r="U1664" s="174"/>
    </row>
    <row r="1665" spans="20:21" s="157" customFormat="1">
      <c r="T1665" s="174"/>
      <c r="U1665" s="174"/>
    </row>
    <row r="1666" spans="20:21" s="157" customFormat="1">
      <c r="T1666" s="174"/>
      <c r="U1666" s="174"/>
    </row>
    <row r="1667" spans="20:21" s="157" customFormat="1">
      <c r="T1667" s="174"/>
      <c r="U1667" s="174"/>
    </row>
    <row r="1668" spans="20:21" s="157" customFormat="1">
      <c r="T1668" s="174"/>
      <c r="U1668" s="174"/>
    </row>
    <row r="1669" spans="20:21" s="157" customFormat="1">
      <c r="T1669" s="174"/>
      <c r="U1669" s="174"/>
    </row>
    <row r="1670" spans="20:21" s="157" customFormat="1">
      <c r="T1670" s="174"/>
      <c r="U1670" s="174"/>
    </row>
    <row r="1671" spans="20:21" s="157" customFormat="1">
      <c r="T1671" s="174"/>
      <c r="U1671" s="174"/>
    </row>
    <row r="1672" spans="20:21" s="157" customFormat="1">
      <c r="T1672" s="174"/>
      <c r="U1672" s="174"/>
    </row>
    <row r="1673" spans="20:21" s="157" customFormat="1">
      <c r="T1673" s="174"/>
      <c r="U1673" s="174"/>
    </row>
    <row r="1674" spans="20:21" s="157" customFormat="1">
      <c r="T1674" s="174"/>
      <c r="U1674" s="174"/>
    </row>
    <row r="1675" spans="20:21" s="157" customFormat="1">
      <c r="T1675" s="174"/>
      <c r="U1675" s="174"/>
    </row>
    <row r="1676" spans="20:21" s="157" customFormat="1">
      <c r="T1676" s="174"/>
      <c r="U1676" s="174"/>
    </row>
    <row r="1677" spans="20:21" s="157" customFormat="1">
      <c r="T1677" s="174"/>
      <c r="U1677" s="174"/>
    </row>
    <row r="1678" spans="20:21" s="157" customFormat="1">
      <c r="T1678" s="174"/>
      <c r="U1678" s="174"/>
    </row>
    <row r="1679" spans="20:21" s="157" customFormat="1">
      <c r="T1679" s="174"/>
      <c r="U1679" s="174"/>
    </row>
    <row r="1680" spans="20:21" s="157" customFormat="1">
      <c r="T1680" s="174"/>
      <c r="U1680" s="174"/>
    </row>
    <row r="1681" spans="20:21" s="157" customFormat="1">
      <c r="T1681" s="174"/>
      <c r="U1681" s="174"/>
    </row>
    <row r="1682" spans="20:21" s="157" customFormat="1">
      <c r="T1682" s="174"/>
      <c r="U1682" s="174"/>
    </row>
    <row r="1683" spans="20:21" s="157" customFormat="1">
      <c r="T1683" s="174"/>
      <c r="U1683" s="174"/>
    </row>
    <row r="1684" spans="20:21" s="157" customFormat="1">
      <c r="T1684" s="174"/>
      <c r="U1684" s="174"/>
    </row>
    <row r="1685" spans="20:21" s="157" customFormat="1">
      <c r="T1685" s="174"/>
      <c r="U1685" s="174"/>
    </row>
    <row r="1686" spans="20:21" s="157" customFormat="1">
      <c r="T1686" s="174"/>
      <c r="U1686" s="174"/>
    </row>
    <row r="1687" spans="20:21" s="157" customFormat="1">
      <c r="T1687" s="174"/>
      <c r="U1687" s="174"/>
    </row>
    <row r="1688" spans="20:21" s="157" customFormat="1">
      <c r="T1688" s="174"/>
      <c r="U1688" s="174"/>
    </row>
    <row r="1689" spans="20:21" s="157" customFormat="1">
      <c r="T1689" s="174"/>
      <c r="U1689" s="174"/>
    </row>
    <row r="1690" spans="20:21" s="157" customFormat="1">
      <c r="T1690" s="174"/>
      <c r="U1690" s="174"/>
    </row>
    <row r="1691" spans="20:21" s="157" customFormat="1">
      <c r="T1691" s="174"/>
      <c r="U1691" s="174"/>
    </row>
    <row r="1692" spans="20:21" s="157" customFormat="1">
      <c r="T1692" s="174"/>
      <c r="U1692" s="174"/>
    </row>
    <row r="1693" spans="20:21" s="157" customFormat="1">
      <c r="T1693" s="174"/>
      <c r="U1693" s="174"/>
    </row>
    <row r="1694" spans="20:21" s="157" customFormat="1">
      <c r="T1694" s="174"/>
      <c r="U1694" s="174"/>
    </row>
    <row r="1695" spans="20:21" s="157" customFormat="1">
      <c r="T1695" s="174"/>
      <c r="U1695" s="174"/>
    </row>
    <row r="1696" spans="20:21" s="157" customFormat="1">
      <c r="T1696" s="174"/>
      <c r="U1696" s="174"/>
    </row>
    <row r="1697" spans="20:21" s="157" customFormat="1">
      <c r="T1697" s="174"/>
      <c r="U1697" s="174"/>
    </row>
    <row r="1698" spans="20:21" s="157" customFormat="1">
      <c r="T1698" s="174"/>
      <c r="U1698" s="174"/>
    </row>
    <row r="1699" spans="20:21" s="157" customFormat="1">
      <c r="T1699" s="174"/>
      <c r="U1699" s="174"/>
    </row>
    <row r="1700" spans="20:21" s="157" customFormat="1">
      <c r="T1700" s="174"/>
      <c r="U1700" s="174"/>
    </row>
    <row r="1701" spans="20:21" s="157" customFormat="1">
      <c r="T1701" s="174"/>
      <c r="U1701" s="174"/>
    </row>
    <row r="1702" spans="20:21" s="157" customFormat="1">
      <c r="T1702" s="174"/>
      <c r="U1702" s="174"/>
    </row>
    <row r="1703" spans="20:21" s="157" customFormat="1">
      <c r="T1703" s="174"/>
      <c r="U1703" s="174"/>
    </row>
    <row r="1704" spans="20:21" s="157" customFormat="1">
      <c r="T1704" s="174"/>
      <c r="U1704" s="174"/>
    </row>
    <row r="1705" spans="20:21" s="157" customFormat="1">
      <c r="T1705" s="174"/>
      <c r="U1705" s="174"/>
    </row>
    <row r="1706" spans="20:21" s="157" customFormat="1">
      <c r="T1706" s="174"/>
      <c r="U1706" s="174"/>
    </row>
    <row r="1707" spans="20:21" s="157" customFormat="1">
      <c r="T1707" s="174"/>
      <c r="U1707" s="174"/>
    </row>
    <row r="1708" spans="20:21" s="157" customFormat="1">
      <c r="T1708" s="174"/>
      <c r="U1708" s="174"/>
    </row>
    <row r="1709" spans="20:21" s="157" customFormat="1">
      <c r="T1709" s="174"/>
      <c r="U1709" s="174"/>
    </row>
    <row r="1710" spans="20:21" s="157" customFormat="1">
      <c r="T1710" s="174"/>
      <c r="U1710" s="174"/>
    </row>
    <row r="1711" spans="20:21" s="157" customFormat="1">
      <c r="T1711" s="174"/>
      <c r="U1711" s="174"/>
    </row>
    <row r="1712" spans="20:21" s="157" customFormat="1">
      <c r="T1712" s="174"/>
      <c r="U1712" s="174"/>
    </row>
    <row r="1713" spans="20:21" s="157" customFormat="1">
      <c r="T1713" s="174"/>
      <c r="U1713" s="174"/>
    </row>
    <row r="1714" spans="20:21" s="157" customFormat="1">
      <c r="T1714" s="174"/>
      <c r="U1714" s="174"/>
    </row>
    <row r="1715" spans="20:21" s="157" customFormat="1">
      <c r="T1715" s="174"/>
      <c r="U1715" s="174"/>
    </row>
    <row r="1716" spans="20:21" s="157" customFormat="1">
      <c r="T1716" s="174"/>
      <c r="U1716" s="174"/>
    </row>
    <row r="1717" spans="20:21" s="157" customFormat="1">
      <c r="T1717" s="174"/>
      <c r="U1717" s="174"/>
    </row>
    <row r="1718" spans="20:21" s="157" customFormat="1">
      <c r="T1718" s="174"/>
      <c r="U1718" s="174"/>
    </row>
    <row r="1719" spans="20:21" s="157" customFormat="1">
      <c r="T1719" s="174"/>
      <c r="U1719" s="174"/>
    </row>
    <row r="1720" spans="20:21" s="157" customFormat="1">
      <c r="T1720" s="174"/>
      <c r="U1720" s="174"/>
    </row>
    <row r="1721" spans="20:21" s="157" customFormat="1">
      <c r="T1721" s="174"/>
      <c r="U1721" s="174"/>
    </row>
    <row r="1722" spans="20:21" s="157" customFormat="1">
      <c r="T1722" s="174"/>
      <c r="U1722" s="174"/>
    </row>
    <row r="1723" spans="20:21" s="157" customFormat="1">
      <c r="T1723" s="174"/>
      <c r="U1723" s="174"/>
    </row>
    <row r="1724" spans="20:21" s="157" customFormat="1">
      <c r="T1724" s="174"/>
      <c r="U1724" s="174"/>
    </row>
    <row r="1725" spans="20:21" s="157" customFormat="1">
      <c r="T1725" s="174"/>
      <c r="U1725" s="174"/>
    </row>
    <row r="1726" spans="20:21" s="157" customFormat="1">
      <c r="T1726" s="174"/>
      <c r="U1726" s="174"/>
    </row>
    <row r="1727" spans="20:21" s="157" customFormat="1">
      <c r="T1727" s="174"/>
      <c r="U1727" s="174"/>
    </row>
    <row r="1728" spans="20:21" s="157" customFormat="1">
      <c r="T1728" s="174"/>
      <c r="U1728" s="174"/>
    </row>
    <row r="1729" spans="20:21" s="157" customFormat="1">
      <c r="T1729" s="174"/>
      <c r="U1729" s="174"/>
    </row>
    <row r="1730" spans="20:21" s="157" customFormat="1">
      <c r="T1730" s="174"/>
      <c r="U1730" s="174"/>
    </row>
    <row r="1731" spans="20:21" s="157" customFormat="1">
      <c r="T1731" s="174"/>
      <c r="U1731" s="174"/>
    </row>
    <row r="1732" spans="20:21" s="157" customFormat="1">
      <c r="T1732" s="174"/>
      <c r="U1732" s="174"/>
    </row>
    <row r="1733" spans="20:21" s="157" customFormat="1">
      <c r="T1733" s="174"/>
      <c r="U1733" s="174"/>
    </row>
    <row r="1734" spans="20:21" s="157" customFormat="1">
      <c r="T1734" s="174"/>
      <c r="U1734" s="174"/>
    </row>
    <row r="1735" spans="20:21" s="157" customFormat="1">
      <c r="T1735" s="174"/>
      <c r="U1735" s="174"/>
    </row>
    <row r="1736" spans="20:21" s="157" customFormat="1">
      <c r="T1736" s="174"/>
      <c r="U1736" s="174"/>
    </row>
    <row r="1737" spans="20:21" s="157" customFormat="1">
      <c r="T1737" s="174"/>
      <c r="U1737" s="174"/>
    </row>
    <row r="1738" spans="20:21" s="157" customFormat="1">
      <c r="T1738" s="174"/>
      <c r="U1738" s="174"/>
    </row>
    <row r="1739" spans="20:21" s="157" customFormat="1">
      <c r="T1739" s="174"/>
      <c r="U1739" s="174"/>
    </row>
    <row r="1740" spans="20:21" s="157" customFormat="1">
      <c r="T1740" s="174"/>
      <c r="U1740" s="174"/>
    </row>
    <row r="1741" spans="20:21" s="157" customFormat="1">
      <c r="T1741" s="174"/>
      <c r="U1741" s="174"/>
    </row>
    <row r="1742" spans="20:21" s="157" customFormat="1">
      <c r="T1742" s="174"/>
      <c r="U1742" s="174"/>
    </row>
    <row r="1743" spans="20:21" s="157" customFormat="1">
      <c r="T1743" s="174"/>
      <c r="U1743" s="174"/>
    </row>
    <row r="1744" spans="20:21" s="157" customFormat="1">
      <c r="T1744" s="174"/>
      <c r="U1744" s="174"/>
    </row>
    <row r="1745" spans="20:21" s="157" customFormat="1">
      <c r="T1745" s="174"/>
      <c r="U1745" s="174"/>
    </row>
    <row r="1746" spans="20:21" s="157" customFormat="1">
      <c r="T1746" s="174"/>
      <c r="U1746" s="174"/>
    </row>
    <row r="1747" spans="20:21" s="157" customFormat="1">
      <c r="T1747" s="174"/>
      <c r="U1747" s="174"/>
    </row>
    <row r="1748" spans="20:21" s="157" customFormat="1">
      <c r="T1748" s="174"/>
      <c r="U1748" s="174"/>
    </row>
    <row r="1749" spans="20:21" s="157" customFormat="1">
      <c r="T1749" s="174"/>
      <c r="U1749" s="174"/>
    </row>
    <row r="1750" spans="20:21" s="157" customFormat="1">
      <c r="T1750" s="174"/>
      <c r="U1750" s="174"/>
    </row>
    <row r="1751" spans="20:21" s="157" customFormat="1">
      <c r="T1751" s="174"/>
      <c r="U1751" s="174"/>
    </row>
    <row r="1752" spans="20:21" s="157" customFormat="1">
      <c r="T1752" s="174"/>
      <c r="U1752" s="174"/>
    </row>
    <row r="1753" spans="20:21" s="157" customFormat="1">
      <c r="T1753" s="174"/>
      <c r="U1753" s="174"/>
    </row>
    <row r="1754" spans="20:21" s="157" customFormat="1">
      <c r="T1754" s="174"/>
      <c r="U1754" s="174"/>
    </row>
    <row r="1755" spans="20:21" s="157" customFormat="1">
      <c r="T1755" s="174"/>
      <c r="U1755" s="174"/>
    </row>
    <row r="1756" spans="20:21" s="157" customFormat="1">
      <c r="T1756" s="174"/>
      <c r="U1756" s="174"/>
    </row>
    <row r="1757" spans="20:21" s="157" customFormat="1">
      <c r="T1757" s="174"/>
      <c r="U1757" s="174"/>
    </row>
    <row r="1758" spans="20:21" s="157" customFormat="1">
      <c r="T1758" s="174"/>
      <c r="U1758" s="174"/>
    </row>
    <row r="1759" spans="20:21" s="157" customFormat="1">
      <c r="T1759" s="174"/>
      <c r="U1759" s="174"/>
    </row>
    <row r="1760" spans="20:21" s="157" customFormat="1">
      <c r="T1760" s="174"/>
      <c r="U1760" s="174"/>
    </row>
    <row r="1761" spans="20:21" s="157" customFormat="1">
      <c r="T1761" s="174"/>
      <c r="U1761" s="174"/>
    </row>
    <row r="1762" spans="20:21" s="157" customFormat="1">
      <c r="T1762" s="174"/>
      <c r="U1762" s="174"/>
    </row>
    <row r="1763" spans="20:21" s="157" customFormat="1">
      <c r="T1763" s="174"/>
      <c r="U1763" s="174"/>
    </row>
    <row r="1764" spans="20:21" s="157" customFormat="1">
      <c r="T1764" s="174"/>
      <c r="U1764" s="174"/>
    </row>
    <row r="1765" spans="20:21" s="157" customFormat="1">
      <c r="T1765" s="174"/>
      <c r="U1765" s="174"/>
    </row>
    <row r="1766" spans="20:21" s="157" customFormat="1">
      <c r="T1766" s="174"/>
      <c r="U1766" s="174"/>
    </row>
    <row r="1767" spans="20:21" s="157" customFormat="1">
      <c r="T1767" s="174"/>
      <c r="U1767" s="174"/>
    </row>
    <row r="1768" spans="20:21" s="157" customFormat="1">
      <c r="T1768" s="174"/>
      <c r="U1768" s="174"/>
    </row>
    <row r="1769" spans="20:21" s="157" customFormat="1">
      <c r="T1769" s="174"/>
      <c r="U1769" s="174"/>
    </row>
    <row r="1770" spans="20:21" s="157" customFormat="1">
      <c r="T1770" s="174"/>
      <c r="U1770" s="174"/>
    </row>
    <row r="1771" spans="20:21" s="157" customFormat="1">
      <c r="T1771" s="174"/>
      <c r="U1771" s="174"/>
    </row>
    <row r="1772" spans="20:21" s="157" customFormat="1">
      <c r="T1772" s="174"/>
      <c r="U1772" s="174"/>
    </row>
    <row r="1773" spans="20:21" s="157" customFormat="1">
      <c r="T1773" s="174"/>
      <c r="U1773" s="174"/>
    </row>
    <row r="1774" spans="20:21" s="157" customFormat="1">
      <c r="T1774" s="174"/>
      <c r="U1774" s="174"/>
    </row>
    <row r="1775" spans="20:21" s="157" customFormat="1">
      <c r="T1775" s="174"/>
      <c r="U1775" s="174"/>
    </row>
    <row r="1776" spans="20:21" s="157" customFormat="1">
      <c r="T1776" s="174"/>
      <c r="U1776" s="174"/>
    </row>
    <row r="1777" spans="20:21" s="157" customFormat="1">
      <c r="T1777" s="174"/>
      <c r="U1777" s="174"/>
    </row>
    <row r="1778" spans="20:21" s="157" customFormat="1">
      <c r="T1778" s="174"/>
      <c r="U1778" s="174"/>
    </row>
    <row r="1779" spans="20:21" s="157" customFormat="1">
      <c r="T1779" s="174"/>
      <c r="U1779" s="174"/>
    </row>
    <row r="1780" spans="20:21" s="157" customFormat="1">
      <c r="T1780" s="174"/>
      <c r="U1780" s="174"/>
    </row>
    <row r="1781" spans="20:21" s="157" customFormat="1">
      <c r="T1781" s="174"/>
      <c r="U1781" s="174"/>
    </row>
    <row r="1782" spans="20:21" s="157" customFormat="1">
      <c r="T1782" s="174"/>
      <c r="U1782" s="174"/>
    </row>
    <row r="1783" spans="20:21" s="157" customFormat="1">
      <c r="T1783" s="174"/>
      <c r="U1783" s="174"/>
    </row>
    <row r="1784" spans="20:21" s="157" customFormat="1">
      <c r="T1784" s="174"/>
      <c r="U1784" s="174"/>
    </row>
    <row r="1785" spans="20:21" s="157" customFormat="1">
      <c r="T1785" s="174"/>
      <c r="U1785" s="174"/>
    </row>
    <row r="1786" spans="20:21" s="157" customFormat="1">
      <c r="T1786" s="174"/>
      <c r="U1786" s="174"/>
    </row>
    <row r="1787" spans="20:21" s="157" customFormat="1">
      <c r="T1787" s="174"/>
      <c r="U1787" s="174"/>
    </row>
    <row r="1788" spans="20:21" s="157" customFormat="1">
      <c r="T1788" s="174"/>
      <c r="U1788" s="174"/>
    </row>
    <row r="1789" spans="20:21" s="157" customFormat="1">
      <c r="T1789" s="174"/>
      <c r="U1789" s="174"/>
    </row>
    <row r="1790" spans="20:21" s="157" customFormat="1">
      <c r="T1790" s="174"/>
      <c r="U1790" s="174"/>
    </row>
    <row r="1791" spans="20:21" s="157" customFormat="1">
      <c r="T1791" s="174"/>
      <c r="U1791" s="174"/>
    </row>
    <row r="1792" spans="20:21" s="157" customFormat="1">
      <c r="T1792" s="174"/>
      <c r="U1792" s="174"/>
    </row>
    <row r="1793" spans="20:21" s="157" customFormat="1">
      <c r="T1793" s="174"/>
      <c r="U1793" s="174"/>
    </row>
    <row r="1794" spans="20:21" s="157" customFormat="1">
      <c r="T1794" s="174"/>
      <c r="U1794" s="174"/>
    </row>
    <row r="1795" spans="20:21" s="157" customFormat="1">
      <c r="T1795" s="174"/>
      <c r="U1795" s="174"/>
    </row>
    <row r="1796" spans="20:21" s="157" customFormat="1">
      <c r="T1796" s="174"/>
      <c r="U1796" s="174"/>
    </row>
    <row r="1797" spans="20:21" s="157" customFormat="1">
      <c r="T1797" s="174"/>
      <c r="U1797" s="174"/>
    </row>
    <row r="1798" spans="20:21" s="157" customFormat="1">
      <c r="T1798" s="174"/>
      <c r="U1798" s="174"/>
    </row>
    <row r="1799" spans="20:21" s="157" customFormat="1">
      <c r="T1799" s="174"/>
      <c r="U1799" s="174"/>
    </row>
    <row r="1800" spans="20:21" s="157" customFormat="1">
      <c r="T1800" s="174"/>
      <c r="U1800" s="174"/>
    </row>
    <row r="1801" spans="20:21" s="157" customFormat="1">
      <c r="T1801" s="174"/>
      <c r="U1801" s="174"/>
    </row>
    <row r="1802" spans="20:21" s="157" customFormat="1">
      <c r="T1802" s="174"/>
      <c r="U1802" s="174"/>
    </row>
    <row r="1803" spans="20:21" s="157" customFormat="1">
      <c r="T1803" s="174"/>
      <c r="U1803" s="174"/>
    </row>
    <row r="1804" spans="20:21" s="157" customFormat="1">
      <c r="T1804" s="174"/>
      <c r="U1804" s="174"/>
    </row>
    <row r="1805" spans="20:21" s="157" customFormat="1">
      <c r="T1805" s="174"/>
      <c r="U1805" s="174"/>
    </row>
    <row r="1806" spans="20:21" s="157" customFormat="1">
      <c r="T1806" s="174"/>
      <c r="U1806" s="174"/>
    </row>
    <row r="1807" spans="20:21" s="157" customFormat="1">
      <c r="T1807" s="174"/>
      <c r="U1807" s="174"/>
    </row>
    <row r="1808" spans="20:21" s="157" customFormat="1">
      <c r="T1808" s="174"/>
      <c r="U1808" s="174"/>
    </row>
    <row r="1809" spans="20:21" s="157" customFormat="1">
      <c r="T1809" s="174"/>
      <c r="U1809" s="174"/>
    </row>
    <row r="1810" spans="20:21" s="157" customFormat="1">
      <c r="T1810" s="174"/>
      <c r="U1810" s="174"/>
    </row>
    <row r="1811" spans="20:21" s="157" customFormat="1">
      <c r="T1811" s="174"/>
      <c r="U1811" s="174"/>
    </row>
    <row r="1812" spans="20:21" s="157" customFormat="1">
      <c r="T1812" s="174"/>
      <c r="U1812" s="174"/>
    </row>
    <row r="1813" spans="20:21" s="157" customFormat="1">
      <c r="T1813" s="174"/>
      <c r="U1813" s="174"/>
    </row>
    <row r="1814" spans="20:21" s="157" customFormat="1">
      <c r="T1814" s="174"/>
      <c r="U1814" s="174"/>
    </row>
    <row r="1815" spans="20:21" s="157" customFormat="1">
      <c r="T1815" s="174"/>
      <c r="U1815" s="174"/>
    </row>
    <row r="1816" spans="20:21" s="157" customFormat="1">
      <c r="T1816" s="174"/>
      <c r="U1816" s="174"/>
    </row>
    <row r="1817" spans="20:21" s="157" customFormat="1">
      <c r="T1817" s="174"/>
      <c r="U1817" s="174"/>
    </row>
    <row r="1818" spans="20:21" s="157" customFormat="1">
      <c r="T1818" s="174"/>
      <c r="U1818" s="174"/>
    </row>
    <row r="1819" spans="20:21" s="157" customFormat="1">
      <c r="T1819" s="174"/>
      <c r="U1819" s="174"/>
    </row>
    <row r="1820" spans="20:21" s="157" customFormat="1">
      <c r="T1820" s="174"/>
      <c r="U1820" s="174"/>
    </row>
    <row r="1821" spans="20:21" s="157" customFormat="1">
      <c r="T1821" s="174"/>
      <c r="U1821" s="174"/>
    </row>
    <row r="1822" spans="20:21" s="157" customFormat="1">
      <c r="T1822" s="174"/>
      <c r="U1822" s="174"/>
    </row>
    <row r="1823" spans="20:21" s="157" customFormat="1">
      <c r="T1823" s="174"/>
      <c r="U1823" s="174"/>
    </row>
    <row r="1824" spans="20:21" s="157" customFormat="1">
      <c r="T1824" s="174"/>
      <c r="U1824" s="174"/>
    </row>
    <row r="1825" spans="20:21" s="157" customFormat="1">
      <c r="T1825" s="174"/>
      <c r="U1825" s="174"/>
    </row>
    <row r="1826" spans="20:21" s="157" customFormat="1">
      <c r="T1826" s="174"/>
      <c r="U1826" s="174"/>
    </row>
    <row r="1827" spans="20:21" s="157" customFormat="1">
      <c r="T1827" s="174"/>
      <c r="U1827" s="174"/>
    </row>
    <row r="1828" spans="20:21" s="157" customFormat="1">
      <c r="T1828" s="174"/>
      <c r="U1828" s="174"/>
    </row>
    <row r="1829" spans="20:21" s="157" customFormat="1">
      <c r="T1829" s="174"/>
      <c r="U1829" s="174"/>
    </row>
    <row r="1830" spans="20:21" s="157" customFormat="1">
      <c r="T1830" s="174"/>
      <c r="U1830" s="174"/>
    </row>
    <row r="1831" spans="20:21" s="157" customFormat="1">
      <c r="T1831" s="174"/>
      <c r="U1831" s="174"/>
    </row>
    <row r="1832" spans="20:21" s="157" customFormat="1">
      <c r="T1832" s="174"/>
      <c r="U1832" s="174"/>
    </row>
    <row r="1833" spans="20:21" s="157" customFormat="1">
      <c r="T1833" s="174"/>
      <c r="U1833" s="174"/>
    </row>
    <row r="1834" spans="20:21" s="157" customFormat="1">
      <c r="T1834" s="174"/>
      <c r="U1834" s="174"/>
    </row>
    <row r="1835" spans="20:21" s="157" customFormat="1">
      <c r="T1835" s="174"/>
      <c r="U1835" s="174"/>
    </row>
    <row r="1836" spans="20:21" s="157" customFormat="1">
      <c r="T1836" s="174"/>
      <c r="U1836" s="174"/>
    </row>
    <row r="1837" spans="20:21" s="157" customFormat="1">
      <c r="T1837" s="174"/>
      <c r="U1837" s="174"/>
    </row>
    <row r="1838" spans="20:21" s="157" customFormat="1">
      <c r="T1838" s="174"/>
      <c r="U1838" s="174"/>
    </row>
    <row r="1839" spans="20:21" s="157" customFormat="1">
      <c r="T1839" s="174"/>
      <c r="U1839" s="174"/>
    </row>
    <row r="1840" spans="20:21" s="157" customFormat="1">
      <c r="T1840" s="174"/>
      <c r="U1840" s="174"/>
    </row>
    <row r="1841" spans="20:21" s="157" customFormat="1">
      <c r="T1841" s="174"/>
      <c r="U1841" s="174"/>
    </row>
    <row r="1842" spans="20:21" s="157" customFormat="1">
      <c r="T1842" s="174"/>
      <c r="U1842" s="174"/>
    </row>
    <row r="1843" spans="20:21" s="157" customFormat="1">
      <c r="T1843" s="174"/>
      <c r="U1843" s="174"/>
    </row>
    <row r="1844" spans="20:21" s="157" customFormat="1">
      <c r="T1844" s="174"/>
      <c r="U1844" s="174"/>
    </row>
    <row r="1845" spans="20:21" s="157" customFormat="1">
      <c r="T1845" s="174"/>
      <c r="U1845" s="174"/>
    </row>
    <row r="1846" spans="20:21" s="157" customFormat="1">
      <c r="T1846" s="174"/>
      <c r="U1846" s="174"/>
    </row>
    <row r="1847" spans="20:21" s="157" customFormat="1">
      <c r="T1847" s="174"/>
      <c r="U1847" s="174"/>
    </row>
    <row r="1848" spans="20:21" s="157" customFormat="1">
      <c r="T1848" s="174"/>
      <c r="U1848" s="174"/>
    </row>
    <row r="1849" spans="20:21" s="157" customFormat="1">
      <c r="T1849" s="174"/>
      <c r="U1849" s="174"/>
    </row>
    <row r="1850" spans="20:21" s="157" customFormat="1">
      <c r="T1850" s="174"/>
      <c r="U1850" s="174"/>
    </row>
    <row r="1851" spans="20:21" s="157" customFormat="1">
      <c r="T1851" s="174"/>
      <c r="U1851" s="174"/>
    </row>
    <row r="1852" spans="20:21" s="157" customFormat="1">
      <c r="T1852" s="174"/>
      <c r="U1852" s="174"/>
    </row>
    <row r="1853" spans="20:21" s="157" customFormat="1">
      <c r="T1853" s="174"/>
      <c r="U1853" s="174"/>
    </row>
    <row r="1854" spans="20:21" s="157" customFormat="1">
      <c r="T1854" s="174"/>
      <c r="U1854" s="174"/>
    </row>
    <row r="1855" spans="20:21" s="157" customFormat="1">
      <c r="T1855" s="174"/>
      <c r="U1855" s="174"/>
    </row>
    <row r="1856" spans="20:21" s="157" customFormat="1">
      <c r="T1856" s="174"/>
      <c r="U1856" s="174"/>
    </row>
    <row r="1857" spans="20:21" s="157" customFormat="1">
      <c r="T1857" s="174"/>
      <c r="U1857" s="174"/>
    </row>
    <row r="1858" spans="20:21" s="157" customFormat="1">
      <c r="T1858" s="174"/>
      <c r="U1858" s="174"/>
    </row>
    <row r="1859" spans="20:21" s="157" customFormat="1">
      <c r="T1859" s="174"/>
      <c r="U1859" s="174"/>
    </row>
    <row r="1860" spans="20:21" s="157" customFormat="1">
      <c r="T1860" s="174"/>
      <c r="U1860" s="174"/>
    </row>
    <row r="1861" spans="20:21" s="157" customFormat="1">
      <c r="T1861" s="174"/>
      <c r="U1861" s="174"/>
    </row>
    <row r="1862" spans="20:21" s="157" customFormat="1">
      <c r="T1862" s="174"/>
      <c r="U1862" s="174"/>
    </row>
    <row r="1863" spans="20:21" s="157" customFormat="1">
      <c r="T1863" s="174"/>
      <c r="U1863" s="174"/>
    </row>
    <row r="1864" spans="20:21" s="157" customFormat="1">
      <c r="T1864" s="174"/>
      <c r="U1864" s="174"/>
    </row>
    <row r="1865" spans="20:21" s="157" customFormat="1">
      <c r="T1865" s="174"/>
      <c r="U1865" s="174"/>
    </row>
    <row r="1866" spans="20:21" s="157" customFormat="1">
      <c r="T1866" s="174"/>
      <c r="U1866" s="174"/>
    </row>
    <row r="1867" spans="20:21" s="157" customFormat="1">
      <c r="T1867" s="174"/>
      <c r="U1867" s="174"/>
    </row>
    <row r="1868" spans="20:21" s="157" customFormat="1">
      <c r="T1868" s="174"/>
      <c r="U1868" s="174"/>
    </row>
    <row r="1869" spans="20:21" s="157" customFormat="1">
      <c r="T1869" s="174"/>
      <c r="U1869" s="174"/>
    </row>
    <row r="1870" spans="20:21" s="157" customFormat="1">
      <c r="T1870" s="174"/>
      <c r="U1870" s="174"/>
    </row>
    <row r="1871" spans="20:21" s="157" customFormat="1">
      <c r="T1871" s="174"/>
      <c r="U1871" s="174"/>
    </row>
    <row r="1872" spans="20:21" s="157" customFormat="1">
      <c r="T1872" s="174"/>
      <c r="U1872" s="174"/>
    </row>
    <row r="1873" spans="20:21" s="157" customFormat="1">
      <c r="T1873" s="174"/>
      <c r="U1873" s="174"/>
    </row>
    <row r="1874" spans="20:21" s="157" customFormat="1">
      <c r="T1874" s="174"/>
      <c r="U1874" s="174"/>
    </row>
    <row r="1875" spans="20:21" s="157" customFormat="1">
      <c r="T1875" s="174"/>
      <c r="U1875" s="174"/>
    </row>
    <row r="1876" spans="20:21" s="157" customFormat="1">
      <c r="T1876" s="174"/>
      <c r="U1876" s="174"/>
    </row>
    <row r="1877" spans="20:21" s="157" customFormat="1">
      <c r="T1877" s="174"/>
      <c r="U1877" s="174"/>
    </row>
    <row r="1878" spans="20:21" s="157" customFormat="1">
      <c r="T1878" s="174"/>
      <c r="U1878" s="174"/>
    </row>
    <row r="1879" spans="20:21" s="157" customFormat="1">
      <c r="T1879" s="174"/>
      <c r="U1879" s="174"/>
    </row>
    <row r="1880" spans="20:21" s="157" customFormat="1">
      <c r="T1880" s="174"/>
      <c r="U1880" s="174"/>
    </row>
    <row r="1881" spans="20:21" s="157" customFormat="1">
      <c r="T1881" s="174"/>
      <c r="U1881" s="174"/>
    </row>
    <row r="1882" spans="20:21" s="157" customFormat="1">
      <c r="T1882" s="174"/>
      <c r="U1882" s="174"/>
    </row>
    <row r="1883" spans="20:21" s="157" customFormat="1">
      <c r="T1883" s="174"/>
      <c r="U1883" s="174"/>
    </row>
    <row r="1884" spans="20:21" s="157" customFormat="1">
      <c r="T1884" s="174"/>
      <c r="U1884" s="174"/>
    </row>
    <row r="1885" spans="20:21" s="157" customFormat="1">
      <c r="T1885" s="174"/>
      <c r="U1885" s="174"/>
    </row>
    <row r="1886" spans="20:21" s="157" customFormat="1">
      <c r="T1886" s="174"/>
      <c r="U1886" s="174"/>
    </row>
    <row r="1887" spans="20:21" s="157" customFormat="1">
      <c r="T1887" s="174"/>
      <c r="U1887" s="174"/>
    </row>
    <row r="1888" spans="20:21" s="157" customFormat="1">
      <c r="T1888" s="174"/>
      <c r="U1888" s="174"/>
    </row>
    <row r="1889" spans="20:21" s="157" customFormat="1">
      <c r="T1889" s="174"/>
      <c r="U1889" s="174"/>
    </row>
    <row r="1890" spans="20:21" s="157" customFormat="1">
      <c r="T1890" s="174"/>
      <c r="U1890" s="174"/>
    </row>
    <row r="1891" spans="20:21" s="157" customFormat="1">
      <c r="T1891" s="174"/>
      <c r="U1891" s="174"/>
    </row>
    <row r="1892" spans="20:21" s="157" customFormat="1">
      <c r="T1892" s="174"/>
      <c r="U1892" s="174"/>
    </row>
    <row r="1893" spans="20:21" s="157" customFormat="1">
      <c r="T1893" s="174"/>
      <c r="U1893" s="174"/>
    </row>
    <row r="1894" spans="20:21" s="157" customFormat="1">
      <c r="T1894" s="174"/>
      <c r="U1894" s="174"/>
    </row>
    <row r="1895" spans="20:21" s="157" customFormat="1">
      <c r="T1895" s="174"/>
      <c r="U1895" s="174"/>
    </row>
    <row r="1896" spans="20:21" s="157" customFormat="1">
      <c r="T1896" s="174"/>
      <c r="U1896" s="174"/>
    </row>
    <row r="1897" spans="20:21" s="157" customFormat="1">
      <c r="T1897" s="174"/>
      <c r="U1897" s="174"/>
    </row>
    <row r="1898" spans="20:21" s="157" customFormat="1">
      <c r="T1898" s="174"/>
      <c r="U1898" s="174"/>
    </row>
    <row r="1899" spans="20:21" s="157" customFormat="1">
      <c r="T1899" s="174"/>
      <c r="U1899" s="174"/>
    </row>
    <row r="1900" spans="20:21" s="157" customFormat="1">
      <c r="T1900" s="174"/>
      <c r="U1900" s="174"/>
    </row>
    <row r="1901" spans="20:21" s="157" customFormat="1">
      <c r="T1901" s="174"/>
      <c r="U1901" s="174"/>
    </row>
    <row r="1902" spans="20:21" s="157" customFormat="1">
      <c r="T1902" s="174"/>
      <c r="U1902" s="174"/>
    </row>
    <row r="1903" spans="20:21" s="157" customFormat="1">
      <c r="T1903" s="174"/>
      <c r="U1903" s="174"/>
    </row>
    <row r="1904" spans="20:21" s="157" customFormat="1">
      <c r="T1904" s="174"/>
      <c r="U1904" s="174"/>
    </row>
    <row r="1905" spans="20:21" s="157" customFormat="1">
      <c r="T1905" s="174"/>
      <c r="U1905" s="174"/>
    </row>
    <row r="1906" spans="20:21" s="157" customFormat="1">
      <c r="T1906" s="174"/>
      <c r="U1906" s="174"/>
    </row>
    <row r="1907" spans="20:21" s="157" customFormat="1">
      <c r="T1907" s="174"/>
      <c r="U1907" s="174"/>
    </row>
    <row r="1908" spans="20:21" s="157" customFormat="1">
      <c r="T1908" s="174"/>
      <c r="U1908" s="174"/>
    </row>
    <row r="1909" spans="20:21" s="157" customFormat="1">
      <c r="T1909" s="174"/>
      <c r="U1909" s="174"/>
    </row>
    <row r="1910" spans="20:21" s="157" customFormat="1">
      <c r="T1910" s="174"/>
      <c r="U1910" s="174"/>
    </row>
    <row r="1911" spans="20:21" s="157" customFormat="1">
      <c r="T1911" s="174"/>
      <c r="U1911" s="174"/>
    </row>
    <row r="1912" spans="20:21" s="157" customFormat="1">
      <c r="T1912" s="174"/>
      <c r="U1912" s="174"/>
    </row>
    <row r="1913" spans="20:21" s="157" customFormat="1">
      <c r="T1913" s="174"/>
      <c r="U1913" s="174"/>
    </row>
    <row r="1914" spans="20:21" s="157" customFormat="1">
      <c r="T1914" s="174"/>
      <c r="U1914" s="174"/>
    </row>
    <row r="1915" spans="20:21" s="157" customFormat="1">
      <c r="T1915" s="174"/>
      <c r="U1915" s="174"/>
    </row>
    <row r="1916" spans="20:21" s="157" customFormat="1">
      <c r="T1916" s="174"/>
      <c r="U1916" s="174"/>
    </row>
    <row r="1917" spans="20:21" s="157" customFormat="1">
      <c r="T1917" s="174"/>
      <c r="U1917" s="174"/>
    </row>
    <row r="1918" spans="20:21" s="157" customFormat="1">
      <c r="T1918" s="174"/>
      <c r="U1918" s="174"/>
    </row>
    <row r="1919" spans="20:21" s="157" customFormat="1">
      <c r="T1919" s="174"/>
      <c r="U1919" s="174"/>
    </row>
    <row r="1920" spans="20:21" s="157" customFormat="1">
      <c r="T1920" s="174"/>
      <c r="U1920" s="174"/>
    </row>
    <row r="1921" spans="20:21" s="157" customFormat="1">
      <c r="T1921" s="174"/>
      <c r="U1921" s="174"/>
    </row>
    <row r="1922" spans="20:21" s="157" customFormat="1">
      <c r="T1922" s="174"/>
      <c r="U1922" s="174"/>
    </row>
    <row r="1923" spans="20:21" s="157" customFormat="1">
      <c r="T1923" s="174"/>
      <c r="U1923" s="174"/>
    </row>
    <row r="1924" spans="20:21" s="157" customFormat="1">
      <c r="T1924" s="174"/>
      <c r="U1924" s="174"/>
    </row>
    <row r="1925" spans="20:21" s="157" customFormat="1">
      <c r="T1925" s="174"/>
      <c r="U1925" s="174"/>
    </row>
    <row r="1926" spans="20:21" s="157" customFormat="1">
      <c r="T1926" s="174"/>
      <c r="U1926" s="174"/>
    </row>
    <row r="1927" spans="20:21" s="157" customFormat="1">
      <c r="T1927" s="174"/>
      <c r="U1927" s="174"/>
    </row>
    <row r="1928" spans="20:21" s="157" customFormat="1">
      <c r="T1928" s="174"/>
      <c r="U1928" s="174"/>
    </row>
    <row r="1929" spans="20:21" s="157" customFormat="1">
      <c r="T1929" s="174"/>
      <c r="U1929" s="174"/>
    </row>
    <row r="1930" spans="20:21" s="157" customFormat="1">
      <c r="T1930" s="174"/>
      <c r="U1930" s="174"/>
    </row>
    <row r="1931" spans="20:21" s="157" customFormat="1">
      <c r="T1931" s="174"/>
      <c r="U1931" s="174"/>
    </row>
    <row r="1932" spans="20:21" s="157" customFormat="1">
      <c r="T1932" s="174"/>
      <c r="U1932" s="174"/>
    </row>
    <row r="1933" spans="20:21" s="157" customFormat="1">
      <c r="T1933" s="174"/>
      <c r="U1933" s="174"/>
    </row>
    <row r="1934" spans="20:21" s="157" customFormat="1">
      <c r="T1934" s="174"/>
      <c r="U1934" s="174"/>
    </row>
    <row r="1935" spans="20:21" s="157" customFormat="1">
      <c r="T1935" s="174"/>
      <c r="U1935" s="174"/>
    </row>
    <row r="1936" spans="20:21" s="157" customFormat="1">
      <c r="T1936" s="174"/>
      <c r="U1936" s="174"/>
    </row>
    <row r="1937" spans="20:21" s="157" customFormat="1">
      <c r="T1937" s="174"/>
      <c r="U1937" s="174"/>
    </row>
    <row r="1938" spans="20:21" s="157" customFormat="1">
      <c r="T1938" s="174"/>
      <c r="U1938" s="174"/>
    </row>
    <row r="1939" spans="20:21" s="157" customFormat="1">
      <c r="T1939" s="174"/>
      <c r="U1939" s="174"/>
    </row>
    <row r="1940" spans="20:21" s="157" customFormat="1">
      <c r="T1940" s="174"/>
      <c r="U1940" s="174"/>
    </row>
    <row r="1941" spans="20:21" s="157" customFormat="1">
      <c r="T1941" s="174"/>
      <c r="U1941" s="174"/>
    </row>
    <row r="1942" spans="20:21" s="157" customFormat="1">
      <c r="T1942" s="174"/>
      <c r="U1942" s="174"/>
    </row>
    <row r="1943" spans="20:21" s="157" customFormat="1">
      <c r="T1943" s="174"/>
      <c r="U1943" s="174"/>
    </row>
    <row r="1944" spans="20:21" s="157" customFormat="1">
      <c r="T1944" s="174"/>
      <c r="U1944" s="174"/>
    </row>
    <row r="1945" spans="20:21" s="157" customFormat="1">
      <c r="T1945" s="174"/>
      <c r="U1945" s="174"/>
    </row>
    <row r="1946" spans="20:21" s="157" customFormat="1">
      <c r="T1946" s="174"/>
      <c r="U1946" s="174"/>
    </row>
    <row r="1947" spans="20:21" s="157" customFormat="1">
      <c r="T1947" s="174"/>
      <c r="U1947" s="174"/>
    </row>
    <row r="1948" spans="20:21" s="157" customFormat="1">
      <c r="T1948" s="174"/>
      <c r="U1948" s="174"/>
    </row>
    <row r="1949" spans="20:21" s="157" customFormat="1">
      <c r="T1949" s="174"/>
      <c r="U1949" s="174"/>
    </row>
    <row r="1950" spans="20:21" s="157" customFormat="1">
      <c r="T1950" s="174"/>
      <c r="U1950" s="174"/>
    </row>
    <row r="1951" spans="20:21" s="157" customFormat="1">
      <c r="T1951" s="174"/>
      <c r="U1951" s="174"/>
    </row>
    <row r="1952" spans="20:21" s="157" customFormat="1">
      <c r="T1952" s="174"/>
      <c r="U1952" s="174"/>
    </row>
    <row r="1953" spans="20:21" s="157" customFormat="1">
      <c r="T1953" s="174"/>
      <c r="U1953" s="174"/>
    </row>
    <row r="1954" spans="20:21" s="157" customFormat="1">
      <c r="T1954" s="174"/>
      <c r="U1954" s="174"/>
    </row>
    <row r="1955" spans="20:21" s="157" customFormat="1">
      <c r="T1955" s="174"/>
      <c r="U1955" s="174"/>
    </row>
    <row r="1956" spans="20:21" s="157" customFormat="1">
      <c r="T1956" s="174"/>
      <c r="U1956" s="174"/>
    </row>
    <row r="1957" spans="20:21" s="157" customFormat="1">
      <c r="T1957" s="174"/>
      <c r="U1957" s="174"/>
    </row>
    <row r="1958" spans="20:21" s="157" customFormat="1">
      <c r="T1958" s="174"/>
      <c r="U1958" s="174"/>
    </row>
    <row r="1959" spans="20:21" s="157" customFormat="1">
      <c r="T1959" s="174"/>
      <c r="U1959" s="174"/>
    </row>
    <row r="1960" spans="20:21" s="157" customFormat="1">
      <c r="T1960" s="174"/>
      <c r="U1960" s="174"/>
    </row>
    <row r="1961" spans="20:21" s="157" customFormat="1">
      <c r="T1961" s="174"/>
      <c r="U1961" s="174"/>
    </row>
    <row r="1962" spans="20:21" s="157" customFormat="1">
      <c r="T1962" s="174"/>
      <c r="U1962" s="174"/>
    </row>
    <row r="1963" spans="20:21" s="157" customFormat="1">
      <c r="T1963" s="174"/>
      <c r="U1963" s="174"/>
    </row>
    <row r="1964" spans="20:21" s="157" customFormat="1">
      <c r="T1964" s="174"/>
      <c r="U1964" s="174"/>
    </row>
    <row r="1965" spans="20:21" s="157" customFormat="1">
      <c r="T1965" s="174"/>
      <c r="U1965" s="174"/>
    </row>
    <row r="1966" spans="20:21" s="157" customFormat="1">
      <c r="T1966" s="174"/>
      <c r="U1966" s="174"/>
    </row>
    <row r="1967" spans="20:21" s="157" customFormat="1">
      <c r="T1967" s="174"/>
      <c r="U1967" s="174"/>
    </row>
    <row r="1968" spans="20:21" s="157" customFormat="1">
      <c r="T1968" s="174"/>
      <c r="U1968" s="174"/>
    </row>
    <row r="1969" spans="20:21" s="157" customFormat="1">
      <c r="T1969" s="174"/>
      <c r="U1969" s="174"/>
    </row>
    <row r="1970" spans="20:21" s="157" customFormat="1">
      <c r="T1970" s="174"/>
      <c r="U1970" s="174"/>
    </row>
    <row r="1971" spans="20:21" s="157" customFormat="1">
      <c r="T1971" s="174"/>
      <c r="U1971" s="174"/>
    </row>
    <row r="1972" spans="20:21" s="157" customFormat="1">
      <c r="T1972" s="174"/>
      <c r="U1972" s="174"/>
    </row>
    <row r="1973" spans="20:21" s="157" customFormat="1">
      <c r="T1973" s="174"/>
      <c r="U1973" s="174"/>
    </row>
    <row r="1974" spans="20:21" s="157" customFormat="1">
      <c r="T1974" s="174"/>
      <c r="U1974" s="174"/>
    </row>
    <row r="1975" spans="20:21" s="157" customFormat="1">
      <c r="T1975" s="174"/>
      <c r="U1975" s="174"/>
    </row>
    <row r="1976" spans="20:21" s="157" customFormat="1">
      <c r="T1976" s="174"/>
      <c r="U1976" s="174"/>
    </row>
    <row r="1977" spans="20:21" s="157" customFormat="1">
      <c r="T1977" s="174"/>
      <c r="U1977" s="174"/>
    </row>
    <row r="1978" spans="20:21" s="157" customFormat="1">
      <c r="T1978" s="174"/>
      <c r="U1978" s="174"/>
    </row>
    <row r="1979" spans="20:21" s="157" customFormat="1">
      <c r="T1979" s="174"/>
      <c r="U1979" s="174"/>
    </row>
    <row r="1980" spans="20:21" s="157" customFormat="1">
      <c r="T1980" s="174"/>
      <c r="U1980" s="174"/>
    </row>
    <row r="1981" spans="20:21" s="157" customFormat="1">
      <c r="T1981" s="174"/>
      <c r="U1981" s="174"/>
    </row>
    <row r="1982" spans="20:21" s="157" customFormat="1">
      <c r="T1982" s="174"/>
      <c r="U1982" s="174"/>
    </row>
    <row r="1983" spans="20:21" s="157" customFormat="1">
      <c r="T1983" s="174"/>
      <c r="U1983" s="174"/>
    </row>
    <row r="1984" spans="20:21" s="157" customFormat="1">
      <c r="T1984" s="174"/>
      <c r="U1984" s="174"/>
    </row>
    <row r="1985" spans="20:21" s="157" customFormat="1">
      <c r="T1985" s="174"/>
      <c r="U1985" s="174"/>
    </row>
    <row r="1986" spans="20:21" s="157" customFormat="1">
      <c r="T1986" s="174"/>
      <c r="U1986" s="174"/>
    </row>
    <row r="1987" spans="20:21" s="157" customFormat="1">
      <c r="T1987" s="174"/>
      <c r="U1987" s="174"/>
    </row>
    <row r="1988" spans="20:21" s="157" customFormat="1">
      <c r="T1988" s="174"/>
      <c r="U1988" s="174"/>
    </row>
    <row r="1989" spans="20:21" s="157" customFormat="1">
      <c r="T1989" s="174"/>
      <c r="U1989" s="174"/>
    </row>
    <row r="1990" spans="20:21" s="157" customFormat="1">
      <c r="T1990" s="174"/>
      <c r="U1990" s="174"/>
    </row>
    <row r="1991" spans="20:21" s="157" customFormat="1">
      <c r="T1991" s="174"/>
      <c r="U1991" s="174"/>
    </row>
    <row r="1992" spans="20:21" s="157" customFormat="1">
      <c r="T1992" s="174"/>
      <c r="U1992" s="174"/>
    </row>
    <row r="1993" spans="20:21" s="157" customFormat="1">
      <c r="T1993" s="174"/>
      <c r="U1993" s="174"/>
    </row>
    <row r="1994" spans="20:21" s="157" customFormat="1">
      <c r="T1994" s="174"/>
      <c r="U1994" s="174"/>
    </row>
    <row r="1995" spans="20:21" s="157" customFormat="1">
      <c r="T1995" s="174"/>
      <c r="U1995" s="174"/>
    </row>
    <row r="1996" spans="20:21" s="157" customFormat="1">
      <c r="T1996" s="174"/>
      <c r="U1996" s="174"/>
    </row>
    <row r="1997" spans="20:21" s="157" customFormat="1">
      <c r="T1997" s="174"/>
      <c r="U1997" s="174"/>
    </row>
    <row r="1998" spans="20:21" s="157" customFormat="1">
      <c r="T1998" s="174"/>
      <c r="U1998" s="174"/>
    </row>
    <row r="1999" spans="20:21" s="157" customFormat="1">
      <c r="T1999" s="174"/>
      <c r="U1999" s="174"/>
    </row>
    <row r="2000" spans="20:21" s="157" customFormat="1">
      <c r="T2000" s="174"/>
      <c r="U2000" s="174"/>
    </row>
    <row r="2001" spans="20:21" s="157" customFormat="1">
      <c r="T2001" s="174"/>
      <c r="U2001" s="174"/>
    </row>
    <row r="2002" spans="20:21" s="157" customFormat="1">
      <c r="T2002" s="174"/>
      <c r="U2002" s="174"/>
    </row>
    <row r="2003" spans="20:21" s="157" customFormat="1">
      <c r="T2003" s="174"/>
      <c r="U2003" s="174"/>
    </row>
    <row r="2004" spans="20:21" s="157" customFormat="1">
      <c r="T2004" s="174"/>
      <c r="U2004" s="174"/>
    </row>
    <row r="2005" spans="20:21" s="157" customFormat="1">
      <c r="T2005" s="174"/>
      <c r="U2005" s="174"/>
    </row>
    <row r="2006" spans="20:21" s="157" customFormat="1">
      <c r="T2006" s="174"/>
      <c r="U2006" s="174"/>
    </row>
    <row r="2007" spans="20:21" s="157" customFormat="1">
      <c r="T2007" s="174"/>
      <c r="U2007" s="174"/>
    </row>
    <row r="2008" spans="20:21" s="157" customFormat="1">
      <c r="T2008" s="174"/>
      <c r="U2008" s="174"/>
    </row>
    <row r="2009" spans="20:21" s="157" customFormat="1">
      <c r="T2009" s="174"/>
      <c r="U2009" s="174"/>
    </row>
    <row r="2010" spans="20:21" s="157" customFormat="1">
      <c r="T2010" s="174"/>
      <c r="U2010" s="174"/>
    </row>
    <row r="2011" spans="20:21" s="157" customFormat="1">
      <c r="T2011" s="174"/>
      <c r="U2011" s="174"/>
    </row>
    <row r="2012" spans="20:21" s="157" customFormat="1">
      <c r="T2012" s="174"/>
      <c r="U2012" s="174"/>
    </row>
    <row r="2013" spans="20:21" s="157" customFormat="1">
      <c r="T2013" s="174"/>
      <c r="U2013" s="174"/>
    </row>
    <row r="2014" spans="20:21" s="157" customFormat="1">
      <c r="T2014" s="174"/>
      <c r="U2014" s="174"/>
    </row>
    <row r="2015" spans="20:21" s="157" customFormat="1">
      <c r="T2015" s="174"/>
      <c r="U2015" s="174"/>
    </row>
    <row r="2016" spans="20:21" s="157" customFormat="1">
      <c r="T2016" s="174"/>
      <c r="U2016" s="174"/>
    </row>
    <row r="2017" spans="20:21" s="157" customFormat="1">
      <c r="T2017" s="174"/>
      <c r="U2017" s="174"/>
    </row>
    <row r="2018" spans="20:21" s="157" customFormat="1">
      <c r="T2018" s="174"/>
      <c r="U2018" s="174"/>
    </row>
    <row r="2019" spans="20:21" s="157" customFormat="1">
      <c r="T2019" s="174"/>
      <c r="U2019" s="174"/>
    </row>
    <row r="2020" spans="20:21" s="157" customFormat="1">
      <c r="T2020" s="174"/>
      <c r="U2020" s="174"/>
    </row>
    <row r="2021" spans="20:21" s="157" customFormat="1">
      <c r="T2021" s="174"/>
      <c r="U2021" s="174"/>
    </row>
    <row r="2022" spans="20:21" s="157" customFormat="1">
      <c r="T2022" s="174"/>
      <c r="U2022" s="174"/>
    </row>
    <row r="2023" spans="20:21" s="157" customFormat="1">
      <c r="T2023" s="174"/>
      <c r="U2023" s="174"/>
    </row>
    <row r="2024" spans="20:21" s="157" customFormat="1">
      <c r="T2024" s="174"/>
      <c r="U2024" s="174"/>
    </row>
    <row r="2025" spans="20:21" s="157" customFormat="1">
      <c r="T2025" s="174"/>
      <c r="U2025" s="174"/>
    </row>
    <row r="2026" spans="20:21" s="157" customFormat="1">
      <c r="T2026" s="174"/>
      <c r="U2026" s="174"/>
    </row>
    <row r="2027" spans="20:21" s="157" customFormat="1">
      <c r="T2027" s="174"/>
      <c r="U2027" s="174"/>
    </row>
    <row r="2028" spans="20:21" s="157" customFormat="1">
      <c r="T2028" s="174"/>
      <c r="U2028" s="174"/>
    </row>
    <row r="2029" spans="20:21" s="157" customFormat="1">
      <c r="T2029" s="174"/>
      <c r="U2029" s="174"/>
    </row>
    <row r="2030" spans="20:21" s="157" customFormat="1">
      <c r="T2030" s="174"/>
      <c r="U2030" s="174"/>
    </row>
    <row r="2031" spans="20:21" s="157" customFormat="1">
      <c r="T2031" s="174"/>
      <c r="U2031" s="174"/>
    </row>
    <row r="2032" spans="20:21" s="157" customFormat="1">
      <c r="T2032" s="174"/>
      <c r="U2032" s="174"/>
    </row>
    <row r="2033" spans="20:21" s="157" customFormat="1">
      <c r="T2033" s="174"/>
      <c r="U2033" s="174"/>
    </row>
    <row r="2034" spans="20:21" s="157" customFormat="1">
      <c r="T2034" s="174"/>
      <c r="U2034" s="174"/>
    </row>
    <row r="2035" spans="20:21" s="157" customFormat="1">
      <c r="T2035" s="174"/>
      <c r="U2035" s="174"/>
    </row>
    <row r="2036" spans="20:21" s="157" customFormat="1">
      <c r="T2036" s="174"/>
      <c r="U2036" s="174"/>
    </row>
    <row r="2037" spans="20:21" s="157" customFormat="1">
      <c r="T2037" s="174"/>
      <c r="U2037" s="174"/>
    </row>
    <row r="2038" spans="20:21" s="157" customFormat="1">
      <c r="T2038" s="174"/>
      <c r="U2038" s="174"/>
    </row>
    <row r="2039" spans="20:21" s="157" customFormat="1">
      <c r="T2039" s="174"/>
      <c r="U2039" s="174"/>
    </row>
    <row r="2040" spans="20:21" s="157" customFormat="1">
      <c r="T2040" s="174"/>
      <c r="U2040" s="174"/>
    </row>
    <row r="2041" spans="20:21" s="157" customFormat="1">
      <c r="T2041" s="174"/>
      <c r="U2041" s="174"/>
    </row>
    <row r="2042" spans="20:21" s="157" customFormat="1">
      <c r="T2042" s="174"/>
      <c r="U2042" s="174"/>
    </row>
    <row r="2043" spans="20:21" s="157" customFormat="1">
      <c r="T2043" s="174"/>
      <c r="U2043" s="174"/>
    </row>
    <row r="2044" spans="20:21" s="157" customFormat="1">
      <c r="T2044" s="174"/>
      <c r="U2044" s="174"/>
    </row>
    <row r="2045" spans="20:21" s="157" customFormat="1">
      <c r="T2045" s="174"/>
      <c r="U2045" s="174"/>
    </row>
    <row r="2046" spans="20:21" s="157" customFormat="1">
      <c r="T2046" s="174"/>
      <c r="U2046" s="174"/>
    </row>
    <row r="2047" spans="20:21" s="157" customFormat="1">
      <c r="T2047" s="174"/>
      <c r="U2047" s="174"/>
    </row>
    <row r="2048" spans="20:21" s="157" customFormat="1">
      <c r="T2048" s="174"/>
      <c r="U2048" s="174"/>
    </row>
    <row r="2049" spans="20:21" s="157" customFormat="1">
      <c r="T2049" s="174"/>
      <c r="U2049" s="174"/>
    </row>
    <row r="2050" spans="20:21" s="157" customFormat="1">
      <c r="T2050" s="174"/>
      <c r="U2050" s="174"/>
    </row>
    <row r="2051" spans="20:21" s="157" customFormat="1">
      <c r="T2051" s="174"/>
      <c r="U2051" s="174"/>
    </row>
    <row r="2052" spans="20:21" s="157" customFormat="1">
      <c r="T2052" s="174"/>
      <c r="U2052" s="174"/>
    </row>
    <row r="2053" spans="20:21" s="157" customFormat="1">
      <c r="T2053" s="174"/>
      <c r="U2053" s="174"/>
    </row>
    <row r="2054" spans="20:21" s="157" customFormat="1">
      <c r="T2054" s="174"/>
      <c r="U2054" s="174"/>
    </row>
    <row r="2055" spans="20:21" s="157" customFormat="1">
      <c r="T2055" s="174"/>
      <c r="U2055" s="174"/>
    </row>
    <row r="2056" spans="20:21" s="157" customFormat="1">
      <c r="T2056" s="174"/>
      <c r="U2056" s="174"/>
    </row>
    <row r="2057" spans="20:21" s="157" customFormat="1">
      <c r="T2057" s="174"/>
      <c r="U2057" s="174"/>
    </row>
    <row r="2058" spans="20:21" s="157" customFormat="1">
      <c r="T2058" s="174"/>
      <c r="U2058" s="174"/>
    </row>
    <row r="2059" spans="20:21" s="157" customFormat="1">
      <c r="T2059" s="174"/>
      <c r="U2059" s="174"/>
    </row>
    <row r="2060" spans="20:21" s="157" customFormat="1">
      <c r="T2060" s="174"/>
      <c r="U2060" s="174"/>
    </row>
    <row r="2061" spans="20:21" s="157" customFormat="1">
      <c r="T2061" s="174"/>
      <c r="U2061" s="174"/>
    </row>
    <row r="2062" spans="20:21" s="157" customFormat="1">
      <c r="T2062" s="174"/>
      <c r="U2062" s="174"/>
    </row>
    <row r="2063" spans="20:21" s="157" customFormat="1">
      <c r="T2063" s="174"/>
      <c r="U2063" s="174"/>
    </row>
    <row r="2064" spans="20:21" s="157" customFormat="1">
      <c r="T2064" s="174"/>
      <c r="U2064" s="174"/>
    </row>
    <row r="2065" spans="20:21" s="157" customFormat="1">
      <c r="T2065" s="174"/>
      <c r="U2065" s="174"/>
    </row>
    <row r="2066" spans="20:21" s="157" customFormat="1">
      <c r="T2066" s="174"/>
      <c r="U2066" s="174"/>
    </row>
    <row r="2067" spans="20:21" s="157" customFormat="1">
      <c r="T2067" s="174"/>
      <c r="U2067" s="174"/>
    </row>
    <row r="2068" spans="20:21" s="157" customFormat="1">
      <c r="T2068" s="174"/>
      <c r="U2068" s="174"/>
    </row>
    <row r="2069" spans="20:21" s="157" customFormat="1">
      <c r="T2069" s="174"/>
      <c r="U2069" s="174"/>
    </row>
    <row r="2070" spans="20:21" s="157" customFormat="1">
      <c r="T2070" s="174"/>
      <c r="U2070" s="174"/>
    </row>
    <row r="2071" spans="20:21" s="157" customFormat="1">
      <c r="T2071" s="174"/>
      <c r="U2071" s="174"/>
    </row>
    <row r="2072" spans="20:21" s="157" customFormat="1">
      <c r="T2072" s="174"/>
      <c r="U2072" s="174"/>
    </row>
    <row r="2073" spans="20:21" s="157" customFormat="1">
      <c r="T2073" s="174"/>
      <c r="U2073" s="174"/>
    </row>
    <row r="2074" spans="20:21" s="157" customFormat="1">
      <c r="T2074" s="174"/>
      <c r="U2074" s="174"/>
    </row>
    <row r="2075" spans="20:21" s="157" customFormat="1">
      <c r="T2075" s="174"/>
      <c r="U2075" s="174"/>
    </row>
    <row r="2076" spans="20:21" s="157" customFormat="1">
      <c r="T2076" s="174"/>
      <c r="U2076" s="174"/>
    </row>
    <row r="2077" spans="20:21" s="157" customFormat="1">
      <c r="T2077" s="174"/>
      <c r="U2077" s="174"/>
    </row>
    <row r="2078" spans="20:21" s="157" customFormat="1">
      <c r="T2078" s="174"/>
      <c r="U2078" s="174"/>
    </row>
    <row r="2079" spans="20:21" s="157" customFormat="1">
      <c r="T2079" s="174"/>
      <c r="U2079" s="174"/>
    </row>
    <row r="2080" spans="20:21" s="157" customFormat="1">
      <c r="T2080" s="174"/>
      <c r="U2080" s="174"/>
    </row>
    <row r="2081" spans="20:21" s="157" customFormat="1">
      <c r="T2081" s="174"/>
      <c r="U2081" s="174"/>
    </row>
    <row r="2082" spans="20:21" s="157" customFormat="1">
      <c r="T2082" s="174"/>
      <c r="U2082" s="174"/>
    </row>
    <row r="2083" spans="20:21" s="157" customFormat="1">
      <c r="T2083" s="174"/>
      <c r="U2083" s="174"/>
    </row>
    <row r="2084" spans="20:21" s="157" customFormat="1">
      <c r="T2084" s="174"/>
      <c r="U2084" s="174"/>
    </row>
    <row r="2085" spans="20:21" s="157" customFormat="1">
      <c r="T2085" s="174"/>
      <c r="U2085" s="174"/>
    </row>
    <row r="2086" spans="20:21" s="157" customFormat="1">
      <c r="T2086" s="174"/>
      <c r="U2086" s="174"/>
    </row>
    <row r="2087" spans="20:21" s="157" customFormat="1">
      <c r="T2087" s="174"/>
      <c r="U2087" s="174"/>
    </row>
    <row r="2088" spans="20:21" s="157" customFormat="1">
      <c r="T2088" s="174"/>
      <c r="U2088" s="174"/>
    </row>
    <row r="2089" spans="20:21" s="157" customFormat="1">
      <c r="T2089" s="174"/>
      <c r="U2089" s="174"/>
    </row>
    <row r="2090" spans="20:21" s="157" customFormat="1">
      <c r="T2090" s="174"/>
      <c r="U2090" s="174"/>
    </row>
    <row r="2091" spans="20:21" s="157" customFormat="1">
      <c r="T2091" s="174"/>
      <c r="U2091" s="174"/>
    </row>
    <row r="2092" spans="20:21" s="157" customFormat="1">
      <c r="T2092" s="174"/>
      <c r="U2092" s="174"/>
    </row>
    <row r="2093" spans="20:21" s="157" customFormat="1">
      <c r="T2093" s="174"/>
      <c r="U2093" s="174"/>
    </row>
    <row r="2094" spans="20:21" s="157" customFormat="1">
      <c r="T2094" s="174"/>
      <c r="U2094" s="174"/>
    </row>
    <row r="2095" spans="20:21" s="157" customFormat="1">
      <c r="T2095" s="174"/>
      <c r="U2095" s="174"/>
    </row>
    <row r="2096" spans="20:21" s="157" customFormat="1">
      <c r="T2096" s="174"/>
      <c r="U2096" s="174"/>
    </row>
    <row r="2097" spans="20:21" s="157" customFormat="1">
      <c r="T2097" s="174"/>
      <c r="U2097" s="174"/>
    </row>
    <row r="2098" spans="20:21" s="157" customFormat="1">
      <c r="T2098" s="174"/>
      <c r="U2098" s="174"/>
    </row>
    <row r="2099" spans="20:21" s="157" customFormat="1">
      <c r="T2099" s="174"/>
      <c r="U2099" s="174"/>
    </row>
    <row r="2100" spans="20:21" s="157" customFormat="1">
      <c r="T2100" s="174"/>
      <c r="U2100" s="174"/>
    </row>
    <row r="2101" spans="20:21" s="157" customFormat="1">
      <c r="T2101" s="174"/>
      <c r="U2101" s="174"/>
    </row>
    <row r="2102" spans="20:21" s="157" customFormat="1">
      <c r="T2102" s="174"/>
      <c r="U2102" s="174"/>
    </row>
    <row r="2103" spans="20:21" s="157" customFormat="1">
      <c r="T2103" s="174"/>
      <c r="U2103" s="174"/>
    </row>
    <row r="2104" spans="20:21" s="157" customFormat="1">
      <c r="T2104" s="174"/>
      <c r="U2104" s="174"/>
    </row>
    <row r="2105" spans="20:21" s="157" customFormat="1">
      <c r="T2105" s="174"/>
      <c r="U2105" s="174"/>
    </row>
    <row r="2106" spans="20:21" s="157" customFormat="1">
      <c r="T2106" s="174"/>
      <c r="U2106" s="174"/>
    </row>
    <row r="2107" spans="20:21" s="157" customFormat="1">
      <c r="T2107" s="174"/>
      <c r="U2107" s="174"/>
    </row>
    <row r="2108" spans="20:21" s="157" customFormat="1">
      <c r="T2108" s="174"/>
      <c r="U2108" s="174"/>
    </row>
    <row r="2109" spans="20:21" s="157" customFormat="1">
      <c r="T2109" s="174"/>
      <c r="U2109" s="174"/>
    </row>
    <row r="2110" spans="20:21" s="157" customFormat="1">
      <c r="T2110" s="174"/>
      <c r="U2110" s="174"/>
    </row>
    <row r="2111" spans="20:21" s="157" customFormat="1">
      <c r="T2111" s="174"/>
      <c r="U2111" s="174"/>
    </row>
    <row r="2112" spans="20:21" s="157" customFormat="1">
      <c r="T2112" s="174"/>
      <c r="U2112" s="174"/>
    </row>
    <row r="2113" spans="20:21" s="157" customFormat="1">
      <c r="T2113" s="174"/>
      <c r="U2113" s="174"/>
    </row>
    <row r="2114" spans="20:21" s="157" customFormat="1">
      <c r="T2114" s="174"/>
      <c r="U2114" s="174"/>
    </row>
    <row r="2115" spans="20:21" s="157" customFormat="1">
      <c r="T2115" s="174"/>
      <c r="U2115" s="174"/>
    </row>
    <row r="2116" spans="20:21" s="157" customFormat="1">
      <c r="T2116" s="174"/>
      <c r="U2116" s="174"/>
    </row>
    <row r="2117" spans="20:21" s="157" customFormat="1">
      <c r="T2117" s="174"/>
      <c r="U2117" s="174"/>
    </row>
    <row r="2118" spans="20:21" s="157" customFormat="1">
      <c r="T2118" s="174"/>
      <c r="U2118" s="174"/>
    </row>
    <row r="2119" spans="20:21" s="157" customFormat="1">
      <c r="T2119" s="174"/>
      <c r="U2119" s="174"/>
    </row>
    <row r="2120" spans="20:21" s="157" customFormat="1">
      <c r="T2120" s="174"/>
      <c r="U2120" s="174"/>
    </row>
    <row r="2121" spans="20:21" s="157" customFormat="1">
      <c r="T2121" s="174"/>
      <c r="U2121" s="174"/>
    </row>
    <row r="2122" spans="20:21" s="157" customFormat="1">
      <c r="T2122" s="174"/>
      <c r="U2122" s="174"/>
    </row>
    <row r="2123" spans="20:21" s="157" customFormat="1">
      <c r="T2123" s="174"/>
      <c r="U2123" s="174"/>
    </row>
    <row r="2124" spans="20:21" s="157" customFormat="1">
      <c r="T2124" s="174"/>
      <c r="U2124" s="174"/>
    </row>
    <row r="2125" spans="20:21" s="157" customFormat="1">
      <c r="T2125" s="174"/>
      <c r="U2125" s="174"/>
    </row>
    <row r="2126" spans="20:21" s="157" customFormat="1">
      <c r="T2126" s="174"/>
      <c r="U2126" s="174"/>
    </row>
    <row r="2127" spans="20:21" s="157" customFormat="1">
      <c r="T2127" s="174"/>
      <c r="U2127" s="174"/>
    </row>
    <row r="2128" spans="20:21" s="157" customFormat="1">
      <c r="T2128" s="174"/>
      <c r="U2128" s="174"/>
    </row>
    <row r="2129" spans="20:21" s="157" customFormat="1">
      <c r="T2129" s="174"/>
      <c r="U2129" s="174"/>
    </row>
    <row r="2130" spans="20:21" s="157" customFormat="1">
      <c r="T2130" s="174"/>
      <c r="U2130" s="174"/>
    </row>
    <row r="2131" spans="20:21" s="157" customFormat="1">
      <c r="T2131" s="174"/>
      <c r="U2131" s="174"/>
    </row>
    <row r="2132" spans="20:21" s="157" customFormat="1">
      <c r="T2132" s="174"/>
      <c r="U2132" s="174"/>
    </row>
    <row r="2133" spans="20:21" s="157" customFormat="1">
      <c r="T2133" s="174"/>
      <c r="U2133" s="174"/>
    </row>
    <row r="2134" spans="20:21" s="157" customFormat="1">
      <c r="T2134" s="174"/>
      <c r="U2134" s="174"/>
    </row>
    <row r="2135" spans="20:21" s="157" customFormat="1">
      <c r="T2135" s="174"/>
      <c r="U2135" s="174"/>
    </row>
    <row r="2136" spans="20:21" s="157" customFormat="1">
      <c r="T2136" s="174"/>
      <c r="U2136" s="174"/>
    </row>
    <row r="2137" spans="20:21" s="157" customFormat="1">
      <c r="T2137" s="174"/>
      <c r="U2137" s="174"/>
    </row>
    <row r="2138" spans="20:21" s="157" customFormat="1">
      <c r="T2138" s="174"/>
      <c r="U2138" s="174"/>
    </row>
    <row r="2139" spans="20:21" s="157" customFormat="1">
      <c r="T2139" s="174"/>
      <c r="U2139" s="174"/>
    </row>
    <row r="2140" spans="20:21" s="157" customFormat="1">
      <c r="T2140" s="174"/>
      <c r="U2140" s="174"/>
    </row>
    <row r="2141" spans="20:21" s="157" customFormat="1">
      <c r="T2141" s="174"/>
      <c r="U2141" s="174"/>
    </row>
    <row r="2142" spans="20:21" s="157" customFormat="1">
      <c r="T2142" s="174"/>
      <c r="U2142" s="174"/>
    </row>
    <row r="2143" spans="20:21" s="157" customFormat="1">
      <c r="T2143" s="174"/>
      <c r="U2143" s="174"/>
    </row>
    <row r="2144" spans="20:21" s="157" customFormat="1">
      <c r="T2144" s="174"/>
      <c r="U2144" s="174"/>
    </row>
    <row r="2145" spans="20:21" s="157" customFormat="1">
      <c r="T2145" s="174"/>
      <c r="U2145" s="174"/>
    </row>
    <row r="2146" spans="20:21" s="157" customFormat="1">
      <c r="T2146" s="174"/>
      <c r="U2146" s="174"/>
    </row>
    <row r="2147" spans="20:21" s="157" customFormat="1">
      <c r="T2147" s="174"/>
      <c r="U2147" s="174"/>
    </row>
    <row r="2148" spans="20:21" s="157" customFormat="1">
      <c r="T2148" s="174"/>
      <c r="U2148" s="174"/>
    </row>
    <row r="2149" spans="20:21" s="157" customFormat="1">
      <c r="T2149" s="174"/>
      <c r="U2149" s="174"/>
    </row>
    <row r="2150" spans="20:21" s="157" customFormat="1">
      <c r="T2150" s="174"/>
      <c r="U2150" s="174"/>
    </row>
    <row r="2151" spans="20:21" s="157" customFormat="1">
      <c r="T2151" s="174"/>
      <c r="U2151" s="174"/>
    </row>
    <row r="2152" spans="20:21" s="157" customFormat="1">
      <c r="T2152" s="174"/>
      <c r="U2152" s="174"/>
    </row>
    <row r="2153" spans="20:21" s="157" customFormat="1">
      <c r="T2153" s="174"/>
      <c r="U2153" s="174"/>
    </row>
    <row r="2154" spans="20:21" s="157" customFormat="1">
      <c r="T2154" s="174"/>
      <c r="U2154" s="174"/>
    </row>
    <row r="2155" spans="20:21" s="157" customFormat="1">
      <c r="T2155" s="174"/>
      <c r="U2155" s="174"/>
    </row>
    <row r="2156" spans="20:21" s="157" customFormat="1">
      <c r="T2156" s="174"/>
      <c r="U2156" s="174"/>
    </row>
    <row r="2157" spans="20:21" s="157" customFormat="1">
      <c r="T2157" s="174"/>
      <c r="U2157" s="174"/>
    </row>
    <row r="2158" spans="20:21" s="157" customFormat="1">
      <c r="T2158" s="174"/>
      <c r="U2158" s="174"/>
    </row>
    <row r="2159" spans="20:21" s="157" customFormat="1">
      <c r="T2159" s="174"/>
      <c r="U2159" s="174"/>
    </row>
    <row r="2160" spans="20:21" s="157" customFormat="1">
      <c r="T2160" s="174"/>
      <c r="U2160" s="174"/>
    </row>
    <row r="2161" spans="20:21" s="157" customFormat="1">
      <c r="T2161" s="174"/>
      <c r="U2161" s="174"/>
    </row>
    <row r="2162" spans="20:21" s="157" customFormat="1">
      <c r="T2162" s="174"/>
      <c r="U2162" s="174"/>
    </row>
    <row r="2163" spans="20:21" s="157" customFormat="1">
      <c r="T2163" s="174"/>
      <c r="U2163" s="174"/>
    </row>
    <row r="2164" spans="20:21" s="157" customFormat="1">
      <c r="T2164" s="174"/>
      <c r="U2164" s="174"/>
    </row>
    <row r="2165" spans="20:21" s="157" customFormat="1">
      <c r="T2165" s="174"/>
      <c r="U2165" s="174"/>
    </row>
    <row r="2166" spans="20:21" s="157" customFormat="1">
      <c r="T2166" s="174"/>
      <c r="U2166" s="174"/>
    </row>
    <row r="2167" spans="20:21" s="157" customFormat="1">
      <c r="T2167" s="174"/>
      <c r="U2167" s="174"/>
    </row>
    <row r="2168" spans="20:21" s="157" customFormat="1">
      <c r="T2168" s="174"/>
      <c r="U2168" s="174"/>
    </row>
    <row r="2169" spans="20:21" s="157" customFormat="1">
      <c r="T2169" s="174"/>
      <c r="U2169" s="174"/>
    </row>
    <row r="2170" spans="20:21" s="157" customFormat="1">
      <c r="T2170" s="174"/>
      <c r="U2170" s="174"/>
    </row>
    <row r="2171" spans="20:21" s="157" customFormat="1">
      <c r="T2171" s="174"/>
      <c r="U2171" s="174"/>
    </row>
    <row r="2172" spans="20:21" s="157" customFormat="1">
      <c r="T2172" s="174"/>
      <c r="U2172" s="174"/>
    </row>
    <row r="2173" spans="20:21" s="157" customFormat="1">
      <c r="T2173" s="174"/>
      <c r="U2173" s="174"/>
    </row>
    <row r="2174" spans="20:21" s="157" customFormat="1">
      <c r="T2174" s="174"/>
      <c r="U2174" s="174"/>
    </row>
    <row r="2175" spans="20:21" s="157" customFormat="1">
      <c r="T2175" s="174"/>
      <c r="U2175" s="174"/>
    </row>
    <row r="2176" spans="20:21" s="157" customFormat="1">
      <c r="T2176" s="174"/>
      <c r="U2176" s="174"/>
    </row>
    <row r="2177" spans="20:21" s="157" customFormat="1">
      <c r="T2177" s="174"/>
      <c r="U2177" s="174"/>
    </row>
    <row r="2178" spans="20:21" s="157" customFormat="1">
      <c r="T2178" s="174"/>
      <c r="U2178" s="174"/>
    </row>
    <row r="2179" spans="20:21" s="157" customFormat="1">
      <c r="T2179" s="174"/>
      <c r="U2179" s="174"/>
    </row>
    <row r="2180" spans="20:21" s="157" customFormat="1">
      <c r="T2180" s="174"/>
      <c r="U2180" s="174"/>
    </row>
    <row r="2181" spans="20:21" s="157" customFormat="1">
      <c r="T2181" s="174"/>
      <c r="U2181" s="174"/>
    </row>
    <row r="2182" spans="20:21" s="157" customFormat="1">
      <c r="T2182" s="174"/>
      <c r="U2182" s="174"/>
    </row>
    <row r="2183" spans="20:21" s="157" customFormat="1">
      <c r="T2183" s="174"/>
      <c r="U2183" s="174"/>
    </row>
    <row r="2184" spans="20:21" s="157" customFormat="1">
      <c r="T2184" s="174"/>
      <c r="U2184" s="174"/>
    </row>
    <row r="2185" spans="20:21" s="157" customFormat="1">
      <c r="T2185" s="174"/>
      <c r="U2185" s="174"/>
    </row>
    <row r="2186" spans="20:21" s="157" customFormat="1">
      <c r="T2186" s="174"/>
      <c r="U2186" s="174"/>
    </row>
    <row r="2187" spans="20:21" s="157" customFormat="1">
      <c r="T2187" s="174"/>
      <c r="U2187" s="174"/>
    </row>
    <row r="2188" spans="20:21" s="157" customFormat="1">
      <c r="T2188" s="174"/>
      <c r="U2188" s="174"/>
    </row>
    <row r="2189" spans="20:21" s="157" customFormat="1">
      <c r="T2189" s="174"/>
      <c r="U2189" s="174"/>
    </row>
    <row r="2190" spans="20:21" s="157" customFormat="1">
      <c r="T2190" s="174"/>
      <c r="U2190" s="174"/>
    </row>
    <row r="2191" spans="20:21" s="157" customFormat="1">
      <c r="T2191" s="174"/>
      <c r="U2191" s="174"/>
    </row>
    <row r="2192" spans="20:21" s="157" customFormat="1">
      <c r="T2192" s="174"/>
      <c r="U2192" s="174"/>
    </row>
    <row r="2193" spans="20:21" s="157" customFormat="1">
      <c r="T2193" s="174"/>
      <c r="U2193" s="174"/>
    </row>
    <row r="2194" spans="20:21" s="157" customFormat="1">
      <c r="T2194" s="174"/>
      <c r="U2194" s="174"/>
    </row>
    <row r="2195" spans="20:21" s="157" customFormat="1">
      <c r="T2195" s="174"/>
      <c r="U2195" s="174"/>
    </row>
    <row r="2196" spans="20:21" s="157" customFormat="1">
      <c r="T2196" s="174"/>
      <c r="U2196" s="174"/>
    </row>
    <row r="2197" spans="20:21" s="157" customFormat="1">
      <c r="T2197" s="174"/>
      <c r="U2197" s="174"/>
    </row>
    <row r="2198" spans="20:21" s="157" customFormat="1">
      <c r="T2198" s="174"/>
      <c r="U2198" s="174"/>
    </row>
    <row r="2199" spans="20:21" s="157" customFormat="1">
      <c r="T2199" s="174"/>
      <c r="U2199" s="174"/>
    </row>
    <row r="2200" spans="20:21" s="157" customFormat="1">
      <c r="T2200" s="174"/>
      <c r="U2200" s="174"/>
    </row>
    <row r="2201" spans="20:21" s="157" customFormat="1">
      <c r="T2201" s="174"/>
      <c r="U2201" s="174"/>
    </row>
    <row r="2202" spans="20:21" s="157" customFormat="1">
      <c r="T2202" s="174"/>
      <c r="U2202" s="174"/>
    </row>
    <row r="2203" spans="20:21" s="157" customFormat="1">
      <c r="T2203" s="174"/>
      <c r="U2203" s="174"/>
    </row>
    <row r="2204" spans="20:21" s="157" customFormat="1">
      <c r="T2204" s="174"/>
      <c r="U2204" s="174"/>
    </row>
    <row r="2205" spans="20:21" s="157" customFormat="1">
      <c r="T2205" s="174"/>
      <c r="U2205" s="174"/>
    </row>
    <row r="2206" spans="20:21" s="157" customFormat="1">
      <c r="T2206" s="174"/>
      <c r="U2206" s="174"/>
    </row>
    <row r="2207" spans="20:21" s="157" customFormat="1">
      <c r="T2207" s="174"/>
      <c r="U2207" s="174"/>
    </row>
    <row r="2208" spans="20:21" s="157" customFormat="1">
      <c r="T2208" s="174"/>
      <c r="U2208" s="174"/>
    </row>
    <row r="2209" spans="20:21" s="157" customFormat="1">
      <c r="T2209" s="174"/>
      <c r="U2209" s="174"/>
    </row>
    <row r="2210" spans="20:21" s="157" customFormat="1">
      <c r="T2210" s="174"/>
      <c r="U2210" s="174"/>
    </row>
    <row r="2211" spans="20:21" s="157" customFormat="1">
      <c r="T2211" s="174"/>
      <c r="U2211" s="174"/>
    </row>
    <row r="2212" spans="20:21" s="157" customFormat="1">
      <c r="T2212" s="174"/>
      <c r="U2212" s="174"/>
    </row>
    <row r="2213" spans="20:21" s="157" customFormat="1">
      <c r="T2213" s="174"/>
      <c r="U2213" s="174"/>
    </row>
    <row r="2214" spans="20:21" s="157" customFormat="1">
      <c r="T2214" s="174"/>
      <c r="U2214" s="174"/>
    </row>
    <row r="2215" spans="20:21" s="157" customFormat="1">
      <c r="T2215" s="174"/>
      <c r="U2215" s="174"/>
    </row>
    <row r="2216" spans="20:21" s="157" customFormat="1">
      <c r="T2216" s="174"/>
      <c r="U2216" s="174"/>
    </row>
    <row r="2217" spans="20:21" s="157" customFormat="1">
      <c r="T2217" s="174"/>
      <c r="U2217" s="174"/>
    </row>
    <row r="2218" spans="20:21" s="157" customFormat="1">
      <c r="T2218" s="174"/>
      <c r="U2218" s="174"/>
    </row>
    <row r="2219" spans="20:21" s="157" customFormat="1">
      <c r="T2219" s="174"/>
      <c r="U2219" s="174"/>
    </row>
    <row r="2220" spans="20:21" s="157" customFormat="1">
      <c r="T2220" s="174"/>
      <c r="U2220" s="174"/>
    </row>
    <row r="2221" spans="20:21" s="157" customFormat="1">
      <c r="T2221" s="174"/>
      <c r="U2221" s="174"/>
    </row>
    <row r="2222" spans="20:21" s="157" customFormat="1">
      <c r="T2222" s="174"/>
      <c r="U2222" s="174"/>
    </row>
    <row r="2223" spans="20:21" s="157" customFormat="1">
      <c r="T2223" s="174"/>
      <c r="U2223" s="174"/>
    </row>
    <row r="2224" spans="20:21" s="157" customFormat="1">
      <c r="T2224" s="174"/>
      <c r="U2224" s="174"/>
    </row>
    <row r="2225" spans="20:21" s="157" customFormat="1">
      <c r="T2225" s="174"/>
      <c r="U2225" s="174"/>
    </row>
    <row r="2226" spans="20:21" s="157" customFormat="1">
      <c r="T2226" s="174"/>
      <c r="U2226" s="174"/>
    </row>
    <row r="2227" spans="20:21" s="157" customFormat="1">
      <c r="T2227" s="174"/>
      <c r="U2227" s="174"/>
    </row>
    <row r="2228" spans="20:21" s="157" customFormat="1">
      <c r="T2228" s="174"/>
      <c r="U2228" s="174"/>
    </row>
    <row r="2229" spans="20:21" s="157" customFormat="1">
      <c r="T2229" s="174"/>
      <c r="U2229" s="174"/>
    </row>
    <row r="2230" spans="20:21" s="157" customFormat="1">
      <c r="T2230" s="174"/>
      <c r="U2230" s="174"/>
    </row>
    <row r="2231" spans="20:21" s="157" customFormat="1">
      <c r="T2231" s="174"/>
      <c r="U2231" s="174"/>
    </row>
    <row r="2232" spans="20:21" s="157" customFormat="1">
      <c r="T2232" s="174"/>
      <c r="U2232" s="174"/>
    </row>
    <row r="2233" spans="20:21" s="157" customFormat="1">
      <c r="T2233" s="174"/>
      <c r="U2233" s="174"/>
    </row>
    <row r="2234" spans="20:21" s="157" customFormat="1">
      <c r="T2234" s="174"/>
      <c r="U2234" s="174"/>
    </row>
    <row r="2235" spans="20:21" s="157" customFormat="1">
      <c r="T2235" s="174"/>
      <c r="U2235" s="174"/>
    </row>
    <row r="2236" spans="20:21" s="157" customFormat="1">
      <c r="T2236" s="174"/>
      <c r="U2236" s="174"/>
    </row>
    <row r="2237" spans="20:21" s="157" customFormat="1">
      <c r="T2237" s="174"/>
      <c r="U2237" s="174"/>
    </row>
    <row r="2238" spans="20:21" s="157" customFormat="1">
      <c r="T2238" s="174"/>
      <c r="U2238" s="174"/>
    </row>
    <row r="2239" spans="20:21" s="157" customFormat="1">
      <c r="T2239" s="174"/>
      <c r="U2239" s="174"/>
    </row>
    <row r="2240" spans="20:21" s="157" customFormat="1">
      <c r="T2240" s="174"/>
      <c r="U2240" s="174"/>
    </row>
    <row r="2241" spans="20:21" s="157" customFormat="1">
      <c r="T2241" s="174"/>
      <c r="U2241" s="174"/>
    </row>
    <row r="2242" spans="20:21" s="157" customFormat="1">
      <c r="T2242" s="174"/>
      <c r="U2242" s="174"/>
    </row>
    <row r="2243" spans="20:21" s="157" customFormat="1">
      <c r="T2243" s="174"/>
      <c r="U2243" s="174"/>
    </row>
    <row r="2244" spans="20:21" s="157" customFormat="1">
      <c r="T2244" s="174"/>
      <c r="U2244" s="174"/>
    </row>
    <row r="2245" spans="20:21" s="157" customFormat="1">
      <c r="T2245" s="174"/>
      <c r="U2245" s="174"/>
    </row>
    <row r="2246" spans="20:21" s="157" customFormat="1">
      <c r="T2246" s="174"/>
      <c r="U2246" s="174"/>
    </row>
    <row r="2247" spans="20:21" s="157" customFormat="1">
      <c r="T2247" s="174"/>
      <c r="U2247" s="174"/>
    </row>
    <row r="2248" spans="20:21" s="157" customFormat="1">
      <c r="T2248" s="174"/>
      <c r="U2248" s="174"/>
    </row>
    <row r="2249" spans="20:21" s="157" customFormat="1">
      <c r="T2249" s="174"/>
      <c r="U2249" s="174"/>
    </row>
    <row r="2250" spans="20:21" s="157" customFormat="1">
      <c r="T2250" s="174"/>
      <c r="U2250" s="174"/>
    </row>
    <row r="2251" spans="20:21" s="157" customFormat="1">
      <c r="T2251" s="174"/>
      <c r="U2251" s="174"/>
    </row>
    <row r="2252" spans="20:21" s="157" customFormat="1">
      <c r="T2252" s="174"/>
      <c r="U2252" s="174"/>
    </row>
    <row r="2253" spans="20:21" s="157" customFormat="1">
      <c r="T2253" s="174"/>
      <c r="U2253" s="174"/>
    </row>
    <row r="2254" spans="20:21" s="157" customFormat="1">
      <c r="T2254" s="174"/>
      <c r="U2254" s="174"/>
    </row>
    <row r="2255" spans="20:21" s="157" customFormat="1">
      <c r="T2255" s="174"/>
      <c r="U2255" s="174"/>
    </row>
    <row r="2256" spans="20:21" s="157" customFormat="1">
      <c r="T2256" s="174"/>
      <c r="U2256" s="174"/>
    </row>
    <row r="2257" spans="20:21" s="157" customFormat="1">
      <c r="T2257" s="174"/>
      <c r="U2257" s="174"/>
    </row>
    <row r="2258" spans="20:21" s="157" customFormat="1">
      <c r="T2258" s="174"/>
      <c r="U2258" s="174"/>
    </row>
    <row r="2259" spans="20:21" s="157" customFormat="1">
      <c r="T2259" s="174"/>
      <c r="U2259" s="174"/>
    </row>
    <row r="2260" spans="20:21" s="157" customFormat="1">
      <c r="T2260" s="174"/>
      <c r="U2260" s="174"/>
    </row>
    <row r="2261" spans="20:21" s="157" customFormat="1">
      <c r="T2261" s="174"/>
      <c r="U2261" s="174"/>
    </row>
    <row r="2262" spans="20:21" s="157" customFormat="1">
      <c r="T2262" s="174"/>
      <c r="U2262" s="174"/>
    </row>
    <row r="2263" spans="20:21" s="157" customFormat="1">
      <c r="T2263" s="174"/>
      <c r="U2263" s="174"/>
    </row>
    <row r="2264" spans="20:21" s="157" customFormat="1">
      <c r="T2264" s="174"/>
      <c r="U2264" s="174"/>
    </row>
    <row r="2265" spans="20:21" s="157" customFormat="1">
      <c r="T2265" s="174"/>
      <c r="U2265" s="174"/>
    </row>
    <row r="2266" spans="20:21" s="157" customFormat="1">
      <c r="T2266" s="174"/>
      <c r="U2266" s="174"/>
    </row>
    <row r="2267" spans="20:21" s="157" customFormat="1">
      <c r="T2267" s="174"/>
      <c r="U2267" s="174"/>
    </row>
    <row r="2268" spans="20:21" s="157" customFormat="1">
      <c r="T2268" s="174"/>
      <c r="U2268" s="174"/>
    </row>
    <row r="2269" spans="20:21" s="157" customFormat="1">
      <c r="T2269" s="174"/>
      <c r="U2269" s="174"/>
    </row>
    <row r="2270" spans="20:21" s="157" customFormat="1">
      <c r="T2270" s="174"/>
      <c r="U2270" s="174"/>
    </row>
    <row r="2271" spans="20:21" s="157" customFormat="1">
      <c r="T2271" s="174"/>
      <c r="U2271" s="174"/>
    </row>
    <row r="2272" spans="20:21" s="157" customFormat="1">
      <c r="T2272" s="174"/>
      <c r="U2272" s="174"/>
    </row>
    <row r="2273" spans="20:21" s="157" customFormat="1">
      <c r="T2273" s="174"/>
      <c r="U2273" s="174"/>
    </row>
    <row r="2274" spans="20:21" s="157" customFormat="1">
      <c r="T2274" s="174"/>
      <c r="U2274" s="174"/>
    </row>
    <row r="2275" spans="20:21" s="157" customFormat="1">
      <c r="T2275" s="174"/>
      <c r="U2275" s="174"/>
    </row>
    <row r="2276" spans="20:21" s="157" customFormat="1">
      <c r="T2276" s="174"/>
      <c r="U2276" s="174"/>
    </row>
    <row r="2277" spans="20:21" s="157" customFormat="1">
      <c r="T2277" s="174"/>
      <c r="U2277" s="174"/>
    </row>
    <row r="2278" spans="20:21" s="157" customFormat="1">
      <c r="T2278" s="174"/>
      <c r="U2278" s="174"/>
    </row>
    <row r="2279" spans="20:21" s="157" customFormat="1">
      <c r="T2279" s="174"/>
      <c r="U2279" s="174"/>
    </row>
    <row r="2280" spans="20:21" s="157" customFormat="1">
      <c r="T2280" s="174"/>
      <c r="U2280" s="174"/>
    </row>
    <row r="2281" spans="20:21" s="157" customFormat="1">
      <c r="T2281" s="174"/>
      <c r="U2281" s="174"/>
    </row>
    <row r="2282" spans="20:21" s="157" customFormat="1">
      <c r="T2282" s="174"/>
      <c r="U2282" s="174"/>
    </row>
    <row r="2283" spans="20:21" s="157" customFormat="1">
      <c r="T2283" s="174"/>
      <c r="U2283" s="174"/>
    </row>
    <row r="2284" spans="20:21" s="157" customFormat="1">
      <c r="T2284" s="174"/>
      <c r="U2284" s="174"/>
    </row>
    <row r="2285" spans="20:21" s="157" customFormat="1">
      <c r="T2285" s="174"/>
      <c r="U2285" s="174"/>
    </row>
    <row r="2286" spans="20:21" s="157" customFormat="1">
      <c r="T2286" s="174"/>
      <c r="U2286" s="174"/>
    </row>
    <row r="2287" spans="20:21" s="157" customFormat="1">
      <c r="T2287" s="174"/>
      <c r="U2287" s="174"/>
    </row>
    <row r="2288" spans="20:21" s="157" customFormat="1">
      <c r="T2288" s="174"/>
      <c r="U2288" s="174"/>
    </row>
    <row r="2289" spans="20:21" s="157" customFormat="1">
      <c r="T2289" s="174"/>
      <c r="U2289" s="174"/>
    </row>
    <row r="2290" spans="20:21" s="157" customFormat="1">
      <c r="T2290" s="174"/>
      <c r="U2290" s="174"/>
    </row>
    <row r="2291" spans="20:21" s="157" customFormat="1">
      <c r="T2291" s="174"/>
      <c r="U2291" s="174"/>
    </row>
    <row r="2292" spans="20:21" s="157" customFormat="1">
      <c r="T2292" s="174"/>
      <c r="U2292" s="174"/>
    </row>
    <row r="2293" spans="20:21" s="157" customFormat="1">
      <c r="T2293" s="174"/>
      <c r="U2293" s="174"/>
    </row>
    <row r="2294" spans="20:21" s="157" customFormat="1">
      <c r="T2294" s="174"/>
      <c r="U2294" s="174"/>
    </row>
    <row r="2295" spans="20:21" s="157" customFormat="1">
      <c r="T2295" s="174"/>
      <c r="U2295" s="174"/>
    </row>
    <row r="2296" spans="20:21" s="157" customFormat="1">
      <c r="T2296" s="174"/>
      <c r="U2296" s="174"/>
    </row>
    <row r="2297" spans="20:21" s="157" customFormat="1">
      <c r="T2297" s="174"/>
      <c r="U2297" s="174"/>
    </row>
    <row r="2298" spans="20:21" s="157" customFormat="1">
      <c r="T2298" s="174"/>
      <c r="U2298" s="174"/>
    </row>
    <row r="2299" spans="20:21" s="157" customFormat="1">
      <c r="T2299" s="174"/>
      <c r="U2299" s="174"/>
    </row>
    <row r="2300" spans="20:21" s="157" customFormat="1">
      <c r="T2300" s="174"/>
      <c r="U2300" s="174"/>
    </row>
    <row r="2301" spans="20:21" s="157" customFormat="1">
      <c r="T2301" s="174"/>
      <c r="U2301" s="174"/>
    </row>
    <row r="2302" spans="20:21" s="157" customFormat="1">
      <c r="T2302" s="174"/>
      <c r="U2302" s="174"/>
    </row>
    <row r="2303" spans="20:21" s="157" customFormat="1">
      <c r="T2303" s="174"/>
      <c r="U2303" s="174"/>
    </row>
    <row r="2304" spans="20:21" s="157" customFormat="1">
      <c r="T2304" s="174"/>
      <c r="U2304" s="174"/>
    </row>
    <row r="2305" spans="20:21" s="157" customFormat="1">
      <c r="T2305" s="174"/>
      <c r="U2305" s="174"/>
    </row>
    <row r="2306" spans="20:21" s="157" customFormat="1">
      <c r="T2306" s="174"/>
      <c r="U2306" s="174"/>
    </row>
    <row r="2307" spans="20:21" s="157" customFormat="1">
      <c r="T2307" s="174"/>
      <c r="U2307" s="174"/>
    </row>
    <row r="2308" spans="20:21" s="157" customFormat="1">
      <c r="T2308" s="174"/>
      <c r="U2308" s="174"/>
    </row>
    <row r="2309" spans="20:21" s="157" customFormat="1">
      <c r="T2309" s="174"/>
      <c r="U2309" s="174"/>
    </row>
    <row r="2310" spans="20:21" s="157" customFormat="1">
      <c r="T2310" s="174"/>
      <c r="U2310" s="174"/>
    </row>
    <row r="2311" spans="20:21" s="157" customFormat="1">
      <c r="T2311" s="174"/>
      <c r="U2311" s="174"/>
    </row>
    <row r="2312" spans="20:21" s="157" customFormat="1">
      <c r="T2312" s="174"/>
      <c r="U2312" s="174"/>
    </row>
    <row r="2313" spans="20:21" s="157" customFormat="1">
      <c r="T2313" s="174"/>
      <c r="U2313" s="174"/>
    </row>
    <row r="2314" spans="20:21" s="157" customFormat="1">
      <c r="T2314" s="174"/>
      <c r="U2314" s="174"/>
    </row>
    <row r="2315" spans="20:21" s="157" customFormat="1">
      <c r="T2315" s="174"/>
      <c r="U2315" s="174"/>
    </row>
    <row r="2316" spans="20:21" s="157" customFormat="1">
      <c r="T2316" s="174"/>
      <c r="U2316" s="174"/>
    </row>
    <row r="2317" spans="20:21" s="157" customFormat="1">
      <c r="T2317" s="174"/>
      <c r="U2317" s="174"/>
    </row>
    <row r="2318" spans="20:21" s="157" customFormat="1">
      <c r="T2318" s="174"/>
      <c r="U2318" s="174"/>
    </row>
    <row r="2319" spans="20:21" s="157" customFormat="1">
      <c r="T2319" s="174"/>
      <c r="U2319" s="174"/>
    </row>
    <row r="2320" spans="20:21" s="157" customFormat="1">
      <c r="T2320" s="174"/>
      <c r="U2320" s="174"/>
    </row>
    <row r="2321" spans="20:21" s="157" customFormat="1">
      <c r="T2321" s="174"/>
      <c r="U2321" s="174"/>
    </row>
    <row r="2322" spans="20:21" s="157" customFormat="1">
      <c r="T2322" s="174"/>
      <c r="U2322" s="174"/>
    </row>
    <row r="2323" spans="20:21" s="157" customFormat="1">
      <c r="T2323" s="174"/>
      <c r="U2323" s="174"/>
    </row>
    <row r="2324" spans="20:21" s="157" customFormat="1">
      <c r="T2324" s="174"/>
      <c r="U2324" s="174"/>
    </row>
    <row r="2325" spans="20:21" s="157" customFormat="1">
      <c r="T2325" s="174"/>
      <c r="U2325" s="174"/>
    </row>
    <row r="2326" spans="20:21" s="157" customFormat="1">
      <c r="T2326" s="174"/>
      <c r="U2326" s="174"/>
    </row>
    <row r="2327" spans="20:21" s="157" customFormat="1">
      <c r="T2327" s="174"/>
      <c r="U2327" s="174"/>
    </row>
    <row r="2328" spans="20:21" s="157" customFormat="1">
      <c r="T2328" s="174"/>
      <c r="U2328" s="174"/>
    </row>
    <row r="2329" spans="20:21" s="157" customFormat="1">
      <c r="T2329" s="174"/>
      <c r="U2329" s="174"/>
    </row>
    <row r="2330" spans="20:21" s="157" customFormat="1">
      <c r="T2330" s="174"/>
      <c r="U2330" s="174"/>
    </row>
    <row r="2331" spans="20:21" s="157" customFormat="1">
      <c r="T2331" s="174"/>
      <c r="U2331" s="174"/>
    </row>
    <row r="2332" spans="20:21" s="157" customFormat="1">
      <c r="T2332" s="174"/>
      <c r="U2332" s="174"/>
    </row>
    <row r="2333" spans="20:21" s="157" customFormat="1">
      <c r="T2333" s="174"/>
      <c r="U2333" s="174"/>
    </row>
    <row r="2334" spans="20:21" s="157" customFormat="1">
      <c r="T2334" s="174"/>
      <c r="U2334" s="174"/>
    </row>
    <row r="2335" spans="20:21" s="157" customFormat="1">
      <c r="T2335" s="174"/>
      <c r="U2335" s="174"/>
    </row>
    <row r="2336" spans="20:21" s="157" customFormat="1">
      <c r="T2336" s="174"/>
      <c r="U2336" s="174"/>
    </row>
    <row r="2337" spans="20:21" s="157" customFormat="1">
      <c r="T2337" s="174"/>
      <c r="U2337" s="174"/>
    </row>
    <row r="2338" spans="20:21" s="157" customFormat="1">
      <c r="T2338" s="174"/>
      <c r="U2338" s="174"/>
    </row>
    <row r="2339" spans="20:21" s="157" customFormat="1">
      <c r="T2339" s="174"/>
      <c r="U2339" s="174"/>
    </row>
    <row r="2340" spans="20:21" s="157" customFormat="1">
      <c r="T2340" s="174"/>
      <c r="U2340" s="174"/>
    </row>
    <row r="2341" spans="20:21" s="157" customFormat="1">
      <c r="T2341" s="174"/>
      <c r="U2341" s="174"/>
    </row>
    <row r="2342" spans="20:21" s="157" customFormat="1">
      <c r="T2342" s="174"/>
      <c r="U2342" s="174"/>
    </row>
    <row r="2343" spans="20:21" s="157" customFormat="1">
      <c r="T2343" s="174"/>
      <c r="U2343" s="174"/>
    </row>
    <row r="2344" spans="20:21" s="157" customFormat="1">
      <c r="T2344" s="174"/>
      <c r="U2344" s="174"/>
    </row>
    <row r="2345" spans="20:21" s="157" customFormat="1">
      <c r="T2345" s="174"/>
      <c r="U2345" s="174"/>
    </row>
    <row r="2346" spans="20:21" s="157" customFormat="1">
      <c r="T2346" s="174"/>
      <c r="U2346" s="174"/>
    </row>
    <row r="2347" spans="20:21" s="157" customFormat="1">
      <c r="T2347" s="174"/>
      <c r="U2347" s="174"/>
    </row>
    <row r="2348" spans="20:21" s="157" customFormat="1">
      <c r="T2348" s="174"/>
      <c r="U2348" s="174"/>
    </row>
    <row r="2349" spans="20:21" s="157" customFormat="1">
      <c r="T2349" s="174"/>
      <c r="U2349" s="174"/>
    </row>
    <row r="2350" spans="20:21" s="157" customFormat="1">
      <c r="T2350" s="174"/>
      <c r="U2350" s="174"/>
    </row>
    <row r="2351" spans="20:21" s="157" customFormat="1">
      <c r="T2351" s="174"/>
      <c r="U2351" s="174"/>
    </row>
    <row r="2352" spans="20:21" s="157" customFormat="1">
      <c r="T2352" s="174"/>
      <c r="U2352" s="174"/>
    </row>
    <row r="2353" spans="20:21" s="157" customFormat="1">
      <c r="T2353" s="174"/>
      <c r="U2353" s="174"/>
    </row>
    <row r="2354" spans="20:21" s="157" customFormat="1">
      <c r="T2354" s="174"/>
      <c r="U2354" s="174"/>
    </row>
    <row r="2355" spans="20:21" s="157" customFormat="1">
      <c r="T2355" s="174"/>
      <c r="U2355" s="174"/>
    </row>
    <row r="2356" spans="20:21" s="157" customFormat="1">
      <c r="T2356" s="174"/>
      <c r="U2356" s="174"/>
    </row>
    <row r="2357" spans="20:21" s="157" customFormat="1">
      <c r="T2357" s="174"/>
      <c r="U2357" s="174"/>
    </row>
    <row r="2358" spans="20:21" s="157" customFormat="1">
      <c r="T2358" s="174"/>
      <c r="U2358" s="174"/>
    </row>
    <row r="2359" spans="20:21" s="157" customFormat="1">
      <c r="T2359" s="174"/>
      <c r="U2359" s="174"/>
    </row>
    <row r="2360" spans="20:21" s="157" customFormat="1">
      <c r="T2360" s="174"/>
      <c r="U2360" s="174"/>
    </row>
    <row r="2361" spans="20:21" s="157" customFormat="1">
      <c r="T2361" s="174"/>
      <c r="U2361" s="174"/>
    </row>
    <row r="2362" spans="20:21" s="157" customFormat="1">
      <c r="T2362" s="174"/>
      <c r="U2362" s="174"/>
    </row>
    <row r="2363" spans="20:21" s="157" customFormat="1">
      <c r="T2363" s="174"/>
      <c r="U2363" s="174"/>
    </row>
    <row r="2364" spans="20:21" s="157" customFormat="1">
      <c r="T2364" s="174"/>
      <c r="U2364" s="174"/>
    </row>
    <row r="2365" spans="20:21" s="157" customFormat="1">
      <c r="T2365" s="174"/>
      <c r="U2365" s="174"/>
    </row>
    <row r="2366" spans="20:21" s="157" customFormat="1">
      <c r="T2366" s="174"/>
      <c r="U2366" s="174"/>
    </row>
    <row r="2367" spans="20:21" s="157" customFormat="1">
      <c r="T2367" s="174"/>
      <c r="U2367" s="174"/>
    </row>
    <row r="2368" spans="20:21" s="157" customFormat="1">
      <c r="T2368" s="174"/>
      <c r="U2368" s="174"/>
    </row>
    <row r="2369" spans="20:21" s="157" customFormat="1">
      <c r="T2369" s="174"/>
      <c r="U2369" s="174"/>
    </row>
    <row r="2370" spans="20:21" s="157" customFormat="1">
      <c r="T2370" s="174"/>
      <c r="U2370" s="174"/>
    </row>
    <row r="2371" spans="20:21" s="157" customFormat="1">
      <c r="T2371" s="174"/>
      <c r="U2371" s="174"/>
    </row>
    <row r="2372" spans="20:21" s="157" customFormat="1">
      <c r="T2372" s="174"/>
      <c r="U2372" s="174"/>
    </row>
    <row r="2373" spans="20:21" s="157" customFormat="1">
      <c r="T2373" s="174"/>
      <c r="U2373" s="174"/>
    </row>
    <row r="2374" spans="20:21" s="157" customFormat="1">
      <c r="T2374" s="174"/>
      <c r="U2374" s="174"/>
    </row>
    <row r="2375" spans="20:21" s="157" customFormat="1">
      <c r="T2375" s="174"/>
      <c r="U2375" s="174"/>
    </row>
    <row r="2376" spans="20:21" s="157" customFormat="1">
      <c r="T2376" s="174"/>
      <c r="U2376" s="174"/>
    </row>
    <row r="2377" spans="20:21" s="157" customFormat="1">
      <c r="T2377" s="174"/>
      <c r="U2377" s="174"/>
    </row>
    <row r="2378" spans="20:21" s="157" customFormat="1">
      <c r="T2378" s="174"/>
      <c r="U2378" s="174"/>
    </row>
    <row r="2379" spans="20:21" s="157" customFormat="1">
      <c r="T2379" s="174"/>
      <c r="U2379" s="174"/>
    </row>
    <row r="2380" spans="20:21" s="157" customFormat="1">
      <c r="T2380" s="174"/>
      <c r="U2380" s="174"/>
    </row>
    <row r="2381" spans="20:21" s="157" customFormat="1">
      <c r="T2381" s="174"/>
      <c r="U2381" s="174"/>
    </row>
    <row r="2382" spans="20:21" s="157" customFormat="1">
      <c r="T2382" s="174"/>
      <c r="U2382" s="174"/>
    </row>
    <row r="2383" spans="20:21" s="157" customFormat="1">
      <c r="T2383" s="174"/>
      <c r="U2383" s="174"/>
    </row>
    <row r="2384" spans="20:21" s="157" customFormat="1">
      <c r="T2384" s="174"/>
      <c r="U2384" s="174"/>
    </row>
    <row r="2385" spans="20:21" s="157" customFormat="1">
      <c r="T2385" s="174"/>
      <c r="U2385" s="174"/>
    </row>
    <row r="2386" spans="20:21" s="157" customFormat="1">
      <c r="T2386" s="174"/>
      <c r="U2386" s="174"/>
    </row>
    <row r="2387" spans="20:21" s="157" customFormat="1">
      <c r="T2387" s="174"/>
      <c r="U2387" s="174"/>
    </row>
    <row r="2388" spans="20:21" s="157" customFormat="1">
      <c r="T2388" s="174"/>
      <c r="U2388" s="174"/>
    </row>
    <row r="2389" spans="20:21" s="157" customFormat="1">
      <c r="T2389" s="174"/>
      <c r="U2389" s="174"/>
    </row>
    <row r="2390" spans="20:21" s="157" customFormat="1">
      <c r="T2390" s="174"/>
      <c r="U2390" s="174"/>
    </row>
    <row r="2391" spans="20:21" s="157" customFormat="1">
      <c r="T2391" s="174"/>
      <c r="U2391" s="174"/>
    </row>
    <row r="2392" spans="20:21" s="157" customFormat="1">
      <c r="T2392" s="174"/>
      <c r="U2392" s="174"/>
    </row>
    <row r="2393" spans="20:21" s="157" customFormat="1">
      <c r="T2393" s="174"/>
      <c r="U2393" s="174"/>
    </row>
    <row r="2394" spans="20:21" s="157" customFormat="1">
      <c r="T2394" s="174"/>
      <c r="U2394" s="174"/>
    </row>
    <row r="2395" spans="20:21" s="157" customFormat="1">
      <c r="T2395" s="174"/>
      <c r="U2395" s="174"/>
    </row>
    <row r="2396" spans="20:21" s="157" customFormat="1">
      <c r="T2396" s="174"/>
      <c r="U2396" s="174"/>
    </row>
    <row r="2397" spans="20:21" s="157" customFormat="1">
      <c r="T2397" s="174"/>
      <c r="U2397" s="174"/>
    </row>
    <row r="2398" spans="20:21" s="157" customFormat="1">
      <c r="T2398" s="174"/>
      <c r="U2398" s="174"/>
    </row>
    <row r="2399" spans="20:21" s="157" customFormat="1">
      <c r="T2399" s="174"/>
      <c r="U2399" s="174"/>
    </row>
    <row r="2400" spans="20:21" s="157" customFormat="1">
      <c r="T2400" s="174"/>
      <c r="U2400" s="174"/>
    </row>
    <row r="2401" spans="20:21" s="157" customFormat="1">
      <c r="T2401" s="174"/>
      <c r="U2401" s="174"/>
    </row>
    <row r="2402" spans="20:21" s="157" customFormat="1">
      <c r="T2402" s="174"/>
      <c r="U2402" s="174"/>
    </row>
    <row r="2403" spans="20:21" s="157" customFormat="1">
      <c r="T2403" s="174"/>
      <c r="U2403" s="174"/>
    </row>
    <row r="2404" spans="20:21" s="157" customFormat="1">
      <c r="T2404" s="174"/>
      <c r="U2404" s="174"/>
    </row>
    <row r="2405" spans="20:21" s="157" customFormat="1">
      <c r="T2405" s="174"/>
      <c r="U2405" s="174"/>
    </row>
    <row r="2406" spans="20:21" s="157" customFormat="1">
      <c r="T2406" s="174"/>
      <c r="U2406" s="174"/>
    </row>
    <row r="2407" spans="20:21" s="157" customFormat="1">
      <c r="T2407" s="174"/>
      <c r="U2407" s="174"/>
    </row>
    <row r="2408" spans="20:21" s="157" customFormat="1">
      <c r="T2408" s="174"/>
      <c r="U2408" s="174"/>
    </row>
    <row r="2409" spans="20:21" s="157" customFormat="1">
      <c r="T2409" s="174"/>
      <c r="U2409" s="174"/>
    </row>
    <row r="2410" spans="20:21" s="157" customFormat="1">
      <c r="T2410" s="174"/>
      <c r="U2410" s="174"/>
    </row>
    <row r="2411" spans="20:21" s="157" customFormat="1">
      <c r="T2411" s="174"/>
      <c r="U2411" s="174"/>
    </row>
    <row r="2412" spans="20:21" s="157" customFormat="1">
      <c r="T2412" s="174"/>
      <c r="U2412" s="174"/>
    </row>
    <row r="2413" spans="20:21" s="157" customFormat="1">
      <c r="T2413" s="174"/>
      <c r="U2413" s="174"/>
    </row>
    <row r="2414" spans="20:21" s="157" customFormat="1">
      <c r="T2414" s="174"/>
      <c r="U2414" s="174"/>
    </row>
    <row r="2415" spans="20:21" s="157" customFormat="1">
      <c r="T2415" s="174"/>
      <c r="U2415" s="174"/>
    </row>
    <row r="2416" spans="20:21" s="157" customFormat="1">
      <c r="T2416" s="174"/>
      <c r="U2416" s="174"/>
    </row>
    <row r="2417" spans="20:21" s="157" customFormat="1">
      <c r="T2417" s="174"/>
      <c r="U2417" s="174"/>
    </row>
    <row r="2418" spans="20:21" s="157" customFormat="1">
      <c r="T2418" s="174"/>
      <c r="U2418" s="174"/>
    </row>
    <row r="2419" spans="20:21" s="157" customFormat="1">
      <c r="T2419" s="174"/>
      <c r="U2419" s="174"/>
    </row>
    <row r="2420" spans="20:21" s="157" customFormat="1">
      <c r="T2420" s="174"/>
      <c r="U2420" s="174"/>
    </row>
    <row r="2421" spans="20:21" s="157" customFormat="1">
      <c r="T2421" s="174"/>
      <c r="U2421" s="174"/>
    </row>
    <row r="2422" spans="20:21" s="157" customFormat="1">
      <c r="T2422" s="174"/>
      <c r="U2422" s="174"/>
    </row>
    <row r="2423" spans="20:21" s="157" customFormat="1">
      <c r="T2423" s="174"/>
      <c r="U2423" s="174"/>
    </row>
    <row r="2424" spans="20:21" s="157" customFormat="1">
      <c r="T2424" s="174"/>
      <c r="U2424" s="174"/>
    </row>
    <row r="2425" spans="20:21" s="157" customFormat="1">
      <c r="T2425" s="174"/>
      <c r="U2425" s="174"/>
    </row>
    <row r="2426" spans="20:21" s="157" customFormat="1">
      <c r="T2426" s="174"/>
      <c r="U2426" s="174"/>
    </row>
    <row r="2427" spans="20:21" s="157" customFormat="1">
      <c r="T2427" s="174"/>
      <c r="U2427" s="174"/>
    </row>
    <row r="2428" spans="20:21" s="157" customFormat="1">
      <c r="T2428" s="174"/>
      <c r="U2428" s="174"/>
    </row>
    <row r="2429" spans="20:21" s="157" customFormat="1">
      <c r="T2429" s="174"/>
      <c r="U2429" s="174"/>
    </row>
    <row r="2430" spans="20:21" s="157" customFormat="1">
      <c r="T2430" s="174"/>
      <c r="U2430" s="174"/>
    </row>
    <row r="2431" spans="20:21" s="157" customFormat="1">
      <c r="T2431" s="174"/>
      <c r="U2431" s="174"/>
    </row>
    <row r="2432" spans="20:21" s="157" customFormat="1">
      <c r="T2432" s="174"/>
      <c r="U2432" s="174"/>
    </row>
    <row r="2433" spans="20:21" s="157" customFormat="1">
      <c r="T2433" s="174"/>
      <c r="U2433" s="174"/>
    </row>
    <row r="2434" spans="20:21" s="157" customFormat="1">
      <c r="T2434" s="174"/>
      <c r="U2434" s="174"/>
    </row>
    <row r="2435" spans="20:21" s="157" customFormat="1">
      <c r="T2435" s="174"/>
      <c r="U2435" s="174"/>
    </row>
    <row r="2436" spans="20:21" s="157" customFormat="1">
      <c r="T2436" s="174"/>
      <c r="U2436" s="174"/>
    </row>
    <row r="2437" spans="20:21" s="157" customFormat="1">
      <c r="T2437" s="174"/>
      <c r="U2437" s="174"/>
    </row>
    <row r="2438" spans="20:21" s="157" customFormat="1">
      <c r="T2438" s="174"/>
      <c r="U2438" s="174"/>
    </row>
    <row r="2439" spans="20:21" s="157" customFormat="1">
      <c r="T2439" s="174"/>
      <c r="U2439" s="174"/>
    </row>
    <row r="2440" spans="20:21" s="157" customFormat="1">
      <c r="T2440" s="174"/>
      <c r="U2440" s="174"/>
    </row>
    <row r="2441" spans="20:21" s="157" customFormat="1">
      <c r="T2441" s="174"/>
      <c r="U2441" s="174"/>
    </row>
    <row r="2442" spans="20:21" s="157" customFormat="1">
      <c r="T2442" s="174"/>
      <c r="U2442" s="174"/>
    </row>
    <row r="2443" spans="20:21" s="157" customFormat="1">
      <c r="T2443" s="174"/>
      <c r="U2443" s="174"/>
    </row>
    <row r="2444" spans="20:21" s="157" customFormat="1">
      <c r="T2444" s="174"/>
      <c r="U2444" s="174"/>
    </row>
    <row r="2445" spans="20:21" s="157" customFormat="1">
      <c r="T2445" s="174"/>
      <c r="U2445" s="174"/>
    </row>
    <row r="2446" spans="20:21" s="157" customFormat="1">
      <c r="T2446" s="174"/>
      <c r="U2446" s="174"/>
    </row>
    <row r="2447" spans="20:21" s="157" customFormat="1">
      <c r="T2447" s="174"/>
      <c r="U2447" s="174"/>
    </row>
    <row r="2448" spans="20:21" s="157" customFormat="1">
      <c r="T2448" s="174"/>
      <c r="U2448" s="174"/>
    </row>
    <row r="2449" spans="20:21" s="157" customFormat="1">
      <c r="T2449" s="174"/>
      <c r="U2449" s="174"/>
    </row>
    <row r="2450" spans="20:21" s="157" customFormat="1">
      <c r="T2450" s="174"/>
      <c r="U2450" s="174"/>
    </row>
    <row r="2451" spans="20:21" s="157" customFormat="1">
      <c r="T2451" s="174"/>
      <c r="U2451" s="174"/>
    </row>
    <row r="2452" spans="20:21" s="157" customFormat="1">
      <c r="T2452" s="174"/>
      <c r="U2452" s="174"/>
    </row>
    <row r="2453" spans="20:21" s="157" customFormat="1">
      <c r="T2453" s="174"/>
      <c r="U2453" s="174"/>
    </row>
    <row r="2454" spans="20:21" s="157" customFormat="1">
      <c r="T2454" s="174"/>
      <c r="U2454" s="174"/>
    </row>
    <row r="2455" spans="20:21" s="157" customFormat="1">
      <c r="T2455" s="174"/>
      <c r="U2455" s="174"/>
    </row>
    <row r="2456" spans="20:21" s="157" customFormat="1">
      <c r="T2456" s="174"/>
      <c r="U2456" s="174"/>
    </row>
    <row r="2457" spans="20:21" s="157" customFormat="1">
      <c r="T2457" s="174"/>
      <c r="U2457" s="174"/>
    </row>
    <row r="2458" spans="20:21" s="157" customFormat="1">
      <c r="T2458" s="174"/>
      <c r="U2458" s="174"/>
    </row>
    <row r="2459" spans="20:21" s="157" customFormat="1">
      <c r="T2459" s="174"/>
      <c r="U2459" s="174"/>
    </row>
    <row r="2460" spans="20:21" s="157" customFormat="1">
      <c r="T2460" s="174"/>
      <c r="U2460" s="174"/>
    </row>
    <row r="2461" spans="20:21" s="157" customFormat="1">
      <c r="T2461" s="174"/>
      <c r="U2461" s="174"/>
    </row>
    <row r="2462" spans="20:21" s="157" customFormat="1">
      <c r="T2462" s="174"/>
      <c r="U2462" s="174"/>
    </row>
    <row r="2463" spans="20:21" s="157" customFormat="1">
      <c r="T2463" s="174"/>
      <c r="U2463" s="174"/>
    </row>
    <row r="2464" spans="20:21" s="157" customFormat="1">
      <c r="T2464" s="174"/>
      <c r="U2464" s="174"/>
    </row>
    <row r="2465" spans="20:21" s="157" customFormat="1">
      <c r="T2465" s="174"/>
      <c r="U2465" s="174"/>
    </row>
    <row r="2466" spans="20:21" s="157" customFormat="1">
      <c r="T2466" s="174"/>
      <c r="U2466" s="174"/>
    </row>
    <row r="2467" spans="20:21" s="157" customFormat="1">
      <c r="T2467" s="174"/>
      <c r="U2467" s="174"/>
    </row>
    <row r="2468" spans="20:21" s="157" customFormat="1">
      <c r="T2468" s="174"/>
      <c r="U2468" s="174"/>
    </row>
    <row r="2469" spans="20:21" s="157" customFormat="1">
      <c r="T2469" s="174"/>
      <c r="U2469" s="174"/>
    </row>
    <row r="2470" spans="20:21" s="157" customFormat="1">
      <c r="T2470" s="174"/>
      <c r="U2470" s="174"/>
    </row>
    <row r="2471" spans="20:21" s="157" customFormat="1">
      <c r="T2471" s="174"/>
      <c r="U2471" s="174"/>
    </row>
    <row r="2472" spans="20:21" s="157" customFormat="1">
      <c r="T2472" s="174"/>
      <c r="U2472" s="174"/>
    </row>
    <row r="2473" spans="20:21" s="157" customFormat="1">
      <c r="T2473" s="174"/>
      <c r="U2473" s="174"/>
    </row>
    <row r="2474" spans="20:21" s="157" customFormat="1">
      <c r="T2474" s="174"/>
      <c r="U2474" s="174"/>
    </row>
    <row r="2475" spans="20:21" s="157" customFormat="1">
      <c r="T2475" s="174"/>
      <c r="U2475" s="174"/>
    </row>
    <row r="2476" spans="20:21" s="157" customFormat="1">
      <c r="T2476" s="174"/>
      <c r="U2476" s="174"/>
    </row>
    <row r="2477" spans="20:21" s="157" customFormat="1">
      <c r="T2477" s="174"/>
      <c r="U2477" s="174"/>
    </row>
    <row r="2478" spans="20:21" s="157" customFormat="1">
      <c r="T2478" s="174"/>
      <c r="U2478" s="174"/>
    </row>
    <row r="2479" spans="20:21" s="157" customFormat="1">
      <c r="T2479" s="174"/>
      <c r="U2479" s="174"/>
    </row>
    <row r="2480" spans="20:21" s="157" customFormat="1">
      <c r="T2480" s="174"/>
      <c r="U2480" s="174"/>
    </row>
    <row r="2481" spans="20:21" s="157" customFormat="1">
      <c r="T2481" s="174"/>
      <c r="U2481" s="174"/>
    </row>
    <row r="2482" spans="20:21" s="157" customFormat="1">
      <c r="T2482" s="174"/>
      <c r="U2482" s="174"/>
    </row>
    <row r="2483" spans="20:21" s="157" customFormat="1">
      <c r="T2483" s="174"/>
      <c r="U2483" s="174"/>
    </row>
    <row r="2484" spans="20:21" s="157" customFormat="1">
      <c r="T2484" s="174"/>
      <c r="U2484" s="174"/>
    </row>
    <row r="2485" spans="20:21" s="157" customFormat="1">
      <c r="T2485" s="174"/>
      <c r="U2485" s="174"/>
    </row>
    <row r="2486" spans="20:21" s="157" customFormat="1">
      <c r="T2486" s="174"/>
      <c r="U2486" s="174"/>
    </row>
    <row r="2487" spans="20:21" s="157" customFormat="1">
      <c r="T2487" s="174"/>
      <c r="U2487" s="174"/>
    </row>
    <row r="2488" spans="20:21" s="157" customFormat="1">
      <c r="T2488" s="174"/>
      <c r="U2488" s="174"/>
    </row>
    <row r="2489" spans="20:21" s="157" customFormat="1">
      <c r="T2489" s="174"/>
      <c r="U2489" s="174"/>
    </row>
    <row r="2490" spans="20:21" s="157" customFormat="1">
      <c r="T2490" s="174"/>
      <c r="U2490" s="174"/>
    </row>
    <row r="2491" spans="20:21" s="157" customFormat="1">
      <c r="T2491" s="174"/>
      <c r="U2491" s="174"/>
    </row>
    <row r="2492" spans="20:21" s="157" customFormat="1">
      <c r="T2492" s="174"/>
      <c r="U2492" s="174"/>
    </row>
    <row r="2493" spans="20:21" s="157" customFormat="1">
      <c r="T2493" s="174"/>
      <c r="U2493" s="174"/>
    </row>
    <row r="2494" spans="20:21" s="157" customFormat="1">
      <c r="T2494" s="174"/>
      <c r="U2494" s="174"/>
    </row>
    <row r="2495" spans="20:21" s="157" customFormat="1">
      <c r="T2495" s="174"/>
      <c r="U2495" s="174"/>
    </row>
    <row r="2496" spans="20:21" s="157" customFormat="1">
      <c r="T2496" s="174"/>
      <c r="U2496" s="174"/>
    </row>
    <row r="2497" spans="20:21" s="157" customFormat="1">
      <c r="T2497" s="174"/>
      <c r="U2497" s="174"/>
    </row>
    <row r="2498" spans="20:21" s="157" customFormat="1">
      <c r="T2498" s="174"/>
      <c r="U2498" s="174"/>
    </row>
    <row r="2499" spans="20:21" s="157" customFormat="1">
      <c r="T2499" s="174"/>
      <c r="U2499" s="174"/>
    </row>
    <row r="2500" spans="20:21" s="157" customFormat="1">
      <c r="T2500" s="174"/>
      <c r="U2500" s="174"/>
    </row>
    <row r="2501" spans="20:21" s="157" customFormat="1">
      <c r="T2501" s="174"/>
      <c r="U2501" s="174"/>
    </row>
    <row r="2502" spans="20:21" s="157" customFormat="1">
      <c r="T2502" s="174"/>
      <c r="U2502" s="174"/>
    </row>
    <row r="2503" spans="20:21" s="157" customFormat="1">
      <c r="T2503" s="174"/>
      <c r="U2503" s="174"/>
    </row>
    <row r="2504" spans="20:21" s="157" customFormat="1">
      <c r="T2504" s="174"/>
      <c r="U2504" s="174"/>
    </row>
    <row r="2505" spans="20:21" s="157" customFormat="1">
      <c r="T2505" s="174"/>
      <c r="U2505" s="174"/>
    </row>
    <row r="2506" spans="20:21" s="157" customFormat="1">
      <c r="T2506" s="174"/>
      <c r="U2506" s="174"/>
    </row>
    <row r="2507" spans="20:21" s="157" customFormat="1">
      <c r="T2507" s="174"/>
      <c r="U2507" s="174"/>
    </row>
    <row r="2508" spans="20:21" s="157" customFormat="1">
      <c r="T2508" s="174"/>
      <c r="U2508" s="174"/>
    </row>
    <row r="2509" spans="20:21" s="157" customFormat="1">
      <c r="T2509" s="174"/>
      <c r="U2509" s="174"/>
    </row>
    <row r="2510" spans="20:21" s="157" customFormat="1">
      <c r="T2510" s="174"/>
      <c r="U2510" s="174"/>
    </row>
    <row r="2511" spans="20:21" s="157" customFormat="1">
      <c r="T2511" s="174"/>
      <c r="U2511" s="174"/>
    </row>
    <row r="2512" spans="20:21" s="157" customFormat="1">
      <c r="T2512" s="174"/>
      <c r="U2512" s="174"/>
    </row>
    <row r="2513" spans="20:21" s="157" customFormat="1">
      <c r="T2513" s="174"/>
      <c r="U2513" s="174"/>
    </row>
    <row r="2514" spans="20:21" s="157" customFormat="1">
      <c r="T2514" s="174"/>
      <c r="U2514" s="174"/>
    </row>
    <row r="2515" spans="20:21" s="157" customFormat="1">
      <c r="T2515" s="174"/>
      <c r="U2515" s="174"/>
    </row>
    <row r="2516" spans="20:21" s="157" customFormat="1">
      <c r="T2516" s="174"/>
      <c r="U2516" s="174"/>
    </row>
    <row r="2517" spans="20:21" s="157" customFormat="1">
      <c r="T2517" s="174"/>
      <c r="U2517" s="174"/>
    </row>
    <row r="2518" spans="20:21" s="157" customFormat="1">
      <c r="T2518" s="174"/>
      <c r="U2518" s="174"/>
    </row>
    <row r="2519" spans="20:21" s="157" customFormat="1">
      <c r="T2519" s="174"/>
      <c r="U2519" s="174"/>
    </row>
    <row r="2520" spans="20:21" s="157" customFormat="1">
      <c r="T2520" s="174"/>
      <c r="U2520" s="174"/>
    </row>
    <row r="2521" spans="20:21" s="157" customFormat="1">
      <c r="T2521" s="174"/>
      <c r="U2521" s="174"/>
    </row>
    <row r="2522" spans="20:21" s="157" customFormat="1">
      <c r="T2522" s="174"/>
      <c r="U2522" s="174"/>
    </row>
    <row r="2523" spans="20:21" s="157" customFormat="1">
      <c r="T2523" s="174"/>
      <c r="U2523" s="174"/>
    </row>
    <row r="2524" spans="20:21" s="157" customFormat="1">
      <c r="T2524" s="174"/>
      <c r="U2524" s="174"/>
    </row>
    <row r="2525" spans="20:21" s="157" customFormat="1">
      <c r="T2525" s="174"/>
      <c r="U2525" s="174"/>
    </row>
    <row r="2526" spans="20:21" s="157" customFormat="1">
      <c r="T2526" s="174"/>
      <c r="U2526" s="174"/>
    </row>
    <row r="2527" spans="20:21" s="157" customFormat="1">
      <c r="T2527" s="174"/>
      <c r="U2527" s="174"/>
    </row>
    <row r="2528" spans="20:21" s="157" customFormat="1">
      <c r="T2528" s="174"/>
      <c r="U2528" s="174"/>
    </row>
    <row r="2529" spans="20:21" s="157" customFormat="1">
      <c r="T2529" s="174"/>
      <c r="U2529" s="174"/>
    </row>
    <row r="2530" spans="20:21" s="157" customFormat="1">
      <c r="T2530" s="174"/>
      <c r="U2530" s="174"/>
    </row>
    <row r="2531" spans="20:21" s="157" customFormat="1">
      <c r="T2531" s="174"/>
      <c r="U2531" s="174"/>
    </row>
    <row r="2532" spans="20:21" s="157" customFormat="1">
      <c r="T2532" s="174"/>
      <c r="U2532" s="174"/>
    </row>
    <row r="2533" spans="20:21" s="157" customFormat="1">
      <c r="T2533" s="174"/>
      <c r="U2533" s="174"/>
    </row>
    <row r="2534" spans="20:21" s="157" customFormat="1">
      <c r="T2534" s="174"/>
      <c r="U2534" s="174"/>
    </row>
    <row r="2535" spans="20:21" s="157" customFormat="1">
      <c r="T2535" s="174"/>
      <c r="U2535" s="174"/>
    </row>
    <row r="2536" spans="20:21" s="157" customFormat="1">
      <c r="T2536" s="174"/>
      <c r="U2536" s="174"/>
    </row>
    <row r="2537" spans="20:21" s="157" customFormat="1">
      <c r="T2537" s="174"/>
      <c r="U2537" s="174"/>
    </row>
    <row r="2538" spans="20:21" s="157" customFormat="1">
      <c r="T2538" s="174"/>
      <c r="U2538" s="174"/>
    </row>
    <row r="2539" spans="20:21" s="157" customFormat="1">
      <c r="T2539" s="174"/>
      <c r="U2539" s="174"/>
    </row>
    <row r="2540" spans="20:21" s="157" customFormat="1">
      <c r="T2540" s="174"/>
      <c r="U2540" s="174"/>
    </row>
    <row r="2541" spans="20:21" s="157" customFormat="1">
      <c r="T2541" s="174"/>
      <c r="U2541" s="174"/>
    </row>
    <row r="2542" spans="20:21" s="157" customFormat="1">
      <c r="T2542" s="174"/>
      <c r="U2542" s="174"/>
    </row>
    <row r="2543" spans="20:21" s="157" customFormat="1">
      <c r="T2543" s="174"/>
      <c r="U2543" s="174"/>
    </row>
    <row r="2544" spans="20:21" s="157" customFormat="1">
      <c r="T2544" s="174"/>
      <c r="U2544" s="174"/>
    </row>
    <row r="2545" spans="20:21" s="157" customFormat="1">
      <c r="T2545" s="174"/>
      <c r="U2545" s="174"/>
    </row>
    <row r="2546" spans="20:21" s="157" customFormat="1">
      <c r="T2546" s="174"/>
      <c r="U2546" s="174"/>
    </row>
    <row r="2547" spans="20:21" s="157" customFormat="1">
      <c r="T2547" s="174"/>
      <c r="U2547" s="174"/>
    </row>
    <row r="2548" spans="20:21" s="157" customFormat="1">
      <c r="T2548" s="174"/>
      <c r="U2548" s="174"/>
    </row>
    <row r="2549" spans="20:21" s="157" customFormat="1">
      <c r="T2549" s="174"/>
      <c r="U2549" s="174"/>
    </row>
    <row r="2550" spans="20:21" s="157" customFormat="1">
      <c r="T2550" s="174"/>
      <c r="U2550" s="174"/>
    </row>
    <row r="2551" spans="20:21" s="157" customFormat="1">
      <c r="T2551" s="174"/>
      <c r="U2551" s="174"/>
    </row>
    <row r="2552" spans="20:21" s="157" customFormat="1">
      <c r="T2552" s="174"/>
      <c r="U2552" s="174"/>
    </row>
    <row r="2553" spans="20:21" s="157" customFormat="1">
      <c r="T2553" s="174"/>
      <c r="U2553" s="174"/>
    </row>
    <row r="2554" spans="20:21" s="157" customFormat="1">
      <c r="T2554" s="174"/>
      <c r="U2554" s="174"/>
    </row>
    <row r="2555" spans="20:21" s="157" customFormat="1">
      <c r="T2555" s="174"/>
      <c r="U2555" s="174"/>
    </row>
    <row r="2556" spans="20:21" s="157" customFormat="1">
      <c r="T2556" s="174"/>
      <c r="U2556" s="174"/>
    </row>
    <row r="2557" spans="20:21" s="157" customFormat="1">
      <c r="T2557" s="174"/>
      <c r="U2557" s="174"/>
    </row>
    <row r="2558" spans="20:21" s="157" customFormat="1">
      <c r="T2558" s="174"/>
      <c r="U2558" s="174"/>
    </row>
    <row r="2559" spans="20:21" s="157" customFormat="1">
      <c r="T2559" s="174"/>
      <c r="U2559" s="174"/>
    </row>
    <row r="2560" spans="20:21" s="157" customFormat="1">
      <c r="T2560" s="174"/>
      <c r="U2560" s="174"/>
    </row>
    <row r="2561" spans="20:21" s="157" customFormat="1">
      <c r="T2561" s="174"/>
      <c r="U2561" s="174"/>
    </row>
    <row r="2562" spans="20:21" s="157" customFormat="1">
      <c r="T2562" s="174"/>
      <c r="U2562" s="174"/>
    </row>
    <row r="2563" spans="20:21" s="157" customFormat="1">
      <c r="T2563" s="174"/>
      <c r="U2563" s="174"/>
    </row>
    <row r="2564" spans="20:21" s="157" customFormat="1">
      <c r="T2564" s="174"/>
      <c r="U2564" s="174"/>
    </row>
    <row r="2565" spans="20:21" s="157" customFormat="1">
      <c r="T2565" s="174"/>
      <c r="U2565" s="174"/>
    </row>
    <row r="2566" spans="20:21" s="157" customFormat="1">
      <c r="T2566" s="174"/>
      <c r="U2566" s="174"/>
    </row>
    <row r="2567" spans="20:21" s="157" customFormat="1">
      <c r="T2567" s="174"/>
      <c r="U2567" s="174"/>
    </row>
    <row r="2568" spans="20:21" s="157" customFormat="1">
      <c r="T2568" s="174"/>
      <c r="U2568" s="174"/>
    </row>
    <row r="2569" spans="20:21" s="157" customFormat="1">
      <c r="T2569" s="174"/>
      <c r="U2569" s="174"/>
    </row>
    <row r="2570" spans="20:21" s="157" customFormat="1">
      <c r="T2570" s="174"/>
      <c r="U2570" s="174"/>
    </row>
    <row r="2571" spans="20:21" s="157" customFormat="1">
      <c r="T2571" s="174"/>
      <c r="U2571" s="174"/>
    </row>
    <row r="2572" spans="20:21" s="157" customFormat="1">
      <c r="T2572" s="174"/>
      <c r="U2572" s="174"/>
    </row>
    <row r="2573" spans="20:21" s="157" customFormat="1">
      <c r="T2573" s="174"/>
      <c r="U2573" s="174"/>
    </row>
    <row r="2574" spans="20:21" s="157" customFormat="1">
      <c r="T2574" s="174"/>
      <c r="U2574" s="174"/>
    </row>
    <row r="2575" spans="20:21" s="157" customFormat="1">
      <c r="T2575" s="174"/>
      <c r="U2575" s="174"/>
    </row>
    <row r="2576" spans="20:21" s="157" customFormat="1">
      <c r="T2576" s="174"/>
      <c r="U2576" s="174"/>
    </row>
    <row r="2577" spans="20:21" s="157" customFormat="1">
      <c r="T2577" s="174"/>
      <c r="U2577" s="174"/>
    </row>
    <row r="2578" spans="20:21" s="157" customFormat="1">
      <c r="T2578" s="174"/>
      <c r="U2578" s="174"/>
    </row>
    <row r="2579" spans="20:21" s="157" customFormat="1">
      <c r="T2579" s="174"/>
      <c r="U2579" s="174"/>
    </row>
    <row r="2580" spans="20:21" s="157" customFormat="1">
      <c r="T2580" s="174"/>
      <c r="U2580" s="174"/>
    </row>
    <row r="2581" spans="20:21" s="157" customFormat="1">
      <c r="T2581" s="174"/>
      <c r="U2581" s="174"/>
    </row>
    <row r="2582" spans="20:21" s="157" customFormat="1">
      <c r="T2582" s="174"/>
      <c r="U2582" s="174"/>
    </row>
    <row r="2583" spans="20:21" s="157" customFormat="1">
      <c r="T2583" s="174"/>
      <c r="U2583" s="174"/>
    </row>
    <row r="2584" spans="20:21" s="157" customFormat="1">
      <c r="T2584" s="174"/>
      <c r="U2584" s="174"/>
    </row>
    <row r="2585" spans="20:21" s="157" customFormat="1">
      <c r="T2585" s="174"/>
      <c r="U2585" s="174"/>
    </row>
    <row r="2586" spans="20:21" s="157" customFormat="1">
      <c r="T2586" s="174"/>
      <c r="U2586" s="174"/>
    </row>
    <row r="2587" spans="20:21" s="157" customFormat="1">
      <c r="T2587" s="174"/>
      <c r="U2587" s="174"/>
    </row>
    <row r="2588" spans="20:21" s="157" customFormat="1">
      <c r="T2588" s="174"/>
      <c r="U2588" s="174"/>
    </row>
    <row r="2589" spans="20:21" s="157" customFormat="1">
      <c r="T2589" s="174"/>
      <c r="U2589" s="174"/>
    </row>
    <row r="2590" spans="20:21" s="157" customFormat="1">
      <c r="T2590" s="174"/>
      <c r="U2590" s="174"/>
    </row>
    <row r="2591" spans="20:21" s="157" customFormat="1">
      <c r="T2591" s="174"/>
      <c r="U2591" s="174"/>
    </row>
    <row r="2592" spans="20:21" s="157" customFormat="1">
      <c r="T2592" s="174"/>
      <c r="U2592" s="174"/>
    </row>
    <row r="2593" spans="20:21" s="157" customFormat="1">
      <c r="T2593" s="174"/>
      <c r="U2593" s="174"/>
    </row>
    <row r="2594" spans="20:21" s="157" customFormat="1">
      <c r="T2594" s="174"/>
      <c r="U2594" s="174"/>
    </row>
    <row r="2595" spans="20:21" s="157" customFormat="1">
      <c r="T2595" s="174"/>
      <c r="U2595" s="174"/>
    </row>
    <row r="2596" spans="20:21" s="157" customFormat="1">
      <c r="T2596" s="174"/>
      <c r="U2596" s="174"/>
    </row>
    <row r="2597" spans="20:21" s="157" customFormat="1">
      <c r="T2597" s="174"/>
      <c r="U2597" s="174"/>
    </row>
    <row r="2598" spans="20:21" s="157" customFormat="1">
      <c r="T2598" s="174"/>
      <c r="U2598" s="174"/>
    </row>
    <row r="2599" spans="20:21" s="157" customFormat="1">
      <c r="T2599" s="174"/>
      <c r="U2599" s="174"/>
    </row>
    <row r="2600" spans="20:21" s="157" customFormat="1">
      <c r="T2600" s="174"/>
      <c r="U2600" s="174"/>
    </row>
    <row r="2601" spans="20:21" s="157" customFormat="1">
      <c r="T2601" s="174"/>
      <c r="U2601" s="174"/>
    </row>
    <row r="2602" spans="20:21" s="157" customFormat="1">
      <c r="T2602" s="174"/>
      <c r="U2602" s="174"/>
    </row>
    <row r="2603" spans="20:21" s="157" customFormat="1">
      <c r="T2603" s="174"/>
      <c r="U2603" s="174"/>
    </row>
    <row r="2604" spans="20:21" s="157" customFormat="1">
      <c r="T2604" s="174"/>
      <c r="U2604" s="174"/>
    </row>
    <row r="2605" spans="20:21" s="157" customFormat="1">
      <c r="T2605" s="174"/>
      <c r="U2605" s="174"/>
    </row>
    <row r="2606" spans="20:21" s="157" customFormat="1">
      <c r="T2606" s="174"/>
      <c r="U2606" s="174"/>
    </row>
    <row r="2607" spans="20:21" s="157" customFormat="1">
      <c r="T2607" s="174"/>
      <c r="U2607" s="174"/>
    </row>
    <row r="2608" spans="20:21" s="157" customFormat="1">
      <c r="T2608" s="174"/>
      <c r="U2608" s="174"/>
    </row>
    <row r="2609" spans="20:21" s="157" customFormat="1">
      <c r="T2609" s="174"/>
      <c r="U2609" s="174"/>
    </row>
    <row r="2610" spans="20:21" s="157" customFormat="1">
      <c r="T2610" s="174"/>
      <c r="U2610" s="174"/>
    </row>
    <row r="2611" spans="20:21" s="157" customFormat="1">
      <c r="T2611" s="174"/>
      <c r="U2611" s="174"/>
    </row>
    <row r="2612" spans="20:21" s="157" customFormat="1">
      <c r="T2612" s="174"/>
      <c r="U2612" s="174"/>
    </row>
    <row r="2613" spans="20:21" s="157" customFormat="1">
      <c r="T2613" s="174"/>
      <c r="U2613" s="174"/>
    </row>
    <row r="2614" spans="20:21" s="157" customFormat="1">
      <c r="T2614" s="174"/>
      <c r="U2614" s="174"/>
    </row>
    <row r="2615" spans="20:21" s="157" customFormat="1">
      <c r="T2615" s="174"/>
      <c r="U2615" s="174"/>
    </row>
    <row r="2616" spans="20:21" s="157" customFormat="1">
      <c r="T2616" s="174"/>
      <c r="U2616" s="174"/>
    </row>
    <row r="2617" spans="20:21" s="157" customFormat="1">
      <c r="T2617" s="174"/>
      <c r="U2617" s="174"/>
    </row>
    <row r="2618" spans="20:21" s="157" customFormat="1">
      <c r="T2618" s="174"/>
      <c r="U2618" s="174"/>
    </row>
    <row r="2619" spans="20:21" s="157" customFormat="1">
      <c r="T2619" s="174"/>
      <c r="U2619" s="174"/>
    </row>
    <row r="2620" spans="20:21" s="157" customFormat="1">
      <c r="T2620" s="174"/>
      <c r="U2620" s="174"/>
    </row>
    <row r="2621" spans="20:21" s="157" customFormat="1">
      <c r="T2621" s="174"/>
      <c r="U2621" s="174"/>
    </row>
    <row r="2622" spans="20:21" s="157" customFormat="1">
      <c r="T2622" s="174"/>
      <c r="U2622" s="174"/>
    </row>
    <row r="2623" spans="20:21" s="157" customFormat="1">
      <c r="T2623" s="174"/>
      <c r="U2623" s="174"/>
    </row>
    <row r="2624" spans="20:21" s="157" customFormat="1">
      <c r="T2624" s="174"/>
      <c r="U2624" s="174"/>
    </row>
    <row r="2625" spans="20:21" s="157" customFormat="1">
      <c r="T2625" s="174"/>
      <c r="U2625" s="174"/>
    </row>
    <row r="2626" spans="20:21" s="157" customFormat="1">
      <c r="T2626" s="174"/>
      <c r="U2626" s="174"/>
    </row>
    <row r="2627" spans="20:21" s="157" customFormat="1">
      <c r="T2627" s="174"/>
      <c r="U2627" s="174"/>
    </row>
    <row r="2628" spans="20:21" s="157" customFormat="1">
      <c r="T2628" s="174"/>
      <c r="U2628" s="174"/>
    </row>
    <row r="2629" spans="20:21" s="157" customFormat="1">
      <c r="T2629" s="174"/>
      <c r="U2629" s="174"/>
    </row>
    <row r="2630" spans="20:21" s="157" customFormat="1">
      <c r="T2630" s="174"/>
      <c r="U2630" s="174"/>
    </row>
    <row r="2631" spans="20:21" s="157" customFormat="1">
      <c r="T2631" s="174"/>
      <c r="U2631" s="174"/>
    </row>
    <row r="2632" spans="20:21" s="157" customFormat="1">
      <c r="T2632" s="174"/>
      <c r="U2632" s="174"/>
    </row>
    <row r="2633" spans="20:21" s="157" customFormat="1">
      <c r="T2633" s="174"/>
      <c r="U2633" s="174"/>
    </row>
    <row r="2634" spans="20:21" s="157" customFormat="1">
      <c r="T2634" s="174"/>
      <c r="U2634" s="174"/>
    </row>
    <row r="2635" spans="20:21" s="157" customFormat="1">
      <c r="T2635" s="174"/>
      <c r="U2635" s="174"/>
    </row>
    <row r="2636" spans="20:21" s="157" customFormat="1">
      <c r="T2636" s="174"/>
      <c r="U2636" s="174"/>
    </row>
    <row r="2637" spans="20:21" s="157" customFormat="1">
      <c r="T2637" s="174"/>
      <c r="U2637" s="174"/>
    </row>
    <row r="2638" spans="20:21" s="157" customFormat="1">
      <c r="T2638" s="174"/>
      <c r="U2638" s="174"/>
    </row>
    <row r="2639" spans="20:21" s="157" customFormat="1">
      <c r="T2639" s="174"/>
      <c r="U2639" s="174"/>
    </row>
    <row r="2640" spans="20:21" s="157" customFormat="1">
      <c r="T2640" s="174"/>
      <c r="U2640" s="174"/>
    </row>
    <row r="2641" spans="20:21" s="157" customFormat="1">
      <c r="T2641" s="174"/>
      <c r="U2641" s="174"/>
    </row>
    <row r="2642" spans="20:21" s="157" customFormat="1">
      <c r="T2642" s="174"/>
      <c r="U2642" s="174"/>
    </row>
    <row r="2643" spans="20:21" s="157" customFormat="1">
      <c r="T2643" s="174"/>
      <c r="U2643" s="174"/>
    </row>
    <row r="2644" spans="20:21" s="157" customFormat="1">
      <c r="T2644" s="174"/>
      <c r="U2644" s="174"/>
    </row>
    <row r="2645" spans="20:21" s="157" customFormat="1">
      <c r="T2645" s="174"/>
      <c r="U2645" s="174"/>
    </row>
    <row r="2646" spans="20:21" s="157" customFormat="1">
      <c r="T2646" s="174"/>
      <c r="U2646" s="174"/>
    </row>
    <row r="2647" spans="20:21" s="157" customFormat="1">
      <c r="T2647" s="174"/>
      <c r="U2647" s="174"/>
    </row>
    <row r="2648" spans="20:21" s="157" customFormat="1">
      <c r="T2648" s="174"/>
      <c r="U2648" s="174"/>
    </row>
    <row r="2649" spans="20:21" s="157" customFormat="1">
      <c r="T2649" s="174"/>
      <c r="U2649" s="174"/>
    </row>
    <row r="2650" spans="20:21" s="157" customFormat="1">
      <c r="T2650" s="174"/>
      <c r="U2650" s="174"/>
    </row>
    <row r="2651" spans="20:21" s="157" customFormat="1">
      <c r="T2651" s="174"/>
      <c r="U2651" s="174"/>
    </row>
    <row r="2652" spans="20:21" s="157" customFormat="1">
      <c r="T2652" s="174"/>
      <c r="U2652" s="174"/>
    </row>
    <row r="2653" spans="20:21" s="157" customFormat="1">
      <c r="T2653" s="174"/>
      <c r="U2653" s="174"/>
    </row>
    <row r="2654" spans="20:21" s="157" customFormat="1">
      <c r="T2654" s="174"/>
      <c r="U2654" s="174"/>
    </row>
    <row r="2655" spans="20:21" s="157" customFormat="1">
      <c r="T2655" s="174"/>
      <c r="U2655" s="174"/>
    </row>
    <row r="2656" spans="20:21" s="157" customFormat="1">
      <c r="T2656" s="174"/>
      <c r="U2656" s="174"/>
    </row>
    <row r="2657" spans="20:21" s="157" customFormat="1">
      <c r="T2657" s="174"/>
      <c r="U2657" s="174"/>
    </row>
    <row r="2658" spans="20:21" s="157" customFormat="1">
      <c r="T2658" s="174"/>
      <c r="U2658" s="174"/>
    </row>
    <row r="2659" spans="20:21" s="157" customFormat="1">
      <c r="T2659" s="174"/>
      <c r="U2659" s="174"/>
    </row>
    <row r="2660" spans="20:21" s="157" customFormat="1">
      <c r="T2660" s="174"/>
      <c r="U2660" s="174"/>
    </row>
    <row r="2661" spans="20:21" s="157" customFormat="1">
      <c r="T2661" s="174"/>
      <c r="U2661" s="174"/>
    </row>
    <row r="2662" spans="20:21" s="157" customFormat="1">
      <c r="T2662" s="174"/>
      <c r="U2662" s="174"/>
    </row>
    <row r="2663" spans="20:21" s="157" customFormat="1">
      <c r="T2663" s="174"/>
      <c r="U2663" s="174"/>
    </row>
    <row r="2664" spans="20:21" s="157" customFormat="1">
      <c r="T2664" s="174"/>
      <c r="U2664" s="174"/>
    </row>
    <row r="2665" spans="20:21" s="157" customFormat="1">
      <c r="T2665" s="174"/>
      <c r="U2665" s="174"/>
    </row>
    <row r="2666" spans="20:21" s="157" customFormat="1">
      <c r="T2666" s="174"/>
      <c r="U2666" s="174"/>
    </row>
    <row r="2667" spans="20:21" s="157" customFormat="1">
      <c r="T2667" s="174"/>
      <c r="U2667" s="174"/>
    </row>
    <row r="2668" spans="20:21" s="157" customFormat="1">
      <c r="T2668" s="174"/>
      <c r="U2668" s="174"/>
    </row>
    <row r="2669" spans="20:21" s="157" customFormat="1">
      <c r="T2669" s="174"/>
      <c r="U2669" s="174"/>
    </row>
    <row r="2670" spans="20:21" s="157" customFormat="1">
      <c r="T2670" s="174"/>
      <c r="U2670" s="174"/>
    </row>
    <row r="2671" spans="20:21" s="157" customFormat="1">
      <c r="T2671" s="174"/>
      <c r="U2671" s="174"/>
    </row>
    <row r="2672" spans="20:21" s="157" customFormat="1">
      <c r="T2672" s="174"/>
      <c r="U2672" s="174"/>
    </row>
    <row r="2673" spans="20:21" s="157" customFormat="1">
      <c r="T2673" s="174"/>
      <c r="U2673" s="174"/>
    </row>
    <row r="2674" spans="20:21" s="157" customFormat="1">
      <c r="T2674" s="174"/>
      <c r="U2674" s="174"/>
    </row>
    <row r="2675" spans="20:21" s="157" customFormat="1">
      <c r="T2675" s="174"/>
      <c r="U2675" s="174"/>
    </row>
    <row r="2676" spans="20:21" s="157" customFormat="1">
      <c r="T2676" s="174"/>
      <c r="U2676" s="174"/>
    </row>
    <row r="2677" spans="20:21" s="157" customFormat="1">
      <c r="T2677" s="174"/>
      <c r="U2677" s="174"/>
    </row>
    <row r="2678" spans="20:21" s="157" customFormat="1">
      <c r="T2678" s="174"/>
      <c r="U2678" s="174"/>
    </row>
    <row r="2679" spans="20:21" s="157" customFormat="1">
      <c r="T2679" s="174"/>
      <c r="U2679" s="174"/>
    </row>
    <row r="2680" spans="20:21" s="157" customFormat="1">
      <c r="T2680" s="174"/>
      <c r="U2680" s="174"/>
    </row>
    <row r="2681" spans="20:21" s="157" customFormat="1">
      <c r="T2681" s="174"/>
      <c r="U2681" s="174"/>
    </row>
    <row r="2682" spans="20:21" s="157" customFormat="1">
      <c r="T2682" s="174"/>
      <c r="U2682" s="174"/>
    </row>
    <row r="2683" spans="20:21" s="157" customFormat="1">
      <c r="T2683" s="174"/>
      <c r="U2683" s="174"/>
    </row>
    <row r="2684" spans="20:21" s="157" customFormat="1">
      <c r="T2684" s="174"/>
      <c r="U2684" s="174"/>
    </row>
    <row r="2685" spans="20:21" s="157" customFormat="1">
      <c r="T2685" s="174"/>
      <c r="U2685" s="174"/>
    </row>
    <row r="2686" spans="20:21" s="157" customFormat="1">
      <c r="T2686" s="174"/>
      <c r="U2686" s="174"/>
    </row>
    <row r="2687" spans="20:21" s="157" customFormat="1">
      <c r="T2687" s="174"/>
      <c r="U2687" s="174"/>
    </row>
    <row r="2688" spans="20:21" s="157" customFormat="1">
      <c r="T2688" s="174"/>
      <c r="U2688" s="174"/>
    </row>
    <row r="2689" spans="20:21" s="157" customFormat="1">
      <c r="T2689" s="174"/>
      <c r="U2689" s="174"/>
    </row>
    <row r="2690" spans="20:21" s="157" customFormat="1">
      <c r="T2690" s="174"/>
      <c r="U2690" s="174"/>
    </row>
    <row r="2691" spans="20:21" s="157" customFormat="1">
      <c r="T2691" s="174"/>
      <c r="U2691" s="174"/>
    </row>
    <row r="2692" spans="20:21" s="157" customFormat="1">
      <c r="T2692" s="174"/>
      <c r="U2692" s="174"/>
    </row>
    <row r="2693" spans="20:21" s="157" customFormat="1">
      <c r="T2693" s="174"/>
      <c r="U2693" s="174"/>
    </row>
    <row r="2694" spans="20:21" s="157" customFormat="1">
      <c r="T2694" s="174"/>
      <c r="U2694" s="174"/>
    </row>
    <row r="2695" spans="20:21" s="157" customFormat="1">
      <c r="T2695" s="174"/>
      <c r="U2695" s="174"/>
    </row>
    <row r="2696" spans="20:21" s="157" customFormat="1">
      <c r="T2696" s="174"/>
      <c r="U2696" s="174"/>
    </row>
    <row r="2697" spans="20:21" s="157" customFormat="1">
      <c r="T2697" s="174"/>
      <c r="U2697" s="174"/>
    </row>
    <row r="2698" spans="20:21" s="157" customFormat="1">
      <c r="T2698" s="174"/>
      <c r="U2698" s="174"/>
    </row>
    <row r="2699" spans="20:21" s="157" customFormat="1">
      <c r="T2699" s="174"/>
      <c r="U2699" s="174"/>
    </row>
    <row r="2700" spans="20:21" s="157" customFormat="1">
      <c r="T2700" s="174"/>
      <c r="U2700" s="174"/>
    </row>
    <row r="2701" spans="20:21" s="157" customFormat="1">
      <c r="T2701" s="174"/>
      <c r="U2701" s="174"/>
    </row>
    <row r="2702" spans="20:21" s="157" customFormat="1">
      <c r="T2702" s="174"/>
      <c r="U2702" s="174"/>
    </row>
    <row r="2703" spans="20:21" s="157" customFormat="1">
      <c r="T2703" s="174"/>
      <c r="U2703" s="174"/>
    </row>
    <row r="2704" spans="20:21" s="157" customFormat="1">
      <c r="T2704" s="174"/>
      <c r="U2704" s="174"/>
    </row>
    <row r="2705" spans="20:21" s="157" customFormat="1">
      <c r="T2705" s="174"/>
      <c r="U2705" s="174"/>
    </row>
    <row r="2706" spans="20:21" s="157" customFormat="1">
      <c r="T2706" s="174"/>
      <c r="U2706" s="174"/>
    </row>
    <row r="2707" spans="20:21" s="157" customFormat="1">
      <c r="T2707" s="174"/>
      <c r="U2707" s="174"/>
    </row>
    <row r="2708" spans="20:21" s="157" customFormat="1">
      <c r="T2708" s="174"/>
      <c r="U2708" s="174"/>
    </row>
    <row r="2709" spans="20:21" s="157" customFormat="1">
      <c r="T2709" s="174"/>
      <c r="U2709" s="174"/>
    </row>
    <row r="2710" spans="20:21" s="157" customFormat="1">
      <c r="T2710" s="174"/>
      <c r="U2710" s="174"/>
    </row>
    <row r="2711" spans="20:21" s="157" customFormat="1">
      <c r="T2711" s="174"/>
      <c r="U2711" s="174"/>
    </row>
    <row r="2712" spans="20:21" s="157" customFormat="1">
      <c r="T2712" s="174"/>
      <c r="U2712" s="174"/>
    </row>
    <row r="2713" spans="20:21" s="157" customFormat="1">
      <c r="T2713" s="174"/>
      <c r="U2713" s="174"/>
    </row>
    <row r="2714" spans="20:21" s="157" customFormat="1">
      <c r="T2714" s="174"/>
      <c r="U2714" s="174"/>
    </row>
    <row r="2715" spans="20:21" s="157" customFormat="1">
      <c r="T2715" s="174"/>
      <c r="U2715" s="174"/>
    </row>
    <row r="2716" spans="20:21" s="157" customFormat="1">
      <c r="T2716" s="174"/>
      <c r="U2716" s="174"/>
    </row>
    <row r="2717" spans="20:21" s="157" customFormat="1">
      <c r="T2717" s="174"/>
      <c r="U2717" s="174"/>
    </row>
    <row r="2718" spans="20:21" s="157" customFormat="1">
      <c r="T2718" s="174"/>
      <c r="U2718" s="174"/>
    </row>
    <row r="2719" spans="20:21" s="157" customFormat="1">
      <c r="T2719" s="174"/>
      <c r="U2719" s="174"/>
    </row>
    <row r="2720" spans="20:21" s="157" customFormat="1">
      <c r="T2720" s="174"/>
      <c r="U2720" s="174"/>
    </row>
    <row r="2721" spans="20:21" s="157" customFormat="1">
      <c r="T2721" s="174"/>
      <c r="U2721" s="174"/>
    </row>
    <row r="2722" spans="20:21" s="157" customFormat="1">
      <c r="T2722" s="174"/>
      <c r="U2722" s="174"/>
    </row>
    <row r="2723" spans="20:21" s="157" customFormat="1">
      <c r="T2723" s="174"/>
      <c r="U2723" s="174"/>
    </row>
    <row r="2724" spans="20:21" s="157" customFormat="1">
      <c r="T2724" s="174"/>
      <c r="U2724" s="174"/>
    </row>
    <row r="2725" spans="20:21" s="157" customFormat="1">
      <c r="T2725" s="174"/>
      <c r="U2725" s="174"/>
    </row>
    <row r="2726" spans="20:21" s="157" customFormat="1">
      <c r="T2726" s="174"/>
      <c r="U2726" s="174"/>
    </row>
    <row r="2727" spans="20:21" s="157" customFormat="1">
      <c r="T2727" s="174"/>
      <c r="U2727" s="174"/>
    </row>
    <row r="2728" spans="20:21" s="157" customFormat="1">
      <c r="T2728" s="174"/>
      <c r="U2728" s="174"/>
    </row>
    <row r="2729" spans="20:21" s="157" customFormat="1">
      <c r="T2729" s="174"/>
      <c r="U2729" s="174"/>
    </row>
    <row r="2730" spans="20:21" s="157" customFormat="1">
      <c r="T2730" s="174"/>
      <c r="U2730" s="174"/>
    </row>
    <row r="2731" spans="20:21" s="157" customFormat="1">
      <c r="T2731" s="174"/>
      <c r="U2731" s="174"/>
    </row>
    <row r="2732" spans="20:21" s="157" customFormat="1">
      <c r="T2732" s="174"/>
      <c r="U2732" s="174"/>
    </row>
    <row r="2733" spans="20:21" s="157" customFormat="1">
      <c r="T2733" s="174"/>
      <c r="U2733" s="174"/>
    </row>
    <row r="2734" spans="20:21" s="157" customFormat="1">
      <c r="T2734" s="174"/>
      <c r="U2734" s="174"/>
    </row>
    <row r="2735" spans="20:21" s="157" customFormat="1">
      <c r="T2735" s="174"/>
      <c r="U2735" s="174"/>
    </row>
    <row r="2736" spans="20:21" s="157" customFormat="1">
      <c r="T2736" s="174"/>
      <c r="U2736" s="174"/>
    </row>
    <row r="2737" spans="20:21" s="157" customFormat="1">
      <c r="T2737" s="174"/>
      <c r="U2737" s="174"/>
    </row>
    <row r="2738" spans="20:21" s="157" customFormat="1">
      <c r="T2738" s="174"/>
      <c r="U2738" s="174"/>
    </row>
    <row r="2739" spans="20:21" s="157" customFormat="1">
      <c r="T2739" s="174"/>
      <c r="U2739" s="174"/>
    </row>
    <row r="2740" spans="20:21" s="157" customFormat="1">
      <c r="T2740" s="174"/>
      <c r="U2740" s="174"/>
    </row>
    <row r="2741" spans="20:21" s="157" customFormat="1">
      <c r="T2741" s="174"/>
      <c r="U2741" s="174"/>
    </row>
    <row r="2742" spans="20:21" s="157" customFormat="1">
      <c r="T2742" s="174"/>
      <c r="U2742" s="174"/>
    </row>
    <row r="2743" spans="20:21" s="157" customFormat="1">
      <c r="T2743" s="174"/>
      <c r="U2743" s="174"/>
    </row>
    <row r="2744" spans="20:21" s="157" customFormat="1">
      <c r="T2744" s="174"/>
      <c r="U2744" s="174"/>
    </row>
    <row r="2745" spans="20:21" s="157" customFormat="1">
      <c r="T2745" s="174"/>
      <c r="U2745" s="174"/>
    </row>
    <row r="2746" spans="20:21" s="157" customFormat="1">
      <c r="T2746" s="174"/>
      <c r="U2746" s="174"/>
    </row>
    <row r="2747" spans="20:21" s="157" customFormat="1">
      <c r="T2747" s="174"/>
      <c r="U2747" s="174"/>
    </row>
    <row r="2748" spans="20:21" s="157" customFormat="1">
      <c r="T2748" s="174"/>
      <c r="U2748" s="174"/>
    </row>
    <row r="2749" spans="20:21" s="157" customFormat="1">
      <c r="T2749" s="174"/>
      <c r="U2749" s="174"/>
    </row>
    <row r="2750" spans="20:21" s="157" customFormat="1">
      <c r="T2750" s="174"/>
      <c r="U2750" s="174"/>
    </row>
    <row r="2751" spans="20:21" s="157" customFormat="1">
      <c r="T2751" s="174"/>
      <c r="U2751" s="174"/>
    </row>
    <row r="2752" spans="20:21" s="157" customFormat="1">
      <c r="T2752" s="174"/>
      <c r="U2752" s="174"/>
    </row>
    <row r="2753" spans="20:21" s="157" customFormat="1">
      <c r="T2753" s="174"/>
      <c r="U2753" s="174"/>
    </row>
    <row r="2754" spans="20:21" s="157" customFormat="1">
      <c r="T2754" s="174"/>
      <c r="U2754" s="174"/>
    </row>
    <row r="2755" spans="20:21" s="157" customFormat="1">
      <c r="T2755" s="174"/>
      <c r="U2755" s="174"/>
    </row>
    <row r="2756" spans="20:21" s="157" customFormat="1">
      <c r="T2756" s="174"/>
      <c r="U2756" s="174"/>
    </row>
    <row r="2757" spans="20:21" s="157" customFormat="1">
      <c r="T2757" s="174"/>
      <c r="U2757" s="174"/>
    </row>
    <row r="2758" spans="20:21" s="157" customFormat="1">
      <c r="T2758" s="174"/>
      <c r="U2758" s="174"/>
    </row>
    <row r="2759" spans="20:21" s="157" customFormat="1">
      <c r="T2759" s="174"/>
      <c r="U2759" s="174"/>
    </row>
    <row r="2760" spans="20:21" s="157" customFormat="1">
      <c r="T2760" s="174"/>
      <c r="U2760" s="174"/>
    </row>
    <row r="2761" spans="20:21" s="157" customFormat="1">
      <c r="T2761" s="174"/>
      <c r="U2761" s="174"/>
    </row>
    <row r="2762" spans="20:21" s="157" customFormat="1">
      <c r="T2762" s="174"/>
      <c r="U2762" s="174"/>
    </row>
    <row r="2763" spans="20:21" s="157" customFormat="1">
      <c r="T2763" s="174"/>
      <c r="U2763" s="174"/>
    </row>
    <row r="2764" spans="20:21" s="157" customFormat="1">
      <c r="T2764" s="174"/>
      <c r="U2764" s="174"/>
    </row>
    <row r="2765" spans="20:21" s="157" customFormat="1">
      <c r="T2765" s="174"/>
      <c r="U2765" s="174"/>
    </row>
    <row r="2766" spans="20:21" s="157" customFormat="1">
      <c r="T2766" s="174"/>
      <c r="U2766" s="174"/>
    </row>
    <row r="2767" spans="20:21" s="157" customFormat="1">
      <c r="T2767" s="174"/>
      <c r="U2767" s="174"/>
    </row>
    <row r="2768" spans="20:21" s="157" customFormat="1">
      <c r="T2768" s="174"/>
      <c r="U2768" s="174"/>
    </row>
    <row r="2769" spans="20:21" s="157" customFormat="1">
      <c r="T2769" s="174"/>
      <c r="U2769" s="174"/>
    </row>
    <row r="2770" spans="20:21" s="157" customFormat="1">
      <c r="T2770" s="174"/>
      <c r="U2770" s="174"/>
    </row>
    <row r="2771" spans="20:21" s="157" customFormat="1">
      <c r="T2771" s="174"/>
      <c r="U2771" s="174"/>
    </row>
    <row r="2772" spans="20:21" s="157" customFormat="1">
      <c r="T2772" s="174"/>
      <c r="U2772" s="174"/>
    </row>
    <row r="2773" spans="20:21" s="157" customFormat="1">
      <c r="T2773" s="174"/>
      <c r="U2773" s="174"/>
    </row>
    <row r="2774" spans="20:21" s="157" customFormat="1">
      <c r="T2774" s="174"/>
      <c r="U2774" s="174"/>
    </row>
    <row r="2775" spans="20:21" s="157" customFormat="1">
      <c r="T2775" s="174"/>
      <c r="U2775" s="174"/>
    </row>
    <row r="2776" spans="20:21" s="157" customFormat="1">
      <c r="T2776" s="174"/>
      <c r="U2776" s="174"/>
    </row>
    <row r="2777" spans="20:21" s="157" customFormat="1">
      <c r="T2777" s="174"/>
      <c r="U2777" s="174"/>
    </row>
    <row r="2778" spans="20:21" s="157" customFormat="1">
      <c r="T2778" s="174"/>
      <c r="U2778" s="174"/>
    </row>
    <row r="2779" spans="20:21" s="157" customFormat="1">
      <c r="T2779" s="174"/>
      <c r="U2779" s="174"/>
    </row>
    <row r="2780" spans="20:21" s="157" customFormat="1">
      <c r="T2780" s="174"/>
      <c r="U2780" s="174"/>
    </row>
    <row r="2781" spans="20:21" s="157" customFormat="1">
      <c r="T2781" s="174"/>
      <c r="U2781" s="174"/>
    </row>
    <row r="2782" spans="20:21" s="157" customFormat="1">
      <c r="T2782" s="174"/>
      <c r="U2782" s="174"/>
    </row>
    <row r="2783" spans="20:21" s="157" customFormat="1">
      <c r="T2783" s="174"/>
      <c r="U2783" s="174"/>
    </row>
    <row r="2784" spans="20:21" s="157" customFormat="1">
      <c r="T2784" s="174"/>
      <c r="U2784" s="174"/>
    </row>
    <row r="2785" spans="20:21" s="157" customFormat="1">
      <c r="T2785" s="174"/>
      <c r="U2785" s="174"/>
    </row>
    <row r="2786" spans="20:21" s="157" customFormat="1">
      <c r="T2786" s="174"/>
      <c r="U2786" s="174"/>
    </row>
    <row r="2787" spans="20:21" s="157" customFormat="1">
      <c r="T2787" s="174"/>
      <c r="U2787" s="174"/>
    </row>
    <row r="2788" spans="20:21" s="157" customFormat="1">
      <c r="T2788" s="174"/>
      <c r="U2788" s="174"/>
    </row>
    <row r="2789" spans="20:21" s="157" customFormat="1">
      <c r="T2789" s="174"/>
      <c r="U2789" s="174"/>
    </row>
    <row r="2790" spans="20:21" s="157" customFormat="1">
      <c r="T2790" s="174"/>
      <c r="U2790" s="174"/>
    </row>
    <row r="2791" spans="20:21" s="157" customFormat="1">
      <c r="T2791" s="174"/>
      <c r="U2791" s="174"/>
    </row>
    <row r="2792" spans="20:21" s="157" customFormat="1">
      <c r="T2792" s="174"/>
      <c r="U2792" s="174"/>
    </row>
    <row r="2793" spans="20:21" s="157" customFormat="1">
      <c r="T2793" s="174"/>
      <c r="U2793" s="174"/>
    </row>
    <row r="2794" spans="20:21" s="157" customFormat="1">
      <c r="T2794" s="174"/>
      <c r="U2794" s="174"/>
    </row>
    <row r="2795" spans="20:21" s="157" customFormat="1">
      <c r="T2795" s="174"/>
      <c r="U2795" s="174"/>
    </row>
    <row r="2796" spans="20:21" s="157" customFormat="1">
      <c r="T2796" s="174"/>
      <c r="U2796" s="174"/>
    </row>
    <row r="2797" spans="20:21" s="157" customFormat="1">
      <c r="T2797" s="174"/>
      <c r="U2797" s="174"/>
    </row>
    <row r="2798" spans="20:21" s="157" customFormat="1">
      <c r="T2798" s="174"/>
      <c r="U2798" s="174"/>
    </row>
    <row r="2799" spans="20:21" s="157" customFormat="1">
      <c r="T2799" s="174"/>
      <c r="U2799" s="174"/>
    </row>
    <row r="2800" spans="20:21" s="157" customFormat="1">
      <c r="T2800" s="174"/>
      <c r="U2800" s="174"/>
    </row>
    <row r="2801" spans="20:21" s="157" customFormat="1">
      <c r="T2801" s="174"/>
      <c r="U2801" s="174"/>
    </row>
    <row r="2802" spans="20:21" s="157" customFormat="1">
      <c r="T2802" s="174"/>
      <c r="U2802" s="174"/>
    </row>
    <row r="2803" spans="20:21" s="157" customFormat="1">
      <c r="T2803" s="174"/>
      <c r="U2803" s="174"/>
    </row>
    <row r="2804" spans="20:21" s="157" customFormat="1">
      <c r="T2804" s="174"/>
      <c r="U2804" s="174"/>
    </row>
    <row r="2805" spans="20:21" s="157" customFormat="1">
      <c r="T2805" s="174"/>
      <c r="U2805" s="174"/>
    </row>
    <row r="2806" spans="20:21" s="157" customFormat="1">
      <c r="T2806" s="174"/>
      <c r="U2806" s="174"/>
    </row>
    <row r="2807" spans="20:21" s="157" customFormat="1">
      <c r="T2807" s="174"/>
      <c r="U2807" s="174"/>
    </row>
    <row r="2808" spans="20:21" s="157" customFormat="1">
      <c r="T2808" s="174"/>
      <c r="U2808" s="174"/>
    </row>
    <row r="2809" spans="20:21" s="157" customFormat="1">
      <c r="T2809" s="174"/>
      <c r="U2809" s="174"/>
    </row>
    <row r="2810" spans="20:21" s="157" customFormat="1">
      <c r="T2810" s="174"/>
      <c r="U2810" s="174"/>
    </row>
    <row r="2811" spans="20:21" s="157" customFormat="1">
      <c r="T2811" s="174"/>
      <c r="U2811" s="174"/>
    </row>
    <row r="2812" spans="20:21" s="157" customFormat="1">
      <c r="T2812" s="174"/>
      <c r="U2812" s="174"/>
    </row>
    <row r="2813" spans="20:21" s="157" customFormat="1">
      <c r="T2813" s="174"/>
      <c r="U2813" s="174"/>
    </row>
    <row r="2814" spans="20:21" s="157" customFormat="1">
      <c r="T2814" s="174"/>
      <c r="U2814" s="174"/>
    </row>
    <row r="2815" spans="20:21" s="157" customFormat="1">
      <c r="T2815" s="174"/>
      <c r="U2815" s="174"/>
    </row>
    <row r="2816" spans="20:21" s="157" customFormat="1">
      <c r="T2816" s="174"/>
      <c r="U2816" s="174"/>
    </row>
    <row r="2817" spans="20:21" s="157" customFormat="1">
      <c r="T2817" s="174"/>
      <c r="U2817" s="174"/>
    </row>
    <row r="2818" spans="20:21" s="157" customFormat="1">
      <c r="T2818" s="174"/>
      <c r="U2818" s="174"/>
    </row>
    <row r="2819" spans="20:21" s="157" customFormat="1">
      <c r="T2819" s="174"/>
      <c r="U2819" s="174"/>
    </row>
    <row r="2820" spans="20:21" s="157" customFormat="1">
      <c r="T2820" s="174"/>
      <c r="U2820" s="174"/>
    </row>
    <row r="2821" spans="20:21" s="157" customFormat="1">
      <c r="T2821" s="174"/>
      <c r="U2821" s="174"/>
    </row>
    <row r="2822" spans="20:21" s="157" customFormat="1">
      <c r="T2822" s="174"/>
      <c r="U2822" s="174"/>
    </row>
    <row r="2823" spans="20:21" s="157" customFormat="1">
      <c r="T2823" s="174"/>
      <c r="U2823" s="174"/>
    </row>
    <row r="2824" spans="20:21" s="157" customFormat="1">
      <c r="T2824" s="174"/>
      <c r="U2824" s="174"/>
    </row>
    <row r="2825" spans="20:21" s="157" customFormat="1">
      <c r="T2825" s="174"/>
      <c r="U2825" s="174"/>
    </row>
    <row r="2826" spans="20:21" s="157" customFormat="1">
      <c r="T2826" s="174"/>
      <c r="U2826" s="174"/>
    </row>
    <row r="2827" spans="20:21" s="157" customFormat="1">
      <c r="T2827" s="174"/>
      <c r="U2827" s="174"/>
    </row>
    <row r="2828" spans="20:21" s="157" customFormat="1">
      <c r="T2828" s="174"/>
      <c r="U2828" s="174"/>
    </row>
    <row r="2829" spans="20:21" s="157" customFormat="1">
      <c r="T2829" s="174"/>
      <c r="U2829" s="174"/>
    </row>
    <row r="2830" spans="20:21" s="157" customFormat="1">
      <c r="T2830" s="174"/>
      <c r="U2830" s="174"/>
    </row>
    <row r="2831" spans="20:21" s="157" customFormat="1">
      <c r="T2831" s="174"/>
      <c r="U2831" s="174"/>
    </row>
    <row r="2832" spans="20:21" s="157" customFormat="1">
      <c r="T2832" s="174"/>
      <c r="U2832" s="174"/>
    </row>
    <row r="2833" spans="20:21" s="157" customFormat="1">
      <c r="T2833" s="174"/>
      <c r="U2833" s="174"/>
    </row>
    <row r="2834" spans="20:21" s="157" customFormat="1">
      <c r="T2834" s="174"/>
      <c r="U2834" s="174"/>
    </row>
    <row r="2835" spans="20:21" s="157" customFormat="1">
      <c r="T2835" s="174"/>
      <c r="U2835" s="174"/>
    </row>
    <row r="2836" spans="20:21" s="157" customFormat="1">
      <c r="T2836" s="174"/>
      <c r="U2836" s="174"/>
    </row>
    <row r="2837" spans="20:21" s="157" customFormat="1">
      <c r="T2837" s="174"/>
      <c r="U2837" s="174"/>
    </row>
    <row r="2838" spans="20:21" s="157" customFormat="1">
      <c r="T2838" s="174"/>
      <c r="U2838" s="174"/>
    </row>
    <row r="2839" spans="20:21" s="157" customFormat="1">
      <c r="T2839" s="174"/>
      <c r="U2839" s="174"/>
    </row>
    <row r="2840" spans="20:21" s="157" customFormat="1">
      <c r="T2840" s="174"/>
      <c r="U2840" s="174"/>
    </row>
    <row r="2841" spans="20:21" s="157" customFormat="1">
      <c r="T2841" s="174"/>
      <c r="U2841" s="174"/>
    </row>
    <row r="2842" spans="20:21" s="157" customFormat="1">
      <c r="T2842" s="174"/>
      <c r="U2842" s="174"/>
    </row>
    <row r="2843" spans="20:21" s="157" customFormat="1">
      <c r="T2843" s="174"/>
      <c r="U2843" s="174"/>
    </row>
    <row r="2844" spans="20:21" s="157" customFormat="1">
      <c r="T2844" s="174"/>
      <c r="U2844" s="174"/>
    </row>
    <row r="2845" spans="20:21" s="157" customFormat="1">
      <c r="T2845" s="174"/>
      <c r="U2845" s="174"/>
    </row>
    <row r="2846" spans="20:21" s="157" customFormat="1">
      <c r="T2846" s="174"/>
      <c r="U2846" s="174"/>
    </row>
    <row r="2847" spans="20:21" s="157" customFormat="1">
      <c r="T2847" s="174"/>
      <c r="U2847" s="174"/>
    </row>
    <row r="2848" spans="20:21" s="157" customFormat="1">
      <c r="T2848" s="174"/>
      <c r="U2848" s="174"/>
    </row>
    <row r="2849" spans="20:21" s="157" customFormat="1">
      <c r="T2849" s="174"/>
      <c r="U2849" s="174"/>
    </row>
    <row r="2850" spans="20:21" s="157" customFormat="1">
      <c r="T2850" s="174"/>
      <c r="U2850" s="174"/>
    </row>
    <row r="2851" spans="20:21" s="157" customFormat="1">
      <c r="T2851" s="174"/>
      <c r="U2851" s="174"/>
    </row>
    <row r="2852" spans="20:21" s="157" customFormat="1">
      <c r="T2852" s="174"/>
      <c r="U2852" s="174"/>
    </row>
    <row r="2853" spans="20:21" s="157" customFormat="1">
      <c r="T2853" s="174"/>
      <c r="U2853" s="174"/>
    </row>
    <row r="2854" spans="20:21" s="157" customFormat="1">
      <c r="T2854" s="174"/>
      <c r="U2854" s="174"/>
    </row>
    <row r="2855" spans="20:21" s="157" customFormat="1">
      <c r="T2855" s="174"/>
      <c r="U2855" s="174"/>
    </row>
    <row r="2856" spans="20:21" s="157" customFormat="1">
      <c r="T2856" s="174"/>
      <c r="U2856" s="174"/>
    </row>
    <row r="2857" spans="20:21" s="157" customFormat="1">
      <c r="T2857" s="174"/>
      <c r="U2857" s="174"/>
    </row>
    <row r="2858" spans="20:21" s="157" customFormat="1">
      <c r="T2858" s="174"/>
      <c r="U2858" s="174"/>
    </row>
    <row r="2859" spans="20:21" s="157" customFormat="1">
      <c r="T2859" s="174"/>
      <c r="U2859" s="174"/>
    </row>
    <row r="2860" spans="20:21" s="157" customFormat="1">
      <c r="T2860" s="174"/>
      <c r="U2860" s="174"/>
    </row>
    <row r="2861" spans="20:21" s="157" customFormat="1">
      <c r="T2861" s="174"/>
      <c r="U2861" s="174"/>
    </row>
    <row r="2862" spans="20:21" s="157" customFormat="1">
      <c r="T2862" s="174"/>
      <c r="U2862" s="174"/>
    </row>
    <row r="2863" spans="20:21" s="157" customFormat="1">
      <c r="T2863" s="174"/>
      <c r="U2863" s="174"/>
    </row>
    <row r="2864" spans="20:21" s="157" customFormat="1">
      <c r="T2864" s="174"/>
      <c r="U2864" s="174"/>
    </row>
    <row r="2865" spans="20:21" s="157" customFormat="1">
      <c r="T2865" s="174"/>
      <c r="U2865" s="174"/>
    </row>
    <row r="2866" spans="20:21" s="157" customFormat="1">
      <c r="T2866" s="174"/>
      <c r="U2866" s="174"/>
    </row>
    <row r="2867" spans="20:21" s="157" customFormat="1">
      <c r="T2867" s="174"/>
      <c r="U2867" s="174"/>
    </row>
    <row r="2868" spans="20:21" s="157" customFormat="1">
      <c r="T2868" s="174"/>
      <c r="U2868" s="174"/>
    </row>
    <row r="2869" spans="20:21" s="157" customFormat="1">
      <c r="T2869" s="174"/>
      <c r="U2869" s="174"/>
    </row>
    <row r="2870" spans="20:21" s="157" customFormat="1">
      <c r="T2870" s="174"/>
      <c r="U2870" s="174"/>
    </row>
    <row r="2871" spans="20:21" s="157" customFormat="1">
      <c r="T2871" s="174"/>
      <c r="U2871" s="174"/>
    </row>
    <row r="2872" spans="20:21" s="157" customFormat="1">
      <c r="T2872" s="174"/>
      <c r="U2872" s="174"/>
    </row>
    <row r="2873" spans="20:21" s="157" customFormat="1">
      <c r="T2873" s="174"/>
      <c r="U2873" s="174"/>
    </row>
    <row r="2874" spans="20:21" s="157" customFormat="1">
      <c r="T2874" s="174"/>
      <c r="U2874" s="174"/>
    </row>
    <row r="2875" spans="20:21" s="157" customFormat="1">
      <c r="T2875" s="174"/>
      <c r="U2875" s="174"/>
    </row>
    <row r="2876" spans="20:21" s="157" customFormat="1">
      <c r="T2876" s="174"/>
      <c r="U2876" s="174"/>
    </row>
    <row r="2877" spans="20:21" s="157" customFormat="1">
      <c r="T2877" s="174"/>
      <c r="U2877" s="174"/>
    </row>
    <row r="2878" spans="20:21" s="157" customFormat="1">
      <c r="T2878" s="174"/>
      <c r="U2878" s="174"/>
    </row>
    <row r="2879" spans="20:21" s="157" customFormat="1">
      <c r="T2879" s="174"/>
      <c r="U2879" s="174"/>
    </row>
    <row r="2880" spans="20:21" s="157" customFormat="1">
      <c r="T2880" s="174"/>
      <c r="U2880" s="174"/>
    </row>
    <row r="2881" spans="20:21" s="157" customFormat="1">
      <c r="T2881" s="174"/>
      <c r="U2881" s="174"/>
    </row>
    <row r="2882" spans="20:21" s="157" customFormat="1">
      <c r="T2882" s="174"/>
      <c r="U2882" s="174"/>
    </row>
    <row r="2883" spans="20:21" s="157" customFormat="1">
      <c r="T2883" s="174"/>
      <c r="U2883" s="174"/>
    </row>
    <row r="2884" spans="20:21" s="157" customFormat="1">
      <c r="T2884" s="174"/>
      <c r="U2884" s="174"/>
    </row>
    <row r="2885" spans="20:21" s="157" customFormat="1">
      <c r="T2885" s="174"/>
      <c r="U2885" s="174"/>
    </row>
    <row r="2886" spans="20:21" s="157" customFormat="1">
      <c r="T2886" s="174"/>
      <c r="U2886" s="174"/>
    </row>
    <row r="2887" spans="20:21" s="157" customFormat="1">
      <c r="T2887" s="174"/>
      <c r="U2887" s="174"/>
    </row>
    <row r="2888" spans="20:21" s="157" customFormat="1">
      <c r="T2888" s="174"/>
      <c r="U2888" s="174"/>
    </row>
    <row r="2889" spans="20:21" s="157" customFormat="1">
      <c r="T2889" s="174"/>
      <c r="U2889" s="174"/>
    </row>
    <row r="2890" spans="20:21" s="157" customFormat="1">
      <c r="T2890" s="174"/>
      <c r="U2890" s="174"/>
    </row>
    <row r="2891" spans="20:21" s="157" customFormat="1">
      <c r="T2891" s="174"/>
      <c r="U2891" s="174"/>
    </row>
    <row r="2892" spans="20:21" s="157" customFormat="1">
      <c r="T2892" s="174"/>
      <c r="U2892" s="174"/>
    </row>
    <row r="2893" spans="20:21" s="157" customFormat="1">
      <c r="T2893" s="174"/>
      <c r="U2893" s="174"/>
    </row>
    <row r="2894" spans="20:21" s="157" customFormat="1">
      <c r="T2894" s="174"/>
      <c r="U2894" s="174"/>
    </row>
    <row r="2895" spans="20:21" s="157" customFormat="1">
      <c r="T2895" s="174"/>
      <c r="U2895" s="174"/>
    </row>
    <row r="2896" spans="20:21" s="157" customFormat="1">
      <c r="T2896" s="174"/>
      <c r="U2896" s="174"/>
    </row>
    <row r="2897" spans="20:21" s="157" customFormat="1">
      <c r="T2897" s="174"/>
      <c r="U2897" s="174"/>
    </row>
    <row r="2898" spans="20:21" s="157" customFormat="1">
      <c r="T2898" s="174"/>
      <c r="U2898" s="174"/>
    </row>
    <row r="2899" spans="20:21" s="157" customFormat="1">
      <c r="T2899" s="174"/>
      <c r="U2899" s="174"/>
    </row>
    <row r="2900" spans="20:21" s="157" customFormat="1">
      <c r="T2900" s="174"/>
      <c r="U2900" s="174"/>
    </row>
    <row r="2901" spans="20:21" s="157" customFormat="1">
      <c r="T2901" s="174"/>
      <c r="U2901" s="174"/>
    </row>
    <row r="2902" spans="20:21" s="157" customFormat="1">
      <c r="T2902" s="174"/>
      <c r="U2902" s="174"/>
    </row>
    <row r="2903" spans="20:21" s="157" customFormat="1">
      <c r="T2903" s="174"/>
      <c r="U2903" s="174"/>
    </row>
    <row r="2904" spans="20:21" s="157" customFormat="1">
      <c r="T2904" s="174"/>
      <c r="U2904" s="174"/>
    </row>
    <row r="2905" spans="20:21" s="157" customFormat="1">
      <c r="T2905" s="174"/>
      <c r="U2905" s="174"/>
    </row>
    <row r="2906" spans="20:21" s="157" customFormat="1">
      <c r="T2906" s="174"/>
      <c r="U2906" s="174"/>
    </row>
    <row r="2907" spans="20:21" s="157" customFormat="1">
      <c r="T2907" s="174"/>
      <c r="U2907" s="174"/>
    </row>
    <row r="2908" spans="20:21" s="157" customFormat="1">
      <c r="T2908" s="174"/>
      <c r="U2908" s="174"/>
    </row>
    <row r="2909" spans="20:21" s="157" customFormat="1">
      <c r="T2909" s="174"/>
      <c r="U2909" s="174"/>
    </row>
    <row r="2910" spans="20:21" s="157" customFormat="1">
      <c r="T2910" s="174"/>
      <c r="U2910" s="174"/>
    </row>
    <row r="2911" spans="20:21" s="157" customFormat="1">
      <c r="T2911" s="174"/>
      <c r="U2911" s="174"/>
    </row>
    <row r="2912" spans="20:21" s="157" customFormat="1">
      <c r="T2912" s="174"/>
      <c r="U2912" s="174"/>
    </row>
    <row r="2913" spans="20:21" s="157" customFormat="1">
      <c r="T2913" s="174"/>
      <c r="U2913" s="174"/>
    </row>
    <row r="2914" spans="20:21" s="157" customFormat="1">
      <c r="T2914" s="174"/>
      <c r="U2914" s="174"/>
    </row>
    <row r="2915" spans="20:21" s="157" customFormat="1">
      <c r="T2915" s="174"/>
      <c r="U2915" s="174"/>
    </row>
    <row r="2916" spans="20:21" s="157" customFormat="1">
      <c r="T2916" s="174"/>
      <c r="U2916" s="174"/>
    </row>
    <row r="2917" spans="20:21" s="157" customFormat="1">
      <c r="T2917" s="174"/>
      <c r="U2917" s="174"/>
    </row>
    <row r="2918" spans="20:21" s="157" customFormat="1">
      <c r="T2918" s="174"/>
      <c r="U2918" s="174"/>
    </row>
    <row r="2919" spans="20:21" s="157" customFormat="1">
      <c r="T2919" s="174"/>
      <c r="U2919" s="174"/>
    </row>
    <row r="2920" spans="20:21" s="157" customFormat="1">
      <c r="T2920" s="174"/>
      <c r="U2920" s="174"/>
    </row>
    <row r="2921" spans="20:21" s="157" customFormat="1">
      <c r="T2921" s="174"/>
      <c r="U2921" s="174"/>
    </row>
    <row r="2922" spans="20:21" s="157" customFormat="1">
      <c r="T2922" s="174"/>
      <c r="U2922" s="174"/>
    </row>
    <row r="2923" spans="20:21" s="157" customFormat="1">
      <c r="T2923" s="174"/>
      <c r="U2923" s="174"/>
    </row>
    <row r="2924" spans="20:21" s="157" customFormat="1">
      <c r="T2924" s="174"/>
      <c r="U2924" s="174"/>
    </row>
    <row r="2925" spans="20:21" s="157" customFormat="1">
      <c r="T2925" s="174"/>
      <c r="U2925" s="174"/>
    </row>
    <row r="2926" spans="20:21" s="157" customFormat="1">
      <c r="T2926" s="174"/>
      <c r="U2926" s="174"/>
    </row>
    <row r="2927" spans="20:21" s="157" customFormat="1">
      <c r="T2927" s="174"/>
      <c r="U2927" s="174"/>
    </row>
    <row r="2928" spans="20:21" s="157" customFormat="1">
      <c r="T2928" s="174"/>
      <c r="U2928" s="174"/>
    </row>
    <row r="2929" spans="20:21" s="157" customFormat="1">
      <c r="T2929" s="174"/>
      <c r="U2929" s="174"/>
    </row>
    <row r="2930" spans="20:21" s="157" customFormat="1">
      <c r="T2930" s="174"/>
      <c r="U2930" s="174"/>
    </row>
    <row r="2931" spans="20:21" s="157" customFormat="1">
      <c r="T2931" s="174"/>
      <c r="U2931" s="174"/>
    </row>
    <row r="2932" spans="20:21" s="157" customFormat="1">
      <c r="T2932" s="174"/>
      <c r="U2932" s="174"/>
    </row>
    <row r="2933" spans="20:21" s="157" customFormat="1">
      <c r="T2933" s="174"/>
      <c r="U2933" s="174"/>
    </row>
    <row r="2934" spans="20:21" s="157" customFormat="1">
      <c r="T2934" s="174"/>
      <c r="U2934" s="174"/>
    </row>
    <row r="2935" spans="20:21" s="157" customFormat="1">
      <c r="T2935" s="174"/>
      <c r="U2935" s="174"/>
    </row>
    <row r="2936" spans="20:21" s="157" customFormat="1">
      <c r="T2936" s="174"/>
      <c r="U2936" s="174"/>
    </row>
    <row r="2937" spans="20:21" s="157" customFormat="1">
      <c r="T2937" s="174"/>
      <c r="U2937" s="174"/>
    </row>
    <row r="2938" spans="20:21" s="157" customFormat="1">
      <c r="T2938" s="174"/>
      <c r="U2938" s="174"/>
    </row>
    <row r="2939" spans="20:21" s="157" customFormat="1">
      <c r="T2939" s="174"/>
      <c r="U2939" s="174"/>
    </row>
    <row r="2940" spans="20:21" s="157" customFormat="1">
      <c r="T2940" s="174"/>
      <c r="U2940" s="174"/>
    </row>
    <row r="2941" spans="20:21" s="157" customFormat="1">
      <c r="T2941" s="174"/>
      <c r="U2941" s="174"/>
    </row>
    <row r="2942" spans="20:21" s="157" customFormat="1">
      <c r="T2942" s="174"/>
      <c r="U2942" s="174"/>
    </row>
    <row r="2943" spans="20:21" s="157" customFormat="1">
      <c r="T2943" s="174"/>
      <c r="U2943" s="174"/>
    </row>
    <row r="2944" spans="20:21" s="157" customFormat="1">
      <c r="T2944" s="174"/>
      <c r="U2944" s="174"/>
    </row>
    <row r="2945" spans="20:21" s="157" customFormat="1">
      <c r="T2945" s="174"/>
      <c r="U2945" s="174"/>
    </row>
    <row r="2946" spans="20:21" s="157" customFormat="1">
      <c r="T2946" s="174"/>
      <c r="U2946" s="174"/>
    </row>
    <row r="2947" spans="20:21" s="157" customFormat="1">
      <c r="T2947" s="174"/>
      <c r="U2947" s="174"/>
    </row>
    <row r="2948" spans="20:21" s="157" customFormat="1">
      <c r="T2948" s="174"/>
      <c r="U2948" s="174"/>
    </row>
    <row r="2949" spans="20:21" s="157" customFormat="1">
      <c r="T2949" s="174"/>
      <c r="U2949" s="174"/>
    </row>
    <row r="2950" spans="20:21" s="157" customFormat="1">
      <c r="T2950" s="174"/>
      <c r="U2950" s="174"/>
    </row>
    <row r="2951" spans="20:21" s="157" customFormat="1">
      <c r="T2951" s="174"/>
      <c r="U2951" s="174"/>
    </row>
    <row r="2952" spans="20:21" s="157" customFormat="1">
      <c r="T2952" s="174"/>
      <c r="U2952" s="174"/>
    </row>
    <row r="2953" spans="20:21" s="157" customFormat="1">
      <c r="T2953" s="174"/>
      <c r="U2953" s="174"/>
    </row>
    <row r="2954" spans="20:21" s="157" customFormat="1">
      <c r="T2954" s="174"/>
      <c r="U2954" s="174"/>
    </row>
    <row r="2955" spans="20:21" s="157" customFormat="1">
      <c r="T2955" s="174"/>
      <c r="U2955" s="174"/>
    </row>
    <row r="2956" spans="20:21" s="157" customFormat="1">
      <c r="T2956" s="174"/>
      <c r="U2956" s="174"/>
    </row>
    <row r="2957" spans="20:21" s="157" customFormat="1">
      <c r="T2957" s="174"/>
      <c r="U2957" s="174"/>
    </row>
    <row r="2958" spans="20:21" s="157" customFormat="1">
      <c r="T2958" s="174"/>
      <c r="U2958" s="174"/>
    </row>
    <row r="2959" spans="20:21" s="157" customFormat="1">
      <c r="T2959" s="174"/>
      <c r="U2959" s="174"/>
    </row>
    <row r="2960" spans="20:21" s="157" customFormat="1">
      <c r="T2960" s="174"/>
      <c r="U2960" s="174"/>
    </row>
    <row r="2961" spans="20:21" s="157" customFormat="1">
      <c r="T2961" s="174"/>
      <c r="U2961" s="174"/>
    </row>
    <row r="2962" spans="20:21" s="157" customFormat="1">
      <c r="T2962" s="174"/>
      <c r="U2962" s="174"/>
    </row>
    <row r="2963" spans="20:21" s="157" customFormat="1">
      <c r="T2963" s="174"/>
      <c r="U2963" s="174"/>
    </row>
    <row r="2964" spans="20:21" s="157" customFormat="1">
      <c r="T2964" s="174"/>
      <c r="U2964" s="174"/>
    </row>
    <row r="2965" spans="20:21" s="157" customFormat="1">
      <c r="T2965" s="174"/>
      <c r="U2965" s="174"/>
    </row>
    <row r="2966" spans="20:21" s="157" customFormat="1">
      <c r="T2966" s="174"/>
      <c r="U2966" s="174"/>
    </row>
    <row r="2967" spans="20:21" s="157" customFormat="1">
      <c r="T2967" s="174"/>
      <c r="U2967" s="174"/>
    </row>
    <row r="2968" spans="20:21" s="157" customFormat="1">
      <c r="T2968" s="174"/>
      <c r="U2968" s="174"/>
    </row>
    <row r="2969" spans="20:21" s="157" customFormat="1">
      <c r="T2969" s="174"/>
      <c r="U2969" s="174"/>
    </row>
    <row r="2970" spans="20:21" s="157" customFormat="1">
      <c r="T2970" s="174"/>
      <c r="U2970" s="174"/>
    </row>
    <row r="2971" spans="20:21" s="157" customFormat="1">
      <c r="T2971" s="174"/>
      <c r="U2971" s="174"/>
    </row>
    <row r="2972" spans="20:21" s="157" customFormat="1">
      <c r="T2972" s="174"/>
      <c r="U2972" s="174"/>
    </row>
    <row r="2973" spans="20:21" s="157" customFormat="1">
      <c r="T2973" s="174"/>
      <c r="U2973" s="174"/>
    </row>
    <row r="2974" spans="20:21" s="157" customFormat="1">
      <c r="T2974" s="174"/>
      <c r="U2974" s="174"/>
    </row>
    <row r="2975" spans="20:21" s="157" customFormat="1">
      <c r="T2975" s="174"/>
      <c r="U2975" s="174"/>
    </row>
    <row r="2976" spans="20:21" s="157" customFormat="1">
      <c r="T2976" s="174"/>
      <c r="U2976" s="174"/>
    </row>
    <row r="2977" spans="20:21" s="157" customFormat="1">
      <c r="T2977" s="174"/>
      <c r="U2977" s="174"/>
    </row>
    <row r="2978" spans="20:21" s="157" customFormat="1">
      <c r="T2978" s="174"/>
      <c r="U2978" s="174"/>
    </row>
    <row r="2979" spans="20:21" s="157" customFormat="1">
      <c r="T2979" s="174"/>
      <c r="U2979" s="174"/>
    </row>
    <row r="2980" spans="20:21" s="157" customFormat="1">
      <c r="T2980" s="174"/>
      <c r="U2980" s="174"/>
    </row>
    <row r="2981" spans="20:21" s="157" customFormat="1">
      <c r="T2981" s="174"/>
      <c r="U2981" s="174"/>
    </row>
    <row r="2982" spans="20:21" s="157" customFormat="1">
      <c r="T2982" s="174"/>
      <c r="U2982" s="174"/>
    </row>
    <row r="2983" spans="20:21" s="157" customFormat="1">
      <c r="T2983" s="174"/>
      <c r="U2983" s="174"/>
    </row>
    <row r="2984" spans="20:21" s="157" customFormat="1">
      <c r="T2984" s="174"/>
      <c r="U2984" s="174"/>
    </row>
    <row r="2985" spans="20:21" s="157" customFormat="1">
      <c r="T2985" s="174"/>
      <c r="U2985" s="174"/>
    </row>
    <row r="2986" spans="20:21" s="157" customFormat="1">
      <c r="T2986" s="174"/>
      <c r="U2986" s="174"/>
    </row>
    <row r="2987" spans="20:21" s="157" customFormat="1">
      <c r="T2987" s="174"/>
      <c r="U2987" s="174"/>
    </row>
    <row r="2988" spans="20:21" s="157" customFormat="1">
      <c r="T2988" s="174"/>
      <c r="U2988" s="174"/>
    </row>
    <row r="2989" spans="20:21" s="157" customFormat="1">
      <c r="T2989" s="174"/>
      <c r="U2989" s="174"/>
    </row>
    <row r="2990" spans="20:21" s="157" customFormat="1">
      <c r="T2990" s="174"/>
      <c r="U2990" s="174"/>
    </row>
    <row r="2991" spans="20:21" s="157" customFormat="1">
      <c r="T2991" s="174"/>
      <c r="U2991" s="174"/>
    </row>
    <row r="2992" spans="20:21" s="157" customFormat="1">
      <c r="T2992" s="174"/>
      <c r="U2992" s="174"/>
    </row>
    <row r="2993" spans="20:21" s="157" customFormat="1">
      <c r="T2993" s="174"/>
      <c r="U2993" s="174"/>
    </row>
    <row r="2994" spans="20:21" s="157" customFormat="1">
      <c r="T2994" s="174"/>
      <c r="U2994" s="174"/>
    </row>
    <row r="2995" spans="20:21" s="157" customFormat="1">
      <c r="T2995" s="174"/>
      <c r="U2995" s="174"/>
    </row>
    <row r="2996" spans="20:21" s="157" customFormat="1">
      <c r="T2996" s="174"/>
      <c r="U2996" s="174"/>
    </row>
    <row r="2997" spans="20:21" s="157" customFormat="1">
      <c r="T2997" s="174"/>
      <c r="U2997" s="174"/>
    </row>
    <row r="2998" spans="20:21" s="157" customFormat="1">
      <c r="T2998" s="174"/>
      <c r="U2998" s="174"/>
    </row>
    <row r="2999" spans="20:21" s="157" customFormat="1">
      <c r="T2999" s="174"/>
      <c r="U2999" s="174"/>
    </row>
    <row r="3000" spans="20:21" s="157" customFormat="1">
      <c r="T3000" s="174"/>
      <c r="U3000" s="174"/>
    </row>
    <row r="3001" spans="20:21" s="157" customFormat="1">
      <c r="T3001" s="174"/>
      <c r="U3001" s="174"/>
    </row>
    <row r="3002" spans="20:21" s="157" customFormat="1">
      <c r="T3002" s="174"/>
      <c r="U3002" s="174"/>
    </row>
    <row r="3003" spans="20:21" s="157" customFormat="1">
      <c r="T3003" s="174"/>
      <c r="U3003" s="174"/>
    </row>
    <row r="3004" spans="20:21" s="157" customFormat="1">
      <c r="T3004" s="174"/>
      <c r="U3004" s="174"/>
    </row>
    <row r="3005" spans="20:21" s="157" customFormat="1">
      <c r="T3005" s="174"/>
      <c r="U3005" s="174"/>
    </row>
    <row r="3006" spans="20:21" s="157" customFormat="1">
      <c r="T3006" s="174"/>
      <c r="U3006" s="174"/>
    </row>
    <row r="3007" spans="20:21" s="157" customFormat="1">
      <c r="T3007" s="174"/>
      <c r="U3007" s="174"/>
    </row>
    <row r="3008" spans="20:21" s="157" customFormat="1">
      <c r="T3008" s="174"/>
      <c r="U3008" s="174"/>
    </row>
    <row r="3009" spans="20:21" s="157" customFormat="1">
      <c r="T3009" s="174"/>
      <c r="U3009" s="174"/>
    </row>
    <row r="3010" spans="20:21" s="157" customFormat="1">
      <c r="T3010" s="174"/>
      <c r="U3010" s="174"/>
    </row>
    <row r="3011" spans="20:21" s="157" customFormat="1">
      <c r="T3011" s="174"/>
      <c r="U3011" s="174"/>
    </row>
    <row r="3012" spans="20:21" s="157" customFormat="1">
      <c r="T3012" s="174"/>
      <c r="U3012" s="174"/>
    </row>
    <row r="3013" spans="20:21" s="157" customFormat="1">
      <c r="T3013" s="174"/>
      <c r="U3013" s="174"/>
    </row>
    <row r="3014" spans="20:21" s="157" customFormat="1">
      <c r="T3014" s="174"/>
      <c r="U3014" s="174"/>
    </row>
    <row r="3015" spans="20:21" s="157" customFormat="1">
      <c r="T3015" s="174"/>
      <c r="U3015" s="174"/>
    </row>
    <row r="3016" spans="20:21" s="157" customFormat="1">
      <c r="T3016" s="174"/>
      <c r="U3016" s="174"/>
    </row>
    <row r="3017" spans="20:21" s="157" customFormat="1">
      <c r="T3017" s="174"/>
      <c r="U3017" s="174"/>
    </row>
    <row r="3018" spans="20:21" s="157" customFormat="1">
      <c r="T3018" s="174"/>
      <c r="U3018" s="174"/>
    </row>
    <row r="3019" spans="20:21" s="157" customFormat="1">
      <c r="T3019" s="174"/>
      <c r="U3019" s="174"/>
    </row>
    <row r="3020" spans="20:21" s="157" customFormat="1">
      <c r="T3020" s="174"/>
      <c r="U3020" s="174"/>
    </row>
    <row r="3021" spans="20:21" s="157" customFormat="1">
      <c r="T3021" s="174"/>
      <c r="U3021" s="174"/>
    </row>
    <row r="3022" spans="20:21" s="157" customFormat="1">
      <c r="T3022" s="174"/>
      <c r="U3022" s="174"/>
    </row>
    <row r="3023" spans="20:21" s="157" customFormat="1">
      <c r="T3023" s="174"/>
      <c r="U3023" s="174"/>
    </row>
    <row r="3024" spans="20:21" s="157" customFormat="1">
      <c r="T3024" s="174"/>
      <c r="U3024" s="174"/>
    </row>
    <row r="3025" spans="20:21" s="157" customFormat="1">
      <c r="T3025" s="174"/>
      <c r="U3025" s="174"/>
    </row>
    <row r="3026" spans="20:21" s="157" customFormat="1">
      <c r="T3026" s="174"/>
      <c r="U3026" s="174"/>
    </row>
    <row r="3027" spans="20:21" s="157" customFormat="1">
      <c r="T3027" s="174"/>
      <c r="U3027" s="174"/>
    </row>
    <row r="3028" spans="20:21" s="157" customFormat="1">
      <c r="T3028" s="174"/>
      <c r="U3028" s="174"/>
    </row>
    <row r="3029" spans="20:21" s="157" customFormat="1">
      <c r="T3029" s="174"/>
      <c r="U3029" s="174"/>
    </row>
    <row r="3030" spans="20:21" s="157" customFormat="1">
      <c r="T3030" s="174"/>
      <c r="U3030" s="174"/>
    </row>
    <row r="3031" spans="20:21" s="157" customFormat="1">
      <c r="T3031" s="174"/>
      <c r="U3031" s="174"/>
    </row>
    <row r="3032" spans="20:21" s="157" customFormat="1">
      <c r="T3032" s="174"/>
      <c r="U3032" s="174"/>
    </row>
    <row r="3033" spans="20:21" s="157" customFormat="1">
      <c r="T3033" s="174"/>
      <c r="U3033" s="174"/>
    </row>
    <row r="3034" spans="20:21" s="157" customFormat="1">
      <c r="T3034" s="174"/>
      <c r="U3034" s="174"/>
    </row>
    <row r="3035" spans="20:21" s="157" customFormat="1">
      <c r="T3035" s="174"/>
      <c r="U3035" s="174"/>
    </row>
    <row r="3036" spans="20:21" s="157" customFormat="1">
      <c r="T3036" s="174"/>
      <c r="U3036" s="174"/>
    </row>
    <row r="3037" spans="20:21" s="157" customFormat="1">
      <c r="T3037" s="174"/>
      <c r="U3037" s="174"/>
    </row>
    <row r="3038" spans="20:21" s="157" customFormat="1">
      <c r="T3038" s="174"/>
      <c r="U3038" s="174"/>
    </row>
    <row r="3039" spans="20:21" s="157" customFormat="1">
      <c r="T3039" s="174"/>
      <c r="U3039" s="174"/>
    </row>
    <row r="3040" spans="20:21" s="157" customFormat="1">
      <c r="T3040" s="174"/>
      <c r="U3040" s="174"/>
    </row>
    <row r="3041" spans="20:21" s="157" customFormat="1">
      <c r="T3041" s="174"/>
      <c r="U3041" s="174"/>
    </row>
    <row r="3042" spans="20:21" s="157" customFormat="1">
      <c r="T3042" s="174"/>
      <c r="U3042" s="174"/>
    </row>
    <row r="3043" spans="20:21" s="157" customFormat="1">
      <c r="T3043" s="174"/>
      <c r="U3043" s="174"/>
    </row>
    <row r="3044" spans="20:21" s="157" customFormat="1">
      <c r="T3044" s="174"/>
      <c r="U3044" s="174"/>
    </row>
    <row r="3045" spans="20:21" s="157" customFormat="1">
      <c r="T3045" s="174"/>
      <c r="U3045" s="174"/>
    </row>
    <row r="3046" spans="20:21" s="157" customFormat="1">
      <c r="T3046" s="174"/>
      <c r="U3046" s="174"/>
    </row>
    <row r="3047" spans="20:21" s="157" customFormat="1">
      <c r="T3047" s="174"/>
      <c r="U3047" s="174"/>
    </row>
    <row r="3048" spans="20:21" s="157" customFormat="1">
      <c r="T3048" s="174"/>
      <c r="U3048" s="174"/>
    </row>
    <row r="3049" spans="20:21" s="157" customFormat="1">
      <c r="T3049" s="174"/>
      <c r="U3049" s="174"/>
    </row>
    <row r="3050" spans="20:21" s="157" customFormat="1">
      <c r="T3050" s="174"/>
      <c r="U3050" s="174"/>
    </row>
    <row r="3051" spans="20:21" s="157" customFormat="1">
      <c r="T3051" s="174"/>
      <c r="U3051" s="174"/>
    </row>
    <row r="3052" spans="20:21" s="157" customFormat="1">
      <c r="T3052" s="174"/>
      <c r="U3052" s="174"/>
    </row>
    <row r="3053" spans="20:21" s="157" customFormat="1">
      <c r="T3053" s="174"/>
      <c r="U3053" s="174"/>
    </row>
    <row r="3054" spans="20:21" s="157" customFormat="1">
      <c r="T3054" s="174"/>
      <c r="U3054" s="174"/>
    </row>
    <row r="3055" spans="20:21" s="157" customFormat="1">
      <c r="T3055" s="174"/>
      <c r="U3055" s="174"/>
    </row>
    <row r="3056" spans="20:21" s="157" customFormat="1">
      <c r="T3056" s="174"/>
      <c r="U3056" s="174"/>
    </row>
    <row r="3057" spans="20:21" s="157" customFormat="1">
      <c r="T3057" s="174"/>
      <c r="U3057" s="174"/>
    </row>
    <row r="3058" spans="20:21" s="157" customFormat="1">
      <c r="T3058" s="174"/>
      <c r="U3058" s="174"/>
    </row>
    <row r="3059" spans="20:21" s="157" customFormat="1">
      <c r="T3059" s="174"/>
      <c r="U3059" s="174"/>
    </row>
    <row r="3060" spans="20:21" s="157" customFormat="1">
      <c r="T3060" s="174"/>
      <c r="U3060" s="174"/>
    </row>
    <row r="3061" spans="20:21" s="157" customFormat="1">
      <c r="T3061" s="174"/>
      <c r="U3061" s="174"/>
    </row>
    <row r="3062" spans="20:21" s="157" customFormat="1">
      <c r="T3062" s="174"/>
      <c r="U3062" s="174"/>
    </row>
    <row r="3063" spans="20:21" s="157" customFormat="1">
      <c r="T3063" s="174"/>
      <c r="U3063" s="174"/>
    </row>
    <row r="3064" spans="20:21" s="157" customFormat="1">
      <c r="T3064" s="174"/>
      <c r="U3064" s="174"/>
    </row>
    <row r="3065" spans="20:21" s="157" customFormat="1">
      <c r="T3065" s="174"/>
      <c r="U3065" s="174"/>
    </row>
    <row r="3066" spans="20:21" s="157" customFormat="1">
      <c r="T3066" s="174"/>
      <c r="U3066" s="174"/>
    </row>
    <row r="3067" spans="20:21" s="157" customFormat="1">
      <c r="T3067" s="174"/>
      <c r="U3067" s="174"/>
    </row>
    <row r="3068" spans="20:21" s="157" customFormat="1">
      <c r="T3068" s="174"/>
      <c r="U3068" s="174"/>
    </row>
    <row r="3069" spans="20:21" s="157" customFormat="1">
      <c r="T3069" s="174"/>
      <c r="U3069" s="174"/>
    </row>
    <row r="3070" spans="20:21" s="157" customFormat="1">
      <c r="T3070" s="174"/>
      <c r="U3070" s="174"/>
    </row>
    <row r="3071" spans="20:21" s="157" customFormat="1">
      <c r="T3071" s="174"/>
      <c r="U3071" s="174"/>
    </row>
    <row r="3072" spans="20:21" s="157" customFormat="1">
      <c r="T3072" s="174"/>
      <c r="U3072" s="174"/>
    </row>
    <row r="3073" spans="20:21" s="157" customFormat="1">
      <c r="T3073" s="174"/>
      <c r="U3073" s="174"/>
    </row>
    <row r="3074" spans="20:21" s="157" customFormat="1">
      <c r="T3074" s="174"/>
      <c r="U3074" s="174"/>
    </row>
    <row r="3075" spans="20:21" s="157" customFormat="1">
      <c r="T3075" s="174"/>
      <c r="U3075" s="174"/>
    </row>
    <row r="3076" spans="20:21" s="157" customFormat="1">
      <c r="T3076" s="174"/>
      <c r="U3076" s="174"/>
    </row>
    <row r="3077" spans="20:21" s="157" customFormat="1">
      <c r="T3077" s="174"/>
      <c r="U3077" s="174"/>
    </row>
    <row r="3078" spans="20:21" s="157" customFormat="1">
      <c r="T3078" s="174"/>
      <c r="U3078" s="174"/>
    </row>
    <row r="3079" spans="20:21" s="157" customFormat="1">
      <c r="T3079" s="174"/>
      <c r="U3079" s="174"/>
    </row>
    <row r="3080" spans="20:21" s="157" customFormat="1">
      <c r="T3080" s="174"/>
      <c r="U3080" s="174"/>
    </row>
    <row r="3081" spans="20:21" s="157" customFormat="1">
      <c r="T3081" s="174"/>
      <c r="U3081" s="174"/>
    </row>
    <row r="3082" spans="20:21" s="157" customFormat="1">
      <c r="T3082" s="174"/>
      <c r="U3082" s="174"/>
    </row>
    <row r="3083" spans="20:21" s="157" customFormat="1">
      <c r="T3083" s="174"/>
      <c r="U3083" s="174"/>
    </row>
    <row r="3084" spans="20:21" s="157" customFormat="1">
      <c r="T3084" s="174"/>
      <c r="U3084" s="174"/>
    </row>
    <row r="3085" spans="20:21" s="157" customFormat="1">
      <c r="T3085" s="174"/>
      <c r="U3085" s="174"/>
    </row>
    <row r="3086" spans="20:21" s="157" customFormat="1">
      <c r="T3086" s="174"/>
      <c r="U3086" s="174"/>
    </row>
    <row r="3087" spans="20:21" s="157" customFormat="1">
      <c r="T3087" s="174"/>
      <c r="U3087" s="174"/>
    </row>
    <row r="3088" spans="20:21" s="157" customFormat="1">
      <c r="T3088" s="174"/>
      <c r="U3088" s="174"/>
    </row>
    <row r="3089" spans="20:21" s="157" customFormat="1">
      <c r="T3089" s="174"/>
      <c r="U3089" s="174"/>
    </row>
    <row r="3090" spans="20:21" s="157" customFormat="1">
      <c r="T3090" s="174"/>
      <c r="U3090" s="174"/>
    </row>
    <row r="3091" spans="20:21" s="157" customFormat="1">
      <c r="T3091" s="174"/>
      <c r="U3091" s="174"/>
    </row>
    <row r="3092" spans="20:21" s="157" customFormat="1">
      <c r="T3092" s="174"/>
      <c r="U3092" s="174"/>
    </row>
    <row r="3093" spans="20:21" s="157" customFormat="1">
      <c r="T3093" s="174"/>
      <c r="U3093" s="174"/>
    </row>
    <row r="3094" spans="20:21" s="157" customFormat="1">
      <c r="T3094" s="174"/>
      <c r="U3094" s="174"/>
    </row>
    <row r="3095" spans="20:21" s="157" customFormat="1">
      <c r="T3095" s="174"/>
      <c r="U3095" s="174"/>
    </row>
    <row r="3096" spans="20:21" s="157" customFormat="1">
      <c r="T3096" s="174"/>
      <c r="U3096" s="174"/>
    </row>
    <row r="3097" spans="20:21" s="157" customFormat="1">
      <c r="T3097" s="174"/>
      <c r="U3097" s="174"/>
    </row>
    <row r="3098" spans="20:21" s="157" customFormat="1">
      <c r="T3098" s="174"/>
      <c r="U3098" s="174"/>
    </row>
    <row r="3099" spans="20:21" s="157" customFormat="1">
      <c r="T3099" s="174"/>
      <c r="U3099" s="174"/>
    </row>
    <row r="3100" spans="20:21" s="157" customFormat="1">
      <c r="T3100" s="174"/>
      <c r="U3100" s="174"/>
    </row>
    <row r="3101" spans="20:21" s="157" customFormat="1">
      <c r="T3101" s="174"/>
      <c r="U3101" s="174"/>
    </row>
    <row r="3102" spans="20:21" s="157" customFormat="1">
      <c r="T3102" s="174"/>
      <c r="U3102" s="174"/>
    </row>
    <row r="3103" spans="20:21" s="157" customFormat="1">
      <c r="T3103" s="174"/>
      <c r="U3103" s="174"/>
    </row>
    <row r="3104" spans="20:21" s="157" customFormat="1">
      <c r="T3104" s="174"/>
      <c r="U3104" s="174"/>
    </row>
    <row r="3105" spans="20:21" s="157" customFormat="1">
      <c r="T3105" s="174"/>
      <c r="U3105" s="174"/>
    </row>
    <row r="3106" spans="20:21" s="157" customFormat="1">
      <c r="T3106" s="174"/>
      <c r="U3106" s="174"/>
    </row>
    <row r="3107" spans="20:21" s="157" customFormat="1">
      <c r="T3107" s="174"/>
      <c r="U3107" s="174"/>
    </row>
    <row r="3108" spans="20:21" s="157" customFormat="1">
      <c r="T3108" s="174"/>
      <c r="U3108" s="174"/>
    </row>
    <row r="3109" spans="20:21" s="157" customFormat="1">
      <c r="T3109" s="174"/>
      <c r="U3109" s="174"/>
    </row>
    <row r="3110" spans="20:21" s="157" customFormat="1">
      <c r="T3110" s="174"/>
      <c r="U3110" s="174"/>
    </row>
    <row r="3111" spans="20:21" s="157" customFormat="1">
      <c r="T3111" s="174"/>
      <c r="U3111" s="174"/>
    </row>
    <row r="3112" spans="20:21" s="157" customFormat="1">
      <c r="T3112" s="174"/>
      <c r="U3112" s="174"/>
    </row>
    <row r="3113" spans="20:21" s="157" customFormat="1">
      <c r="T3113" s="174"/>
      <c r="U3113" s="174"/>
    </row>
    <row r="3114" spans="20:21" s="157" customFormat="1">
      <c r="T3114" s="174"/>
      <c r="U3114" s="174"/>
    </row>
    <row r="3115" spans="20:21" s="157" customFormat="1">
      <c r="T3115" s="174"/>
      <c r="U3115" s="174"/>
    </row>
    <row r="3116" spans="20:21" s="157" customFormat="1">
      <c r="T3116" s="174"/>
      <c r="U3116" s="174"/>
    </row>
    <row r="3117" spans="20:21" s="157" customFormat="1">
      <c r="T3117" s="174"/>
      <c r="U3117" s="174"/>
    </row>
    <row r="3118" spans="20:21" s="157" customFormat="1">
      <c r="T3118" s="174"/>
      <c r="U3118" s="174"/>
    </row>
    <row r="3119" spans="20:21" s="157" customFormat="1">
      <c r="T3119" s="174"/>
      <c r="U3119" s="174"/>
    </row>
    <row r="3120" spans="20:21" s="157" customFormat="1">
      <c r="T3120" s="174"/>
      <c r="U3120" s="174"/>
    </row>
    <row r="3121" spans="20:21" s="157" customFormat="1">
      <c r="T3121" s="174"/>
      <c r="U3121" s="174"/>
    </row>
    <row r="3122" spans="20:21" s="157" customFormat="1">
      <c r="T3122" s="174"/>
      <c r="U3122" s="174"/>
    </row>
    <row r="3123" spans="20:21" s="157" customFormat="1">
      <c r="T3123" s="174"/>
      <c r="U3123" s="174"/>
    </row>
    <row r="3124" spans="20:21" s="157" customFormat="1">
      <c r="T3124" s="174"/>
      <c r="U3124" s="174"/>
    </row>
    <row r="3125" spans="20:21" s="157" customFormat="1">
      <c r="T3125" s="174"/>
      <c r="U3125" s="174"/>
    </row>
    <row r="3126" spans="20:21" s="157" customFormat="1">
      <c r="T3126" s="174"/>
      <c r="U3126" s="174"/>
    </row>
    <row r="3127" spans="20:21" s="157" customFormat="1">
      <c r="T3127" s="174"/>
      <c r="U3127" s="174"/>
    </row>
    <row r="3128" spans="20:21" s="157" customFormat="1">
      <c r="T3128" s="174"/>
      <c r="U3128" s="174"/>
    </row>
    <row r="3129" spans="20:21" s="157" customFormat="1">
      <c r="T3129" s="174"/>
      <c r="U3129" s="174"/>
    </row>
    <row r="3130" spans="20:21" s="157" customFormat="1">
      <c r="T3130" s="174"/>
      <c r="U3130" s="174"/>
    </row>
    <row r="3131" spans="20:21" s="157" customFormat="1">
      <c r="T3131" s="174"/>
      <c r="U3131" s="174"/>
    </row>
    <row r="3132" spans="20:21" s="157" customFormat="1">
      <c r="T3132" s="174"/>
      <c r="U3132" s="174"/>
    </row>
    <row r="3133" spans="20:21" s="157" customFormat="1">
      <c r="T3133" s="174"/>
      <c r="U3133" s="174"/>
    </row>
    <row r="3134" spans="20:21" s="157" customFormat="1">
      <c r="T3134" s="174"/>
      <c r="U3134" s="174"/>
    </row>
    <row r="3135" spans="20:21" s="157" customFormat="1">
      <c r="T3135" s="174"/>
      <c r="U3135" s="174"/>
    </row>
    <row r="3136" spans="20:21" s="157" customFormat="1">
      <c r="T3136" s="174"/>
      <c r="U3136" s="174"/>
    </row>
    <row r="3137" spans="20:21" s="157" customFormat="1">
      <c r="T3137" s="174"/>
      <c r="U3137" s="174"/>
    </row>
    <row r="3138" spans="20:21" s="157" customFormat="1">
      <c r="T3138" s="174"/>
      <c r="U3138" s="174"/>
    </row>
    <row r="3139" spans="20:21" s="157" customFormat="1">
      <c r="T3139" s="174"/>
      <c r="U3139" s="174"/>
    </row>
    <row r="3140" spans="20:21" s="157" customFormat="1">
      <c r="T3140" s="174"/>
      <c r="U3140" s="174"/>
    </row>
    <row r="3141" spans="20:21" s="157" customFormat="1">
      <c r="T3141" s="174"/>
      <c r="U3141" s="174"/>
    </row>
    <row r="3142" spans="20:21" s="157" customFormat="1">
      <c r="T3142" s="174"/>
      <c r="U3142" s="174"/>
    </row>
    <row r="3143" spans="20:21" s="157" customFormat="1">
      <c r="T3143" s="174"/>
      <c r="U3143" s="174"/>
    </row>
    <row r="3144" spans="20:21" s="157" customFormat="1">
      <c r="T3144" s="174"/>
      <c r="U3144" s="174"/>
    </row>
    <row r="3145" spans="20:21" s="157" customFormat="1">
      <c r="T3145" s="174"/>
      <c r="U3145" s="174"/>
    </row>
    <row r="3146" spans="20:21" s="157" customFormat="1">
      <c r="T3146" s="174"/>
      <c r="U3146" s="174"/>
    </row>
    <row r="3147" spans="20:21" s="157" customFormat="1">
      <c r="T3147" s="174"/>
      <c r="U3147" s="174"/>
    </row>
    <row r="3148" spans="20:21" s="157" customFormat="1">
      <c r="T3148" s="174"/>
      <c r="U3148" s="174"/>
    </row>
    <row r="3149" spans="20:21" s="157" customFormat="1">
      <c r="T3149" s="174"/>
      <c r="U3149" s="174"/>
    </row>
    <row r="3150" spans="20:21" s="157" customFormat="1">
      <c r="T3150" s="174"/>
      <c r="U3150" s="174"/>
    </row>
    <row r="3151" spans="20:21" s="157" customFormat="1">
      <c r="T3151" s="174"/>
      <c r="U3151" s="174"/>
    </row>
    <row r="3152" spans="20:21" s="157" customFormat="1">
      <c r="T3152" s="174"/>
      <c r="U3152" s="174"/>
    </row>
    <row r="3153" spans="20:21" s="157" customFormat="1">
      <c r="T3153" s="174"/>
      <c r="U3153" s="174"/>
    </row>
    <row r="3154" spans="20:21" s="157" customFormat="1">
      <c r="T3154" s="174"/>
      <c r="U3154" s="174"/>
    </row>
    <row r="3155" spans="20:21" s="157" customFormat="1">
      <c r="T3155" s="174"/>
      <c r="U3155" s="174"/>
    </row>
    <row r="3156" spans="20:21" s="157" customFormat="1">
      <c r="T3156" s="174"/>
      <c r="U3156" s="174"/>
    </row>
    <row r="3157" spans="20:21" s="157" customFormat="1">
      <c r="T3157" s="174"/>
      <c r="U3157" s="174"/>
    </row>
    <row r="3158" spans="20:21" s="157" customFormat="1">
      <c r="T3158" s="174"/>
      <c r="U3158" s="174"/>
    </row>
    <row r="3159" spans="20:21" s="157" customFormat="1">
      <c r="T3159" s="174"/>
      <c r="U3159" s="174"/>
    </row>
    <row r="3160" spans="20:21" s="157" customFormat="1">
      <c r="T3160" s="174"/>
      <c r="U3160" s="174"/>
    </row>
    <row r="3161" spans="20:21" s="157" customFormat="1">
      <c r="T3161" s="174"/>
      <c r="U3161" s="174"/>
    </row>
    <row r="3162" spans="20:21" s="157" customFormat="1">
      <c r="T3162" s="174"/>
      <c r="U3162" s="174"/>
    </row>
    <row r="3163" spans="20:21" s="157" customFormat="1">
      <c r="T3163" s="174"/>
      <c r="U3163" s="174"/>
    </row>
    <row r="3164" spans="20:21" s="157" customFormat="1">
      <c r="T3164" s="174"/>
      <c r="U3164" s="174"/>
    </row>
    <row r="3165" spans="20:21" s="157" customFormat="1">
      <c r="T3165" s="174"/>
      <c r="U3165" s="174"/>
    </row>
    <row r="3166" spans="20:21" s="157" customFormat="1">
      <c r="T3166" s="174"/>
      <c r="U3166" s="174"/>
    </row>
    <row r="3167" spans="20:21" s="157" customFormat="1">
      <c r="T3167" s="174"/>
      <c r="U3167" s="174"/>
    </row>
    <row r="3168" spans="20:21" s="157" customFormat="1">
      <c r="T3168" s="174"/>
      <c r="U3168" s="174"/>
    </row>
    <row r="3169" spans="20:21" s="157" customFormat="1">
      <c r="T3169" s="174"/>
      <c r="U3169" s="174"/>
    </row>
    <row r="3170" spans="20:21" s="157" customFormat="1">
      <c r="T3170" s="174"/>
      <c r="U3170" s="174"/>
    </row>
    <row r="3171" spans="20:21" s="157" customFormat="1">
      <c r="T3171" s="174"/>
      <c r="U3171" s="174"/>
    </row>
    <row r="3172" spans="20:21" s="157" customFormat="1">
      <c r="T3172" s="174"/>
      <c r="U3172" s="174"/>
    </row>
    <row r="3173" spans="20:21" s="157" customFormat="1">
      <c r="T3173" s="174"/>
      <c r="U3173" s="174"/>
    </row>
    <row r="3174" spans="20:21" s="157" customFormat="1">
      <c r="T3174" s="174"/>
      <c r="U3174" s="174"/>
    </row>
    <row r="3175" spans="20:21" s="157" customFormat="1">
      <c r="T3175" s="174"/>
      <c r="U3175" s="174"/>
    </row>
    <row r="3176" spans="20:21" s="157" customFormat="1">
      <c r="T3176" s="174"/>
      <c r="U3176" s="174"/>
    </row>
    <row r="3177" spans="20:21" s="157" customFormat="1">
      <c r="T3177" s="174"/>
      <c r="U3177" s="174"/>
    </row>
    <row r="3178" spans="20:21" s="157" customFormat="1">
      <c r="T3178" s="174"/>
      <c r="U3178" s="174"/>
    </row>
    <row r="3179" spans="20:21" s="157" customFormat="1">
      <c r="T3179" s="174"/>
      <c r="U3179" s="174"/>
    </row>
    <row r="3180" spans="20:21" s="157" customFormat="1">
      <c r="T3180" s="174"/>
      <c r="U3180" s="174"/>
    </row>
    <row r="3181" spans="20:21" s="157" customFormat="1">
      <c r="T3181" s="174"/>
      <c r="U3181" s="174"/>
    </row>
    <row r="3182" spans="20:21" s="157" customFormat="1">
      <c r="T3182" s="174"/>
      <c r="U3182" s="174"/>
    </row>
    <row r="3183" spans="20:21" s="157" customFormat="1">
      <c r="T3183" s="174"/>
      <c r="U3183" s="174"/>
    </row>
    <row r="3184" spans="20:21" s="157" customFormat="1">
      <c r="T3184" s="174"/>
      <c r="U3184" s="174"/>
    </row>
    <row r="3185" spans="20:21" s="157" customFormat="1">
      <c r="T3185" s="174"/>
      <c r="U3185" s="174"/>
    </row>
    <row r="3186" spans="20:21" s="157" customFormat="1">
      <c r="T3186" s="174"/>
      <c r="U3186" s="174"/>
    </row>
    <row r="3187" spans="20:21" s="157" customFormat="1">
      <c r="T3187" s="174"/>
      <c r="U3187" s="174"/>
    </row>
    <row r="3188" spans="20:21" s="157" customFormat="1">
      <c r="T3188" s="174"/>
      <c r="U3188" s="174"/>
    </row>
    <row r="3189" spans="20:21" s="157" customFormat="1">
      <c r="T3189" s="174"/>
      <c r="U3189" s="174"/>
    </row>
    <row r="3190" spans="20:21" s="157" customFormat="1">
      <c r="T3190" s="174"/>
      <c r="U3190" s="174"/>
    </row>
    <row r="3191" spans="20:21" s="157" customFormat="1">
      <c r="T3191" s="174"/>
      <c r="U3191" s="174"/>
    </row>
    <row r="3192" spans="20:21" s="157" customFormat="1">
      <c r="T3192" s="174"/>
      <c r="U3192" s="174"/>
    </row>
    <row r="3193" spans="20:21" s="157" customFormat="1">
      <c r="T3193" s="174"/>
      <c r="U3193" s="174"/>
    </row>
    <row r="3194" spans="20:21" s="157" customFormat="1">
      <c r="T3194" s="174"/>
      <c r="U3194" s="174"/>
    </row>
    <row r="3195" spans="20:21" s="157" customFormat="1">
      <c r="T3195" s="174"/>
      <c r="U3195" s="174"/>
    </row>
    <row r="3196" spans="20:21" s="157" customFormat="1">
      <c r="T3196" s="174"/>
      <c r="U3196" s="174"/>
    </row>
    <row r="3197" spans="20:21" s="157" customFormat="1">
      <c r="T3197" s="174"/>
      <c r="U3197" s="174"/>
    </row>
    <row r="3198" spans="20:21" s="157" customFormat="1">
      <c r="T3198" s="174"/>
      <c r="U3198" s="174"/>
    </row>
    <row r="3199" spans="20:21" s="157" customFormat="1">
      <c r="T3199" s="174"/>
      <c r="U3199" s="174"/>
    </row>
    <row r="3200" spans="20:21" s="157" customFormat="1">
      <c r="T3200" s="174"/>
      <c r="U3200" s="174"/>
    </row>
    <row r="3201" spans="20:21" s="157" customFormat="1">
      <c r="T3201" s="174"/>
      <c r="U3201" s="174"/>
    </row>
    <row r="3202" spans="20:21" s="157" customFormat="1">
      <c r="T3202" s="174"/>
      <c r="U3202" s="174"/>
    </row>
    <row r="3203" spans="20:21" s="157" customFormat="1">
      <c r="T3203" s="174"/>
      <c r="U3203" s="174"/>
    </row>
    <row r="3204" spans="20:21" s="157" customFormat="1">
      <c r="T3204" s="174"/>
      <c r="U3204" s="174"/>
    </row>
    <row r="3205" spans="20:21" s="157" customFormat="1">
      <c r="T3205" s="174"/>
      <c r="U3205" s="174"/>
    </row>
    <row r="3206" spans="20:21" s="157" customFormat="1">
      <c r="T3206" s="174"/>
      <c r="U3206" s="174"/>
    </row>
    <row r="3207" spans="20:21" s="157" customFormat="1">
      <c r="T3207" s="174"/>
      <c r="U3207" s="174"/>
    </row>
    <row r="3208" spans="20:21" s="157" customFormat="1">
      <c r="T3208" s="174"/>
      <c r="U3208" s="174"/>
    </row>
    <row r="3209" spans="20:21" s="157" customFormat="1">
      <c r="T3209" s="174"/>
      <c r="U3209" s="174"/>
    </row>
    <row r="3210" spans="20:21" s="157" customFormat="1">
      <c r="T3210" s="174"/>
      <c r="U3210" s="174"/>
    </row>
    <row r="3211" spans="20:21" s="157" customFormat="1">
      <c r="T3211" s="174"/>
      <c r="U3211" s="174"/>
    </row>
    <row r="3212" spans="20:21" s="157" customFormat="1">
      <c r="T3212" s="174"/>
      <c r="U3212" s="174"/>
    </row>
    <row r="3213" spans="20:21" s="157" customFormat="1">
      <c r="T3213" s="174"/>
      <c r="U3213" s="174"/>
    </row>
    <row r="3214" spans="20:21" s="157" customFormat="1">
      <c r="T3214" s="174"/>
      <c r="U3214" s="174"/>
    </row>
    <row r="3215" spans="20:21" s="157" customFormat="1">
      <c r="T3215" s="174"/>
      <c r="U3215" s="174"/>
    </row>
    <row r="3216" spans="20:21" s="157" customFormat="1">
      <c r="T3216" s="174"/>
      <c r="U3216" s="174"/>
    </row>
    <row r="3217" spans="20:21" s="157" customFormat="1">
      <c r="T3217" s="174"/>
      <c r="U3217" s="174"/>
    </row>
    <row r="3218" spans="20:21" s="157" customFormat="1">
      <c r="T3218" s="174"/>
      <c r="U3218" s="174"/>
    </row>
    <row r="3219" spans="20:21" s="157" customFormat="1">
      <c r="T3219" s="174"/>
      <c r="U3219" s="174"/>
    </row>
    <row r="3220" spans="20:21" s="157" customFormat="1">
      <c r="T3220" s="174"/>
      <c r="U3220" s="174"/>
    </row>
    <row r="3221" spans="20:21" s="157" customFormat="1">
      <c r="T3221" s="174"/>
      <c r="U3221" s="174"/>
    </row>
    <row r="3222" spans="20:21" s="157" customFormat="1">
      <c r="T3222" s="174"/>
      <c r="U3222" s="174"/>
    </row>
    <row r="3223" spans="20:21" s="157" customFormat="1">
      <c r="T3223" s="174"/>
      <c r="U3223" s="174"/>
    </row>
    <row r="3224" spans="20:21" s="157" customFormat="1">
      <c r="T3224" s="174"/>
      <c r="U3224" s="174"/>
    </row>
    <row r="3225" spans="20:21" s="157" customFormat="1">
      <c r="T3225" s="174"/>
      <c r="U3225" s="174"/>
    </row>
    <row r="3226" spans="20:21" s="157" customFormat="1">
      <c r="T3226" s="174"/>
      <c r="U3226" s="174"/>
    </row>
    <row r="3227" spans="20:21" s="157" customFormat="1">
      <c r="T3227" s="174"/>
      <c r="U3227" s="174"/>
    </row>
    <row r="3228" spans="20:21" s="157" customFormat="1">
      <c r="T3228" s="174"/>
      <c r="U3228" s="174"/>
    </row>
    <row r="3229" spans="20:21" s="157" customFormat="1">
      <c r="T3229" s="174"/>
      <c r="U3229" s="174"/>
    </row>
    <row r="3230" spans="20:21" s="157" customFormat="1">
      <c r="T3230" s="174"/>
      <c r="U3230" s="174"/>
    </row>
    <row r="3231" spans="20:21" s="157" customFormat="1">
      <c r="T3231" s="174"/>
      <c r="U3231" s="174"/>
    </row>
    <row r="3232" spans="20:21" s="157" customFormat="1">
      <c r="T3232" s="174"/>
      <c r="U3232" s="174"/>
    </row>
    <row r="3233" spans="20:21" s="157" customFormat="1">
      <c r="T3233" s="174"/>
      <c r="U3233" s="174"/>
    </row>
    <row r="3234" spans="20:21" s="157" customFormat="1">
      <c r="T3234" s="174"/>
      <c r="U3234" s="174"/>
    </row>
    <row r="3235" spans="20:21" s="157" customFormat="1">
      <c r="T3235" s="174"/>
      <c r="U3235" s="174"/>
    </row>
    <row r="3236" spans="20:21" s="157" customFormat="1">
      <c r="T3236" s="174"/>
      <c r="U3236" s="174"/>
    </row>
    <row r="3237" spans="20:21" s="157" customFormat="1">
      <c r="T3237" s="174"/>
      <c r="U3237" s="174"/>
    </row>
    <row r="3238" spans="20:21" s="157" customFormat="1">
      <c r="T3238" s="174"/>
      <c r="U3238" s="174"/>
    </row>
    <row r="3239" spans="20:21" s="157" customFormat="1">
      <c r="T3239" s="174"/>
      <c r="U3239" s="174"/>
    </row>
    <row r="3240" spans="20:21" s="157" customFormat="1">
      <c r="T3240" s="174"/>
      <c r="U3240" s="174"/>
    </row>
    <row r="3241" spans="20:21" s="157" customFormat="1">
      <c r="T3241" s="174"/>
      <c r="U3241" s="174"/>
    </row>
    <row r="3242" spans="20:21" s="157" customFormat="1">
      <c r="T3242" s="174"/>
      <c r="U3242" s="174"/>
    </row>
    <row r="3243" spans="20:21" s="157" customFormat="1">
      <c r="T3243" s="174"/>
      <c r="U3243" s="174"/>
    </row>
    <row r="3244" spans="20:21" s="157" customFormat="1">
      <c r="T3244" s="174"/>
      <c r="U3244" s="174"/>
    </row>
    <row r="3245" spans="20:21" s="157" customFormat="1">
      <c r="T3245" s="174"/>
      <c r="U3245" s="174"/>
    </row>
    <row r="3246" spans="20:21" s="157" customFormat="1">
      <c r="T3246" s="174"/>
      <c r="U3246" s="174"/>
    </row>
    <row r="3247" spans="20:21" s="157" customFormat="1">
      <c r="T3247" s="174"/>
      <c r="U3247" s="174"/>
    </row>
    <row r="3248" spans="20:21" s="157" customFormat="1">
      <c r="T3248" s="174"/>
      <c r="U3248" s="174"/>
    </row>
    <row r="3249" spans="20:21" s="157" customFormat="1">
      <c r="T3249" s="174"/>
      <c r="U3249" s="174"/>
    </row>
    <row r="3250" spans="20:21" s="157" customFormat="1">
      <c r="T3250" s="174"/>
      <c r="U3250" s="174"/>
    </row>
    <row r="3251" spans="20:21" s="157" customFormat="1">
      <c r="T3251" s="174"/>
      <c r="U3251" s="174"/>
    </row>
    <row r="3252" spans="20:21" s="157" customFormat="1">
      <c r="T3252" s="174"/>
      <c r="U3252" s="174"/>
    </row>
    <row r="3253" spans="20:21" s="157" customFormat="1">
      <c r="T3253" s="174"/>
      <c r="U3253" s="174"/>
    </row>
    <row r="3254" spans="20:21" s="157" customFormat="1">
      <c r="T3254" s="174"/>
      <c r="U3254" s="174"/>
    </row>
    <row r="3255" spans="20:21" s="157" customFormat="1">
      <c r="T3255" s="174"/>
      <c r="U3255" s="174"/>
    </row>
    <row r="3256" spans="20:21" s="157" customFormat="1">
      <c r="T3256" s="174"/>
      <c r="U3256" s="174"/>
    </row>
    <row r="3257" spans="20:21" s="157" customFormat="1">
      <c r="T3257" s="174"/>
      <c r="U3257" s="174"/>
    </row>
    <row r="3258" spans="20:21" s="157" customFormat="1">
      <c r="T3258" s="174"/>
      <c r="U3258" s="174"/>
    </row>
    <row r="3259" spans="20:21" s="157" customFormat="1">
      <c r="T3259" s="174"/>
      <c r="U3259" s="174"/>
    </row>
    <row r="3260" spans="20:21" s="157" customFormat="1">
      <c r="T3260" s="174"/>
      <c r="U3260" s="174"/>
    </row>
    <row r="3261" spans="20:21" s="157" customFormat="1">
      <c r="T3261" s="174"/>
      <c r="U3261" s="174"/>
    </row>
    <row r="3262" spans="20:21" s="157" customFormat="1">
      <c r="T3262" s="174"/>
      <c r="U3262" s="174"/>
    </row>
    <row r="3263" spans="20:21" s="157" customFormat="1">
      <c r="T3263" s="174"/>
      <c r="U3263" s="174"/>
    </row>
    <row r="3264" spans="20:21" s="157" customFormat="1">
      <c r="T3264" s="174"/>
      <c r="U3264" s="174"/>
    </row>
    <row r="3265" spans="20:21" s="157" customFormat="1">
      <c r="T3265" s="174"/>
      <c r="U3265" s="174"/>
    </row>
    <row r="3266" spans="20:21" s="157" customFormat="1">
      <c r="T3266" s="174"/>
      <c r="U3266" s="174"/>
    </row>
    <row r="3267" spans="20:21" s="157" customFormat="1">
      <c r="T3267" s="174"/>
      <c r="U3267" s="174"/>
    </row>
    <row r="3268" spans="20:21" s="157" customFormat="1">
      <c r="T3268" s="174"/>
      <c r="U3268" s="174"/>
    </row>
    <row r="3269" spans="20:21" s="157" customFormat="1">
      <c r="T3269" s="174"/>
      <c r="U3269" s="174"/>
    </row>
    <row r="3270" spans="20:21" s="157" customFormat="1">
      <c r="T3270" s="174"/>
      <c r="U3270" s="174"/>
    </row>
    <row r="3271" spans="20:21" s="157" customFormat="1">
      <c r="T3271" s="174"/>
      <c r="U3271" s="174"/>
    </row>
    <row r="3272" spans="20:21" s="157" customFormat="1">
      <c r="T3272" s="174"/>
      <c r="U3272" s="174"/>
    </row>
    <row r="3273" spans="20:21" s="157" customFormat="1">
      <c r="T3273" s="174"/>
      <c r="U3273" s="174"/>
    </row>
    <row r="3274" spans="20:21" s="157" customFormat="1">
      <c r="T3274" s="174"/>
      <c r="U3274" s="174"/>
    </row>
    <row r="3275" spans="20:21" s="157" customFormat="1">
      <c r="T3275" s="174"/>
      <c r="U3275" s="174"/>
    </row>
    <row r="3276" spans="20:21" s="157" customFormat="1">
      <c r="T3276" s="174"/>
      <c r="U3276" s="174"/>
    </row>
    <row r="3277" spans="20:21" s="157" customFormat="1">
      <c r="T3277" s="174"/>
      <c r="U3277" s="174"/>
    </row>
    <row r="3278" spans="20:21" s="157" customFormat="1">
      <c r="T3278" s="174"/>
      <c r="U3278" s="174"/>
    </row>
    <row r="3279" spans="20:21" s="157" customFormat="1">
      <c r="T3279" s="174"/>
      <c r="U3279" s="174"/>
    </row>
    <row r="3280" spans="20:21" s="157" customFormat="1">
      <c r="T3280" s="174"/>
      <c r="U3280" s="174"/>
    </row>
    <row r="3281" spans="20:21" s="157" customFormat="1">
      <c r="T3281" s="174"/>
      <c r="U3281" s="174"/>
    </row>
    <row r="3282" spans="20:21" s="157" customFormat="1">
      <c r="T3282" s="174"/>
      <c r="U3282" s="174"/>
    </row>
    <row r="3283" spans="20:21" s="157" customFormat="1">
      <c r="T3283" s="174"/>
      <c r="U3283" s="174"/>
    </row>
    <row r="3284" spans="20:21" s="157" customFormat="1">
      <c r="T3284" s="174"/>
      <c r="U3284" s="174"/>
    </row>
    <row r="3285" spans="20:21" s="157" customFormat="1">
      <c r="T3285" s="174"/>
      <c r="U3285" s="174"/>
    </row>
    <row r="3286" spans="20:21" s="157" customFormat="1">
      <c r="T3286" s="174"/>
      <c r="U3286" s="174"/>
    </row>
    <row r="3287" spans="20:21" s="157" customFormat="1">
      <c r="T3287" s="174"/>
      <c r="U3287" s="174"/>
    </row>
    <row r="3288" spans="20:21" s="157" customFormat="1">
      <c r="T3288" s="174"/>
      <c r="U3288" s="174"/>
    </row>
    <row r="3289" spans="20:21" s="157" customFormat="1">
      <c r="T3289" s="174"/>
      <c r="U3289" s="174"/>
    </row>
    <row r="3290" spans="20:21" s="157" customFormat="1">
      <c r="T3290" s="174"/>
      <c r="U3290" s="174"/>
    </row>
    <row r="3291" spans="20:21" s="157" customFormat="1">
      <c r="T3291" s="174"/>
      <c r="U3291" s="174"/>
    </row>
    <row r="3292" spans="20:21" s="157" customFormat="1">
      <c r="T3292" s="174"/>
      <c r="U3292" s="174"/>
    </row>
    <row r="3293" spans="20:21" s="157" customFormat="1">
      <c r="T3293" s="174"/>
      <c r="U3293" s="174"/>
    </row>
    <row r="3294" spans="20:21" s="157" customFormat="1">
      <c r="T3294" s="174"/>
      <c r="U3294" s="174"/>
    </row>
    <row r="3295" spans="20:21" s="157" customFormat="1">
      <c r="T3295" s="174"/>
      <c r="U3295" s="174"/>
    </row>
    <row r="3296" spans="20:21" s="157" customFormat="1">
      <c r="T3296" s="174"/>
      <c r="U3296" s="174"/>
    </row>
    <row r="3297" spans="20:21" s="157" customFormat="1">
      <c r="T3297" s="174"/>
      <c r="U3297" s="174"/>
    </row>
    <row r="3298" spans="20:21" s="157" customFormat="1">
      <c r="T3298" s="174"/>
      <c r="U3298" s="174"/>
    </row>
    <row r="3299" spans="20:21" s="157" customFormat="1">
      <c r="T3299" s="174"/>
      <c r="U3299" s="174"/>
    </row>
    <row r="3300" spans="20:21" s="157" customFormat="1">
      <c r="T3300" s="174"/>
      <c r="U3300" s="174"/>
    </row>
    <row r="3301" spans="20:21" s="157" customFormat="1">
      <c r="T3301" s="174"/>
      <c r="U3301" s="174"/>
    </row>
    <row r="3302" spans="20:21" s="157" customFormat="1">
      <c r="T3302" s="174"/>
      <c r="U3302" s="174"/>
    </row>
    <row r="3303" spans="20:21" s="157" customFormat="1">
      <c r="T3303" s="174"/>
      <c r="U3303" s="174"/>
    </row>
    <row r="3304" spans="20:21" s="157" customFormat="1">
      <c r="T3304" s="174"/>
      <c r="U3304" s="174"/>
    </row>
    <row r="3305" spans="20:21" s="157" customFormat="1">
      <c r="T3305" s="174"/>
      <c r="U3305" s="174"/>
    </row>
    <row r="3306" spans="20:21" s="157" customFormat="1">
      <c r="T3306" s="174"/>
      <c r="U3306" s="174"/>
    </row>
    <row r="3307" spans="20:21" s="157" customFormat="1">
      <c r="T3307" s="174"/>
      <c r="U3307" s="174"/>
    </row>
    <row r="3308" spans="20:21" s="157" customFormat="1">
      <c r="T3308" s="174"/>
      <c r="U3308" s="174"/>
    </row>
    <row r="3309" spans="20:21" s="157" customFormat="1">
      <c r="T3309" s="174"/>
      <c r="U3309" s="174"/>
    </row>
    <row r="3310" spans="20:21" s="157" customFormat="1">
      <c r="T3310" s="174"/>
      <c r="U3310" s="174"/>
    </row>
    <row r="3311" spans="20:21" s="157" customFormat="1">
      <c r="T3311" s="174"/>
      <c r="U3311" s="174"/>
    </row>
    <row r="3312" spans="20:21" s="157" customFormat="1">
      <c r="T3312" s="174"/>
      <c r="U3312" s="174"/>
    </row>
    <row r="3313" spans="20:21" s="157" customFormat="1">
      <c r="T3313" s="174"/>
      <c r="U3313" s="174"/>
    </row>
    <row r="3314" spans="20:21" s="157" customFormat="1">
      <c r="T3314" s="174"/>
      <c r="U3314" s="174"/>
    </row>
    <row r="3315" spans="20:21" s="157" customFormat="1">
      <c r="T3315" s="174"/>
      <c r="U3315" s="174"/>
    </row>
    <row r="3316" spans="20:21" s="157" customFormat="1">
      <c r="T3316" s="174"/>
      <c r="U3316" s="174"/>
    </row>
    <row r="3317" spans="20:21" s="157" customFormat="1">
      <c r="T3317" s="174"/>
      <c r="U3317" s="174"/>
    </row>
    <row r="3318" spans="20:21" s="157" customFormat="1">
      <c r="T3318" s="174"/>
      <c r="U3318" s="174"/>
    </row>
    <row r="3319" spans="20:21" s="157" customFormat="1">
      <c r="T3319" s="174"/>
      <c r="U3319" s="174"/>
    </row>
    <row r="3320" spans="20:21" s="157" customFormat="1">
      <c r="T3320" s="174"/>
      <c r="U3320" s="174"/>
    </row>
    <row r="3321" spans="20:21" s="157" customFormat="1">
      <c r="T3321" s="174"/>
      <c r="U3321" s="174"/>
    </row>
    <row r="3322" spans="20:21" s="157" customFormat="1">
      <c r="T3322" s="174"/>
      <c r="U3322" s="174"/>
    </row>
    <row r="3323" spans="20:21" s="157" customFormat="1">
      <c r="T3323" s="174"/>
      <c r="U3323" s="174"/>
    </row>
    <row r="3324" spans="20:21" s="157" customFormat="1">
      <c r="T3324" s="174"/>
      <c r="U3324" s="174"/>
    </row>
    <row r="3325" spans="20:21" s="157" customFormat="1">
      <c r="T3325" s="174"/>
      <c r="U3325" s="174"/>
    </row>
    <row r="3326" spans="20:21" s="157" customFormat="1">
      <c r="T3326" s="174"/>
      <c r="U3326" s="174"/>
    </row>
    <row r="3327" spans="20:21" s="157" customFormat="1">
      <c r="T3327" s="174"/>
      <c r="U3327" s="174"/>
    </row>
    <row r="3328" spans="20:21" s="157" customFormat="1">
      <c r="T3328" s="174"/>
      <c r="U3328" s="174"/>
    </row>
    <row r="3329" spans="20:21" s="157" customFormat="1">
      <c r="T3329" s="174"/>
      <c r="U3329" s="174"/>
    </row>
    <row r="3330" spans="20:21" s="157" customFormat="1">
      <c r="T3330" s="174"/>
      <c r="U3330" s="174"/>
    </row>
    <row r="3331" spans="20:21" s="157" customFormat="1">
      <c r="T3331" s="174"/>
      <c r="U3331" s="174"/>
    </row>
    <row r="3332" spans="20:21" s="157" customFormat="1">
      <c r="T3332" s="174"/>
      <c r="U3332" s="174"/>
    </row>
    <row r="3333" spans="20:21" s="157" customFormat="1">
      <c r="T3333" s="174"/>
      <c r="U3333" s="174"/>
    </row>
    <row r="3334" spans="20:21" s="157" customFormat="1">
      <c r="T3334" s="174"/>
      <c r="U3334" s="174"/>
    </row>
    <row r="3335" spans="20:21" s="157" customFormat="1">
      <c r="T3335" s="174"/>
      <c r="U3335" s="174"/>
    </row>
    <row r="3336" spans="20:21" s="157" customFormat="1">
      <c r="T3336" s="174"/>
      <c r="U3336" s="174"/>
    </row>
    <row r="3337" spans="20:21" s="157" customFormat="1">
      <c r="T3337" s="174"/>
      <c r="U3337" s="174"/>
    </row>
    <row r="3338" spans="20:21" s="157" customFormat="1">
      <c r="T3338" s="174"/>
      <c r="U3338" s="174"/>
    </row>
    <row r="3339" spans="20:21" s="157" customFormat="1">
      <c r="T3339" s="174"/>
      <c r="U3339" s="174"/>
    </row>
    <row r="3340" spans="20:21" s="157" customFormat="1">
      <c r="T3340" s="174"/>
      <c r="U3340" s="174"/>
    </row>
    <row r="3341" spans="20:21" s="157" customFormat="1">
      <c r="T3341" s="174"/>
      <c r="U3341" s="174"/>
    </row>
    <row r="3342" spans="20:21" s="157" customFormat="1">
      <c r="T3342" s="174"/>
      <c r="U3342" s="174"/>
    </row>
    <row r="3343" spans="20:21" s="157" customFormat="1">
      <c r="T3343" s="174"/>
      <c r="U3343" s="174"/>
    </row>
    <row r="3344" spans="20:21" s="157" customFormat="1">
      <c r="T3344" s="174"/>
      <c r="U3344" s="174"/>
    </row>
    <row r="3345" spans="20:21" s="157" customFormat="1">
      <c r="T3345" s="174"/>
      <c r="U3345" s="174"/>
    </row>
    <row r="3346" spans="20:21" s="157" customFormat="1">
      <c r="T3346" s="174"/>
      <c r="U3346" s="174"/>
    </row>
    <row r="3347" spans="20:21" s="157" customFormat="1">
      <c r="T3347" s="174"/>
      <c r="U3347" s="174"/>
    </row>
    <row r="3348" spans="20:21" s="157" customFormat="1">
      <c r="T3348" s="174"/>
      <c r="U3348" s="174"/>
    </row>
    <row r="3349" spans="20:21" s="157" customFormat="1">
      <c r="T3349" s="174"/>
      <c r="U3349" s="174"/>
    </row>
    <row r="3350" spans="20:21" s="157" customFormat="1">
      <c r="T3350" s="174"/>
      <c r="U3350" s="174"/>
    </row>
    <row r="3351" spans="20:21" s="157" customFormat="1">
      <c r="T3351" s="174"/>
      <c r="U3351" s="174"/>
    </row>
    <row r="3352" spans="20:21" s="157" customFormat="1">
      <c r="T3352" s="174"/>
      <c r="U3352" s="174"/>
    </row>
    <row r="3353" spans="20:21" s="157" customFormat="1">
      <c r="T3353" s="174"/>
      <c r="U3353" s="174"/>
    </row>
    <row r="3354" spans="20:21" s="157" customFormat="1">
      <c r="T3354" s="174"/>
      <c r="U3354" s="174"/>
    </row>
    <row r="3355" spans="20:21" s="157" customFormat="1">
      <c r="T3355" s="174"/>
      <c r="U3355" s="174"/>
    </row>
    <row r="3356" spans="20:21" s="157" customFormat="1">
      <c r="T3356" s="174"/>
      <c r="U3356" s="174"/>
    </row>
    <row r="3357" spans="20:21" s="157" customFormat="1">
      <c r="T3357" s="174"/>
      <c r="U3357" s="174"/>
    </row>
    <row r="3358" spans="20:21" s="157" customFormat="1">
      <c r="T3358" s="174"/>
      <c r="U3358" s="174"/>
    </row>
    <row r="3359" spans="20:21" s="157" customFormat="1">
      <c r="T3359" s="174"/>
      <c r="U3359" s="174"/>
    </row>
    <row r="3360" spans="20:21" s="157" customFormat="1">
      <c r="T3360" s="174"/>
      <c r="U3360" s="174"/>
    </row>
    <row r="3361" spans="20:21" s="157" customFormat="1">
      <c r="T3361" s="174"/>
      <c r="U3361" s="174"/>
    </row>
    <row r="3362" spans="20:21" s="157" customFormat="1">
      <c r="T3362" s="174"/>
      <c r="U3362" s="174"/>
    </row>
    <row r="3363" spans="20:21" s="157" customFormat="1">
      <c r="T3363" s="174"/>
      <c r="U3363" s="174"/>
    </row>
    <row r="3364" spans="20:21" s="157" customFormat="1">
      <c r="T3364" s="174"/>
      <c r="U3364" s="174"/>
    </row>
    <row r="3365" spans="20:21" s="157" customFormat="1">
      <c r="T3365" s="174"/>
      <c r="U3365" s="174"/>
    </row>
    <row r="3366" spans="20:21" s="157" customFormat="1">
      <c r="T3366" s="174"/>
      <c r="U3366" s="174"/>
    </row>
    <row r="3367" spans="20:21" s="157" customFormat="1">
      <c r="T3367" s="174"/>
      <c r="U3367" s="174"/>
    </row>
    <row r="3368" spans="20:21" s="157" customFormat="1">
      <c r="T3368" s="174"/>
      <c r="U3368" s="174"/>
    </row>
    <row r="3369" spans="20:21" s="157" customFormat="1">
      <c r="T3369" s="174"/>
      <c r="U3369" s="174"/>
    </row>
    <row r="3370" spans="20:21" s="157" customFormat="1">
      <c r="T3370" s="174"/>
      <c r="U3370" s="174"/>
    </row>
    <row r="3371" spans="20:21" s="157" customFormat="1">
      <c r="T3371" s="174"/>
      <c r="U3371" s="174"/>
    </row>
    <row r="3372" spans="20:21" s="157" customFormat="1">
      <c r="T3372" s="174"/>
      <c r="U3372" s="174"/>
    </row>
    <row r="3373" spans="20:21" s="157" customFormat="1">
      <c r="T3373" s="174"/>
      <c r="U3373" s="174"/>
    </row>
    <row r="3374" spans="20:21" s="157" customFormat="1">
      <c r="T3374" s="174"/>
      <c r="U3374" s="174"/>
    </row>
    <row r="3375" spans="20:21" s="157" customFormat="1">
      <c r="T3375" s="174"/>
      <c r="U3375" s="174"/>
    </row>
    <row r="3376" spans="20:21" s="157" customFormat="1">
      <c r="T3376" s="174"/>
      <c r="U3376" s="174"/>
    </row>
    <row r="3377" spans="20:21" s="157" customFormat="1">
      <c r="T3377" s="174"/>
      <c r="U3377" s="174"/>
    </row>
    <row r="3378" spans="20:21" s="157" customFormat="1">
      <c r="T3378" s="174"/>
      <c r="U3378" s="174"/>
    </row>
    <row r="3379" spans="20:21" s="157" customFormat="1">
      <c r="T3379" s="174"/>
      <c r="U3379" s="174"/>
    </row>
    <row r="3380" spans="20:21" s="157" customFormat="1">
      <c r="T3380" s="174"/>
      <c r="U3380" s="174"/>
    </row>
    <row r="3381" spans="20:21" s="157" customFormat="1">
      <c r="T3381" s="174"/>
      <c r="U3381" s="174"/>
    </row>
    <row r="3382" spans="20:21" s="157" customFormat="1">
      <c r="T3382" s="174"/>
      <c r="U3382" s="174"/>
    </row>
    <row r="3383" spans="20:21" s="157" customFormat="1">
      <c r="T3383" s="174"/>
      <c r="U3383" s="174"/>
    </row>
    <row r="3384" spans="20:21" s="157" customFormat="1">
      <c r="T3384" s="174"/>
      <c r="U3384" s="174"/>
    </row>
    <row r="3385" spans="20:21" s="157" customFormat="1">
      <c r="T3385" s="174"/>
      <c r="U3385" s="174"/>
    </row>
    <row r="3386" spans="20:21" s="157" customFormat="1">
      <c r="T3386" s="174"/>
      <c r="U3386" s="174"/>
    </row>
    <row r="3387" spans="20:21" s="157" customFormat="1">
      <c r="T3387" s="174"/>
      <c r="U3387" s="174"/>
    </row>
    <row r="3388" spans="20:21" s="157" customFormat="1">
      <c r="T3388" s="174"/>
      <c r="U3388" s="174"/>
    </row>
    <row r="3389" spans="20:21" s="157" customFormat="1">
      <c r="T3389" s="174"/>
      <c r="U3389" s="174"/>
    </row>
    <row r="3390" spans="20:21" s="157" customFormat="1">
      <c r="T3390" s="174"/>
      <c r="U3390" s="174"/>
    </row>
    <row r="3391" spans="20:21" s="157" customFormat="1">
      <c r="T3391" s="174"/>
      <c r="U3391" s="174"/>
    </row>
    <row r="3392" spans="20:21" s="157" customFormat="1">
      <c r="T3392" s="174"/>
      <c r="U3392" s="174"/>
    </row>
    <row r="3393" spans="20:21" s="157" customFormat="1">
      <c r="T3393" s="174"/>
      <c r="U3393" s="174"/>
    </row>
    <row r="3394" spans="20:21" s="157" customFormat="1">
      <c r="T3394" s="174"/>
      <c r="U3394" s="174"/>
    </row>
    <row r="3395" spans="20:21" s="157" customFormat="1">
      <c r="T3395" s="174"/>
      <c r="U3395" s="174"/>
    </row>
    <row r="3396" spans="20:21" s="157" customFormat="1">
      <c r="T3396" s="174"/>
      <c r="U3396" s="174"/>
    </row>
    <row r="3397" spans="20:21" s="157" customFormat="1">
      <c r="T3397" s="174"/>
      <c r="U3397" s="174"/>
    </row>
    <row r="3398" spans="20:21" s="157" customFormat="1">
      <c r="T3398" s="174"/>
      <c r="U3398" s="174"/>
    </row>
    <row r="3399" spans="20:21" s="157" customFormat="1">
      <c r="T3399" s="174"/>
      <c r="U3399" s="174"/>
    </row>
    <row r="3400" spans="20:21" s="157" customFormat="1">
      <c r="T3400" s="174"/>
      <c r="U3400" s="174"/>
    </row>
    <row r="3401" spans="20:21" s="157" customFormat="1">
      <c r="T3401" s="174"/>
      <c r="U3401" s="174"/>
    </row>
    <row r="3402" spans="20:21" s="157" customFormat="1">
      <c r="T3402" s="174"/>
      <c r="U3402" s="174"/>
    </row>
    <row r="3403" spans="20:21" s="157" customFormat="1">
      <c r="T3403" s="174"/>
      <c r="U3403" s="174"/>
    </row>
    <row r="3404" spans="20:21" s="157" customFormat="1">
      <c r="T3404" s="174"/>
      <c r="U3404" s="174"/>
    </row>
    <row r="3405" spans="20:21" s="157" customFormat="1">
      <c r="T3405" s="174"/>
      <c r="U3405" s="174"/>
    </row>
    <row r="3406" spans="20:21" s="157" customFormat="1">
      <c r="T3406" s="174"/>
      <c r="U3406" s="174"/>
    </row>
    <row r="3407" spans="20:21" s="157" customFormat="1">
      <c r="T3407" s="174"/>
      <c r="U3407" s="174"/>
    </row>
    <row r="3408" spans="20:21" s="157" customFormat="1">
      <c r="T3408" s="174"/>
      <c r="U3408" s="174"/>
    </row>
    <row r="3409" spans="20:21" s="157" customFormat="1">
      <c r="T3409" s="174"/>
      <c r="U3409" s="174"/>
    </row>
    <row r="3410" spans="20:21" s="157" customFormat="1">
      <c r="T3410" s="174"/>
      <c r="U3410" s="174"/>
    </row>
    <row r="3411" spans="20:21" s="157" customFormat="1">
      <c r="T3411" s="174"/>
      <c r="U3411" s="174"/>
    </row>
    <row r="3412" spans="20:21" s="157" customFormat="1">
      <c r="T3412" s="174"/>
      <c r="U3412" s="174"/>
    </row>
    <row r="3413" spans="20:21" s="157" customFormat="1">
      <c r="T3413" s="174"/>
      <c r="U3413" s="174"/>
    </row>
    <row r="3414" spans="20:21" s="157" customFormat="1">
      <c r="T3414" s="174"/>
      <c r="U3414" s="174"/>
    </row>
    <row r="3415" spans="20:21" s="157" customFormat="1">
      <c r="T3415" s="174"/>
      <c r="U3415" s="174"/>
    </row>
    <row r="3416" spans="20:21" s="157" customFormat="1">
      <c r="T3416" s="174"/>
      <c r="U3416" s="174"/>
    </row>
    <row r="3417" spans="20:21" s="157" customFormat="1">
      <c r="T3417" s="174"/>
      <c r="U3417" s="174"/>
    </row>
    <row r="3418" spans="20:21" s="157" customFormat="1">
      <c r="T3418" s="174"/>
      <c r="U3418" s="174"/>
    </row>
    <row r="3419" spans="20:21" s="157" customFormat="1">
      <c r="T3419" s="174"/>
      <c r="U3419" s="174"/>
    </row>
    <row r="3420" spans="20:21" s="157" customFormat="1">
      <c r="T3420" s="174"/>
      <c r="U3420" s="174"/>
    </row>
    <row r="3421" spans="20:21" s="157" customFormat="1">
      <c r="T3421" s="174"/>
      <c r="U3421" s="174"/>
    </row>
    <row r="3422" spans="20:21" s="157" customFormat="1">
      <c r="T3422" s="174"/>
      <c r="U3422" s="174"/>
    </row>
    <row r="3423" spans="20:21" s="157" customFormat="1">
      <c r="T3423" s="174"/>
      <c r="U3423" s="174"/>
    </row>
    <row r="3424" spans="20:21" s="157" customFormat="1">
      <c r="T3424" s="174"/>
      <c r="U3424" s="174"/>
    </row>
    <row r="3425" spans="20:21" s="157" customFormat="1">
      <c r="T3425" s="174"/>
      <c r="U3425" s="174"/>
    </row>
    <row r="3426" spans="20:21" s="157" customFormat="1">
      <c r="T3426" s="174"/>
      <c r="U3426" s="174"/>
    </row>
    <row r="3427" spans="20:21" s="157" customFormat="1">
      <c r="T3427" s="174"/>
      <c r="U3427" s="174"/>
    </row>
    <row r="3428" spans="20:21" s="157" customFormat="1">
      <c r="T3428" s="174"/>
      <c r="U3428" s="174"/>
    </row>
    <row r="3429" spans="20:21" s="157" customFormat="1">
      <c r="T3429" s="174"/>
      <c r="U3429" s="174"/>
    </row>
    <row r="3430" spans="20:21" s="157" customFormat="1">
      <c r="T3430" s="174"/>
      <c r="U3430" s="174"/>
    </row>
    <row r="3431" spans="20:21" s="157" customFormat="1">
      <c r="T3431" s="174"/>
      <c r="U3431" s="174"/>
    </row>
    <row r="3432" spans="20:21" s="157" customFormat="1">
      <c r="T3432" s="174"/>
      <c r="U3432" s="174"/>
    </row>
    <row r="3433" spans="20:21" s="157" customFormat="1">
      <c r="T3433" s="174"/>
      <c r="U3433" s="174"/>
    </row>
    <row r="3434" spans="20:21" s="157" customFormat="1">
      <c r="T3434" s="174"/>
      <c r="U3434" s="174"/>
    </row>
    <row r="3435" spans="20:21" s="157" customFormat="1">
      <c r="T3435" s="174"/>
      <c r="U3435" s="174"/>
    </row>
    <row r="3436" spans="20:21" s="157" customFormat="1">
      <c r="T3436" s="174"/>
      <c r="U3436" s="174"/>
    </row>
    <row r="3437" spans="20:21" s="157" customFormat="1">
      <c r="T3437" s="174"/>
      <c r="U3437" s="174"/>
    </row>
    <row r="3438" spans="20:21" s="157" customFormat="1">
      <c r="T3438" s="174"/>
      <c r="U3438" s="174"/>
    </row>
    <row r="3439" spans="20:21" s="157" customFormat="1">
      <c r="T3439" s="174"/>
      <c r="U3439" s="174"/>
    </row>
    <row r="3440" spans="20:21" s="157" customFormat="1">
      <c r="T3440" s="174"/>
      <c r="U3440" s="174"/>
    </row>
    <row r="3441" spans="20:21" s="157" customFormat="1">
      <c r="T3441" s="174"/>
      <c r="U3441" s="174"/>
    </row>
    <row r="3442" spans="20:21" s="157" customFormat="1">
      <c r="T3442" s="174"/>
      <c r="U3442" s="174"/>
    </row>
    <row r="3443" spans="20:21" s="157" customFormat="1">
      <c r="T3443" s="174"/>
      <c r="U3443" s="174"/>
    </row>
    <row r="3444" spans="20:21" s="157" customFormat="1">
      <c r="T3444" s="174"/>
      <c r="U3444" s="174"/>
    </row>
    <row r="3445" spans="20:21" s="157" customFormat="1">
      <c r="T3445" s="174"/>
      <c r="U3445" s="174"/>
    </row>
    <row r="3446" spans="20:21" s="157" customFormat="1">
      <c r="T3446" s="174"/>
      <c r="U3446" s="174"/>
    </row>
    <row r="3447" spans="20:21" s="157" customFormat="1">
      <c r="T3447" s="174"/>
      <c r="U3447" s="174"/>
    </row>
    <row r="3448" spans="20:21" s="157" customFormat="1">
      <c r="T3448" s="174"/>
      <c r="U3448" s="174"/>
    </row>
    <row r="3449" spans="20:21" s="157" customFormat="1">
      <c r="T3449" s="174"/>
      <c r="U3449" s="174"/>
    </row>
    <row r="3450" spans="20:21" s="157" customFormat="1">
      <c r="T3450" s="174"/>
      <c r="U3450" s="174"/>
    </row>
    <row r="3451" spans="20:21" s="157" customFormat="1">
      <c r="T3451" s="174"/>
      <c r="U3451" s="174"/>
    </row>
    <row r="3452" spans="20:21" s="157" customFormat="1">
      <c r="T3452" s="174"/>
      <c r="U3452" s="174"/>
    </row>
    <row r="3453" spans="20:21" s="157" customFormat="1">
      <c r="T3453" s="174"/>
      <c r="U3453" s="174"/>
    </row>
    <row r="3454" spans="20:21" s="157" customFormat="1">
      <c r="T3454" s="174"/>
      <c r="U3454" s="174"/>
    </row>
    <row r="3455" spans="20:21" s="157" customFormat="1">
      <c r="T3455" s="174"/>
      <c r="U3455" s="174"/>
    </row>
    <row r="3456" spans="20:21" s="157" customFormat="1">
      <c r="T3456" s="174"/>
      <c r="U3456" s="174"/>
    </row>
    <row r="3457" spans="20:21" s="157" customFormat="1">
      <c r="T3457" s="174"/>
      <c r="U3457" s="174"/>
    </row>
    <row r="3458" spans="20:21" s="157" customFormat="1">
      <c r="T3458" s="174"/>
      <c r="U3458" s="174"/>
    </row>
    <row r="3459" spans="20:21" s="157" customFormat="1">
      <c r="T3459" s="174"/>
      <c r="U3459" s="174"/>
    </row>
    <row r="3460" spans="20:21" s="157" customFormat="1">
      <c r="T3460" s="174"/>
      <c r="U3460" s="174"/>
    </row>
    <row r="3461" spans="20:21" s="157" customFormat="1">
      <c r="T3461" s="174"/>
      <c r="U3461" s="174"/>
    </row>
    <row r="3462" spans="20:21" s="157" customFormat="1">
      <c r="T3462" s="174"/>
      <c r="U3462" s="174"/>
    </row>
    <row r="3463" spans="20:21" s="157" customFormat="1">
      <c r="T3463" s="174"/>
      <c r="U3463" s="174"/>
    </row>
    <row r="3464" spans="20:21" s="157" customFormat="1">
      <c r="T3464" s="174"/>
      <c r="U3464" s="174"/>
    </row>
    <row r="3465" spans="20:21" s="157" customFormat="1">
      <c r="T3465" s="174"/>
      <c r="U3465" s="174"/>
    </row>
    <row r="3466" spans="20:21" s="157" customFormat="1">
      <c r="T3466" s="174"/>
      <c r="U3466" s="174"/>
    </row>
    <row r="3467" spans="20:21" s="157" customFormat="1">
      <c r="T3467" s="174"/>
      <c r="U3467" s="174"/>
    </row>
    <row r="3468" spans="20:21" s="157" customFormat="1">
      <c r="T3468" s="174"/>
      <c r="U3468" s="174"/>
    </row>
    <row r="3469" spans="20:21" s="157" customFormat="1">
      <c r="T3469" s="174"/>
      <c r="U3469" s="174"/>
    </row>
    <row r="3470" spans="20:21" s="157" customFormat="1">
      <c r="T3470" s="174"/>
      <c r="U3470" s="174"/>
    </row>
    <row r="3471" spans="20:21" s="157" customFormat="1">
      <c r="T3471" s="174"/>
      <c r="U3471" s="174"/>
    </row>
    <row r="3472" spans="20:21" s="157" customFormat="1">
      <c r="T3472" s="174"/>
      <c r="U3472" s="174"/>
    </row>
    <row r="3473" spans="20:21" s="157" customFormat="1">
      <c r="T3473" s="174"/>
      <c r="U3473" s="174"/>
    </row>
    <row r="3474" spans="20:21" s="157" customFormat="1">
      <c r="T3474" s="174"/>
      <c r="U3474" s="174"/>
    </row>
    <row r="3475" spans="20:21" s="157" customFormat="1">
      <c r="T3475" s="174"/>
      <c r="U3475" s="174"/>
    </row>
    <row r="3476" spans="20:21" s="157" customFormat="1">
      <c r="T3476" s="174"/>
      <c r="U3476" s="174"/>
    </row>
    <row r="3477" spans="20:21" s="157" customFormat="1">
      <c r="T3477" s="174"/>
      <c r="U3477" s="174"/>
    </row>
    <row r="3478" spans="20:21" s="157" customFormat="1">
      <c r="T3478" s="174"/>
      <c r="U3478" s="174"/>
    </row>
    <row r="3479" spans="20:21" s="157" customFormat="1">
      <c r="T3479" s="174"/>
      <c r="U3479" s="174"/>
    </row>
    <row r="3480" spans="20:21" s="157" customFormat="1">
      <c r="T3480" s="174"/>
      <c r="U3480" s="174"/>
    </row>
    <row r="3481" spans="20:21" s="157" customFormat="1">
      <c r="T3481" s="174"/>
      <c r="U3481" s="174"/>
    </row>
    <row r="3482" spans="20:21" s="157" customFormat="1">
      <c r="T3482" s="174"/>
      <c r="U3482" s="174"/>
    </row>
    <row r="3483" spans="20:21" s="157" customFormat="1">
      <c r="T3483" s="174"/>
      <c r="U3483" s="174"/>
    </row>
    <row r="3484" spans="20:21" s="157" customFormat="1">
      <c r="T3484" s="174"/>
      <c r="U3484" s="174"/>
    </row>
    <row r="3485" spans="20:21" s="157" customFormat="1">
      <c r="T3485" s="174"/>
      <c r="U3485" s="174"/>
    </row>
    <row r="3486" spans="20:21" s="157" customFormat="1">
      <c r="T3486" s="174"/>
      <c r="U3486" s="174"/>
    </row>
    <row r="3487" spans="20:21" s="157" customFormat="1">
      <c r="T3487" s="174"/>
      <c r="U3487" s="174"/>
    </row>
    <row r="3488" spans="20:21" s="157" customFormat="1">
      <c r="T3488" s="174"/>
      <c r="U3488" s="174"/>
    </row>
    <row r="3489" spans="20:21" s="157" customFormat="1">
      <c r="T3489" s="174"/>
      <c r="U3489" s="174"/>
    </row>
    <row r="3490" spans="20:21" s="157" customFormat="1">
      <c r="T3490" s="174"/>
      <c r="U3490" s="174"/>
    </row>
    <row r="3491" spans="20:21" s="157" customFormat="1">
      <c r="T3491" s="174"/>
      <c r="U3491" s="174"/>
    </row>
    <row r="3492" spans="20:21" s="157" customFormat="1">
      <c r="T3492" s="174"/>
      <c r="U3492" s="174"/>
    </row>
    <row r="3493" spans="20:21" s="157" customFormat="1">
      <c r="T3493" s="174"/>
      <c r="U3493" s="174"/>
    </row>
    <row r="3494" spans="20:21" s="157" customFormat="1">
      <c r="T3494" s="174"/>
      <c r="U3494" s="174"/>
    </row>
    <row r="3495" spans="20:21" s="157" customFormat="1">
      <c r="T3495" s="174"/>
      <c r="U3495" s="174"/>
    </row>
    <row r="3496" spans="20:21" s="157" customFormat="1">
      <c r="T3496" s="174"/>
      <c r="U3496" s="174"/>
    </row>
    <row r="3497" spans="20:21" s="157" customFormat="1">
      <c r="T3497" s="174"/>
      <c r="U3497" s="174"/>
    </row>
    <row r="3498" spans="20:21" s="157" customFormat="1">
      <c r="T3498" s="174"/>
      <c r="U3498" s="174"/>
    </row>
    <row r="3499" spans="20:21" s="157" customFormat="1">
      <c r="T3499" s="174"/>
      <c r="U3499" s="174"/>
    </row>
    <row r="3500" spans="20:21" s="157" customFormat="1">
      <c r="T3500" s="174"/>
      <c r="U3500" s="174"/>
    </row>
    <row r="3501" spans="20:21" s="157" customFormat="1">
      <c r="T3501" s="174"/>
      <c r="U3501" s="174"/>
    </row>
    <row r="3502" spans="20:21" s="157" customFormat="1">
      <c r="T3502" s="174"/>
      <c r="U3502" s="174"/>
    </row>
    <row r="3503" spans="20:21" s="157" customFormat="1">
      <c r="T3503" s="174"/>
      <c r="U3503" s="174"/>
    </row>
    <row r="3504" spans="20:21" s="157" customFormat="1">
      <c r="T3504" s="174"/>
      <c r="U3504" s="174"/>
    </row>
    <row r="3505" spans="20:21" s="157" customFormat="1">
      <c r="T3505" s="174"/>
      <c r="U3505" s="174"/>
    </row>
    <row r="3506" spans="20:21" s="157" customFormat="1">
      <c r="T3506" s="174"/>
      <c r="U3506" s="174"/>
    </row>
    <row r="3507" spans="20:21" s="157" customFormat="1">
      <c r="T3507" s="174"/>
      <c r="U3507" s="174"/>
    </row>
    <row r="3508" spans="20:21" s="157" customFormat="1">
      <c r="T3508" s="174"/>
      <c r="U3508" s="174"/>
    </row>
    <row r="3509" spans="20:21" s="157" customFormat="1">
      <c r="T3509" s="174"/>
      <c r="U3509" s="174"/>
    </row>
    <row r="3510" spans="20:21" s="157" customFormat="1">
      <c r="T3510" s="174"/>
      <c r="U3510" s="174"/>
    </row>
    <row r="3511" spans="20:21" s="157" customFormat="1">
      <c r="T3511" s="174"/>
      <c r="U3511" s="174"/>
    </row>
    <row r="3512" spans="20:21" s="157" customFormat="1">
      <c r="T3512" s="174"/>
      <c r="U3512" s="174"/>
    </row>
    <row r="3513" spans="20:21" s="157" customFormat="1">
      <c r="T3513" s="174"/>
      <c r="U3513" s="174"/>
    </row>
    <row r="3514" spans="20:21" s="157" customFormat="1">
      <c r="T3514" s="174"/>
      <c r="U3514" s="174"/>
    </row>
    <row r="3515" spans="20:21" s="157" customFormat="1">
      <c r="T3515" s="174"/>
      <c r="U3515" s="174"/>
    </row>
    <row r="3516" spans="20:21" s="157" customFormat="1">
      <c r="T3516" s="174"/>
      <c r="U3516" s="174"/>
    </row>
    <row r="3517" spans="20:21" s="157" customFormat="1">
      <c r="T3517" s="174"/>
      <c r="U3517" s="174"/>
    </row>
    <row r="3518" spans="20:21" s="157" customFormat="1">
      <c r="T3518" s="174"/>
      <c r="U3518" s="174"/>
    </row>
    <row r="3519" spans="20:21" s="157" customFormat="1">
      <c r="T3519" s="174"/>
      <c r="U3519" s="174"/>
    </row>
    <row r="3520" spans="20:21" s="157" customFormat="1">
      <c r="T3520" s="174"/>
      <c r="U3520" s="174"/>
    </row>
    <row r="3521" spans="20:21" s="157" customFormat="1">
      <c r="T3521" s="174"/>
      <c r="U3521" s="174"/>
    </row>
    <row r="3522" spans="20:21" s="157" customFormat="1">
      <c r="T3522" s="174"/>
      <c r="U3522" s="174"/>
    </row>
    <row r="3523" spans="20:21" s="157" customFormat="1">
      <c r="T3523" s="174"/>
      <c r="U3523" s="174"/>
    </row>
    <row r="3524" spans="20:21" s="157" customFormat="1">
      <c r="T3524" s="174"/>
      <c r="U3524" s="174"/>
    </row>
    <row r="3525" spans="20:21" s="157" customFormat="1">
      <c r="T3525" s="174"/>
      <c r="U3525" s="174"/>
    </row>
    <row r="3526" spans="20:21" s="157" customFormat="1">
      <c r="T3526" s="174"/>
      <c r="U3526" s="174"/>
    </row>
    <row r="3527" spans="20:21" s="157" customFormat="1">
      <c r="T3527" s="174"/>
      <c r="U3527" s="174"/>
    </row>
    <row r="3528" spans="20:21" s="157" customFormat="1">
      <c r="T3528" s="174"/>
      <c r="U3528" s="174"/>
    </row>
    <row r="3529" spans="20:21" s="157" customFormat="1">
      <c r="T3529" s="174"/>
      <c r="U3529" s="174"/>
    </row>
    <row r="3530" spans="20:21" s="157" customFormat="1">
      <c r="T3530" s="174"/>
      <c r="U3530" s="174"/>
    </row>
    <row r="3531" spans="20:21" s="157" customFormat="1">
      <c r="T3531" s="174"/>
      <c r="U3531" s="174"/>
    </row>
    <row r="3532" spans="20:21" s="157" customFormat="1">
      <c r="T3532" s="174"/>
      <c r="U3532" s="174"/>
    </row>
    <row r="3533" spans="20:21" s="157" customFormat="1">
      <c r="T3533" s="174"/>
      <c r="U3533" s="174"/>
    </row>
    <row r="3534" spans="20:21" s="157" customFormat="1">
      <c r="T3534" s="174"/>
      <c r="U3534" s="174"/>
    </row>
    <row r="3535" spans="20:21" s="157" customFormat="1">
      <c r="T3535" s="174"/>
      <c r="U3535" s="174"/>
    </row>
    <row r="3536" spans="20:21" s="157" customFormat="1">
      <c r="T3536" s="174"/>
      <c r="U3536" s="174"/>
    </row>
    <row r="3537" spans="20:21" s="157" customFormat="1">
      <c r="T3537" s="174"/>
      <c r="U3537" s="174"/>
    </row>
    <row r="3538" spans="20:21" s="157" customFormat="1">
      <c r="T3538" s="174"/>
      <c r="U3538" s="174"/>
    </row>
    <row r="3539" spans="20:21" s="157" customFormat="1">
      <c r="T3539" s="174"/>
      <c r="U3539" s="174"/>
    </row>
    <row r="3540" spans="20:21" s="157" customFormat="1">
      <c r="T3540" s="174"/>
      <c r="U3540" s="174"/>
    </row>
    <row r="3541" spans="20:21" s="157" customFormat="1">
      <c r="T3541" s="174"/>
      <c r="U3541" s="174"/>
    </row>
    <row r="3542" spans="20:21" s="157" customFormat="1">
      <c r="T3542" s="174"/>
      <c r="U3542" s="174"/>
    </row>
    <row r="3543" spans="20:21" s="157" customFormat="1">
      <c r="T3543" s="174"/>
      <c r="U3543" s="174"/>
    </row>
    <row r="3544" spans="20:21" s="157" customFormat="1">
      <c r="T3544" s="174"/>
      <c r="U3544" s="174"/>
    </row>
    <row r="3545" spans="20:21" s="157" customFormat="1">
      <c r="T3545" s="174"/>
      <c r="U3545" s="174"/>
    </row>
    <row r="3546" spans="20:21" s="157" customFormat="1">
      <c r="T3546" s="174"/>
      <c r="U3546" s="174"/>
    </row>
    <row r="3547" spans="20:21" s="157" customFormat="1">
      <c r="T3547" s="174"/>
      <c r="U3547" s="174"/>
    </row>
    <row r="3548" spans="20:21" s="157" customFormat="1">
      <c r="T3548" s="174"/>
      <c r="U3548" s="174"/>
    </row>
    <row r="3549" spans="20:21" s="157" customFormat="1">
      <c r="T3549" s="174"/>
      <c r="U3549" s="174"/>
    </row>
    <row r="3550" spans="20:21" s="157" customFormat="1">
      <c r="T3550" s="174"/>
      <c r="U3550" s="174"/>
    </row>
    <row r="3551" spans="20:21" s="157" customFormat="1">
      <c r="T3551" s="174"/>
      <c r="U3551" s="174"/>
    </row>
    <row r="3552" spans="20:21" s="157" customFormat="1">
      <c r="T3552" s="174"/>
      <c r="U3552" s="174"/>
    </row>
    <row r="3553" spans="20:21" s="157" customFormat="1">
      <c r="T3553" s="174"/>
      <c r="U3553" s="174"/>
    </row>
    <row r="3554" spans="20:21" s="157" customFormat="1">
      <c r="T3554" s="174"/>
      <c r="U3554" s="174"/>
    </row>
    <row r="3555" spans="20:21" s="157" customFormat="1">
      <c r="T3555" s="174"/>
      <c r="U3555" s="174"/>
    </row>
    <row r="3556" spans="20:21" s="157" customFormat="1">
      <c r="T3556" s="174"/>
      <c r="U3556" s="174"/>
    </row>
    <row r="3557" spans="20:21" s="157" customFormat="1">
      <c r="T3557" s="174"/>
      <c r="U3557" s="174"/>
    </row>
    <row r="3558" spans="20:21" s="157" customFormat="1">
      <c r="T3558" s="174"/>
      <c r="U3558" s="174"/>
    </row>
    <row r="3559" spans="20:21" s="157" customFormat="1">
      <c r="T3559" s="174"/>
      <c r="U3559" s="174"/>
    </row>
    <row r="3560" spans="20:21" s="157" customFormat="1">
      <c r="T3560" s="174"/>
      <c r="U3560" s="174"/>
    </row>
    <row r="3561" spans="20:21" s="157" customFormat="1">
      <c r="T3561" s="174"/>
      <c r="U3561" s="174"/>
    </row>
    <row r="3562" spans="20:21" s="157" customFormat="1">
      <c r="T3562" s="174"/>
      <c r="U3562" s="174"/>
    </row>
    <row r="3563" spans="20:21" s="157" customFormat="1">
      <c r="T3563" s="174"/>
      <c r="U3563" s="174"/>
    </row>
    <row r="3564" spans="20:21" s="157" customFormat="1">
      <c r="T3564" s="174"/>
      <c r="U3564" s="174"/>
    </row>
    <row r="3565" spans="20:21" s="157" customFormat="1">
      <c r="T3565" s="174"/>
      <c r="U3565" s="174"/>
    </row>
    <row r="3566" spans="20:21" s="157" customFormat="1">
      <c r="T3566" s="174"/>
      <c r="U3566" s="174"/>
    </row>
    <row r="3567" spans="20:21" s="157" customFormat="1">
      <c r="T3567" s="174"/>
      <c r="U3567" s="174"/>
    </row>
    <row r="3568" spans="20:21" s="157" customFormat="1">
      <c r="T3568" s="174"/>
      <c r="U3568" s="174"/>
    </row>
    <row r="3569" spans="20:21" s="157" customFormat="1">
      <c r="T3569" s="174"/>
      <c r="U3569" s="174"/>
    </row>
    <row r="3570" spans="20:21" s="157" customFormat="1">
      <c r="T3570" s="174"/>
      <c r="U3570" s="174"/>
    </row>
    <row r="3571" spans="20:21" s="157" customFormat="1">
      <c r="T3571" s="174"/>
      <c r="U3571" s="174"/>
    </row>
    <row r="3572" spans="20:21" s="157" customFormat="1">
      <c r="T3572" s="174"/>
      <c r="U3572" s="174"/>
    </row>
    <row r="3573" spans="20:21" s="157" customFormat="1">
      <c r="T3573" s="174"/>
      <c r="U3573" s="174"/>
    </row>
    <row r="3574" spans="20:21" s="157" customFormat="1">
      <c r="T3574" s="174"/>
      <c r="U3574" s="174"/>
    </row>
    <row r="3575" spans="20:21" s="157" customFormat="1">
      <c r="T3575" s="174"/>
      <c r="U3575" s="174"/>
    </row>
    <row r="3576" spans="20:21" s="157" customFormat="1">
      <c r="T3576" s="174"/>
      <c r="U3576" s="174"/>
    </row>
    <row r="3577" spans="20:21" s="157" customFormat="1">
      <c r="T3577" s="174"/>
      <c r="U3577" s="174"/>
    </row>
    <row r="3578" spans="20:21" s="157" customFormat="1">
      <c r="T3578" s="174"/>
      <c r="U3578" s="174"/>
    </row>
    <row r="3579" spans="20:21" s="157" customFormat="1">
      <c r="T3579" s="174"/>
      <c r="U3579" s="174"/>
    </row>
    <row r="3580" spans="20:21" s="157" customFormat="1">
      <c r="T3580" s="174"/>
      <c r="U3580" s="174"/>
    </row>
    <row r="3581" spans="20:21" s="157" customFormat="1">
      <c r="T3581" s="174"/>
      <c r="U3581" s="174"/>
    </row>
    <row r="3582" spans="20:21" s="157" customFormat="1">
      <c r="T3582" s="174"/>
      <c r="U3582" s="174"/>
    </row>
    <row r="3583" spans="20:21" s="157" customFormat="1">
      <c r="T3583" s="174"/>
      <c r="U3583" s="174"/>
    </row>
    <row r="3584" spans="20:21" s="157" customFormat="1">
      <c r="T3584" s="174"/>
      <c r="U3584" s="174"/>
    </row>
    <row r="3585" spans="20:21" s="157" customFormat="1">
      <c r="T3585" s="174"/>
      <c r="U3585" s="174"/>
    </row>
    <row r="3586" spans="20:21" s="157" customFormat="1">
      <c r="T3586" s="174"/>
      <c r="U3586" s="174"/>
    </row>
    <row r="3587" spans="20:21" s="157" customFormat="1">
      <c r="T3587" s="174"/>
      <c r="U3587" s="174"/>
    </row>
    <row r="3588" spans="20:21" s="157" customFormat="1">
      <c r="T3588" s="174"/>
      <c r="U3588" s="174"/>
    </row>
    <row r="3589" spans="20:21" s="157" customFormat="1">
      <c r="T3589" s="174"/>
      <c r="U3589" s="174"/>
    </row>
    <row r="3590" spans="20:21" s="157" customFormat="1">
      <c r="T3590" s="174"/>
      <c r="U3590" s="174"/>
    </row>
    <row r="3591" spans="20:21" s="157" customFormat="1">
      <c r="T3591" s="174"/>
      <c r="U3591" s="174"/>
    </row>
    <row r="3592" spans="20:21" s="157" customFormat="1">
      <c r="T3592" s="174"/>
      <c r="U3592" s="174"/>
    </row>
    <row r="3593" spans="20:21" s="157" customFormat="1">
      <c r="T3593" s="174"/>
      <c r="U3593" s="174"/>
    </row>
    <row r="3594" spans="20:21" s="157" customFormat="1">
      <c r="T3594" s="174"/>
      <c r="U3594" s="174"/>
    </row>
    <row r="3595" spans="20:21" s="157" customFormat="1">
      <c r="T3595" s="174"/>
      <c r="U3595" s="174"/>
    </row>
    <row r="3596" spans="20:21" s="157" customFormat="1">
      <c r="T3596" s="174"/>
      <c r="U3596" s="174"/>
    </row>
    <row r="3597" spans="20:21" s="157" customFormat="1">
      <c r="T3597" s="174"/>
      <c r="U3597" s="174"/>
    </row>
    <row r="3598" spans="20:21" s="157" customFormat="1">
      <c r="T3598" s="174"/>
      <c r="U3598" s="174"/>
    </row>
    <row r="3599" spans="20:21" s="157" customFormat="1">
      <c r="T3599" s="174"/>
      <c r="U3599" s="174"/>
    </row>
    <row r="3600" spans="20:21" s="157" customFormat="1">
      <c r="T3600" s="174"/>
      <c r="U3600" s="174"/>
    </row>
    <row r="3601" spans="20:21" s="157" customFormat="1">
      <c r="T3601" s="174"/>
      <c r="U3601" s="174"/>
    </row>
    <row r="3602" spans="20:21" s="157" customFormat="1">
      <c r="T3602" s="174"/>
      <c r="U3602" s="174"/>
    </row>
    <row r="3603" spans="20:21" s="157" customFormat="1">
      <c r="T3603" s="174"/>
      <c r="U3603" s="174"/>
    </row>
    <row r="3604" spans="20:21" s="157" customFormat="1">
      <c r="T3604" s="174"/>
      <c r="U3604" s="174"/>
    </row>
    <row r="3605" spans="20:21" s="157" customFormat="1">
      <c r="T3605" s="174"/>
      <c r="U3605" s="174"/>
    </row>
    <row r="3606" spans="20:21" s="157" customFormat="1">
      <c r="T3606" s="174"/>
      <c r="U3606" s="174"/>
    </row>
    <row r="3607" spans="20:21" s="157" customFormat="1">
      <c r="T3607" s="174"/>
      <c r="U3607" s="174"/>
    </row>
    <row r="3608" spans="20:21" s="157" customFormat="1">
      <c r="T3608" s="174"/>
      <c r="U3608" s="174"/>
    </row>
    <row r="3609" spans="20:21" s="157" customFormat="1">
      <c r="T3609" s="174"/>
      <c r="U3609" s="174"/>
    </row>
    <row r="3610" spans="20:21" s="157" customFormat="1">
      <c r="T3610" s="174"/>
      <c r="U3610" s="174"/>
    </row>
    <row r="3611" spans="20:21" s="157" customFormat="1">
      <c r="T3611" s="174"/>
      <c r="U3611" s="174"/>
    </row>
    <row r="3612" spans="20:21" s="157" customFormat="1">
      <c r="T3612" s="174"/>
      <c r="U3612" s="174"/>
    </row>
    <row r="3613" spans="20:21" s="157" customFormat="1">
      <c r="T3613" s="174"/>
      <c r="U3613" s="174"/>
    </row>
    <row r="3614" spans="20:21" s="157" customFormat="1">
      <c r="T3614" s="174"/>
      <c r="U3614" s="174"/>
    </row>
    <row r="3615" spans="20:21" s="157" customFormat="1">
      <c r="T3615" s="174"/>
      <c r="U3615" s="174"/>
    </row>
    <row r="3616" spans="20:21" s="157" customFormat="1">
      <c r="T3616" s="174"/>
      <c r="U3616" s="174"/>
    </row>
    <row r="3617" spans="20:21" s="157" customFormat="1">
      <c r="T3617" s="174"/>
      <c r="U3617" s="174"/>
    </row>
    <row r="3618" spans="20:21" s="157" customFormat="1">
      <c r="T3618" s="174"/>
      <c r="U3618" s="174"/>
    </row>
    <row r="3619" spans="20:21" s="157" customFormat="1">
      <c r="T3619" s="174"/>
      <c r="U3619" s="174"/>
    </row>
    <row r="3620" spans="20:21" s="157" customFormat="1">
      <c r="T3620" s="174"/>
      <c r="U3620" s="174"/>
    </row>
    <row r="3621" spans="20:21" s="157" customFormat="1">
      <c r="T3621" s="174"/>
      <c r="U3621" s="174"/>
    </row>
    <row r="3622" spans="20:21" s="157" customFormat="1">
      <c r="T3622" s="174"/>
      <c r="U3622" s="174"/>
    </row>
    <row r="3623" spans="20:21" s="157" customFormat="1">
      <c r="T3623" s="174"/>
      <c r="U3623" s="174"/>
    </row>
    <row r="3624" spans="20:21" s="157" customFormat="1">
      <c r="T3624" s="174"/>
      <c r="U3624" s="174"/>
    </row>
    <row r="3625" spans="20:21" s="157" customFormat="1">
      <c r="T3625" s="174"/>
      <c r="U3625" s="174"/>
    </row>
    <row r="3626" spans="20:21" s="157" customFormat="1">
      <c r="T3626" s="174"/>
      <c r="U3626" s="174"/>
    </row>
    <row r="3627" spans="20:21" s="157" customFormat="1">
      <c r="T3627" s="174"/>
      <c r="U3627" s="174"/>
    </row>
    <row r="3628" spans="20:21" s="157" customFormat="1">
      <c r="T3628" s="174"/>
      <c r="U3628" s="174"/>
    </row>
    <row r="3629" spans="20:21" s="157" customFormat="1">
      <c r="T3629" s="174"/>
      <c r="U3629" s="174"/>
    </row>
    <row r="3630" spans="20:21" s="157" customFormat="1">
      <c r="T3630" s="174"/>
      <c r="U3630" s="174"/>
    </row>
    <row r="3631" spans="20:21" s="157" customFormat="1">
      <c r="T3631" s="174"/>
      <c r="U3631" s="174"/>
    </row>
    <row r="3632" spans="20:21" s="157" customFormat="1">
      <c r="T3632" s="174"/>
      <c r="U3632" s="174"/>
    </row>
    <row r="3633" spans="20:21" s="157" customFormat="1">
      <c r="T3633" s="174"/>
      <c r="U3633" s="174"/>
    </row>
    <row r="3634" spans="20:21" s="157" customFormat="1">
      <c r="T3634" s="174"/>
      <c r="U3634" s="174"/>
    </row>
    <row r="3635" spans="20:21" s="157" customFormat="1">
      <c r="T3635" s="174"/>
      <c r="U3635" s="174"/>
    </row>
    <row r="3636" spans="20:21" s="157" customFormat="1">
      <c r="T3636" s="174"/>
      <c r="U3636" s="174"/>
    </row>
    <row r="3637" spans="20:21" s="157" customFormat="1">
      <c r="T3637" s="174"/>
      <c r="U3637" s="174"/>
    </row>
    <row r="3638" spans="20:21" s="157" customFormat="1">
      <c r="T3638" s="174"/>
      <c r="U3638" s="174"/>
    </row>
    <row r="3639" spans="20:21" s="157" customFormat="1">
      <c r="T3639" s="174"/>
      <c r="U3639" s="174"/>
    </row>
    <row r="3640" spans="20:21" s="157" customFormat="1">
      <c r="T3640" s="174"/>
      <c r="U3640" s="174"/>
    </row>
    <row r="3641" spans="20:21" s="157" customFormat="1">
      <c r="T3641" s="174"/>
      <c r="U3641" s="174"/>
    </row>
    <row r="3642" spans="20:21" s="157" customFormat="1">
      <c r="T3642" s="174"/>
      <c r="U3642" s="174"/>
    </row>
    <row r="3643" spans="20:21" s="157" customFormat="1">
      <c r="T3643" s="174"/>
      <c r="U3643" s="174"/>
    </row>
    <row r="3644" spans="20:21" s="157" customFormat="1">
      <c r="T3644" s="174"/>
      <c r="U3644" s="174"/>
    </row>
    <row r="3645" spans="20:21" s="157" customFormat="1">
      <c r="T3645" s="174"/>
      <c r="U3645" s="174"/>
    </row>
    <row r="3646" spans="20:21" s="157" customFormat="1">
      <c r="T3646" s="174"/>
      <c r="U3646" s="174"/>
    </row>
    <row r="3647" spans="20:21" s="157" customFormat="1">
      <c r="T3647" s="174"/>
      <c r="U3647" s="174"/>
    </row>
    <row r="3648" spans="20:21" s="157" customFormat="1">
      <c r="T3648" s="174"/>
      <c r="U3648" s="174"/>
    </row>
    <row r="3649" spans="20:21" s="157" customFormat="1">
      <c r="T3649" s="174"/>
      <c r="U3649" s="174"/>
    </row>
    <row r="3650" spans="20:21" s="157" customFormat="1">
      <c r="T3650" s="174"/>
      <c r="U3650" s="174"/>
    </row>
    <row r="3651" spans="20:21" s="157" customFormat="1">
      <c r="T3651" s="174"/>
      <c r="U3651" s="174"/>
    </row>
    <row r="3652" spans="20:21" s="157" customFormat="1">
      <c r="T3652" s="174"/>
      <c r="U3652" s="174"/>
    </row>
    <row r="3653" spans="20:21" s="157" customFormat="1">
      <c r="T3653" s="174"/>
      <c r="U3653" s="174"/>
    </row>
    <row r="3654" spans="20:21" s="157" customFormat="1">
      <c r="T3654" s="174"/>
      <c r="U3654" s="174"/>
    </row>
    <row r="3655" spans="20:21" s="157" customFormat="1">
      <c r="T3655" s="174"/>
      <c r="U3655" s="174"/>
    </row>
    <row r="3656" spans="20:21" s="157" customFormat="1">
      <c r="T3656" s="174"/>
      <c r="U3656" s="174"/>
    </row>
    <row r="3657" spans="20:21" s="157" customFormat="1">
      <c r="T3657" s="174"/>
      <c r="U3657" s="174"/>
    </row>
    <row r="3658" spans="20:21" s="157" customFormat="1">
      <c r="T3658" s="174"/>
      <c r="U3658" s="174"/>
    </row>
    <row r="3659" spans="20:21" s="157" customFormat="1">
      <c r="T3659" s="174"/>
      <c r="U3659" s="174"/>
    </row>
    <row r="3660" spans="20:21" s="157" customFormat="1">
      <c r="T3660" s="174"/>
      <c r="U3660" s="174"/>
    </row>
    <row r="3661" spans="20:21" s="157" customFormat="1">
      <c r="T3661" s="174"/>
      <c r="U3661" s="174"/>
    </row>
    <row r="3662" spans="20:21" s="157" customFormat="1">
      <c r="T3662" s="174"/>
      <c r="U3662" s="174"/>
    </row>
    <row r="3663" spans="20:21" s="157" customFormat="1">
      <c r="T3663" s="174"/>
      <c r="U3663" s="174"/>
    </row>
    <row r="3664" spans="20:21" s="157" customFormat="1">
      <c r="T3664" s="174"/>
      <c r="U3664" s="174"/>
    </row>
    <row r="3665" spans="20:21" s="157" customFormat="1">
      <c r="T3665" s="174"/>
      <c r="U3665" s="174"/>
    </row>
    <row r="3666" spans="20:21" s="157" customFormat="1">
      <c r="T3666" s="174"/>
      <c r="U3666" s="174"/>
    </row>
    <row r="3667" spans="20:21" s="157" customFormat="1">
      <c r="T3667" s="174"/>
      <c r="U3667" s="174"/>
    </row>
    <row r="3668" spans="20:21" s="157" customFormat="1">
      <c r="T3668" s="174"/>
      <c r="U3668" s="174"/>
    </row>
    <row r="3669" spans="20:21" s="157" customFormat="1">
      <c r="T3669" s="174"/>
      <c r="U3669" s="174"/>
    </row>
    <row r="3670" spans="20:21" s="157" customFormat="1">
      <c r="T3670" s="174"/>
      <c r="U3670" s="174"/>
    </row>
    <row r="3671" spans="20:21" s="157" customFormat="1">
      <c r="T3671" s="174"/>
      <c r="U3671" s="174"/>
    </row>
    <row r="3672" spans="20:21" s="157" customFormat="1">
      <c r="T3672" s="174"/>
      <c r="U3672" s="174"/>
    </row>
    <row r="3673" spans="20:21" s="157" customFormat="1">
      <c r="T3673" s="174"/>
      <c r="U3673" s="174"/>
    </row>
    <row r="3674" spans="20:21" s="157" customFormat="1">
      <c r="T3674" s="174"/>
      <c r="U3674" s="174"/>
    </row>
    <row r="3675" spans="20:21" s="157" customFormat="1">
      <c r="T3675" s="174"/>
      <c r="U3675" s="174"/>
    </row>
    <row r="3676" spans="20:21" s="157" customFormat="1">
      <c r="T3676" s="174"/>
      <c r="U3676" s="174"/>
    </row>
    <row r="3677" spans="20:21" s="157" customFormat="1">
      <c r="T3677" s="174"/>
      <c r="U3677" s="174"/>
    </row>
    <row r="3678" spans="20:21" s="157" customFormat="1">
      <c r="T3678" s="174"/>
      <c r="U3678" s="174"/>
    </row>
    <row r="3679" spans="20:21" s="157" customFormat="1">
      <c r="T3679" s="174"/>
      <c r="U3679" s="174"/>
    </row>
    <row r="3680" spans="20:21" s="157" customFormat="1">
      <c r="T3680" s="174"/>
      <c r="U3680" s="174"/>
    </row>
    <row r="3681" spans="20:21" s="157" customFormat="1">
      <c r="T3681" s="174"/>
      <c r="U3681" s="174"/>
    </row>
    <row r="3682" spans="20:21" s="157" customFormat="1">
      <c r="T3682" s="174"/>
      <c r="U3682" s="174"/>
    </row>
    <row r="3683" spans="20:21" s="157" customFormat="1">
      <c r="T3683" s="174"/>
      <c r="U3683" s="174"/>
    </row>
    <row r="3684" spans="20:21" s="157" customFormat="1">
      <c r="T3684" s="174"/>
      <c r="U3684" s="174"/>
    </row>
    <row r="3685" spans="20:21" s="157" customFormat="1">
      <c r="T3685" s="174"/>
      <c r="U3685" s="174"/>
    </row>
    <row r="3686" spans="20:21" s="157" customFormat="1">
      <c r="T3686" s="174"/>
      <c r="U3686" s="174"/>
    </row>
    <row r="3687" spans="20:21" s="157" customFormat="1">
      <c r="T3687" s="174"/>
      <c r="U3687" s="174"/>
    </row>
    <row r="3688" spans="20:21" s="157" customFormat="1">
      <c r="T3688" s="174"/>
      <c r="U3688" s="174"/>
    </row>
    <row r="3689" spans="20:21" s="157" customFormat="1">
      <c r="T3689" s="174"/>
      <c r="U3689" s="174"/>
    </row>
    <row r="3690" spans="20:21" s="157" customFormat="1">
      <c r="T3690" s="174"/>
      <c r="U3690" s="174"/>
    </row>
    <row r="3691" spans="20:21" s="157" customFormat="1">
      <c r="T3691" s="174"/>
      <c r="U3691" s="174"/>
    </row>
    <row r="3692" spans="20:21" s="157" customFormat="1">
      <c r="T3692" s="174"/>
      <c r="U3692" s="174"/>
    </row>
    <row r="3693" spans="20:21" s="157" customFormat="1">
      <c r="T3693" s="174"/>
      <c r="U3693" s="174"/>
    </row>
    <row r="3694" spans="20:21" s="157" customFormat="1">
      <c r="T3694" s="174"/>
      <c r="U3694" s="174"/>
    </row>
    <row r="3695" spans="20:21" s="157" customFormat="1">
      <c r="T3695" s="174"/>
      <c r="U3695" s="174"/>
    </row>
    <row r="3696" spans="20:21" s="157" customFormat="1">
      <c r="T3696" s="174"/>
      <c r="U3696" s="174"/>
    </row>
    <row r="3697" spans="20:21" s="157" customFormat="1">
      <c r="T3697" s="174"/>
      <c r="U3697" s="174"/>
    </row>
    <row r="3698" spans="20:21" s="157" customFormat="1">
      <c r="T3698" s="174"/>
      <c r="U3698" s="174"/>
    </row>
    <row r="3699" spans="20:21" s="157" customFormat="1">
      <c r="T3699" s="174"/>
      <c r="U3699" s="174"/>
    </row>
    <row r="3700" spans="20:21" s="157" customFormat="1">
      <c r="T3700" s="174"/>
      <c r="U3700" s="174"/>
    </row>
    <row r="3701" spans="20:21" s="157" customFormat="1">
      <c r="T3701" s="174"/>
      <c r="U3701" s="174"/>
    </row>
    <row r="3702" spans="20:21" s="157" customFormat="1">
      <c r="T3702" s="174"/>
      <c r="U3702" s="174"/>
    </row>
    <row r="3703" spans="20:21" s="157" customFormat="1">
      <c r="T3703" s="174"/>
      <c r="U3703" s="174"/>
    </row>
    <row r="3704" spans="20:21" s="157" customFormat="1">
      <c r="T3704" s="174"/>
      <c r="U3704" s="174"/>
    </row>
    <row r="3705" spans="20:21" s="157" customFormat="1">
      <c r="T3705" s="174"/>
      <c r="U3705" s="174"/>
    </row>
    <row r="3706" spans="20:21" s="157" customFormat="1">
      <c r="T3706" s="174"/>
      <c r="U3706" s="174"/>
    </row>
    <row r="3707" spans="20:21" s="157" customFormat="1">
      <c r="T3707" s="174"/>
      <c r="U3707" s="174"/>
    </row>
    <row r="3708" spans="20:21" s="157" customFormat="1">
      <c r="T3708" s="174"/>
      <c r="U3708" s="174"/>
    </row>
    <row r="3709" spans="20:21" s="157" customFormat="1">
      <c r="T3709" s="174"/>
      <c r="U3709" s="174"/>
    </row>
    <row r="3710" spans="20:21" s="157" customFormat="1">
      <c r="T3710" s="174"/>
      <c r="U3710" s="174"/>
    </row>
    <row r="3711" spans="20:21" s="157" customFormat="1">
      <c r="T3711" s="174"/>
      <c r="U3711" s="174"/>
    </row>
    <row r="3712" spans="20:21" s="157" customFormat="1">
      <c r="T3712" s="174"/>
      <c r="U3712" s="174"/>
    </row>
    <row r="3713" spans="20:21" s="157" customFormat="1">
      <c r="T3713" s="174"/>
      <c r="U3713" s="174"/>
    </row>
    <row r="3714" spans="20:21" s="157" customFormat="1">
      <c r="T3714" s="174"/>
      <c r="U3714" s="174"/>
    </row>
    <row r="3715" spans="20:21" s="157" customFormat="1">
      <c r="T3715" s="174"/>
      <c r="U3715" s="174"/>
    </row>
    <row r="3716" spans="20:21" s="157" customFormat="1">
      <c r="T3716" s="174"/>
      <c r="U3716" s="174"/>
    </row>
    <row r="3717" spans="20:21" s="157" customFormat="1">
      <c r="T3717" s="174"/>
      <c r="U3717" s="174"/>
    </row>
    <row r="3718" spans="20:21" s="157" customFormat="1">
      <c r="T3718" s="174"/>
      <c r="U3718" s="174"/>
    </row>
    <row r="3719" spans="20:21" s="157" customFormat="1">
      <c r="T3719" s="174"/>
      <c r="U3719" s="174"/>
    </row>
    <row r="3720" spans="20:21" s="157" customFormat="1">
      <c r="T3720" s="174"/>
      <c r="U3720" s="174"/>
    </row>
    <row r="3721" spans="20:21" s="157" customFormat="1">
      <c r="T3721" s="174"/>
      <c r="U3721" s="174"/>
    </row>
    <row r="3722" spans="20:21" s="157" customFormat="1">
      <c r="T3722" s="174"/>
      <c r="U3722" s="174"/>
    </row>
    <row r="3723" spans="20:21" s="157" customFormat="1">
      <c r="T3723" s="174"/>
      <c r="U3723" s="174"/>
    </row>
    <row r="3724" spans="20:21" s="157" customFormat="1">
      <c r="T3724" s="174"/>
      <c r="U3724" s="174"/>
    </row>
    <row r="3725" spans="20:21" s="157" customFormat="1">
      <c r="T3725" s="174"/>
      <c r="U3725" s="174"/>
    </row>
    <row r="3726" spans="20:21" s="157" customFormat="1">
      <c r="T3726" s="174"/>
      <c r="U3726" s="174"/>
    </row>
    <row r="3727" spans="20:21" s="157" customFormat="1">
      <c r="T3727" s="174"/>
      <c r="U3727" s="174"/>
    </row>
    <row r="3728" spans="20:21" s="157" customFormat="1">
      <c r="T3728" s="174"/>
      <c r="U3728" s="174"/>
    </row>
    <row r="3729" spans="20:21" s="157" customFormat="1">
      <c r="T3729" s="174"/>
      <c r="U3729" s="174"/>
    </row>
    <row r="3730" spans="20:21" s="157" customFormat="1">
      <c r="T3730" s="174"/>
      <c r="U3730" s="174"/>
    </row>
    <row r="3731" spans="20:21" s="157" customFormat="1">
      <c r="T3731" s="174"/>
      <c r="U3731" s="174"/>
    </row>
    <row r="3732" spans="20:21" s="157" customFormat="1">
      <c r="T3732" s="174"/>
      <c r="U3732" s="174"/>
    </row>
    <row r="3733" spans="20:21" s="157" customFormat="1">
      <c r="T3733" s="174"/>
      <c r="U3733" s="174"/>
    </row>
    <row r="3734" spans="20:21" s="157" customFormat="1">
      <c r="T3734" s="174"/>
      <c r="U3734" s="174"/>
    </row>
    <row r="3735" spans="20:21" s="157" customFormat="1">
      <c r="T3735" s="174"/>
      <c r="U3735" s="174"/>
    </row>
    <row r="3736" spans="20:21" s="157" customFormat="1">
      <c r="T3736" s="174"/>
      <c r="U3736" s="174"/>
    </row>
    <row r="3737" spans="20:21" s="157" customFormat="1">
      <c r="T3737" s="174"/>
      <c r="U3737" s="174"/>
    </row>
    <row r="3738" spans="20:21" s="157" customFormat="1">
      <c r="T3738" s="174"/>
      <c r="U3738" s="174"/>
    </row>
    <row r="3739" spans="20:21" s="157" customFormat="1">
      <c r="T3739" s="174"/>
      <c r="U3739" s="174"/>
    </row>
    <row r="3740" spans="20:21" s="157" customFormat="1">
      <c r="T3740" s="174"/>
      <c r="U3740" s="174"/>
    </row>
    <row r="3741" spans="20:21" s="157" customFormat="1">
      <c r="T3741" s="174"/>
      <c r="U3741" s="174"/>
    </row>
    <row r="3742" spans="20:21" s="157" customFormat="1">
      <c r="T3742" s="174"/>
      <c r="U3742" s="174"/>
    </row>
    <row r="3743" spans="20:21" s="157" customFormat="1">
      <c r="T3743" s="174"/>
      <c r="U3743" s="174"/>
    </row>
    <row r="3744" spans="20:21" s="157" customFormat="1">
      <c r="T3744" s="174"/>
      <c r="U3744" s="174"/>
    </row>
    <row r="3745" spans="20:21" s="157" customFormat="1">
      <c r="T3745" s="174"/>
      <c r="U3745" s="174"/>
    </row>
    <row r="3746" spans="20:21" s="157" customFormat="1">
      <c r="T3746" s="174"/>
      <c r="U3746" s="174"/>
    </row>
    <row r="3747" spans="20:21" s="157" customFormat="1">
      <c r="T3747" s="174"/>
      <c r="U3747" s="174"/>
    </row>
    <row r="3748" spans="20:21" s="157" customFormat="1">
      <c r="T3748" s="174"/>
      <c r="U3748" s="174"/>
    </row>
    <row r="3749" spans="20:21" s="157" customFormat="1">
      <c r="T3749" s="174"/>
      <c r="U3749" s="174"/>
    </row>
    <row r="3750" spans="20:21" s="157" customFormat="1">
      <c r="T3750" s="174"/>
      <c r="U3750" s="174"/>
    </row>
    <row r="3751" spans="20:21" s="157" customFormat="1">
      <c r="T3751" s="174"/>
      <c r="U3751" s="174"/>
    </row>
    <row r="3752" spans="20:21" s="157" customFormat="1">
      <c r="T3752" s="174"/>
      <c r="U3752" s="174"/>
    </row>
    <row r="3753" spans="20:21" s="157" customFormat="1">
      <c r="T3753" s="174"/>
      <c r="U3753" s="174"/>
    </row>
    <row r="3754" spans="20:21" s="157" customFormat="1">
      <c r="T3754" s="174"/>
      <c r="U3754" s="174"/>
    </row>
    <row r="3755" spans="20:21" s="157" customFormat="1">
      <c r="T3755" s="174"/>
      <c r="U3755" s="174"/>
    </row>
    <row r="3756" spans="20:21" s="157" customFormat="1">
      <c r="T3756" s="174"/>
      <c r="U3756" s="174"/>
    </row>
    <row r="3757" spans="20:21" s="157" customFormat="1">
      <c r="T3757" s="174"/>
      <c r="U3757" s="174"/>
    </row>
    <row r="3758" spans="20:21" s="157" customFormat="1">
      <c r="T3758" s="174"/>
      <c r="U3758" s="174"/>
    </row>
    <row r="3759" spans="20:21" s="157" customFormat="1">
      <c r="T3759" s="174"/>
      <c r="U3759" s="174"/>
    </row>
    <row r="3760" spans="20:21" s="157" customFormat="1">
      <c r="T3760" s="174"/>
      <c r="U3760" s="174"/>
    </row>
    <row r="3761" spans="20:21" s="157" customFormat="1">
      <c r="T3761" s="174"/>
      <c r="U3761" s="174"/>
    </row>
    <row r="3762" spans="20:21" s="157" customFormat="1">
      <c r="T3762" s="174"/>
      <c r="U3762" s="174"/>
    </row>
    <row r="3763" spans="20:21" s="157" customFormat="1">
      <c r="T3763" s="174"/>
      <c r="U3763" s="174"/>
    </row>
    <row r="3764" spans="20:21" s="157" customFormat="1">
      <c r="T3764" s="174"/>
      <c r="U3764" s="174"/>
    </row>
    <row r="3765" spans="20:21" s="157" customFormat="1">
      <c r="T3765" s="174"/>
      <c r="U3765" s="174"/>
    </row>
    <row r="3766" spans="20:21" s="157" customFormat="1">
      <c r="T3766" s="174"/>
      <c r="U3766" s="174"/>
    </row>
    <row r="3767" spans="20:21" s="157" customFormat="1">
      <c r="T3767" s="174"/>
      <c r="U3767" s="174"/>
    </row>
    <row r="3768" spans="20:21" s="157" customFormat="1">
      <c r="T3768" s="174"/>
      <c r="U3768" s="174"/>
    </row>
    <row r="3769" spans="20:21" s="157" customFormat="1">
      <c r="T3769" s="174"/>
      <c r="U3769" s="174"/>
    </row>
    <row r="3770" spans="20:21" s="157" customFormat="1">
      <c r="T3770" s="174"/>
      <c r="U3770" s="174"/>
    </row>
    <row r="3771" spans="20:21" s="157" customFormat="1">
      <c r="T3771" s="174"/>
      <c r="U3771" s="174"/>
    </row>
    <row r="3772" spans="20:21" s="157" customFormat="1">
      <c r="T3772" s="174"/>
      <c r="U3772" s="174"/>
    </row>
    <row r="3773" spans="20:21" s="157" customFormat="1">
      <c r="T3773" s="174"/>
      <c r="U3773" s="174"/>
    </row>
    <row r="3774" spans="20:21" s="157" customFormat="1">
      <c r="T3774" s="174"/>
      <c r="U3774" s="174"/>
    </row>
    <row r="3775" spans="20:21" s="157" customFormat="1">
      <c r="T3775" s="174"/>
      <c r="U3775" s="174"/>
    </row>
    <row r="3776" spans="20:21" s="157" customFormat="1">
      <c r="T3776" s="174"/>
      <c r="U3776" s="174"/>
    </row>
    <row r="3777" spans="20:21" s="157" customFormat="1">
      <c r="T3777" s="174"/>
      <c r="U3777" s="174"/>
    </row>
    <row r="3778" spans="20:21" s="157" customFormat="1">
      <c r="T3778" s="174"/>
      <c r="U3778" s="174"/>
    </row>
    <row r="3779" spans="20:21" s="157" customFormat="1">
      <c r="T3779" s="174"/>
      <c r="U3779" s="174"/>
    </row>
    <row r="3780" spans="20:21" s="157" customFormat="1">
      <c r="T3780" s="174"/>
      <c r="U3780" s="174"/>
    </row>
    <row r="3781" spans="20:21" s="157" customFormat="1">
      <c r="T3781" s="174"/>
      <c r="U3781" s="174"/>
    </row>
    <row r="3782" spans="20:21" s="157" customFormat="1">
      <c r="T3782" s="174"/>
      <c r="U3782" s="174"/>
    </row>
    <row r="3783" spans="20:21" s="157" customFormat="1">
      <c r="T3783" s="174"/>
      <c r="U3783" s="174"/>
    </row>
    <row r="3784" spans="20:21" s="157" customFormat="1">
      <c r="T3784" s="174"/>
      <c r="U3784" s="174"/>
    </row>
    <row r="3785" spans="20:21" s="157" customFormat="1">
      <c r="T3785" s="174"/>
      <c r="U3785" s="174"/>
    </row>
    <row r="3786" spans="20:21" s="157" customFormat="1">
      <c r="T3786" s="174"/>
      <c r="U3786" s="174"/>
    </row>
    <row r="3787" spans="20:21" s="157" customFormat="1">
      <c r="T3787" s="174"/>
      <c r="U3787" s="174"/>
    </row>
    <row r="3788" spans="20:21" s="157" customFormat="1">
      <c r="T3788" s="174"/>
      <c r="U3788" s="174"/>
    </row>
    <row r="3789" spans="20:21" s="157" customFormat="1">
      <c r="T3789" s="174"/>
      <c r="U3789" s="174"/>
    </row>
    <row r="3790" spans="20:21" s="157" customFormat="1">
      <c r="T3790" s="174"/>
      <c r="U3790" s="174"/>
    </row>
    <row r="3791" spans="20:21" s="157" customFormat="1">
      <c r="T3791" s="174"/>
      <c r="U3791" s="174"/>
    </row>
    <row r="3792" spans="20:21" s="157" customFormat="1">
      <c r="T3792" s="174"/>
      <c r="U3792" s="174"/>
    </row>
    <row r="3793" spans="20:21" s="157" customFormat="1">
      <c r="T3793" s="174"/>
      <c r="U3793" s="174"/>
    </row>
    <row r="3794" spans="20:21" s="157" customFormat="1">
      <c r="T3794" s="174"/>
      <c r="U3794" s="174"/>
    </row>
    <row r="3795" spans="20:21" s="157" customFormat="1">
      <c r="T3795" s="174"/>
      <c r="U3795" s="174"/>
    </row>
    <row r="3796" spans="20:21" s="157" customFormat="1">
      <c r="T3796" s="174"/>
      <c r="U3796" s="174"/>
    </row>
    <row r="3797" spans="20:21" s="157" customFormat="1">
      <c r="T3797" s="174"/>
      <c r="U3797" s="174"/>
    </row>
    <row r="3798" spans="20:21" s="157" customFormat="1">
      <c r="T3798" s="174"/>
      <c r="U3798" s="174"/>
    </row>
    <row r="3799" spans="20:21" s="157" customFormat="1">
      <c r="T3799" s="174"/>
      <c r="U3799" s="174"/>
    </row>
    <row r="3800" spans="20:21" s="157" customFormat="1">
      <c r="T3800" s="174"/>
      <c r="U3800" s="174"/>
    </row>
    <row r="3801" spans="20:21" s="157" customFormat="1">
      <c r="T3801" s="174"/>
      <c r="U3801" s="174"/>
    </row>
    <row r="3802" spans="20:21" s="157" customFormat="1">
      <c r="T3802" s="174"/>
      <c r="U3802" s="174"/>
    </row>
    <row r="3803" spans="20:21" s="157" customFormat="1">
      <c r="T3803" s="174"/>
      <c r="U3803" s="174"/>
    </row>
    <row r="3804" spans="20:21" s="157" customFormat="1">
      <c r="T3804" s="174"/>
      <c r="U3804" s="174"/>
    </row>
    <row r="3805" spans="20:21" s="157" customFormat="1">
      <c r="T3805" s="174"/>
      <c r="U3805" s="174"/>
    </row>
    <row r="3806" spans="20:21" s="157" customFormat="1">
      <c r="T3806" s="174"/>
      <c r="U3806" s="174"/>
    </row>
    <row r="3807" spans="20:21" s="157" customFormat="1">
      <c r="T3807" s="174"/>
      <c r="U3807" s="174"/>
    </row>
    <row r="3808" spans="20:21" s="157" customFormat="1">
      <c r="T3808" s="174"/>
      <c r="U3808" s="174"/>
    </row>
    <row r="3809" spans="20:21" s="157" customFormat="1">
      <c r="T3809" s="174"/>
      <c r="U3809" s="174"/>
    </row>
    <row r="3810" spans="20:21" s="157" customFormat="1">
      <c r="T3810" s="174"/>
      <c r="U3810" s="174"/>
    </row>
    <row r="3811" spans="20:21" s="157" customFormat="1">
      <c r="T3811" s="174"/>
      <c r="U3811" s="174"/>
    </row>
    <row r="3812" spans="20:21" s="157" customFormat="1">
      <c r="T3812" s="174"/>
      <c r="U3812" s="174"/>
    </row>
    <row r="3813" spans="20:21" s="157" customFormat="1">
      <c r="T3813" s="174"/>
      <c r="U3813" s="174"/>
    </row>
    <row r="3814" spans="20:21" s="157" customFormat="1">
      <c r="T3814" s="174"/>
      <c r="U3814" s="174"/>
    </row>
    <row r="3815" spans="20:21" s="157" customFormat="1">
      <c r="T3815" s="174"/>
      <c r="U3815" s="174"/>
    </row>
    <row r="3816" spans="20:21" s="157" customFormat="1">
      <c r="T3816" s="174"/>
      <c r="U3816" s="174"/>
    </row>
    <row r="3817" spans="20:21" s="157" customFormat="1">
      <c r="T3817" s="174"/>
      <c r="U3817" s="174"/>
    </row>
    <row r="3818" spans="20:21" s="157" customFormat="1">
      <c r="T3818" s="174"/>
      <c r="U3818" s="174"/>
    </row>
    <row r="3819" spans="20:21" s="157" customFormat="1">
      <c r="T3819" s="174"/>
      <c r="U3819" s="174"/>
    </row>
    <row r="3820" spans="20:21" s="157" customFormat="1">
      <c r="T3820" s="174"/>
      <c r="U3820" s="174"/>
    </row>
    <row r="3821" spans="20:21" s="157" customFormat="1">
      <c r="T3821" s="174"/>
      <c r="U3821" s="174"/>
    </row>
    <row r="3822" spans="20:21" s="157" customFormat="1">
      <c r="T3822" s="174"/>
      <c r="U3822" s="174"/>
    </row>
    <row r="3823" spans="20:21" s="157" customFormat="1">
      <c r="T3823" s="174"/>
      <c r="U3823" s="174"/>
    </row>
    <row r="3824" spans="20:21" s="157" customFormat="1">
      <c r="T3824" s="174"/>
      <c r="U3824" s="174"/>
    </row>
    <row r="3825" spans="20:21" s="157" customFormat="1">
      <c r="T3825" s="174"/>
      <c r="U3825" s="174"/>
    </row>
    <row r="3826" spans="20:21" s="157" customFormat="1">
      <c r="T3826" s="174"/>
      <c r="U3826" s="174"/>
    </row>
    <row r="3827" spans="20:21" s="157" customFormat="1">
      <c r="T3827" s="174"/>
      <c r="U3827" s="174"/>
    </row>
    <row r="3828" spans="20:21" s="157" customFormat="1">
      <c r="T3828" s="174"/>
      <c r="U3828" s="174"/>
    </row>
    <row r="3829" spans="20:21" s="157" customFormat="1">
      <c r="T3829" s="174"/>
      <c r="U3829" s="174"/>
    </row>
    <row r="3830" spans="20:21" s="157" customFormat="1">
      <c r="T3830" s="174"/>
      <c r="U3830" s="174"/>
    </row>
    <row r="3831" spans="20:21" s="157" customFormat="1">
      <c r="T3831" s="174"/>
      <c r="U3831" s="174"/>
    </row>
    <row r="3832" spans="20:21" s="157" customFormat="1">
      <c r="T3832" s="174"/>
      <c r="U3832" s="174"/>
    </row>
    <row r="3833" spans="20:21" s="157" customFormat="1">
      <c r="T3833" s="174"/>
      <c r="U3833" s="174"/>
    </row>
    <row r="3834" spans="20:21" s="157" customFormat="1">
      <c r="T3834" s="174"/>
      <c r="U3834" s="174"/>
    </row>
    <row r="3835" spans="20:21" s="157" customFormat="1">
      <c r="T3835" s="174"/>
      <c r="U3835" s="174"/>
    </row>
    <row r="3836" spans="20:21" s="157" customFormat="1">
      <c r="T3836" s="174"/>
      <c r="U3836" s="174"/>
    </row>
    <row r="3837" spans="20:21" s="157" customFormat="1">
      <c r="T3837" s="174"/>
      <c r="U3837" s="174"/>
    </row>
    <row r="3838" spans="20:21" s="157" customFormat="1">
      <c r="T3838" s="174"/>
      <c r="U3838" s="174"/>
    </row>
    <row r="3839" spans="20:21" s="157" customFormat="1">
      <c r="T3839" s="174"/>
      <c r="U3839" s="174"/>
    </row>
    <row r="3840" spans="20:21" s="157" customFormat="1">
      <c r="T3840" s="174"/>
      <c r="U3840" s="174"/>
    </row>
    <row r="3841" spans="20:21" s="157" customFormat="1">
      <c r="T3841" s="174"/>
      <c r="U3841" s="174"/>
    </row>
    <row r="3842" spans="20:21" s="157" customFormat="1">
      <c r="T3842" s="174"/>
      <c r="U3842" s="174"/>
    </row>
    <row r="3843" spans="20:21" s="157" customFormat="1">
      <c r="T3843" s="174"/>
      <c r="U3843" s="174"/>
    </row>
    <row r="3844" spans="20:21" s="157" customFormat="1">
      <c r="T3844" s="174"/>
      <c r="U3844" s="174"/>
    </row>
    <row r="3845" spans="20:21" s="157" customFormat="1">
      <c r="T3845" s="174"/>
      <c r="U3845" s="174"/>
    </row>
    <row r="3846" spans="20:21" s="157" customFormat="1">
      <c r="T3846" s="174"/>
      <c r="U3846" s="174"/>
    </row>
    <row r="3847" spans="20:21" s="157" customFormat="1">
      <c r="T3847" s="174"/>
      <c r="U3847" s="174"/>
    </row>
    <row r="3848" spans="20:21" s="157" customFormat="1">
      <c r="T3848" s="174"/>
      <c r="U3848" s="174"/>
    </row>
    <row r="3849" spans="20:21" s="157" customFormat="1">
      <c r="T3849" s="174"/>
      <c r="U3849" s="174"/>
    </row>
    <row r="3850" spans="20:21" s="157" customFormat="1">
      <c r="T3850" s="174"/>
      <c r="U3850" s="174"/>
    </row>
    <row r="3851" spans="20:21" s="157" customFormat="1">
      <c r="T3851" s="174"/>
      <c r="U3851" s="174"/>
    </row>
    <row r="3852" spans="20:21" s="157" customFormat="1">
      <c r="T3852" s="174"/>
      <c r="U3852" s="174"/>
    </row>
    <row r="3853" spans="20:21" s="157" customFormat="1">
      <c r="T3853" s="174"/>
      <c r="U3853" s="174"/>
    </row>
    <row r="3854" spans="20:21" s="157" customFormat="1">
      <c r="T3854" s="174"/>
      <c r="U3854" s="174"/>
    </row>
    <row r="3855" spans="20:21" s="157" customFormat="1">
      <c r="T3855" s="174"/>
      <c r="U3855" s="174"/>
    </row>
    <row r="3856" spans="20:21" s="157" customFormat="1">
      <c r="T3856" s="174"/>
      <c r="U3856" s="174"/>
    </row>
    <row r="3857" spans="20:21" s="157" customFormat="1">
      <c r="T3857" s="174"/>
      <c r="U3857" s="174"/>
    </row>
    <row r="3858" spans="20:21" s="157" customFormat="1">
      <c r="T3858" s="174"/>
      <c r="U3858" s="174"/>
    </row>
    <row r="3859" spans="20:21" s="157" customFormat="1">
      <c r="T3859" s="174"/>
      <c r="U3859" s="174"/>
    </row>
    <row r="3860" spans="20:21" s="157" customFormat="1">
      <c r="T3860" s="174"/>
      <c r="U3860" s="174"/>
    </row>
    <row r="3861" spans="20:21" s="157" customFormat="1">
      <c r="T3861" s="174"/>
      <c r="U3861" s="174"/>
    </row>
    <row r="3862" spans="20:21" s="157" customFormat="1">
      <c r="T3862" s="174"/>
      <c r="U3862" s="174"/>
    </row>
    <row r="3863" spans="20:21" s="157" customFormat="1">
      <c r="T3863" s="174"/>
      <c r="U3863" s="174"/>
    </row>
    <row r="3864" spans="20:21" s="157" customFormat="1">
      <c r="T3864" s="174"/>
      <c r="U3864" s="174"/>
    </row>
    <row r="3865" spans="20:21" s="157" customFormat="1">
      <c r="T3865" s="174"/>
      <c r="U3865" s="174"/>
    </row>
    <row r="3866" spans="20:21" s="157" customFormat="1">
      <c r="T3866" s="174"/>
      <c r="U3866" s="174"/>
    </row>
    <row r="3867" spans="20:21" s="157" customFormat="1">
      <c r="T3867" s="174"/>
      <c r="U3867" s="174"/>
    </row>
    <row r="3868" spans="20:21" s="157" customFormat="1">
      <c r="T3868" s="174"/>
      <c r="U3868" s="174"/>
    </row>
    <row r="3869" spans="20:21" s="157" customFormat="1">
      <c r="T3869" s="174"/>
      <c r="U3869" s="174"/>
    </row>
    <row r="3870" spans="20:21" s="157" customFormat="1">
      <c r="T3870" s="174"/>
      <c r="U3870" s="174"/>
    </row>
    <row r="3871" spans="20:21" s="157" customFormat="1">
      <c r="T3871" s="174"/>
      <c r="U3871" s="174"/>
    </row>
    <row r="3872" spans="20:21" s="157" customFormat="1">
      <c r="T3872" s="174"/>
      <c r="U3872" s="174"/>
    </row>
    <row r="3873" spans="20:21" s="157" customFormat="1">
      <c r="T3873" s="174"/>
      <c r="U3873" s="174"/>
    </row>
    <row r="3874" spans="20:21" s="157" customFormat="1">
      <c r="T3874" s="174"/>
      <c r="U3874" s="174"/>
    </row>
    <row r="3875" spans="20:21" s="157" customFormat="1">
      <c r="T3875" s="174"/>
      <c r="U3875" s="174"/>
    </row>
    <row r="3876" spans="20:21" s="157" customFormat="1">
      <c r="T3876" s="174"/>
      <c r="U3876" s="174"/>
    </row>
    <row r="3877" spans="20:21" s="157" customFormat="1">
      <c r="T3877" s="174"/>
      <c r="U3877" s="174"/>
    </row>
    <row r="3878" spans="20:21" s="157" customFormat="1">
      <c r="T3878" s="174"/>
      <c r="U3878" s="174"/>
    </row>
    <row r="3879" spans="20:21" s="157" customFormat="1">
      <c r="T3879" s="174"/>
      <c r="U3879" s="174"/>
    </row>
    <row r="3880" spans="20:21" s="157" customFormat="1">
      <c r="T3880" s="174"/>
      <c r="U3880" s="174"/>
    </row>
    <row r="3881" spans="20:21" s="157" customFormat="1">
      <c r="T3881" s="174"/>
      <c r="U3881" s="174"/>
    </row>
    <row r="3882" spans="20:21" s="157" customFormat="1">
      <c r="T3882" s="174"/>
      <c r="U3882" s="174"/>
    </row>
    <row r="3883" spans="20:21" s="157" customFormat="1">
      <c r="T3883" s="174"/>
      <c r="U3883" s="174"/>
    </row>
    <row r="3884" spans="20:21" s="157" customFormat="1">
      <c r="T3884" s="174"/>
      <c r="U3884" s="174"/>
    </row>
    <row r="3885" spans="20:21" s="157" customFormat="1">
      <c r="T3885" s="174"/>
      <c r="U3885" s="174"/>
    </row>
    <row r="3886" spans="20:21" s="157" customFormat="1">
      <c r="T3886" s="174"/>
      <c r="U3886" s="174"/>
    </row>
    <row r="3887" spans="20:21" s="157" customFormat="1">
      <c r="T3887" s="174"/>
      <c r="U3887" s="174"/>
    </row>
    <row r="3888" spans="20:21" s="157" customFormat="1">
      <c r="T3888" s="174"/>
      <c r="U3888" s="174"/>
    </row>
    <row r="3889" spans="20:21" s="157" customFormat="1">
      <c r="T3889" s="174"/>
      <c r="U3889" s="174"/>
    </row>
    <row r="3890" spans="20:21" s="157" customFormat="1">
      <c r="T3890" s="174"/>
      <c r="U3890" s="174"/>
    </row>
    <row r="3891" spans="20:21" s="157" customFormat="1">
      <c r="T3891" s="174"/>
      <c r="U3891" s="174"/>
    </row>
    <row r="3892" spans="20:21" s="157" customFormat="1">
      <c r="T3892" s="174"/>
      <c r="U3892" s="174"/>
    </row>
    <row r="3893" spans="20:21" s="157" customFormat="1">
      <c r="T3893" s="174"/>
      <c r="U3893" s="174"/>
    </row>
    <row r="3894" spans="20:21" s="157" customFormat="1">
      <c r="T3894" s="174"/>
      <c r="U3894" s="174"/>
    </row>
    <row r="3895" spans="20:21" s="157" customFormat="1">
      <c r="T3895" s="174"/>
      <c r="U3895" s="174"/>
    </row>
    <row r="3896" spans="20:21" s="157" customFormat="1">
      <c r="T3896" s="174"/>
      <c r="U3896" s="174"/>
    </row>
    <row r="3897" spans="20:21" s="157" customFormat="1">
      <c r="T3897" s="174"/>
      <c r="U3897" s="174"/>
    </row>
    <row r="3898" spans="20:21" s="157" customFormat="1">
      <c r="T3898" s="174"/>
      <c r="U3898" s="174"/>
    </row>
    <row r="3899" spans="20:21" s="157" customFormat="1">
      <c r="T3899" s="174"/>
      <c r="U3899" s="174"/>
    </row>
    <row r="3900" spans="20:21" s="157" customFormat="1">
      <c r="T3900" s="174"/>
      <c r="U3900" s="174"/>
    </row>
    <row r="3901" spans="20:21" s="157" customFormat="1">
      <c r="T3901" s="174"/>
      <c r="U3901" s="174"/>
    </row>
    <row r="3902" spans="20:21" s="157" customFormat="1">
      <c r="T3902" s="174"/>
      <c r="U3902" s="174"/>
    </row>
    <row r="3903" spans="20:21" s="157" customFormat="1">
      <c r="T3903" s="174"/>
      <c r="U3903" s="174"/>
    </row>
    <row r="3904" spans="20:21" s="157" customFormat="1">
      <c r="T3904" s="174"/>
      <c r="U3904" s="174"/>
    </row>
    <row r="3905" spans="20:21" s="157" customFormat="1">
      <c r="T3905" s="174"/>
      <c r="U3905" s="174"/>
    </row>
    <row r="3906" spans="20:21" s="157" customFormat="1">
      <c r="T3906" s="174"/>
      <c r="U3906" s="174"/>
    </row>
    <row r="3907" spans="20:21" s="157" customFormat="1">
      <c r="T3907" s="174"/>
      <c r="U3907" s="174"/>
    </row>
    <row r="3908" spans="20:21" s="157" customFormat="1">
      <c r="T3908" s="174"/>
      <c r="U3908" s="174"/>
    </row>
    <row r="3909" spans="20:21" s="157" customFormat="1">
      <c r="T3909" s="174"/>
      <c r="U3909" s="174"/>
    </row>
    <row r="3910" spans="20:21" s="157" customFormat="1">
      <c r="T3910" s="174"/>
      <c r="U3910" s="174"/>
    </row>
    <row r="3911" spans="20:21" s="157" customFormat="1">
      <c r="T3911" s="174"/>
      <c r="U3911" s="174"/>
    </row>
    <row r="3912" spans="20:21" s="157" customFormat="1">
      <c r="T3912" s="174"/>
      <c r="U3912" s="174"/>
    </row>
    <row r="3913" spans="20:21" s="157" customFormat="1">
      <c r="T3913" s="174"/>
      <c r="U3913" s="174"/>
    </row>
    <row r="3914" spans="20:21" s="157" customFormat="1">
      <c r="T3914" s="174"/>
      <c r="U3914" s="174"/>
    </row>
    <row r="3915" spans="20:21" s="157" customFormat="1">
      <c r="T3915" s="174"/>
      <c r="U3915" s="174"/>
    </row>
    <row r="3916" spans="20:21" s="157" customFormat="1">
      <c r="T3916" s="174"/>
      <c r="U3916" s="174"/>
    </row>
    <row r="3917" spans="20:21" s="157" customFormat="1">
      <c r="T3917" s="174"/>
      <c r="U3917" s="174"/>
    </row>
    <row r="3918" spans="20:21" s="157" customFormat="1">
      <c r="T3918" s="174"/>
      <c r="U3918" s="174"/>
    </row>
    <row r="3919" spans="20:21" s="157" customFormat="1">
      <c r="T3919" s="174"/>
      <c r="U3919" s="174"/>
    </row>
    <row r="3920" spans="20:21" s="157" customFormat="1">
      <c r="T3920" s="174"/>
      <c r="U3920" s="174"/>
    </row>
    <row r="3921" spans="20:21" s="157" customFormat="1">
      <c r="T3921" s="174"/>
      <c r="U3921" s="174"/>
    </row>
    <row r="3922" spans="20:21" s="157" customFormat="1">
      <c r="T3922" s="174"/>
      <c r="U3922" s="174"/>
    </row>
    <row r="3923" spans="20:21" s="157" customFormat="1">
      <c r="T3923" s="174"/>
      <c r="U3923" s="174"/>
    </row>
    <row r="3924" spans="20:21" s="157" customFormat="1">
      <c r="T3924" s="174"/>
      <c r="U3924" s="174"/>
    </row>
    <row r="3925" spans="20:21" s="157" customFormat="1">
      <c r="T3925" s="174"/>
      <c r="U3925" s="174"/>
    </row>
    <row r="3926" spans="20:21" s="157" customFormat="1">
      <c r="T3926" s="174"/>
      <c r="U3926" s="174"/>
    </row>
    <row r="3927" spans="20:21" s="157" customFormat="1">
      <c r="T3927" s="174"/>
      <c r="U3927" s="174"/>
    </row>
    <row r="3928" spans="20:21" s="157" customFormat="1">
      <c r="T3928" s="174"/>
      <c r="U3928" s="174"/>
    </row>
    <row r="3929" spans="20:21" s="157" customFormat="1">
      <c r="T3929" s="174"/>
      <c r="U3929" s="174"/>
    </row>
    <row r="3930" spans="20:21" s="157" customFormat="1">
      <c r="T3930" s="174"/>
      <c r="U3930" s="174"/>
    </row>
    <row r="3931" spans="20:21" s="157" customFormat="1">
      <c r="T3931" s="174"/>
      <c r="U3931" s="174"/>
    </row>
    <row r="3932" spans="20:21" s="157" customFormat="1">
      <c r="T3932" s="174"/>
      <c r="U3932" s="174"/>
    </row>
    <row r="3933" spans="20:21" s="157" customFormat="1">
      <c r="T3933" s="174"/>
      <c r="U3933" s="174"/>
    </row>
    <row r="3934" spans="20:21" s="157" customFormat="1">
      <c r="T3934" s="174"/>
      <c r="U3934" s="174"/>
    </row>
    <row r="3935" spans="20:21" s="157" customFormat="1">
      <c r="T3935" s="174"/>
      <c r="U3935" s="174"/>
    </row>
    <row r="3936" spans="20:21" s="157" customFormat="1">
      <c r="T3936" s="174"/>
      <c r="U3936" s="174"/>
    </row>
    <row r="3937" spans="20:21" s="157" customFormat="1">
      <c r="T3937" s="174"/>
      <c r="U3937" s="174"/>
    </row>
    <row r="3938" spans="20:21" s="157" customFormat="1">
      <c r="T3938" s="174"/>
      <c r="U3938" s="174"/>
    </row>
    <row r="3939" spans="20:21" s="157" customFormat="1">
      <c r="T3939" s="174"/>
      <c r="U3939" s="174"/>
    </row>
    <row r="3940" spans="20:21" s="157" customFormat="1">
      <c r="T3940" s="174"/>
      <c r="U3940" s="174"/>
    </row>
    <row r="3941" spans="20:21" s="157" customFormat="1">
      <c r="T3941" s="174"/>
      <c r="U3941" s="174"/>
    </row>
    <row r="3942" spans="20:21" s="157" customFormat="1">
      <c r="T3942" s="174"/>
      <c r="U3942" s="174"/>
    </row>
    <row r="3943" spans="20:21" s="157" customFormat="1">
      <c r="T3943" s="174"/>
      <c r="U3943" s="174"/>
    </row>
    <row r="3944" spans="20:21" s="157" customFormat="1">
      <c r="T3944" s="174"/>
      <c r="U3944" s="174"/>
    </row>
    <row r="3945" spans="20:21" s="157" customFormat="1">
      <c r="T3945" s="174"/>
      <c r="U3945" s="174"/>
    </row>
    <row r="3946" spans="20:21" s="157" customFormat="1">
      <c r="T3946" s="174"/>
      <c r="U3946" s="174"/>
    </row>
    <row r="3947" spans="20:21" s="157" customFormat="1">
      <c r="T3947" s="174"/>
      <c r="U3947" s="174"/>
    </row>
    <row r="3948" spans="20:21" s="157" customFormat="1">
      <c r="T3948" s="174"/>
      <c r="U3948" s="174"/>
    </row>
    <row r="3949" spans="20:21" s="157" customFormat="1">
      <c r="T3949" s="174"/>
      <c r="U3949" s="174"/>
    </row>
    <row r="3950" spans="20:21" s="157" customFormat="1">
      <c r="T3950" s="174"/>
      <c r="U3950" s="174"/>
    </row>
    <row r="3951" spans="20:21" s="157" customFormat="1">
      <c r="T3951" s="174"/>
      <c r="U3951" s="174"/>
    </row>
    <row r="3952" spans="20:21" s="157" customFormat="1">
      <c r="T3952" s="174"/>
      <c r="U3952" s="174"/>
    </row>
    <row r="3953" spans="20:21" s="157" customFormat="1">
      <c r="T3953" s="174"/>
      <c r="U3953" s="174"/>
    </row>
    <row r="3954" spans="20:21" s="157" customFormat="1">
      <c r="T3954" s="174"/>
      <c r="U3954" s="174"/>
    </row>
    <row r="3955" spans="20:21" s="157" customFormat="1">
      <c r="T3955" s="174"/>
      <c r="U3955" s="174"/>
    </row>
    <row r="3956" spans="20:21" s="157" customFormat="1">
      <c r="T3956" s="174"/>
      <c r="U3956" s="174"/>
    </row>
    <row r="3957" spans="20:21" s="157" customFormat="1">
      <c r="T3957" s="174"/>
      <c r="U3957" s="174"/>
    </row>
    <row r="3958" spans="20:21" s="157" customFormat="1">
      <c r="T3958" s="174"/>
      <c r="U3958" s="174"/>
    </row>
    <row r="3959" spans="20:21" s="157" customFormat="1">
      <c r="T3959" s="174"/>
      <c r="U3959" s="174"/>
    </row>
    <row r="3960" spans="20:21" s="157" customFormat="1">
      <c r="T3960" s="174"/>
      <c r="U3960" s="174"/>
    </row>
    <row r="3961" spans="20:21" s="157" customFormat="1">
      <c r="T3961" s="174"/>
      <c r="U3961" s="174"/>
    </row>
    <row r="3962" spans="20:21" s="157" customFormat="1">
      <c r="T3962" s="174"/>
      <c r="U3962" s="174"/>
    </row>
    <row r="3963" spans="20:21" s="157" customFormat="1">
      <c r="T3963" s="174"/>
      <c r="U3963" s="174"/>
    </row>
    <row r="3964" spans="20:21" s="157" customFormat="1">
      <c r="T3964" s="174"/>
      <c r="U3964" s="174"/>
    </row>
    <row r="3965" spans="20:21" s="157" customFormat="1">
      <c r="T3965" s="174"/>
      <c r="U3965" s="174"/>
    </row>
    <row r="3966" spans="20:21" s="157" customFormat="1">
      <c r="T3966" s="174"/>
      <c r="U3966" s="174"/>
    </row>
    <row r="3967" spans="20:21" s="157" customFormat="1">
      <c r="T3967" s="174"/>
      <c r="U3967" s="174"/>
    </row>
    <row r="3968" spans="20:21" s="157" customFormat="1">
      <c r="T3968" s="174"/>
      <c r="U3968" s="174"/>
    </row>
    <row r="3969" spans="20:21" s="157" customFormat="1">
      <c r="T3969" s="174"/>
      <c r="U3969" s="174"/>
    </row>
    <row r="3970" spans="20:21" s="157" customFormat="1">
      <c r="T3970" s="174"/>
      <c r="U3970" s="174"/>
    </row>
    <row r="3971" spans="20:21" s="157" customFormat="1">
      <c r="T3971" s="174"/>
      <c r="U3971" s="174"/>
    </row>
    <row r="3972" spans="20:21" s="157" customFormat="1">
      <c r="T3972" s="174"/>
      <c r="U3972" s="174"/>
    </row>
    <row r="3973" spans="20:21" s="157" customFormat="1">
      <c r="T3973" s="174"/>
      <c r="U3973" s="174"/>
    </row>
    <row r="3974" spans="20:21" s="157" customFormat="1">
      <c r="T3974" s="174"/>
      <c r="U3974" s="174"/>
    </row>
    <row r="3975" spans="20:21" s="157" customFormat="1">
      <c r="T3975" s="174"/>
      <c r="U3975" s="174"/>
    </row>
    <row r="3976" spans="20:21" s="157" customFormat="1">
      <c r="T3976" s="174"/>
      <c r="U3976" s="174"/>
    </row>
    <row r="3977" spans="20:21" s="157" customFormat="1">
      <c r="T3977" s="174"/>
      <c r="U3977" s="174"/>
    </row>
    <row r="3978" spans="20:21" s="157" customFormat="1">
      <c r="T3978" s="174"/>
      <c r="U3978" s="174"/>
    </row>
    <row r="3979" spans="20:21" s="157" customFormat="1">
      <c r="T3979" s="174"/>
      <c r="U3979" s="174"/>
    </row>
    <row r="3980" spans="20:21" s="157" customFormat="1">
      <c r="T3980" s="174"/>
      <c r="U3980" s="174"/>
    </row>
    <row r="3981" spans="20:21" s="157" customFormat="1">
      <c r="T3981" s="174"/>
      <c r="U3981" s="174"/>
    </row>
    <row r="3982" spans="20:21" s="157" customFormat="1">
      <c r="T3982" s="174"/>
      <c r="U3982" s="174"/>
    </row>
    <row r="3983" spans="20:21" s="157" customFormat="1">
      <c r="T3983" s="174"/>
      <c r="U3983" s="174"/>
    </row>
    <row r="3984" spans="20:21" s="157" customFormat="1">
      <c r="T3984" s="174"/>
      <c r="U3984" s="174"/>
    </row>
    <row r="3985" spans="20:21" s="157" customFormat="1">
      <c r="T3985" s="174"/>
      <c r="U3985" s="174"/>
    </row>
    <row r="3986" spans="20:21" s="157" customFormat="1">
      <c r="T3986" s="174"/>
      <c r="U3986" s="174"/>
    </row>
    <row r="3987" spans="20:21" s="157" customFormat="1">
      <c r="T3987" s="174"/>
      <c r="U3987" s="174"/>
    </row>
    <row r="3988" spans="20:21" s="157" customFormat="1">
      <c r="T3988" s="174"/>
      <c r="U3988" s="174"/>
    </row>
    <row r="3989" spans="20:21" s="157" customFormat="1">
      <c r="T3989" s="174"/>
      <c r="U3989" s="174"/>
    </row>
    <row r="3990" spans="20:21" s="157" customFormat="1">
      <c r="T3990" s="174"/>
      <c r="U3990" s="174"/>
    </row>
    <row r="3991" spans="20:21" s="157" customFormat="1">
      <c r="T3991" s="174"/>
      <c r="U3991" s="174"/>
    </row>
    <row r="3992" spans="20:21" s="157" customFormat="1">
      <c r="T3992" s="174"/>
      <c r="U3992" s="174"/>
    </row>
    <row r="3993" spans="20:21" s="157" customFormat="1">
      <c r="T3993" s="174"/>
      <c r="U3993" s="174"/>
    </row>
    <row r="3994" spans="20:21" s="157" customFormat="1">
      <c r="T3994" s="174"/>
      <c r="U3994" s="174"/>
    </row>
    <row r="3995" spans="20:21" s="157" customFormat="1">
      <c r="T3995" s="174"/>
      <c r="U3995" s="174"/>
    </row>
    <row r="3996" spans="20:21" s="157" customFormat="1">
      <c r="T3996" s="174"/>
      <c r="U3996" s="174"/>
    </row>
    <row r="3997" spans="20:21" s="157" customFormat="1">
      <c r="T3997" s="174"/>
      <c r="U3997" s="174"/>
    </row>
    <row r="3998" spans="20:21" s="157" customFormat="1">
      <c r="T3998" s="174"/>
      <c r="U3998" s="174"/>
    </row>
    <row r="3999" spans="20:21" s="157" customFormat="1">
      <c r="T3999" s="174"/>
      <c r="U3999" s="174"/>
    </row>
    <row r="4000" spans="20:21" s="157" customFormat="1">
      <c r="T4000" s="174"/>
      <c r="U4000" s="174"/>
    </row>
    <row r="4001" spans="20:21" s="157" customFormat="1">
      <c r="T4001" s="174"/>
      <c r="U4001" s="174"/>
    </row>
    <row r="4002" spans="20:21" s="157" customFormat="1">
      <c r="T4002" s="174"/>
      <c r="U4002" s="174"/>
    </row>
    <row r="4003" spans="20:21" s="157" customFormat="1">
      <c r="T4003" s="174"/>
      <c r="U4003" s="174"/>
    </row>
    <row r="4004" spans="20:21" s="157" customFormat="1">
      <c r="T4004" s="174"/>
      <c r="U4004" s="174"/>
    </row>
    <row r="4005" spans="20:21" s="157" customFormat="1">
      <c r="T4005" s="174"/>
      <c r="U4005" s="174"/>
    </row>
    <row r="4006" spans="20:21" s="157" customFormat="1">
      <c r="T4006" s="174"/>
      <c r="U4006" s="174"/>
    </row>
    <row r="4007" spans="20:21" s="157" customFormat="1">
      <c r="T4007" s="174"/>
      <c r="U4007" s="174"/>
    </row>
    <row r="4008" spans="20:21" s="157" customFormat="1">
      <c r="T4008" s="174"/>
      <c r="U4008" s="174"/>
    </row>
    <row r="4009" spans="20:21" s="157" customFormat="1">
      <c r="T4009" s="174"/>
      <c r="U4009" s="174"/>
    </row>
    <row r="4010" spans="20:21" s="157" customFormat="1">
      <c r="T4010" s="174"/>
      <c r="U4010" s="174"/>
    </row>
    <row r="4011" spans="20:21" s="157" customFormat="1">
      <c r="T4011" s="174"/>
      <c r="U4011" s="174"/>
    </row>
    <row r="4012" spans="20:21" s="157" customFormat="1">
      <c r="T4012" s="174"/>
      <c r="U4012" s="174"/>
    </row>
    <row r="4013" spans="20:21" s="157" customFormat="1">
      <c r="T4013" s="174"/>
      <c r="U4013" s="174"/>
    </row>
    <row r="4014" spans="20:21" s="157" customFormat="1">
      <c r="T4014" s="174"/>
      <c r="U4014" s="174"/>
    </row>
    <row r="4015" spans="20:21" s="157" customFormat="1">
      <c r="T4015" s="174"/>
      <c r="U4015" s="174"/>
    </row>
    <row r="4016" spans="20:21" s="157" customFormat="1">
      <c r="T4016" s="174"/>
      <c r="U4016" s="174"/>
    </row>
    <row r="4017" spans="20:21" s="157" customFormat="1">
      <c r="T4017" s="174"/>
      <c r="U4017" s="174"/>
    </row>
    <row r="4018" spans="20:21" s="157" customFormat="1">
      <c r="T4018" s="174"/>
      <c r="U4018" s="174"/>
    </row>
    <row r="4019" spans="20:21" s="157" customFormat="1">
      <c r="T4019" s="174"/>
      <c r="U4019" s="174"/>
    </row>
    <row r="4020" spans="20:21" s="157" customFormat="1">
      <c r="T4020" s="174"/>
      <c r="U4020" s="174"/>
    </row>
    <row r="4021" spans="20:21" s="157" customFormat="1">
      <c r="T4021" s="174"/>
      <c r="U4021" s="174"/>
    </row>
    <row r="4022" spans="20:21" s="157" customFormat="1">
      <c r="T4022" s="174"/>
      <c r="U4022" s="174"/>
    </row>
    <row r="4023" spans="20:21" s="157" customFormat="1">
      <c r="T4023" s="174"/>
      <c r="U4023" s="174"/>
    </row>
    <row r="4024" spans="20:21" s="157" customFormat="1">
      <c r="T4024" s="174"/>
      <c r="U4024" s="174"/>
    </row>
    <row r="4025" spans="20:21" s="157" customFormat="1">
      <c r="T4025" s="174"/>
      <c r="U4025" s="174"/>
    </row>
    <row r="4026" spans="20:21" s="157" customFormat="1">
      <c r="T4026" s="174"/>
      <c r="U4026" s="174"/>
    </row>
    <row r="4027" spans="20:21" s="157" customFormat="1">
      <c r="T4027" s="174"/>
      <c r="U4027" s="174"/>
    </row>
    <row r="4028" spans="20:21" s="157" customFormat="1">
      <c r="T4028" s="174"/>
      <c r="U4028" s="174"/>
    </row>
    <row r="4029" spans="20:21" s="157" customFormat="1">
      <c r="T4029" s="174"/>
      <c r="U4029" s="174"/>
    </row>
    <row r="4030" spans="20:21" s="157" customFormat="1">
      <c r="T4030" s="174"/>
      <c r="U4030" s="174"/>
    </row>
    <row r="4031" spans="20:21" s="157" customFormat="1">
      <c r="T4031" s="174"/>
      <c r="U4031" s="174"/>
    </row>
    <row r="4032" spans="20:21" s="157" customFormat="1">
      <c r="T4032" s="174"/>
      <c r="U4032" s="174"/>
    </row>
    <row r="4033" spans="20:21" s="157" customFormat="1">
      <c r="T4033" s="174"/>
      <c r="U4033" s="174"/>
    </row>
    <row r="4034" spans="20:21" s="157" customFormat="1">
      <c r="T4034" s="174"/>
      <c r="U4034" s="174"/>
    </row>
    <row r="4035" spans="20:21" s="157" customFormat="1">
      <c r="T4035" s="174"/>
      <c r="U4035" s="174"/>
    </row>
    <row r="4036" spans="20:21" s="157" customFormat="1">
      <c r="T4036" s="174"/>
      <c r="U4036" s="174"/>
    </row>
    <row r="4037" spans="20:21" s="157" customFormat="1">
      <c r="T4037" s="174"/>
      <c r="U4037" s="174"/>
    </row>
    <row r="4038" spans="20:21" s="157" customFormat="1">
      <c r="T4038" s="174"/>
      <c r="U4038" s="174"/>
    </row>
    <row r="4039" spans="20:21" s="157" customFormat="1">
      <c r="T4039" s="174"/>
      <c r="U4039" s="174"/>
    </row>
    <row r="4040" spans="20:21" s="157" customFormat="1">
      <c r="T4040" s="174"/>
      <c r="U4040" s="174"/>
    </row>
    <row r="4041" spans="20:21" s="157" customFormat="1">
      <c r="T4041" s="174"/>
      <c r="U4041" s="174"/>
    </row>
    <row r="4042" spans="20:21" s="157" customFormat="1">
      <c r="T4042" s="174"/>
      <c r="U4042" s="174"/>
    </row>
    <row r="4043" spans="20:21" s="157" customFormat="1">
      <c r="T4043" s="174"/>
      <c r="U4043" s="174"/>
    </row>
    <row r="4044" spans="20:21" s="157" customFormat="1">
      <c r="T4044" s="174"/>
      <c r="U4044" s="174"/>
    </row>
    <row r="4045" spans="20:21" s="157" customFormat="1">
      <c r="T4045" s="174"/>
      <c r="U4045" s="174"/>
    </row>
    <row r="4046" spans="20:21" s="157" customFormat="1">
      <c r="T4046" s="174"/>
      <c r="U4046" s="174"/>
    </row>
    <row r="4047" spans="20:21" s="157" customFormat="1">
      <c r="T4047" s="174"/>
      <c r="U4047" s="174"/>
    </row>
    <row r="4048" spans="20:21" s="157" customFormat="1">
      <c r="T4048" s="174"/>
      <c r="U4048" s="174"/>
    </row>
    <row r="4049" spans="20:21" s="157" customFormat="1">
      <c r="T4049" s="174"/>
      <c r="U4049" s="174"/>
    </row>
    <row r="4050" spans="20:21" s="157" customFormat="1">
      <c r="T4050" s="174"/>
      <c r="U4050" s="174"/>
    </row>
    <row r="4051" spans="20:21" s="157" customFormat="1">
      <c r="T4051" s="174"/>
      <c r="U4051" s="174"/>
    </row>
    <row r="4052" spans="20:21" s="157" customFormat="1">
      <c r="T4052" s="174"/>
      <c r="U4052" s="174"/>
    </row>
    <row r="4053" spans="20:21" s="157" customFormat="1">
      <c r="T4053" s="174"/>
      <c r="U4053" s="174"/>
    </row>
    <row r="4054" spans="20:21" s="157" customFormat="1">
      <c r="T4054" s="174"/>
      <c r="U4054" s="174"/>
    </row>
    <row r="4055" spans="20:21" s="157" customFormat="1">
      <c r="T4055" s="174"/>
      <c r="U4055" s="174"/>
    </row>
    <row r="4056" spans="20:21" s="157" customFormat="1">
      <c r="T4056" s="174"/>
      <c r="U4056" s="174"/>
    </row>
    <row r="4057" spans="20:21" s="157" customFormat="1">
      <c r="T4057" s="174"/>
      <c r="U4057" s="174"/>
    </row>
    <row r="4058" spans="20:21" s="157" customFormat="1">
      <c r="T4058" s="174"/>
      <c r="U4058" s="174"/>
    </row>
    <row r="4059" spans="20:21" s="157" customFormat="1">
      <c r="T4059" s="174"/>
      <c r="U4059" s="174"/>
    </row>
    <row r="4060" spans="20:21" s="157" customFormat="1">
      <c r="T4060" s="174"/>
      <c r="U4060" s="174"/>
    </row>
    <row r="4061" spans="20:21" s="157" customFormat="1">
      <c r="T4061" s="174"/>
      <c r="U4061" s="174"/>
    </row>
    <row r="4062" spans="20:21" s="157" customFormat="1">
      <c r="T4062" s="174"/>
      <c r="U4062" s="174"/>
    </row>
    <row r="4063" spans="20:21" s="157" customFormat="1">
      <c r="T4063" s="174"/>
      <c r="U4063" s="174"/>
    </row>
    <row r="4064" spans="20:21" s="157" customFormat="1">
      <c r="T4064" s="174"/>
      <c r="U4064" s="174"/>
    </row>
    <row r="4065" spans="20:21" s="157" customFormat="1">
      <c r="T4065" s="174"/>
      <c r="U4065" s="174"/>
    </row>
    <row r="4066" spans="20:21" s="157" customFormat="1">
      <c r="T4066" s="174"/>
      <c r="U4066" s="174"/>
    </row>
    <row r="4067" spans="20:21" s="157" customFormat="1">
      <c r="T4067" s="174"/>
      <c r="U4067" s="174"/>
    </row>
    <row r="4068" spans="20:21" s="157" customFormat="1">
      <c r="T4068" s="174"/>
      <c r="U4068" s="174"/>
    </row>
    <row r="4069" spans="20:21" s="157" customFormat="1">
      <c r="T4069" s="174"/>
      <c r="U4069" s="174"/>
    </row>
    <row r="4070" spans="20:21" s="157" customFormat="1">
      <c r="T4070" s="174"/>
      <c r="U4070" s="174"/>
    </row>
    <row r="4071" spans="20:21" s="157" customFormat="1">
      <c r="T4071" s="174"/>
      <c r="U4071" s="174"/>
    </row>
    <row r="4072" spans="20:21" s="157" customFormat="1">
      <c r="T4072" s="174"/>
      <c r="U4072" s="174"/>
    </row>
    <row r="4073" spans="20:21" s="157" customFormat="1">
      <c r="T4073" s="174"/>
      <c r="U4073" s="174"/>
    </row>
    <row r="4074" spans="20:21" s="157" customFormat="1">
      <c r="T4074" s="174"/>
      <c r="U4074" s="174"/>
    </row>
    <row r="4075" spans="20:21" s="157" customFormat="1">
      <c r="T4075" s="174"/>
      <c r="U4075" s="174"/>
    </row>
    <row r="4076" spans="20:21" s="157" customFormat="1">
      <c r="T4076" s="174"/>
      <c r="U4076" s="174"/>
    </row>
    <row r="4077" spans="20:21" s="157" customFormat="1">
      <c r="T4077" s="174"/>
      <c r="U4077" s="174"/>
    </row>
    <row r="4078" spans="20:21" s="157" customFormat="1">
      <c r="T4078" s="174"/>
      <c r="U4078" s="174"/>
    </row>
    <row r="4079" spans="20:21" s="157" customFormat="1">
      <c r="T4079" s="174"/>
      <c r="U4079" s="174"/>
    </row>
    <row r="4080" spans="20:21" s="157" customFormat="1">
      <c r="T4080" s="174"/>
      <c r="U4080" s="174"/>
    </row>
    <row r="4081" spans="20:21" s="157" customFormat="1">
      <c r="T4081" s="174"/>
      <c r="U4081" s="174"/>
    </row>
    <row r="4082" spans="20:21" s="157" customFormat="1">
      <c r="T4082" s="174"/>
      <c r="U4082" s="174"/>
    </row>
    <row r="4083" spans="20:21" s="157" customFormat="1">
      <c r="T4083" s="174"/>
      <c r="U4083" s="174"/>
    </row>
    <row r="4084" spans="20:21" s="157" customFormat="1">
      <c r="T4084" s="174"/>
      <c r="U4084" s="174"/>
    </row>
    <row r="4085" spans="20:21" s="157" customFormat="1">
      <c r="T4085" s="174"/>
      <c r="U4085" s="174"/>
    </row>
    <row r="4086" spans="20:21" s="157" customFormat="1">
      <c r="T4086" s="174"/>
      <c r="U4086" s="174"/>
    </row>
    <row r="4087" spans="20:21" s="157" customFormat="1">
      <c r="T4087" s="174"/>
      <c r="U4087" s="174"/>
    </row>
    <row r="4088" spans="20:21" s="157" customFormat="1">
      <c r="T4088" s="174"/>
      <c r="U4088" s="174"/>
    </row>
    <row r="4089" spans="20:21" s="157" customFormat="1">
      <c r="T4089" s="174"/>
      <c r="U4089" s="174"/>
    </row>
    <row r="4090" spans="20:21" s="157" customFormat="1">
      <c r="T4090" s="174"/>
      <c r="U4090" s="174"/>
    </row>
    <row r="4091" spans="20:21" s="157" customFormat="1">
      <c r="T4091" s="174"/>
      <c r="U4091" s="174"/>
    </row>
    <row r="4092" spans="20:21" s="157" customFormat="1">
      <c r="T4092" s="174"/>
      <c r="U4092" s="174"/>
    </row>
    <row r="4093" spans="20:21" s="157" customFormat="1">
      <c r="T4093" s="174"/>
      <c r="U4093" s="174"/>
    </row>
    <row r="4094" spans="20:21" s="157" customFormat="1">
      <c r="T4094" s="174"/>
      <c r="U4094" s="174"/>
    </row>
    <row r="4095" spans="20:21" s="157" customFormat="1">
      <c r="T4095" s="174"/>
      <c r="U4095" s="174"/>
    </row>
    <row r="4096" spans="20:21" s="157" customFormat="1">
      <c r="T4096" s="174"/>
      <c r="U4096" s="174"/>
    </row>
    <row r="4097" spans="20:21" s="157" customFormat="1">
      <c r="T4097" s="174"/>
      <c r="U4097" s="174"/>
    </row>
    <row r="4098" spans="20:21" s="157" customFormat="1">
      <c r="T4098" s="174"/>
      <c r="U4098" s="174"/>
    </row>
    <row r="4099" spans="20:21" s="157" customFormat="1">
      <c r="T4099" s="174"/>
      <c r="U4099" s="174"/>
    </row>
    <row r="4100" spans="20:21" s="157" customFormat="1">
      <c r="T4100" s="174"/>
      <c r="U4100" s="174"/>
    </row>
    <row r="4101" spans="20:21" s="157" customFormat="1">
      <c r="T4101" s="174"/>
      <c r="U4101" s="174"/>
    </row>
    <row r="4102" spans="20:21" s="157" customFormat="1">
      <c r="T4102" s="174"/>
      <c r="U4102" s="174"/>
    </row>
    <row r="4103" spans="20:21" s="157" customFormat="1">
      <c r="T4103" s="174"/>
      <c r="U4103" s="174"/>
    </row>
    <row r="4104" spans="20:21" s="157" customFormat="1">
      <c r="T4104" s="174"/>
      <c r="U4104" s="174"/>
    </row>
    <row r="4105" spans="20:21" s="157" customFormat="1">
      <c r="T4105" s="174"/>
      <c r="U4105" s="174"/>
    </row>
    <row r="4106" spans="20:21" s="157" customFormat="1">
      <c r="T4106" s="174"/>
      <c r="U4106" s="174"/>
    </row>
    <row r="4107" spans="20:21" s="157" customFormat="1">
      <c r="T4107" s="174"/>
      <c r="U4107" s="174"/>
    </row>
    <row r="4108" spans="20:21" s="157" customFormat="1">
      <c r="T4108" s="174"/>
      <c r="U4108" s="174"/>
    </row>
    <row r="4109" spans="20:21" s="157" customFormat="1">
      <c r="T4109" s="174"/>
      <c r="U4109" s="174"/>
    </row>
    <row r="4110" spans="20:21" s="157" customFormat="1">
      <c r="T4110" s="174"/>
      <c r="U4110" s="174"/>
    </row>
    <row r="4111" spans="20:21" s="157" customFormat="1">
      <c r="T4111" s="174"/>
      <c r="U4111" s="174"/>
    </row>
    <row r="4112" spans="20:21" s="157" customFormat="1">
      <c r="T4112" s="174"/>
      <c r="U4112" s="174"/>
    </row>
    <row r="4113" spans="20:21" s="157" customFormat="1">
      <c r="T4113" s="174"/>
      <c r="U4113" s="174"/>
    </row>
    <row r="4114" spans="20:21" s="157" customFormat="1">
      <c r="T4114" s="174"/>
      <c r="U4114" s="174"/>
    </row>
    <row r="4115" spans="20:21" s="157" customFormat="1">
      <c r="T4115" s="174"/>
      <c r="U4115" s="174"/>
    </row>
    <row r="4116" spans="20:21" s="157" customFormat="1">
      <c r="T4116" s="174"/>
      <c r="U4116" s="174"/>
    </row>
    <row r="4117" spans="20:21" s="157" customFormat="1">
      <c r="T4117" s="174"/>
      <c r="U4117" s="174"/>
    </row>
    <row r="4118" spans="20:21" s="157" customFormat="1">
      <c r="T4118" s="174"/>
      <c r="U4118" s="174"/>
    </row>
    <row r="4119" spans="20:21" s="157" customFormat="1">
      <c r="T4119" s="174"/>
      <c r="U4119" s="174"/>
    </row>
    <row r="4120" spans="20:21" s="157" customFormat="1">
      <c r="T4120" s="174"/>
      <c r="U4120" s="174"/>
    </row>
    <row r="4121" spans="20:21" s="157" customFormat="1">
      <c r="T4121" s="174"/>
      <c r="U4121" s="174"/>
    </row>
    <row r="4122" spans="20:21" s="157" customFormat="1">
      <c r="T4122" s="174"/>
      <c r="U4122" s="174"/>
    </row>
    <row r="4123" spans="20:21" s="157" customFormat="1">
      <c r="T4123" s="174"/>
      <c r="U4123" s="174"/>
    </row>
    <row r="4124" spans="20:21" s="157" customFormat="1">
      <c r="T4124" s="174"/>
      <c r="U4124" s="174"/>
    </row>
    <row r="4125" spans="20:21" s="157" customFormat="1">
      <c r="T4125" s="174"/>
      <c r="U4125" s="174"/>
    </row>
    <row r="4126" spans="20:21" s="157" customFormat="1">
      <c r="T4126" s="174"/>
      <c r="U4126" s="174"/>
    </row>
    <row r="4127" spans="20:21" s="157" customFormat="1">
      <c r="T4127" s="174"/>
      <c r="U4127" s="174"/>
    </row>
    <row r="4128" spans="20:21" s="157" customFormat="1">
      <c r="T4128" s="174"/>
      <c r="U4128" s="174"/>
    </row>
    <row r="4129" spans="20:21" s="157" customFormat="1">
      <c r="T4129" s="174"/>
      <c r="U4129" s="174"/>
    </row>
    <row r="4130" spans="20:21" s="157" customFormat="1">
      <c r="T4130" s="174"/>
      <c r="U4130" s="174"/>
    </row>
    <row r="4131" spans="20:21" s="157" customFormat="1">
      <c r="T4131" s="174"/>
      <c r="U4131" s="174"/>
    </row>
    <row r="4132" spans="20:21" s="157" customFormat="1">
      <c r="T4132" s="174"/>
      <c r="U4132" s="174"/>
    </row>
    <row r="4133" spans="20:21" s="157" customFormat="1">
      <c r="T4133" s="174"/>
      <c r="U4133" s="174"/>
    </row>
    <row r="4134" spans="20:21" s="157" customFormat="1">
      <c r="T4134" s="174"/>
      <c r="U4134" s="174"/>
    </row>
    <row r="4135" spans="20:21" s="157" customFormat="1">
      <c r="T4135" s="174"/>
      <c r="U4135" s="174"/>
    </row>
    <row r="4136" spans="20:21" s="157" customFormat="1">
      <c r="T4136" s="174"/>
      <c r="U4136" s="174"/>
    </row>
    <row r="4137" spans="20:21" s="157" customFormat="1">
      <c r="T4137" s="174"/>
      <c r="U4137" s="174"/>
    </row>
    <row r="4138" spans="20:21" s="157" customFormat="1">
      <c r="T4138" s="174"/>
      <c r="U4138" s="174"/>
    </row>
    <row r="4139" spans="20:21" s="157" customFormat="1">
      <c r="T4139" s="174"/>
      <c r="U4139" s="174"/>
    </row>
    <row r="4140" spans="20:21" s="157" customFormat="1">
      <c r="T4140" s="174"/>
      <c r="U4140" s="174"/>
    </row>
    <row r="4141" spans="20:21" s="157" customFormat="1">
      <c r="T4141" s="174"/>
      <c r="U4141" s="174"/>
    </row>
    <row r="4142" spans="20:21" s="157" customFormat="1">
      <c r="T4142" s="174"/>
      <c r="U4142" s="174"/>
    </row>
    <row r="4143" spans="20:21" s="157" customFormat="1">
      <c r="T4143" s="174"/>
      <c r="U4143" s="174"/>
    </row>
    <row r="4144" spans="20:21" s="157" customFormat="1">
      <c r="T4144" s="174"/>
      <c r="U4144" s="174"/>
    </row>
    <row r="4145" spans="20:21" s="157" customFormat="1">
      <c r="T4145" s="174"/>
      <c r="U4145" s="174"/>
    </row>
    <row r="4146" spans="20:21" s="157" customFormat="1">
      <c r="T4146" s="174"/>
      <c r="U4146" s="174"/>
    </row>
    <row r="4147" spans="20:21" s="157" customFormat="1">
      <c r="T4147" s="174"/>
      <c r="U4147" s="174"/>
    </row>
    <row r="4148" spans="20:21" s="157" customFormat="1">
      <c r="T4148" s="174"/>
      <c r="U4148" s="174"/>
    </row>
    <row r="4149" spans="20:21" s="157" customFormat="1">
      <c r="T4149" s="174"/>
      <c r="U4149" s="174"/>
    </row>
    <row r="4150" spans="20:21" s="157" customFormat="1">
      <c r="T4150" s="174"/>
      <c r="U4150" s="174"/>
    </row>
    <row r="4151" spans="20:21" s="157" customFormat="1">
      <c r="T4151" s="174"/>
      <c r="U4151" s="174"/>
    </row>
    <row r="4152" spans="20:21" s="157" customFormat="1">
      <c r="T4152" s="174"/>
      <c r="U4152" s="174"/>
    </row>
    <row r="4153" spans="20:21" s="157" customFormat="1">
      <c r="T4153" s="174"/>
      <c r="U4153" s="174"/>
    </row>
    <row r="4154" spans="20:21" s="157" customFormat="1">
      <c r="T4154" s="174"/>
      <c r="U4154" s="174"/>
    </row>
    <row r="4155" spans="20:21" s="157" customFormat="1">
      <c r="T4155" s="174"/>
      <c r="U4155" s="174"/>
    </row>
    <row r="4156" spans="20:21" s="157" customFormat="1">
      <c r="T4156" s="174"/>
      <c r="U4156" s="174"/>
    </row>
    <row r="4157" spans="20:21" s="157" customFormat="1">
      <c r="T4157" s="174"/>
      <c r="U4157" s="174"/>
    </row>
    <row r="4158" spans="20:21" s="157" customFormat="1">
      <c r="T4158" s="174"/>
      <c r="U4158" s="174"/>
    </row>
    <row r="4159" spans="20:21" s="157" customFormat="1">
      <c r="T4159" s="174"/>
      <c r="U4159" s="174"/>
    </row>
    <row r="4160" spans="20:21" s="157" customFormat="1">
      <c r="T4160" s="174"/>
      <c r="U4160" s="174"/>
    </row>
    <row r="4161" spans="20:21" s="157" customFormat="1">
      <c r="T4161" s="174"/>
      <c r="U4161" s="174"/>
    </row>
    <row r="4162" spans="20:21" s="157" customFormat="1">
      <c r="T4162" s="174"/>
      <c r="U4162" s="174"/>
    </row>
    <row r="4163" spans="20:21" s="157" customFormat="1">
      <c r="T4163" s="174"/>
      <c r="U4163" s="174"/>
    </row>
    <row r="4164" spans="20:21" s="157" customFormat="1">
      <c r="T4164" s="174"/>
      <c r="U4164" s="174"/>
    </row>
    <row r="4165" spans="20:21" s="157" customFormat="1">
      <c r="T4165" s="174"/>
      <c r="U4165" s="174"/>
    </row>
    <row r="4166" spans="20:21" s="157" customFormat="1">
      <c r="T4166" s="174"/>
      <c r="U4166" s="174"/>
    </row>
    <row r="4167" spans="20:21" s="157" customFormat="1">
      <c r="T4167" s="174"/>
      <c r="U4167" s="174"/>
    </row>
    <row r="4168" spans="20:21" s="157" customFormat="1">
      <c r="T4168" s="174"/>
      <c r="U4168" s="174"/>
    </row>
    <row r="4169" spans="20:21" s="157" customFormat="1">
      <c r="T4169" s="174"/>
      <c r="U4169" s="174"/>
    </row>
    <row r="4170" spans="20:21" s="157" customFormat="1">
      <c r="T4170" s="174"/>
      <c r="U4170" s="174"/>
    </row>
    <row r="4171" spans="20:21" s="157" customFormat="1">
      <c r="T4171" s="174"/>
      <c r="U4171" s="174"/>
    </row>
    <row r="4172" spans="20:21" s="157" customFormat="1">
      <c r="T4172" s="174"/>
      <c r="U4172" s="174"/>
    </row>
    <row r="4173" spans="20:21" s="157" customFormat="1">
      <c r="T4173" s="174"/>
      <c r="U4173" s="174"/>
    </row>
    <row r="4174" spans="20:21" s="157" customFormat="1">
      <c r="T4174" s="174"/>
      <c r="U4174" s="174"/>
    </row>
    <row r="4175" spans="20:21" s="157" customFormat="1">
      <c r="T4175" s="174"/>
      <c r="U4175" s="174"/>
    </row>
    <row r="4176" spans="20:21" s="157" customFormat="1">
      <c r="T4176" s="174"/>
      <c r="U4176" s="174"/>
    </row>
    <row r="4177" spans="20:21" s="157" customFormat="1">
      <c r="T4177" s="174"/>
      <c r="U4177" s="174"/>
    </row>
    <row r="4178" spans="20:21" s="157" customFormat="1">
      <c r="T4178" s="174"/>
      <c r="U4178" s="174"/>
    </row>
    <row r="4179" spans="20:21" s="157" customFormat="1">
      <c r="T4179" s="174"/>
      <c r="U4179" s="174"/>
    </row>
    <row r="4180" spans="20:21" s="157" customFormat="1">
      <c r="T4180" s="174"/>
      <c r="U4180" s="174"/>
    </row>
    <row r="4181" spans="20:21" s="157" customFormat="1">
      <c r="T4181" s="174"/>
      <c r="U4181" s="174"/>
    </row>
    <row r="4182" spans="20:21" s="157" customFormat="1">
      <c r="T4182" s="174"/>
      <c r="U4182" s="174"/>
    </row>
    <row r="4183" spans="20:21" s="157" customFormat="1">
      <c r="T4183" s="174"/>
      <c r="U4183" s="174"/>
    </row>
    <row r="4184" spans="20:21" s="157" customFormat="1">
      <c r="T4184" s="174"/>
      <c r="U4184" s="174"/>
    </row>
    <row r="4185" spans="20:21" s="157" customFormat="1">
      <c r="T4185" s="174"/>
      <c r="U4185" s="174"/>
    </row>
    <row r="4186" spans="20:21" s="157" customFormat="1">
      <c r="T4186" s="174"/>
      <c r="U4186" s="174"/>
    </row>
    <row r="4187" spans="20:21" s="157" customFormat="1">
      <c r="T4187" s="174"/>
      <c r="U4187" s="174"/>
    </row>
    <row r="4188" spans="20:21" s="157" customFormat="1">
      <c r="T4188" s="174"/>
      <c r="U4188" s="174"/>
    </row>
    <row r="4189" spans="20:21" s="157" customFormat="1">
      <c r="T4189" s="174"/>
      <c r="U4189" s="174"/>
    </row>
    <row r="4190" spans="20:21" s="157" customFormat="1">
      <c r="T4190" s="174"/>
      <c r="U4190" s="174"/>
    </row>
    <row r="4191" spans="20:21" s="157" customFormat="1">
      <c r="T4191" s="174"/>
      <c r="U4191" s="174"/>
    </row>
    <row r="4192" spans="20:21" s="157" customFormat="1">
      <c r="T4192" s="174"/>
      <c r="U4192" s="174"/>
    </row>
    <row r="4193" spans="20:21" s="157" customFormat="1">
      <c r="T4193" s="174"/>
      <c r="U4193" s="174"/>
    </row>
    <row r="4194" spans="20:21" s="157" customFormat="1">
      <c r="T4194" s="174"/>
      <c r="U4194" s="174"/>
    </row>
    <row r="4195" spans="20:21" s="157" customFormat="1">
      <c r="T4195" s="174"/>
      <c r="U4195" s="174"/>
    </row>
    <row r="4196" spans="20:21" s="157" customFormat="1">
      <c r="T4196" s="174"/>
      <c r="U4196" s="174"/>
    </row>
    <row r="4197" spans="20:21" s="157" customFormat="1">
      <c r="T4197" s="174"/>
      <c r="U4197" s="174"/>
    </row>
    <row r="4198" spans="20:21" s="157" customFormat="1">
      <c r="T4198" s="174"/>
      <c r="U4198" s="174"/>
    </row>
    <row r="4199" spans="20:21" s="157" customFormat="1">
      <c r="T4199" s="174"/>
      <c r="U4199" s="174"/>
    </row>
    <row r="4200" spans="20:21" s="157" customFormat="1">
      <c r="T4200" s="174"/>
      <c r="U4200" s="174"/>
    </row>
    <row r="4201" spans="20:21" s="157" customFormat="1">
      <c r="T4201" s="174"/>
      <c r="U4201" s="174"/>
    </row>
    <row r="4202" spans="20:21" s="157" customFormat="1">
      <c r="T4202" s="174"/>
      <c r="U4202" s="174"/>
    </row>
    <row r="4203" spans="20:21" s="157" customFormat="1">
      <c r="T4203" s="174"/>
      <c r="U4203" s="174"/>
    </row>
    <row r="4204" spans="20:21" s="157" customFormat="1">
      <c r="T4204" s="174"/>
      <c r="U4204" s="174"/>
    </row>
    <row r="4205" spans="20:21" s="157" customFormat="1">
      <c r="T4205" s="174"/>
      <c r="U4205" s="174"/>
    </row>
    <row r="4206" spans="20:21" s="157" customFormat="1">
      <c r="T4206" s="174"/>
      <c r="U4206" s="174"/>
    </row>
    <row r="4207" spans="20:21" s="157" customFormat="1">
      <c r="T4207" s="174"/>
      <c r="U4207" s="174"/>
    </row>
    <row r="4208" spans="20:21" s="157" customFormat="1">
      <c r="T4208" s="174"/>
      <c r="U4208" s="174"/>
    </row>
    <row r="4209" spans="20:21" s="157" customFormat="1">
      <c r="T4209" s="174"/>
      <c r="U4209" s="174"/>
    </row>
    <row r="4210" spans="20:21" s="157" customFormat="1">
      <c r="T4210" s="174"/>
      <c r="U4210" s="174"/>
    </row>
    <row r="4211" spans="20:21" s="157" customFormat="1">
      <c r="T4211" s="174"/>
      <c r="U4211" s="174"/>
    </row>
    <row r="4212" spans="20:21" s="157" customFormat="1">
      <c r="T4212" s="174"/>
      <c r="U4212" s="174"/>
    </row>
    <row r="4213" spans="20:21" s="157" customFormat="1">
      <c r="T4213" s="174"/>
      <c r="U4213" s="174"/>
    </row>
    <row r="4214" spans="20:21" s="157" customFormat="1">
      <c r="T4214" s="174"/>
      <c r="U4214" s="174"/>
    </row>
    <row r="4215" spans="20:21" s="157" customFormat="1">
      <c r="T4215" s="174"/>
      <c r="U4215" s="174"/>
    </row>
    <row r="4216" spans="20:21" s="157" customFormat="1">
      <c r="T4216" s="174"/>
      <c r="U4216" s="174"/>
    </row>
    <row r="4217" spans="20:21" s="157" customFormat="1">
      <c r="T4217" s="174"/>
      <c r="U4217" s="174"/>
    </row>
    <row r="4218" spans="20:21" s="157" customFormat="1">
      <c r="T4218" s="174"/>
      <c r="U4218" s="174"/>
    </row>
    <row r="4219" spans="20:21" s="157" customFormat="1">
      <c r="T4219" s="174"/>
      <c r="U4219" s="174"/>
    </row>
    <row r="4220" spans="20:21" s="157" customFormat="1">
      <c r="T4220" s="174"/>
      <c r="U4220" s="174"/>
    </row>
    <row r="4221" spans="20:21" s="157" customFormat="1">
      <c r="T4221" s="174"/>
      <c r="U4221" s="174"/>
    </row>
    <row r="4222" spans="20:21" s="157" customFormat="1">
      <c r="T4222" s="174"/>
      <c r="U4222" s="174"/>
    </row>
    <row r="4223" spans="20:21" s="157" customFormat="1">
      <c r="T4223" s="174"/>
      <c r="U4223" s="174"/>
    </row>
    <row r="4224" spans="20:21" s="157" customFormat="1">
      <c r="T4224" s="174"/>
      <c r="U4224" s="174"/>
    </row>
    <row r="4225" spans="20:21" s="157" customFormat="1">
      <c r="T4225" s="174"/>
      <c r="U4225" s="174"/>
    </row>
    <row r="4226" spans="20:21" s="157" customFormat="1">
      <c r="T4226" s="174"/>
      <c r="U4226" s="174"/>
    </row>
    <row r="4227" spans="20:21" s="157" customFormat="1">
      <c r="T4227" s="174"/>
      <c r="U4227" s="174"/>
    </row>
    <row r="4228" spans="20:21" s="157" customFormat="1">
      <c r="T4228" s="174"/>
      <c r="U4228" s="174"/>
    </row>
    <row r="4229" spans="20:21" s="157" customFormat="1">
      <c r="T4229" s="174"/>
      <c r="U4229" s="174"/>
    </row>
    <row r="4230" spans="20:21" s="157" customFormat="1">
      <c r="T4230" s="174"/>
      <c r="U4230" s="174"/>
    </row>
    <row r="4231" spans="20:21" s="157" customFormat="1">
      <c r="T4231" s="174"/>
      <c r="U4231" s="174"/>
    </row>
    <row r="4232" spans="20:21" s="157" customFormat="1">
      <c r="T4232" s="174"/>
      <c r="U4232" s="174"/>
    </row>
    <row r="4233" spans="20:21" s="157" customFormat="1">
      <c r="T4233" s="174"/>
      <c r="U4233" s="174"/>
    </row>
    <row r="4234" spans="20:21" s="157" customFormat="1">
      <c r="T4234" s="174"/>
      <c r="U4234" s="174"/>
    </row>
    <row r="4235" spans="20:21" s="157" customFormat="1">
      <c r="T4235" s="174"/>
      <c r="U4235" s="174"/>
    </row>
    <row r="4236" spans="20:21" s="157" customFormat="1">
      <c r="T4236" s="174"/>
      <c r="U4236" s="174"/>
    </row>
    <row r="4237" spans="20:21" s="157" customFormat="1">
      <c r="T4237" s="174"/>
      <c r="U4237" s="174"/>
    </row>
    <row r="4238" spans="20:21" s="157" customFormat="1">
      <c r="T4238" s="174"/>
      <c r="U4238" s="174"/>
    </row>
    <row r="4239" spans="20:21" s="157" customFormat="1">
      <c r="T4239" s="174"/>
      <c r="U4239" s="174"/>
    </row>
    <row r="4240" spans="20:21" s="157" customFormat="1">
      <c r="T4240" s="174"/>
      <c r="U4240" s="174"/>
    </row>
    <row r="4241" spans="20:21" s="157" customFormat="1">
      <c r="T4241" s="174"/>
      <c r="U4241" s="174"/>
    </row>
    <row r="4242" spans="20:21" s="157" customFormat="1">
      <c r="T4242" s="174"/>
      <c r="U4242" s="174"/>
    </row>
    <row r="4243" spans="20:21" s="157" customFormat="1">
      <c r="T4243" s="174"/>
      <c r="U4243" s="174"/>
    </row>
    <row r="4244" spans="20:21" s="157" customFormat="1">
      <c r="T4244" s="174"/>
      <c r="U4244" s="174"/>
    </row>
    <row r="4245" spans="20:21" s="157" customFormat="1">
      <c r="T4245" s="174"/>
      <c r="U4245" s="174"/>
    </row>
    <row r="4246" spans="20:21" s="157" customFormat="1">
      <c r="T4246" s="174"/>
      <c r="U4246" s="174"/>
    </row>
    <row r="4247" spans="20:21" s="157" customFormat="1">
      <c r="T4247" s="174"/>
      <c r="U4247" s="174"/>
    </row>
    <row r="4248" spans="20:21" s="157" customFormat="1">
      <c r="T4248" s="174"/>
      <c r="U4248" s="174"/>
    </row>
    <row r="4249" spans="20:21" s="157" customFormat="1">
      <c r="T4249" s="174"/>
      <c r="U4249" s="174"/>
    </row>
    <row r="4250" spans="20:21" s="157" customFormat="1">
      <c r="T4250" s="174"/>
      <c r="U4250" s="174"/>
    </row>
    <row r="4251" spans="20:21" s="157" customFormat="1">
      <c r="T4251" s="174"/>
      <c r="U4251" s="174"/>
    </row>
    <row r="4252" spans="20:21" s="157" customFormat="1">
      <c r="T4252" s="174"/>
      <c r="U4252" s="174"/>
    </row>
    <row r="4253" spans="20:21" s="157" customFormat="1">
      <c r="T4253" s="174"/>
      <c r="U4253" s="174"/>
    </row>
    <row r="4254" spans="20:21" s="157" customFormat="1">
      <c r="T4254" s="174"/>
      <c r="U4254" s="174"/>
    </row>
    <row r="4255" spans="20:21" s="157" customFormat="1">
      <c r="T4255" s="174"/>
      <c r="U4255" s="174"/>
    </row>
    <row r="4256" spans="20:21" s="157" customFormat="1">
      <c r="T4256" s="174"/>
      <c r="U4256" s="174"/>
    </row>
    <row r="4257" spans="20:21" s="157" customFormat="1">
      <c r="T4257" s="174"/>
      <c r="U4257" s="174"/>
    </row>
    <row r="4258" spans="20:21" s="157" customFormat="1">
      <c r="T4258" s="174"/>
      <c r="U4258" s="174"/>
    </row>
    <row r="4259" spans="20:21" s="157" customFormat="1">
      <c r="T4259" s="174"/>
      <c r="U4259" s="174"/>
    </row>
    <row r="4260" spans="20:21" s="157" customFormat="1">
      <c r="T4260" s="174"/>
      <c r="U4260" s="174"/>
    </row>
    <row r="4261" spans="20:21" s="157" customFormat="1">
      <c r="T4261" s="174"/>
      <c r="U4261" s="174"/>
    </row>
    <row r="4262" spans="20:21" s="157" customFormat="1">
      <c r="T4262" s="174"/>
      <c r="U4262" s="174"/>
    </row>
    <row r="4263" spans="20:21" s="157" customFormat="1">
      <c r="T4263" s="174"/>
      <c r="U4263" s="174"/>
    </row>
    <row r="4264" spans="20:21" s="157" customFormat="1">
      <c r="T4264" s="174"/>
      <c r="U4264" s="174"/>
    </row>
    <row r="4265" spans="20:21" s="157" customFormat="1">
      <c r="T4265" s="174"/>
      <c r="U4265" s="174"/>
    </row>
    <row r="4266" spans="20:21" s="157" customFormat="1">
      <c r="T4266" s="174"/>
      <c r="U4266" s="174"/>
    </row>
    <row r="4267" spans="20:21" s="157" customFormat="1">
      <c r="T4267" s="174"/>
      <c r="U4267" s="174"/>
    </row>
    <row r="4268" spans="20:21" s="157" customFormat="1">
      <c r="T4268" s="174"/>
      <c r="U4268" s="174"/>
    </row>
    <row r="4269" spans="20:21" s="157" customFormat="1">
      <c r="T4269" s="174"/>
      <c r="U4269" s="174"/>
    </row>
    <row r="4270" spans="20:21" s="157" customFormat="1">
      <c r="T4270" s="174"/>
      <c r="U4270" s="174"/>
    </row>
    <row r="4271" spans="20:21" s="157" customFormat="1">
      <c r="T4271" s="174"/>
      <c r="U4271" s="174"/>
    </row>
    <row r="4272" spans="20:21" s="157" customFormat="1">
      <c r="T4272" s="174"/>
      <c r="U4272" s="174"/>
    </row>
    <row r="4273" spans="20:21" s="157" customFormat="1">
      <c r="T4273" s="174"/>
      <c r="U4273" s="174"/>
    </row>
    <row r="4274" spans="20:21" s="157" customFormat="1">
      <c r="T4274" s="174"/>
      <c r="U4274" s="174"/>
    </row>
    <row r="4275" spans="20:21" s="157" customFormat="1">
      <c r="T4275" s="174"/>
      <c r="U4275" s="174"/>
    </row>
    <row r="4276" spans="20:21" s="157" customFormat="1">
      <c r="T4276" s="174"/>
      <c r="U4276" s="174"/>
    </row>
    <row r="4277" spans="20:21" s="157" customFormat="1">
      <c r="T4277" s="174"/>
      <c r="U4277" s="174"/>
    </row>
    <row r="4278" spans="20:21" s="157" customFormat="1">
      <c r="T4278" s="174"/>
      <c r="U4278" s="174"/>
    </row>
    <row r="4279" spans="20:21" s="157" customFormat="1">
      <c r="T4279" s="174"/>
      <c r="U4279" s="174"/>
    </row>
    <row r="4280" spans="20:21" s="157" customFormat="1">
      <c r="T4280" s="174"/>
      <c r="U4280" s="174"/>
    </row>
    <row r="4281" spans="20:21" s="157" customFormat="1">
      <c r="T4281" s="174"/>
      <c r="U4281" s="174"/>
    </row>
    <row r="4282" spans="20:21" s="157" customFormat="1">
      <c r="T4282" s="174"/>
      <c r="U4282" s="174"/>
    </row>
    <row r="4283" spans="20:21" s="157" customFormat="1">
      <c r="T4283" s="174"/>
      <c r="U4283" s="174"/>
    </row>
    <row r="4284" spans="20:21" s="157" customFormat="1">
      <c r="T4284" s="174"/>
      <c r="U4284" s="174"/>
    </row>
    <row r="4285" spans="20:21" s="157" customFormat="1">
      <c r="T4285" s="174"/>
      <c r="U4285" s="174"/>
    </row>
    <row r="4286" spans="20:21" s="157" customFormat="1">
      <c r="T4286" s="174"/>
      <c r="U4286" s="174"/>
    </row>
    <row r="4287" spans="20:21" s="157" customFormat="1">
      <c r="T4287" s="174"/>
      <c r="U4287" s="174"/>
    </row>
    <row r="4288" spans="20:21" s="157" customFormat="1">
      <c r="T4288" s="174"/>
      <c r="U4288" s="174"/>
    </row>
    <row r="4289" spans="20:21" s="157" customFormat="1">
      <c r="T4289" s="174"/>
      <c r="U4289" s="174"/>
    </row>
    <row r="4290" spans="20:21" s="157" customFormat="1">
      <c r="T4290" s="174"/>
      <c r="U4290" s="174"/>
    </row>
    <row r="4291" spans="20:21" s="157" customFormat="1">
      <c r="T4291" s="174"/>
      <c r="U4291" s="174"/>
    </row>
    <row r="4292" spans="20:21" s="157" customFormat="1">
      <c r="T4292" s="174"/>
      <c r="U4292" s="174"/>
    </row>
    <row r="4293" spans="20:21" s="157" customFormat="1">
      <c r="T4293" s="174"/>
      <c r="U4293" s="174"/>
    </row>
    <row r="4294" spans="20:21" s="157" customFormat="1">
      <c r="T4294" s="174"/>
      <c r="U4294" s="174"/>
    </row>
    <row r="4295" spans="20:21" s="157" customFormat="1">
      <c r="T4295" s="174"/>
      <c r="U4295" s="174"/>
    </row>
    <row r="4296" spans="20:21" s="157" customFormat="1">
      <c r="T4296" s="174"/>
      <c r="U4296" s="174"/>
    </row>
    <row r="4297" spans="20:21" s="157" customFormat="1">
      <c r="T4297" s="174"/>
      <c r="U4297" s="174"/>
    </row>
    <row r="4298" spans="20:21" s="157" customFormat="1">
      <c r="T4298" s="174"/>
      <c r="U4298" s="174"/>
    </row>
    <row r="4299" spans="20:21" s="157" customFormat="1">
      <c r="T4299" s="174"/>
      <c r="U4299" s="174"/>
    </row>
    <row r="4300" spans="20:21" s="157" customFormat="1">
      <c r="T4300" s="174"/>
      <c r="U4300" s="174"/>
    </row>
    <row r="4301" spans="20:21" s="157" customFormat="1">
      <c r="T4301" s="174"/>
      <c r="U4301" s="174"/>
    </row>
    <row r="4302" spans="20:21" s="157" customFormat="1">
      <c r="T4302" s="174"/>
      <c r="U4302" s="174"/>
    </row>
    <row r="4303" spans="20:21" s="157" customFormat="1">
      <c r="T4303" s="174"/>
      <c r="U4303" s="174"/>
    </row>
    <row r="4304" spans="20:21" s="157" customFormat="1">
      <c r="T4304" s="174"/>
      <c r="U4304" s="174"/>
    </row>
    <row r="4305" spans="20:21" s="157" customFormat="1">
      <c r="T4305" s="174"/>
      <c r="U4305" s="174"/>
    </row>
    <row r="4306" spans="20:21" s="157" customFormat="1">
      <c r="T4306" s="174"/>
      <c r="U4306" s="174"/>
    </row>
    <row r="4307" spans="20:21" s="157" customFormat="1">
      <c r="T4307" s="174"/>
      <c r="U4307" s="174"/>
    </row>
    <row r="4308" spans="20:21" s="157" customFormat="1">
      <c r="T4308" s="174"/>
      <c r="U4308" s="174"/>
    </row>
    <row r="4309" spans="20:21" s="157" customFormat="1">
      <c r="T4309" s="174"/>
      <c r="U4309" s="174"/>
    </row>
    <row r="4310" spans="20:21" s="157" customFormat="1">
      <c r="T4310" s="174"/>
      <c r="U4310" s="174"/>
    </row>
    <row r="4311" spans="20:21" s="157" customFormat="1">
      <c r="T4311" s="174"/>
      <c r="U4311" s="174"/>
    </row>
    <row r="4312" spans="20:21" s="157" customFormat="1">
      <c r="T4312" s="174"/>
      <c r="U4312" s="174"/>
    </row>
    <row r="4313" spans="20:21" s="157" customFormat="1">
      <c r="T4313" s="174"/>
      <c r="U4313" s="174"/>
    </row>
    <row r="4314" spans="20:21" s="157" customFormat="1">
      <c r="T4314" s="174"/>
      <c r="U4314" s="174"/>
    </row>
    <row r="4315" spans="20:21" s="157" customFormat="1">
      <c r="T4315" s="174"/>
      <c r="U4315" s="174"/>
    </row>
    <row r="4316" spans="20:21" s="157" customFormat="1">
      <c r="T4316" s="174"/>
      <c r="U4316" s="174"/>
    </row>
    <row r="4317" spans="20:21" s="157" customFormat="1">
      <c r="T4317" s="174"/>
      <c r="U4317" s="174"/>
    </row>
    <row r="4318" spans="20:21" s="157" customFormat="1">
      <c r="T4318" s="174"/>
      <c r="U4318" s="174"/>
    </row>
    <row r="4319" spans="20:21" s="157" customFormat="1">
      <c r="T4319" s="174"/>
      <c r="U4319" s="174"/>
    </row>
    <row r="4320" spans="20:21" s="157" customFormat="1">
      <c r="T4320" s="174"/>
      <c r="U4320" s="174"/>
    </row>
    <row r="4321" spans="20:21" s="157" customFormat="1">
      <c r="T4321" s="174"/>
      <c r="U4321" s="174"/>
    </row>
    <row r="4322" spans="20:21" s="157" customFormat="1">
      <c r="T4322" s="174"/>
      <c r="U4322" s="174"/>
    </row>
    <row r="4323" spans="20:21" s="157" customFormat="1">
      <c r="T4323" s="174"/>
      <c r="U4323" s="174"/>
    </row>
    <row r="4324" spans="20:21" s="157" customFormat="1">
      <c r="T4324" s="174"/>
      <c r="U4324" s="174"/>
    </row>
    <row r="4325" spans="20:21" s="157" customFormat="1">
      <c r="T4325" s="174"/>
      <c r="U4325" s="174"/>
    </row>
    <row r="4326" spans="20:21" s="157" customFormat="1">
      <c r="T4326" s="174"/>
      <c r="U4326" s="174"/>
    </row>
    <row r="4327" spans="20:21" s="157" customFormat="1">
      <c r="T4327" s="174"/>
      <c r="U4327" s="174"/>
    </row>
    <row r="4328" spans="20:21" s="157" customFormat="1">
      <c r="T4328" s="174"/>
      <c r="U4328" s="174"/>
    </row>
    <row r="4329" spans="20:21" s="157" customFormat="1">
      <c r="T4329" s="174"/>
      <c r="U4329" s="174"/>
    </row>
    <row r="4330" spans="20:21" s="157" customFormat="1">
      <c r="T4330" s="174"/>
      <c r="U4330" s="174"/>
    </row>
    <row r="4331" spans="20:21" s="157" customFormat="1">
      <c r="T4331" s="174"/>
      <c r="U4331" s="174"/>
    </row>
    <row r="4332" spans="20:21" s="157" customFormat="1">
      <c r="T4332" s="174"/>
      <c r="U4332" s="174"/>
    </row>
    <row r="4333" spans="20:21" s="157" customFormat="1">
      <c r="T4333" s="174"/>
      <c r="U4333" s="174"/>
    </row>
    <row r="4334" spans="20:21" s="157" customFormat="1">
      <c r="T4334" s="174"/>
      <c r="U4334" s="174"/>
    </row>
    <row r="4335" spans="20:21" s="157" customFormat="1">
      <c r="T4335" s="174"/>
      <c r="U4335" s="174"/>
    </row>
    <row r="4336" spans="20:21" s="157" customFormat="1">
      <c r="T4336" s="174"/>
      <c r="U4336" s="174"/>
    </row>
    <row r="4337" spans="20:21" s="157" customFormat="1">
      <c r="T4337" s="174"/>
      <c r="U4337" s="174"/>
    </row>
    <row r="4338" spans="20:21" s="157" customFormat="1">
      <c r="T4338" s="174"/>
      <c r="U4338" s="174"/>
    </row>
    <row r="4339" spans="20:21" s="157" customFormat="1">
      <c r="T4339" s="174"/>
      <c r="U4339" s="174"/>
    </row>
    <row r="4340" spans="20:21" s="157" customFormat="1">
      <c r="T4340" s="174"/>
      <c r="U4340" s="174"/>
    </row>
    <row r="4341" spans="20:21" s="157" customFormat="1">
      <c r="T4341" s="174"/>
      <c r="U4341" s="174"/>
    </row>
    <row r="4342" spans="20:21" s="157" customFormat="1">
      <c r="T4342" s="174"/>
      <c r="U4342" s="174"/>
    </row>
    <row r="4343" spans="20:21" s="157" customFormat="1">
      <c r="T4343" s="174"/>
      <c r="U4343" s="174"/>
    </row>
    <row r="4344" spans="20:21" s="157" customFormat="1">
      <c r="T4344" s="174"/>
      <c r="U4344" s="174"/>
    </row>
    <row r="4345" spans="20:21" s="157" customFormat="1">
      <c r="T4345" s="174"/>
      <c r="U4345" s="174"/>
    </row>
    <row r="4346" spans="20:21" s="157" customFormat="1">
      <c r="T4346" s="174"/>
      <c r="U4346" s="174"/>
    </row>
    <row r="4347" spans="20:21" s="157" customFormat="1">
      <c r="T4347" s="174"/>
      <c r="U4347" s="174"/>
    </row>
    <row r="4348" spans="20:21" s="157" customFormat="1">
      <c r="T4348" s="174"/>
      <c r="U4348" s="174"/>
    </row>
    <row r="4349" spans="20:21" s="157" customFormat="1">
      <c r="T4349" s="174"/>
      <c r="U4349" s="174"/>
    </row>
    <row r="4350" spans="20:21" s="157" customFormat="1">
      <c r="T4350" s="174"/>
      <c r="U4350" s="174"/>
    </row>
    <row r="4351" spans="20:21" s="157" customFormat="1">
      <c r="T4351" s="174"/>
      <c r="U4351" s="174"/>
    </row>
    <row r="4352" spans="20:21" s="157" customFormat="1">
      <c r="T4352" s="174"/>
      <c r="U4352" s="174"/>
    </row>
    <row r="4353" spans="20:21" s="157" customFormat="1">
      <c r="T4353" s="174"/>
      <c r="U4353" s="174"/>
    </row>
    <row r="4354" spans="20:21" s="157" customFormat="1">
      <c r="T4354" s="174"/>
      <c r="U4354" s="174"/>
    </row>
    <row r="4355" spans="20:21" s="157" customFormat="1">
      <c r="T4355" s="174"/>
      <c r="U4355" s="174"/>
    </row>
    <row r="4356" spans="20:21" s="157" customFormat="1">
      <c r="T4356" s="174"/>
      <c r="U4356" s="174"/>
    </row>
    <row r="4357" spans="20:21" s="157" customFormat="1">
      <c r="T4357" s="174"/>
      <c r="U4357" s="174"/>
    </row>
    <row r="4358" spans="20:21" s="157" customFormat="1">
      <c r="T4358" s="174"/>
      <c r="U4358" s="174"/>
    </row>
    <row r="4359" spans="20:21" s="157" customFormat="1">
      <c r="T4359" s="174"/>
      <c r="U4359" s="174"/>
    </row>
    <row r="4360" spans="20:21" s="157" customFormat="1">
      <c r="T4360" s="174"/>
      <c r="U4360" s="174"/>
    </row>
    <row r="4361" spans="20:21" s="157" customFormat="1">
      <c r="T4361" s="174"/>
      <c r="U4361" s="174"/>
    </row>
    <row r="4362" spans="20:21" s="157" customFormat="1">
      <c r="T4362" s="174"/>
      <c r="U4362" s="174"/>
    </row>
    <row r="4363" spans="20:21" s="157" customFormat="1">
      <c r="T4363" s="174"/>
      <c r="U4363" s="174"/>
    </row>
    <row r="4364" spans="20:21" s="157" customFormat="1">
      <c r="T4364" s="174"/>
      <c r="U4364" s="174"/>
    </row>
    <row r="4365" spans="20:21" s="157" customFormat="1">
      <c r="T4365" s="174"/>
      <c r="U4365" s="174"/>
    </row>
    <row r="4366" spans="20:21" s="157" customFormat="1">
      <c r="T4366" s="174"/>
      <c r="U4366" s="174"/>
    </row>
    <row r="4367" spans="20:21" s="157" customFormat="1">
      <c r="T4367" s="174"/>
      <c r="U4367" s="174"/>
    </row>
    <row r="4368" spans="20:21" s="157" customFormat="1">
      <c r="T4368" s="174"/>
      <c r="U4368" s="174"/>
    </row>
    <row r="4369" spans="20:21" s="157" customFormat="1">
      <c r="T4369" s="174"/>
      <c r="U4369" s="174"/>
    </row>
    <row r="4370" spans="20:21" s="157" customFormat="1">
      <c r="T4370" s="174"/>
      <c r="U4370" s="174"/>
    </row>
    <row r="4371" spans="20:21" s="157" customFormat="1">
      <c r="T4371" s="174"/>
      <c r="U4371" s="174"/>
    </row>
    <row r="4372" spans="20:21" s="157" customFormat="1">
      <c r="T4372" s="174"/>
      <c r="U4372" s="174"/>
    </row>
    <row r="4373" spans="20:21" s="157" customFormat="1">
      <c r="T4373" s="174"/>
      <c r="U4373" s="174"/>
    </row>
    <row r="4374" spans="20:21" s="157" customFormat="1">
      <c r="T4374" s="174"/>
      <c r="U4374" s="174"/>
    </row>
    <row r="4375" spans="20:21" s="157" customFormat="1">
      <c r="T4375" s="174"/>
      <c r="U4375" s="174"/>
    </row>
    <row r="4376" spans="20:21" s="157" customFormat="1">
      <c r="T4376" s="174"/>
      <c r="U4376" s="174"/>
    </row>
    <row r="4377" spans="20:21" s="157" customFormat="1">
      <c r="T4377" s="174"/>
      <c r="U4377" s="174"/>
    </row>
    <row r="4378" spans="20:21" s="157" customFormat="1">
      <c r="T4378" s="174"/>
      <c r="U4378" s="174"/>
    </row>
    <row r="4379" spans="20:21" s="157" customFormat="1">
      <c r="T4379" s="174"/>
      <c r="U4379" s="174"/>
    </row>
    <row r="4380" spans="20:21" s="157" customFormat="1">
      <c r="T4380" s="174"/>
      <c r="U4380" s="174"/>
    </row>
    <row r="4381" spans="20:21" s="157" customFormat="1">
      <c r="T4381" s="174"/>
      <c r="U4381" s="174"/>
    </row>
    <row r="4382" spans="20:21" s="157" customFormat="1">
      <c r="T4382" s="174"/>
      <c r="U4382" s="174"/>
    </row>
    <row r="4383" spans="20:21" s="157" customFormat="1">
      <c r="T4383" s="174"/>
      <c r="U4383" s="174"/>
    </row>
    <row r="4384" spans="20:21" s="157" customFormat="1">
      <c r="T4384" s="174"/>
      <c r="U4384" s="174"/>
    </row>
    <row r="4385" spans="20:21" s="157" customFormat="1">
      <c r="T4385" s="174"/>
      <c r="U4385" s="174"/>
    </row>
    <row r="4386" spans="20:21" s="157" customFormat="1">
      <c r="T4386" s="174"/>
      <c r="U4386" s="174"/>
    </row>
    <row r="4387" spans="20:21" s="157" customFormat="1">
      <c r="T4387" s="174"/>
      <c r="U4387" s="174"/>
    </row>
    <row r="4388" spans="20:21" s="157" customFormat="1">
      <c r="T4388" s="174"/>
      <c r="U4388" s="174"/>
    </row>
    <row r="4389" spans="20:21" s="157" customFormat="1">
      <c r="T4389" s="174"/>
      <c r="U4389" s="174"/>
    </row>
    <row r="4390" spans="20:21" s="157" customFormat="1">
      <c r="T4390" s="174"/>
      <c r="U4390" s="174"/>
    </row>
    <row r="4391" spans="20:21" s="157" customFormat="1">
      <c r="T4391" s="174"/>
      <c r="U4391" s="174"/>
    </row>
    <row r="4392" spans="20:21" s="157" customFormat="1">
      <c r="T4392" s="174"/>
      <c r="U4392" s="174"/>
    </row>
    <row r="4393" spans="20:21" s="157" customFormat="1">
      <c r="T4393" s="174"/>
      <c r="U4393" s="174"/>
    </row>
    <row r="4394" spans="20:21" s="157" customFormat="1">
      <c r="T4394" s="174"/>
      <c r="U4394" s="174"/>
    </row>
    <row r="4395" spans="20:21" s="157" customFormat="1">
      <c r="T4395" s="174"/>
      <c r="U4395" s="174"/>
    </row>
    <row r="4396" spans="20:21" s="157" customFormat="1">
      <c r="T4396" s="174"/>
      <c r="U4396" s="174"/>
    </row>
    <row r="4397" spans="20:21" s="157" customFormat="1">
      <c r="T4397" s="174"/>
      <c r="U4397" s="174"/>
    </row>
    <row r="4398" spans="20:21" s="157" customFormat="1">
      <c r="T4398" s="174"/>
      <c r="U4398" s="174"/>
    </row>
    <row r="4399" spans="20:21" s="157" customFormat="1">
      <c r="T4399" s="174"/>
      <c r="U4399" s="174"/>
    </row>
    <row r="4400" spans="20:21" s="157" customFormat="1">
      <c r="T4400" s="174"/>
      <c r="U4400" s="174"/>
    </row>
    <row r="4401" spans="20:21" s="157" customFormat="1">
      <c r="T4401" s="174"/>
      <c r="U4401" s="174"/>
    </row>
    <row r="4402" spans="20:21" s="157" customFormat="1">
      <c r="T4402" s="174"/>
      <c r="U4402" s="174"/>
    </row>
    <row r="4403" spans="20:21" s="157" customFormat="1">
      <c r="T4403" s="174"/>
      <c r="U4403" s="174"/>
    </row>
    <row r="4404" spans="20:21" s="157" customFormat="1">
      <c r="T4404" s="174"/>
      <c r="U4404" s="174"/>
    </row>
    <row r="4405" spans="20:21" s="157" customFormat="1">
      <c r="T4405" s="174"/>
      <c r="U4405" s="174"/>
    </row>
    <row r="4406" spans="20:21" s="157" customFormat="1">
      <c r="T4406" s="174"/>
      <c r="U4406" s="174"/>
    </row>
    <row r="4407" spans="20:21" s="157" customFormat="1">
      <c r="T4407" s="174"/>
      <c r="U4407" s="174"/>
    </row>
    <row r="4408" spans="20:21" s="157" customFormat="1">
      <c r="T4408" s="174"/>
      <c r="U4408" s="174"/>
    </row>
    <row r="4409" spans="20:21" s="157" customFormat="1">
      <c r="T4409" s="174"/>
      <c r="U4409" s="174"/>
    </row>
    <row r="4410" spans="20:21" s="157" customFormat="1">
      <c r="T4410" s="174"/>
      <c r="U4410" s="174"/>
    </row>
    <row r="4411" spans="20:21" s="157" customFormat="1">
      <c r="T4411" s="174"/>
      <c r="U4411" s="174"/>
    </row>
    <row r="4412" spans="20:21" s="157" customFormat="1">
      <c r="T4412" s="174"/>
      <c r="U4412" s="174"/>
    </row>
    <row r="4413" spans="20:21" s="157" customFormat="1">
      <c r="T4413" s="174"/>
      <c r="U4413" s="174"/>
    </row>
    <row r="4414" spans="20:21" s="157" customFormat="1">
      <c r="T4414" s="174"/>
      <c r="U4414" s="174"/>
    </row>
    <row r="4415" spans="20:21" s="157" customFormat="1">
      <c r="T4415" s="174"/>
      <c r="U4415" s="174"/>
    </row>
    <row r="4416" spans="20:21" s="157" customFormat="1">
      <c r="T4416" s="174"/>
      <c r="U4416" s="174"/>
    </row>
    <row r="4417" spans="20:21" s="157" customFormat="1">
      <c r="T4417" s="174"/>
      <c r="U4417" s="174"/>
    </row>
    <row r="4418" spans="20:21" s="157" customFormat="1">
      <c r="T4418" s="174"/>
      <c r="U4418" s="174"/>
    </row>
    <row r="4419" spans="20:21" s="157" customFormat="1">
      <c r="T4419" s="174"/>
      <c r="U4419" s="174"/>
    </row>
    <row r="4420" spans="20:21" s="157" customFormat="1">
      <c r="T4420" s="174"/>
      <c r="U4420" s="174"/>
    </row>
    <row r="4421" spans="20:21" s="157" customFormat="1">
      <c r="T4421" s="174"/>
      <c r="U4421" s="174"/>
    </row>
    <row r="4422" spans="20:21" s="157" customFormat="1">
      <c r="T4422" s="174"/>
      <c r="U4422" s="174"/>
    </row>
    <row r="4423" spans="20:21" s="157" customFormat="1">
      <c r="T4423" s="174"/>
      <c r="U4423" s="174"/>
    </row>
    <row r="4424" spans="20:21" s="157" customFormat="1">
      <c r="T4424" s="174"/>
      <c r="U4424" s="174"/>
    </row>
    <row r="4425" spans="20:21" s="157" customFormat="1">
      <c r="T4425" s="174"/>
      <c r="U4425" s="174"/>
    </row>
    <row r="4426" spans="20:21" s="157" customFormat="1">
      <c r="T4426" s="174"/>
      <c r="U4426" s="174"/>
    </row>
    <row r="4427" spans="20:21" s="157" customFormat="1">
      <c r="T4427" s="174"/>
      <c r="U4427" s="174"/>
    </row>
    <row r="4428" spans="20:21" s="157" customFormat="1">
      <c r="T4428" s="174"/>
      <c r="U4428" s="174"/>
    </row>
    <row r="4429" spans="20:21" s="157" customFormat="1">
      <c r="T4429" s="174"/>
      <c r="U4429" s="174"/>
    </row>
    <row r="4430" spans="20:21" s="157" customFormat="1">
      <c r="T4430" s="174"/>
      <c r="U4430" s="174"/>
    </row>
    <row r="4431" spans="20:21" s="157" customFormat="1">
      <c r="T4431" s="174"/>
      <c r="U4431" s="174"/>
    </row>
    <row r="4432" spans="20:21" s="157" customFormat="1">
      <c r="T4432" s="174"/>
      <c r="U4432" s="174"/>
    </row>
    <row r="4433" spans="20:21" s="157" customFormat="1">
      <c r="T4433" s="174"/>
      <c r="U4433" s="174"/>
    </row>
    <row r="4434" spans="20:21" s="157" customFormat="1">
      <c r="T4434" s="174"/>
      <c r="U4434" s="174"/>
    </row>
    <row r="4435" spans="20:21" s="157" customFormat="1">
      <c r="T4435" s="174"/>
      <c r="U4435" s="174"/>
    </row>
    <row r="4436" spans="20:21" s="157" customFormat="1">
      <c r="T4436" s="174"/>
      <c r="U4436" s="174"/>
    </row>
    <row r="4437" spans="20:21" s="157" customFormat="1">
      <c r="T4437" s="174"/>
      <c r="U4437" s="174"/>
    </row>
    <row r="4438" spans="20:21" s="157" customFormat="1">
      <c r="T4438" s="174"/>
      <c r="U4438" s="174"/>
    </row>
    <row r="4439" spans="20:21" s="157" customFormat="1">
      <c r="T4439" s="174"/>
      <c r="U4439" s="174"/>
    </row>
    <row r="4440" spans="20:21" s="157" customFormat="1">
      <c r="T4440" s="174"/>
      <c r="U4440" s="174"/>
    </row>
    <row r="4441" spans="20:21" s="157" customFormat="1">
      <c r="T4441" s="174"/>
      <c r="U4441" s="174"/>
    </row>
    <row r="4442" spans="20:21" s="157" customFormat="1">
      <c r="T4442" s="174"/>
      <c r="U4442" s="174"/>
    </row>
    <row r="4443" spans="20:21" s="157" customFormat="1">
      <c r="T4443" s="174"/>
      <c r="U4443" s="174"/>
    </row>
    <row r="4444" spans="20:21" s="157" customFormat="1">
      <c r="T4444" s="174"/>
      <c r="U4444" s="174"/>
    </row>
    <row r="4445" spans="20:21" s="157" customFormat="1">
      <c r="T4445" s="174"/>
      <c r="U4445" s="174"/>
    </row>
    <row r="4446" spans="20:21" s="157" customFormat="1">
      <c r="T4446" s="174"/>
      <c r="U4446" s="174"/>
    </row>
    <row r="4447" spans="20:21" s="157" customFormat="1">
      <c r="T4447" s="174"/>
      <c r="U4447" s="174"/>
    </row>
    <row r="4448" spans="20:21" s="157" customFormat="1">
      <c r="T4448" s="174"/>
      <c r="U4448" s="174"/>
    </row>
    <row r="4449" spans="20:21" s="157" customFormat="1">
      <c r="T4449" s="174"/>
      <c r="U4449" s="174"/>
    </row>
    <row r="4450" spans="20:21" s="157" customFormat="1">
      <c r="T4450" s="174"/>
      <c r="U4450" s="174"/>
    </row>
    <row r="4451" spans="20:21" s="157" customFormat="1">
      <c r="T4451" s="174"/>
      <c r="U4451" s="174"/>
    </row>
    <row r="4452" spans="20:21" s="157" customFormat="1">
      <c r="T4452" s="174"/>
      <c r="U4452" s="174"/>
    </row>
    <row r="4453" spans="20:21" s="157" customFormat="1">
      <c r="T4453" s="174"/>
      <c r="U4453" s="174"/>
    </row>
    <row r="4454" spans="20:21" s="157" customFormat="1">
      <c r="T4454" s="174"/>
      <c r="U4454" s="174"/>
    </row>
    <row r="4455" spans="20:21" s="157" customFormat="1">
      <c r="T4455" s="174"/>
      <c r="U4455" s="174"/>
    </row>
    <row r="4456" spans="20:21" s="157" customFormat="1">
      <c r="T4456" s="174"/>
      <c r="U4456" s="174"/>
    </row>
    <row r="4457" spans="20:21" s="157" customFormat="1">
      <c r="T4457" s="174"/>
      <c r="U4457" s="174"/>
    </row>
    <row r="4458" spans="20:21" s="157" customFormat="1">
      <c r="T4458" s="174"/>
      <c r="U4458" s="174"/>
    </row>
    <row r="4459" spans="20:21" s="157" customFormat="1">
      <c r="T4459" s="174"/>
      <c r="U4459" s="174"/>
    </row>
    <row r="4460" spans="20:21" s="157" customFormat="1">
      <c r="T4460" s="174"/>
      <c r="U4460" s="174"/>
    </row>
    <row r="4461" spans="20:21" s="157" customFormat="1">
      <c r="T4461" s="174"/>
      <c r="U4461" s="174"/>
    </row>
    <row r="4462" spans="20:21" s="157" customFormat="1">
      <c r="T4462" s="174"/>
      <c r="U4462" s="174"/>
    </row>
    <row r="4463" spans="20:21" s="157" customFormat="1">
      <c r="T4463" s="174"/>
      <c r="U4463" s="174"/>
    </row>
    <row r="4464" spans="20:21" s="157" customFormat="1">
      <c r="T4464" s="174"/>
      <c r="U4464" s="174"/>
    </row>
    <row r="4465" spans="20:21" s="157" customFormat="1">
      <c r="T4465" s="174"/>
      <c r="U4465" s="174"/>
    </row>
    <row r="4466" spans="20:21" s="157" customFormat="1">
      <c r="T4466" s="174"/>
      <c r="U4466" s="174"/>
    </row>
    <row r="4467" spans="20:21" s="157" customFormat="1">
      <c r="T4467" s="174"/>
      <c r="U4467" s="174"/>
    </row>
    <row r="4468" spans="20:21" s="157" customFormat="1">
      <c r="T4468" s="174"/>
      <c r="U4468" s="174"/>
    </row>
    <row r="4469" spans="20:21" s="157" customFormat="1">
      <c r="T4469" s="174"/>
      <c r="U4469" s="174"/>
    </row>
    <row r="4470" spans="20:21" s="157" customFormat="1">
      <c r="T4470" s="174"/>
      <c r="U4470" s="174"/>
    </row>
    <row r="4471" spans="20:21" s="157" customFormat="1">
      <c r="T4471" s="174"/>
      <c r="U4471" s="174"/>
    </row>
    <row r="4472" spans="20:21" s="157" customFormat="1">
      <c r="T4472" s="174"/>
      <c r="U4472" s="174"/>
    </row>
    <row r="4473" spans="20:21" s="157" customFormat="1">
      <c r="T4473" s="174"/>
      <c r="U4473" s="174"/>
    </row>
    <row r="4474" spans="20:21" s="157" customFormat="1">
      <c r="T4474" s="174"/>
      <c r="U4474" s="174"/>
    </row>
    <row r="4475" spans="20:21" s="157" customFormat="1">
      <c r="T4475" s="174"/>
      <c r="U4475" s="174"/>
    </row>
    <row r="4476" spans="20:21" s="157" customFormat="1">
      <c r="T4476" s="174"/>
      <c r="U4476" s="174"/>
    </row>
    <row r="4477" spans="20:21" s="157" customFormat="1">
      <c r="T4477" s="174"/>
      <c r="U4477" s="174"/>
    </row>
    <row r="4478" spans="20:21" s="157" customFormat="1">
      <c r="T4478" s="174"/>
      <c r="U4478" s="174"/>
    </row>
    <row r="4479" spans="20:21" s="157" customFormat="1">
      <c r="T4479" s="174"/>
      <c r="U4479" s="174"/>
    </row>
    <row r="4480" spans="20:21" s="157" customFormat="1">
      <c r="T4480" s="174"/>
      <c r="U4480" s="174"/>
    </row>
    <row r="4481" spans="20:21" s="157" customFormat="1">
      <c r="T4481" s="174"/>
      <c r="U4481" s="174"/>
    </row>
    <row r="4482" spans="20:21" s="157" customFormat="1">
      <c r="T4482" s="174"/>
      <c r="U4482" s="174"/>
    </row>
    <row r="4483" spans="20:21" s="157" customFormat="1">
      <c r="T4483" s="174"/>
      <c r="U4483" s="174"/>
    </row>
    <row r="4484" spans="20:21" s="157" customFormat="1">
      <c r="T4484" s="174"/>
      <c r="U4484" s="174"/>
    </row>
    <row r="4485" spans="20:21" s="157" customFormat="1">
      <c r="T4485" s="174"/>
      <c r="U4485" s="174"/>
    </row>
    <row r="4486" spans="20:21" s="157" customFormat="1">
      <c r="T4486" s="174"/>
      <c r="U4486" s="174"/>
    </row>
    <row r="4487" spans="20:21" s="157" customFormat="1">
      <c r="T4487" s="174"/>
      <c r="U4487" s="174"/>
    </row>
    <row r="4488" spans="20:21" s="157" customFormat="1">
      <c r="T4488" s="174"/>
      <c r="U4488" s="174"/>
    </row>
    <row r="4489" spans="20:21" s="157" customFormat="1">
      <c r="T4489" s="174"/>
      <c r="U4489" s="174"/>
    </row>
    <row r="4490" spans="20:21" s="157" customFormat="1">
      <c r="T4490" s="174"/>
      <c r="U4490" s="174"/>
    </row>
    <row r="4491" spans="20:21" s="157" customFormat="1">
      <c r="T4491" s="174"/>
      <c r="U4491" s="174"/>
    </row>
    <row r="4492" spans="20:21" s="157" customFormat="1">
      <c r="T4492" s="174"/>
      <c r="U4492" s="174"/>
    </row>
    <row r="4493" spans="20:21" s="157" customFormat="1">
      <c r="T4493" s="174"/>
      <c r="U4493" s="174"/>
    </row>
    <row r="4494" spans="20:21" s="157" customFormat="1">
      <c r="T4494" s="174"/>
      <c r="U4494" s="174"/>
    </row>
    <row r="4495" spans="20:21" s="157" customFormat="1">
      <c r="T4495" s="174"/>
      <c r="U4495" s="174"/>
    </row>
    <row r="4496" spans="20:21" s="157" customFormat="1">
      <c r="T4496" s="174"/>
      <c r="U4496" s="174"/>
    </row>
    <row r="4497" spans="20:21" s="157" customFormat="1">
      <c r="T4497" s="174"/>
      <c r="U4497" s="174"/>
    </row>
    <row r="4498" spans="20:21" s="157" customFormat="1">
      <c r="T4498" s="174"/>
      <c r="U4498" s="174"/>
    </row>
    <row r="4499" spans="20:21" s="157" customFormat="1">
      <c r="T4499" s="174"/>
      <c r="U4499" s="174"/>
    </row>
    <row r="4500" spans="20:21" s="157" customFormat="1">
      <c r="T4500" s="174"/>
      <c r="U4500" s="174"/>
    </row>
    <row r="4501" spans="20:21" s="157" customFormat="1">
      <c r="T4501" s="174"/>
      <c r="U4501" s="174"/>
    </row>
    <row r="4502" spans="20:21" s="157" customFormat="1">
      <c r="T4502" s="174"/>
      <c r="U4502" s="174"/>
    </row>
    <row r="4503" spans="20:21" s="157" customFormat="1">
      <c r="T4503" s="174"/>
      <c r="U4503" s="174"/>
    </row>
    <row r="4504" spans="20:21" s="157" customFormat="1">
      <c r="T4504" s="174"/>
      <c r="U4504" s="174"/>
    </row>
    <row r="4505" spans="20:21" s="157" customFormat="1">
      <c r="T4505" s="174"/>
      <c r="U4505" s="174"/>
    </row>
    <row r="4506" spans="20:21" s="157" customFormat="1">
      <c r="T4506" s="174"/>
      <c r="U4506" s="174"/>
    </row>
    <row r="4507" spans="20:21" s="157" customFormat="1">
      <c r="T4507" s="174"/>
      <c r="U4507" s="174"/>
    </row>
    <row r="4508" spans="20:21" s="157" customFormat="1">
      <c r="T4508" s="174"/>
      <c r="U4508" s="174"/>
    </row>
    <row r="4509" spans="20:21" s="157" customFormat="1">
      <c r="T4509" s="174"/>
      <c r="U4509" s="174"/>
    </row>
    <row r="4510" spans="20:21" s="157" customFormat="1">
      <c r="T4510" s="174"/>
      <c r="U4510" s="174"/>
    </row>
    <row r="4511" spans="20:21" s="157" customFormat="1">
      <c r="T4511" s="174"/>
      <c r="U4511" s="174"/>
    </row>
    <row r="4512" spans="20:21" s="157" customFormat="1">
      <c r="T4512" s="174"/>
      <c r="U4512" s="174"/>
    </row>
    <row r="4513" spans="20:21" s="157" customFormat="1">
      <c r="T4513" s="174"/>
      <c r="U4513" s="174"/>
    </row>
    <row r="4514" spans="20:21" s="157" customFormat="1">
      <c r="T4514" s="174"/>
      <c r="U4514" s="174"/>
    </row>
    <row r="4515" spans="20:21" s="157" customFormat="1">
      <c r="T4515" s="174"/>
      <c r="U4515" s="174"/>
    </row>
    <row r="4516" spans="20:21" s="157" customFormat="1">
      <c r="T4516" s="174"/>
      <c r="U4516" s="174"/>
    </row>
    <row r="4517" spans="20:21" s="157" customFormat="1">
      <c r="T4517" s="174"/>
      <c r="U4517" s="174"/>
    </row>
    <row r="4518" spans="20:21" s="157" customFormat="1">
      <c r="T4518" s="174"/>
      <c r="U4518" s="174"/>
    </row>
    <row r="4519" spans="20:21" s="157" customFormat="1">
      <c r="T4519" s="174"/>
      <c r="U4519" s="174"/>
    </row>
    <row r="4520" spans="20:21" s="157" customFormat="1">
      <c r="T4520" s="174"/>
      <c r="U4520" s="174"/>
    </row>
    <row r="4521" spans="20:21" s="157" customFormat="1">
      <c r="T4521" s="174"/>
      <c r="U4521" s="174"/>
    </row>
    <row r="4522" spans="20:21" s="157" customFormat="1">
      <c r="T4522" s="174"/>
      <c r="U4522" s="174"/>
    </row>
    <row r="4523" spans="20:21" s="157" customFormat="1">
      <c r="T4523" s="174"/>
      <c r="U4523" s="174"/>
    </row>
    <row r="4524" spans="20:21" s="157" customFormat="1">
      <c r="T4524" s="174"/>
      <c r="U4524" s="174"/>
    </row>
    <row r="4525" spans="20:21" s="157" customFormat="1">
      <c r="T4525" s="174"/>
      <c r="U4525" s="174"/>
    </row>
    <row r="4526" spans="20:21" s="157" customFormat="1">
      <c r="T4526" s="174"/>
      <c r="U4526" s="174"/>
    </row>
    <row r="4527" spans="20:21" s="157" customFormat="1">
      <c r="T4527" s="174"/>
      <c r="U4527" s="174"/>
    </row>
    <row r="4528" spans="20:21" s="157" customFormat="1">
      <c r="T4528" s="174"/>
      <c r="U4528" s="174"/>
    </row>
    <row r="4529" spans="20:21" s="157" customFormat="1">
      <c r="T4529" s="174"/>
      <c r="U4529" s="174"/>
    </row>
    <row r="4530" spans="20:21" s="157" customFormat="1">
      <c r="T4530" s="174"/>
      <c r="U4530" s="174"/>
    </row>
    <row r="4531" spans="20:21" s="157" customFormat="1">
      <c r="T4531" s="174"/>
      <c r="U4531" s="174"/>
    </row>
    <row r="4532" spans="20:21" s="157" customFormat="1">
      <c r="T4532" s="174"/>
      <c r="U4532" s="174"/>
    </row>
    <row r="4533" spans="20:21" s="157" customFormat="1">
      <c r="T4533" s="174"/>
      <c r="U4533" s="174"/>
    </row>
    <row r="4534" spans="20:21" s="157" customFormat="1">
      <c r="T4534" s="174"/>
      <c r="U4534" s="174"/>
    </row>
    <row r="4535" spans="20:21" s="157" customFormat="1">
      <c r="T4535" s="174"/>
      <c r="U4535" s="174"/>
    </row>
    <row r="4536" spans="20:21" s="157" customFormat="1">
      <c r="T4536" s="174"/>
      <c r="U4536" s="174"/>
    </row>
    <row r="4537" spans="20:21" s="157" customFormat="1">
      <c r="T4537" s="174"/>
      <c r="U4537" s="174"/>
    </row>
    <row r="4538" spans="20:21" s="157" customFormat="1">
      <c r="T4538" s="174"/>
      <c r="U4538" s="174"/>
    </row>
    <row r="4539" spans="20:21" s="157" customFormat="1">
      <c r="T4539" s="174"/>
      <c r="U4539" s="174"/>
    </row>
    <row r="4540" spans="20:21" s="157" customFormat="1">
      <c r="T4540" s="174"/>
      <c r="U4540" s="174"/>
    </row>
    <row r="4541" spans="20:21" s="157" customFormat="1">
      <c r="T4541" s="174"/>
      <c r="U4541" s="174"/>
    </row>
    <row r="4542" spans="20:21" s="157" customFormat="1">
      <c r="T4542" s="174"/>
      <c r="U4542" s="174"/>
    </row>
    <row r="4543" spans="20:21" s="157" customFormat="1">
      <c r="T4543" s="174"/>
      <c r="U4543" s="174"/>
    </row>
    <row r="4544" spans="20:21" s="157" customFormat="1">
      <c r="T4544" s="174"/>
      <c r="U4544" s="174"/>
    </row>
    <row r="4545" spans="20:21" s="157" customFormat="1">
      <c r="T4545" s="174"/>
      <c r="U4545" s="174"/>
    </row>
    <row r="4546" spans="20:21" s="157" customFormat="1">
      <c r="T4546" s="174"/>
      <c r="U4546" s="174"/>
    </row>
    <row r="4547" spans="20:21" s="157" customFormat="1">
      <c r="T4547" s="174"/>
      <c r="U4547" s="174"/>
    </row>
    <row r="4548" spans="20:21" s="157" customFormat="1">
      <c r="T4548" s="174"/>
      <c r="U4548" s="174"/>
    </row>
    <row r="4549" spans="20:21" s="157" customFormat="1">
      <c r="T4549" s="174"/>
      <c r="U4549" s="174"/>
    </row>
    <row r="4550" spans="20:21" s="157" customFormat="1">
      <c r="T4550" s="174"/>
      <c r="U4550" s="174"/>
    </row>
    <row r="4551" spans="20:21" s="157" customFormat="1">
      <c r="T4551" s="174"/>
      <c r="U4551" s="174"/>
    </row>
    <row r="4552" spans="20:21" s="157" customFormat="1">
      <c r="T4552" s="174"/>
      <c r="U4552" s="174"/>
    </row>
    <row r="4553" spans="20:21" s="157" customFormat="1">
      <c r="T4553" s="174"/>
      <c r="U4553" s="174"/>
    </row>
    <row r="4554" spans="20:21" s="157" customFormat="1">
      <c r="T4554" s="174"/>
      <c r="U4554" s="174"/>
    </row>
    <row r="4555" spans="20:21" s="157" customFormat="1">
      <c r="T4555" s="174"/>
      <c r="U4555" s="174"/>
    </row>
    <row r="4556" spans="20:21" s="157" customFormat="1">
      <c r="T4556" s="174"/>
      <c r="U4556" s="174"/>
    </row>
    <row r="4557" spans="20:21" s="157" customFormat="1">
      <c r="T4557" s="174"/>
      <c r="U4557" s="174"/>
    </row>
    <row r="4558" spans="20:21" s="157" customFormat="1">
      <c r="T4558" s="174"/>
      <c r="U4558" s="174"/>
    </row>
    <row r="4559" spans="20:21" s="157" customFormat="1">
      <c r="T4559" s="174"/>
      <c r="U4559" s="174"/>
    </row>
    <row r="4560" spans="20:21" s="157" customFormat="1">
      <c r="T4560" s="174"/>
      <c r="U4560" s="174"/>
    </row>
    <row r="4561" spans="20:21" s="157" customFormat="1">
      <c r="T4561" s="174"/>
      <c r="U4561" s="174"/>
    </row>
    <row r="4562" spans="20:21" s="157" customFormat="1">
      <c r="T4562" s="174"/>
      <c r="U4562" s="174"/>
    </row>
    <row r="4563" spans="20:21" s="157" customFormat="1">
      <c r="T4563" s="174"/>
      <c r="U4563" s="174"/>
    </row>
    <row r="4564" spans="20:21" s="157" customFormat="1">
      <c r="T4564" s="174"/>
      <c r="U4564" s="174"/>
    </row>
    <row r="4565" spans="20:21" s="157" customFormat="1">
      <c r="T4565" s="174"/>
      <c r="U4565" s="174"/>
    </row>
    <row r="4566" spans="20:21" s="157" customFormat="1">
      <c r="T4566" s="174"/>
      <c r="U4566" s="174"/>
    </row>
    <row r="4567" spans="20:21" s="157" customFormat="1">
      <c r="T4567" s="174"/>
      <c r="U4567" s="174"/>
    </row>
    <row r="4568" spans="20:21" s="157" customFormat="1">
      <c r="T4568" s="174"/>
      <c r="U4568" s="174"/>
    </row>
    <row r="4569" spans="20:21" s="157" customFormat="1">
      <c r="T4569" s="174"/>
      <c r="U4569" s="174"/>
    </row>
    <row r="4570" spans="20:21" s="157" customFormat="1">
      <c r="T4570" s="174"/>
      <c r="U4570" s="174"/>
    </row>
    <row r="4571" spans="20:21" s="157" customFormat="1">
      <c r="T4571" s="174"/>
      <c r="U4571" s="174"/>
    </row>
    <row r="4572" spans="20:21" s="157" customFormat="1">
      <c r="T4572" s="174"/>
      <c r="U4572" s="174"/>
    </row>
    <row r="4573" spans="20:21" s="157" customFormat="1">
      <c r="T4573" s="174"/>
      <c r="U4573" s="174"/>
    </row>
    <row r="4574" spans="20:21" s="157" customFormat="1">
      <c r="T4574" s="174"/>
      <c r="U4574" s="174"/>
    </row>
    <row r="4575" spans="20:21" s="157" customFormat="1">
      <c r="T4575" s="174"/>
      <c r="U4575" s="174"/>
    </row>
    <row r="4576" spans="20:21" s="157" customFormat="1">
      <c r="T4576" s="174"/>
      <c r="U4576" s="174"/>
    </row>
    <row r="4577" spans="20:21" s="157" customFormat="1">
      <c r="T4577" s="174"/>
      <c r="U4577" s="174"/>
    </row>
    <row r="4578" spans="20:21" s="157" customFormat="1">
      <c r="T4578" s="174"/>
      <c r="U4578" s="174"/>
    </row>
    <row r="4579" spans="20:21" s="157" customFormat="1">
      <c r="T4579" s="174"/>
      <c r="U4579" s="174"/>
    </row>
    <row r="4580" spans="20:21" s="157" customFormat="1">
      <c r="T4580" s="174"/>
      <c r="U4580" s="174"/>
    </row>
    <row r="4581" spans="20:21" s="157" customFormat="1">
      <c r="T4581" s="174"/>
      <c r="U4581" s="174"/>
    </row>
    <row r="4582" spans="20:21" s="157" customFormat="1">
      <c r="T4582" s="174"/>
      <c r="U4582" s="174"/>
    </row>
    <row r="4583" spans="20:21" s="157" customFormat="1">
      <c r="T4583" s="174"/>
      <c r="U4583" s="174"/>
    </row>
    <row r="4584" spans="20:21" s="157" customFormat="1">
      <c r="T4584" s="174"/>
      <c r="U4584" s="174"/>
    </row>
    <row r="4585" spans="20:21" s="157" customFormat="1">
      <c r="T4585" s="174"/>
      <c r="U4585" s="174"/>
    </row>
    <row r="4586" spans="20:21" s="157" customFormat="1">
      <c r="T4586" s="174"/>
      <c r="U4586" s="174"/>
    </row>
    <row r="4587" spans="20:21" s="157" customFormat="1">
      <c r="T4587" s="174"/>
      <c r="U4587" s="174"/>
    </row>
    <row r="4588" spans="20:21" s="157" customFormat="1">
      <c r="T4588" s="174"/>
      <c r="U4588" s="174"/>
    </row>
    <row r="4589" spans="20:21" s="157" customFormat="1">
      <c r="T4589" s="174"/>
      <c r="U4589" s="174"/>
    </row>
    <row r="4590" spans="20:21" s="157" customFormat="1">
      <c r="T4590" s="174"/>
      <c r="U4590" s="174"/>
    </row>
    <row r="4591" spans="20:21" s="157" customFormat="1">
      <c r="T4591" s="174"/>
      <c r="U4591" s="174"/>
    </row>
    <row r="4592" spans="20:21" s="157" customFormat="1">
      <c r="T4592" s="174"/>
      <c r="U4592" s="174"/>
    </row>
    <row r="4593" spans="20:21" s="157" customFormat="1">
      <c r="T4593" s="174"/>
      <c r="U4593" s="174"/>
    </row>
    <row r="4594" spans="20:21" s="157" customFormat="1">
      <c r="T4594" s="174"/>
      <c r="U4594" s="174"/>
    </row>
    <row r="4595" spans="20:21" s="157" customFormat="1">
      <c r="T4595" s="174"/>
      <c r="U4595" s="174"/>
    </row>
    <row r="4596" spans="20:21" s="157" customFormat="1">
      <c r="T4596" s="174"/>
      <c r="U4596" s="174"/>
    </row>
    <row r="4597" spans="20:21" s="157" customFormat="1">
      <c r="T4597" s="174"/>
      <c r="U4597" s="174"/>
    </row>
    <row r="4598" spans="20:21" s="157" customFormat="1">
      <c r="T4598" s="174"/>
      <c r="U4598" s="174"/>
    </row>
    <row r="4599" spans="20:21" s="157" customFormat="1">
      <c r="T4599" s="174"/>
      <c r="U4599" s="174"/>
    </row>
    <row r="4600" spans="20:21" s="157" customFormat="1">
      <c r="T4600" s="174"/>
      <c r="U4600" s="174"/>
    </row>
    <row r="4601" spans="20:21" s="157" customFormat="1">
      <c r="T4601" s="174"/>
      <c r="U4601" s="174"/>
    </row>
    <row r="4602" spans="20:21" s="157" customFormat="1">
      <c r="T4602" s="174"/>
      <c r="U4602" s="174"/>
    </row>
    <row r="4603" spans="20:21" s="157" customFormat="1">
      <c r="T4603" s="174"/>
      <c r="U4603" s="174"/>
    </row>
    <row r="4604" spans="20:21" s="157" customFormat="1">
      <c r="T4604" s="174"/>
      <c r="U4604" s="174"/>
    </row>
    <row r="4605" spans="20:21" s="157" customFormat="1">
      <c r="T4605" s="174"/>
      <c r="U4605" s="174"/>
    </row>
    <row r="4606" spans="20:21" s="157" customFormat="1">
      <c r="T4606" s="174"/>
      <c r="U4606" s="174"/>
    </row>
    <row r="4607" spans="20:21" s="157" customFormat="1">
      <c r="T4607" s="174"/>
      <c r="U4607" s="174"/>
    </row>
    <row r="4608" spans="20:21" s="157" customFormat="1">
      <c r="T4608" s="174"/>
      <c r="U4608" s="174"/>
    </row>
    <row r="4609" spans="20:21" s="157" customFormat="1">
      <c r="T4609" s="174"/>
      <c r="U4609" s="174"/>
    </row>
    <row r="4610" spans="20:21" s="157" customFormat="1">
      <c r="T4610" s="174"/>
      <c r="U4610" s="174"/>
    </row>
    <row r="4611" spans="20:21" s="157" customFormat="1">
      <c r="T4611" s="174"/>
      <c r="U4611" s="174"/>
    </row>
    <row r="4612" spans="20:21" s="157" customFormat="1">
      <c r="T4612" s="174"/>
      <c r="U4612" s="174"/>
    </row>
    <row r="4613" spans="20:21" s="157" customFormat="1">
      <c r="T4613" s="174"/>
      <c r="U4613" s="174"/>
    </row>
    <row r="4614" spans="20:21" s="157" customFormat="1">
      <c r="T4614" s="174"/>
      <c r="U4614" s="174"/>
    </row>
    <row r="4615" spans="20:21" s="157" customFormat="1">
      <c r="T4615" s="174"/>
      <c r="U4615" s="174"/>
    </row>
    <row r="4616" spans="20:21" s="157" customFormat="1">
      <c r="T4616" s="174"/>
      <c r="U4616" s="174"/>
    </row>
    <row r="4617" spans="20:21" s="157" customFormat="1">
      <c r="T4617" s="174"/>
      <c r="U4617" s="174"/>
    </row>
    <row r="4618" spans="20:21" s="157" customFormat="1">
      <c r="T4618" s="174"/>
      <c r="U4618" s="174"/>
    </row>
    <row r="4619" spans="20:21" s="157" customFormat="1">
      <c r="T4619" s="174"/>
      <c r="U4619" s="174"/>
    </row>
    <row r="4620" spans="20:21" s="157" customFormat="1">
      <c r="T4620" s="174"/>
      <c r="U4620" s="174"/>
    </row>
    <row r="4621" spans="20:21" s="157" customFormat="1">
      <c r="T4621" s="174"/>
      <c r="U4621" s="174"/>
    </row>
    <row r="4622" spans="20:21" s="157" customFormat="1">
      <c r="T4622" s="174"/>
      <c r="U4622" s="174"/>
    </row>
    <row r="4623" spans="20:21" s="157" customFormat="1">
      <c r="T4623" s="174"/>
      <c r="U4623" s="174"/>
    </row>
    <row r="4624" spans="20:21" s="157" customFormat="1">
      <c r="T4624" s="174"/>
      <c r="U4624" s="174"/>
    </row>
    <row r="4625" spans="20:21" s="157" customFormat="1">
      <c r="T4625" s="174"/>
      <c r="U4625" s="174"/>
    </row>
    <row r="4626" spans="20:21" s="157" customFormat="1">
      <c r="T4626" s="174"/>
      <c r="U4626" s="174"/>
    </row>
    <row r="4627" spans="20:21" s="157" customFormat="1">
      <c r="T4627" s="174"/>
      <c r="U4627" s="174"/>
    </row>
    <row r="4628" spans="20:21" s="157" customFormat="1">
      <c r="T4628" s="174"/>
      <c r="U4628" s="174"/>
    </row>
    <row r="4629" spans="20:21" s="157" customFormat="1">
      <c r="T4629" s="174"/>
      <c r="U4629" s="174"/>
    </row>
    <row r="4630" spans="20:21" s="157" customFormat="1">
      <c r="T4630" s="174"/>
      <c r="U4630" s="174"/>
    </row>
    <row r="4631" spans="20:21" s="157" customFormat="1">
      <c r="T4631" s="174"/>
      <c r="U4631" s="174"/>
    </row>
    <row r="4632" spans="20:21" s="157" customFormat="1">
      <c r="T4632" s="174"/>
      <c r="U4632" s="174"/>
    </row>
    <row r="4633" spans="20:21" s="157" customFormat="1">
      <c r="T4633" s="174"/>
      <c r="U4633" s="174"/>
    </row>
    <row r="4634" spans="20:21" s="157" customFormat="1">
      <c r="T4634" s="174"/>
      <c r="U4634" s="174"/>
    </row>
    <row r="4635" spans="20:21" s="157" customFormat="1">
      <c r="T4635" s="174"/>
      <c r="U4635" s="174"/>
    </row>
    <row r="4636" spans="20:21" s="157" customFormat="1">
      <c r="T4636" s="174"/>
      <c r="U4636" s="174"/>
    </row>
    <row r="4637" spans="20:21" s="157" customFormat="1">
      <c r="T4637" s="174"/>
      <c r="U4637" s="174"/>
    </row>
    <row r="4638" spans="20:21" s="157" customFormat="1">
      <c r="T4638" s="174"/>
      <c r="U4638" s="174"/>
    </row>
    <row r="4639" spans="20:21" s="157" customFormat="1">
      <c r="T4639" s="174"/>
      <c r="U4639" s="174"/>
    </row>
    <row r="4640" spans="20:21" s="157" customFormat="1">
      <c r="T4640" s="174"/>
      <c r="U4640" s="174"/>
    </row>
    <row r="4641" spans="20:21" s="157" customFormat="1">
      <c r="T4641" s="174"/>
      <c r="U4641" s="174"/>
    </row>
    <row r="4642" spans="20:21" s="157" customFormat="1">
      <c r="T4642" s="174"/>
      <c r="U4642" s="174"/>
    </row>
    <row r="4643" spans="20:21" s="157" customFormat="1">
      <c r="T4643" s="174"/>
      <c r="U4643" s="174"/>
    </row>
    <row r="4644" spans="20:21" s="157" customFormat="1">
      <c r="T4644" s="174"/>
      <c r="U4644" s="174"/>
    </row>
    <row r="4645" spans="20:21" s="157" customFormat="1">
      <c r="T4645" s="174"/>
      <c r="U4645" s="174"/>
    </row>
    <row r="4646" spans="20:21" s="157" customFormat="1">
      <c r="T4646" s="174"/>
      <c r="U4646" s="174"/>
    </row>
    <row r="4647" spans="20:21" s="157" customFormat="1">
      <c r="T4647" s="174"/>
      <c r="U4647" s="174"/>
    </row>
    <row r="4648" spans="20:21" s="157" customFormat="1">
      <c r="T4648" s="174"/>
      <c r="U4648" s="174"/>
    </row>
    <row r="4649" spans="20:21" s="157" customFormat="1">
      <c r="T4649" s="174"/>
      <c r="U4649" s="174"/>
    </row>
    <row r="4650" spans="20:21" s="157" customFormat="1">
      <c r="T4650" s="174"/>
      <c r="U4650" s="174"/>
    </row>
    <row r="4651" spans="20:21" s="157" customFormat="1">
      <c r="T4651" s="174"/>
      <c r="U4651" s="174"/>
    </row>
    <row r="4652" spans="20:21" s="157" customFormat="1">
      <c r="T4652" s="174"/>
      <c r="U4652" s="174"/>
    </row>
    <row r="4653" spans="20:21" s="157" customFormat="1">
      <c r="T4653" s="174"/>
      <c r="U4653" s="174"/>
    </row>
    <row r="4654" spans="20:21" s="157" customFormat="1">
      <c r="T4654" s="174"/>
      <c r="U4654" s="174"/>
    </row>
    <row r="4655" spans="20:21" s="157" customFormat="1">
      <c r="T4655" s="174"/>
      <c r="U4655" s="174"/>
    </row>
    <row r="4656" spans="20:21" s="157" customFormat="1">
      <c r="T4656" s="174"/>
      <c r="U4656" s="174"/>
    </row>
    <row r="4657" spans="20:21" s="157" customFormat="1">
      <c r="T4657" s="174"/>
      <c r="U4657" s="174"/>
    </row>
    <row r="4658" spans="20:21" s="157" customFormat="1">
      <c r="T4658" s="174"/>
      <c r="U4658" s="174"/>
    </row>
    <row r="4659" spans="20:21" s="157" customFormat="1">
      <c r="T4659" s="174"/>
      <c r="U4659" s="174"/>
    </row>
    <row r="4660" spans="20:21" s="157" customFormat="1">
      <c r="T4660" s="174"/>
      <c r="U4660" s="174"/>
    </row>
    <row r="4661" spans="20:21" s="157" customFormat="1">
      <c r="T4661" s="174"/>
      <c r="U4661" s="174"/>
    </row>
    <row r="4662" spans="20:21" s="157" customFormat="1">
      <c r="T4662" s="174"/>
      <c r="U4662" s="174"/>
    </row>
    <row r="4663" spans="20:21" s="157" customFormat="1">
      <c r="T4663" s="174"/>
      <c r="U4663" s="174"/>
    </row>
    <row r="4664" spans="20:21" s="157" customFormat="1">
      <c r="T4664" s="174"/>
      <c r="U4664" s="174"/>
    </row>
    <row r="4665" spans="20:21" s="157" customFormat="1">
      <c r="T4665" s="174"/>
      <c r="U4665" s="174"/>
    </row>
    <row r="4666" spans="20:21" s="157" customFormat="1">
      <c r="T4666" s="174"/>
      <c r="U4666" s="174"/>
    </row>
    <row r="4667" spans="20:21" s="157" customFormat="1">
      <c r="T4667" s="174"/>
      <c r="U4667" s="174"/>
    </row>
    <row r="4668" spans="20:21" s="157" customFormat="1">
      <c r="T4668" s="174"/>
      <c r="U4668" s="174"/>
    </row>
    <row r="4669" spans="20:21" s="157" customFormat="1">
      <c r="T4669" s="174"/>
      <c r="U4669" s="174"/>
    </row>
    <row r="4670" spans="20:21" s="157" customFormat="1">
      <c r="T4670" s="174"/>
      <c r="U4670" s="174"/>
    </row>
    <row r="4671" spans="20:21" s="157" customFormat="1">
      <c r="T4671" s="174"/>
      <c r="U4671" s="174"/>
    </row>
    <row r="4672" spans="20:21" s="157" customFormat="1">
      <c r="T4672" s="174"/>
      <c r="U4672" s="174"/>
    </row>
    <row r="4673" spans="20:21" s="157" customFormat="1">
      <c r="T4673" s="174"/>
      <c r="U4673" s="174"/>
    </row>
    <row r="4674" spans="20:21" s="157" customFormat="1">
      <c r="T4674" s="174"/>
      <c r="U4674" s="174"/>
    </row>
    <row r="4675" spans="20:21" s="157" customFormat="1">
      <c r="T4675" s="174"/>
      <c r="U4675" s="174"/>
    </row>
    <row r="4676" spans="20:21" s="157" customFormat="1">
      <c r="T4676" s="174"/>
      <c r="U4676" s="174"/>
    </row>
    <row r="4677" spans="20:21" s="157" customFormat="1">
      <c r="T4677" s="174"/>
      <c r="U4677" s="174"/>
    </row>
    <row r="4678" spans="20:21" s="157" customFormat="1">
      <c r="T4678" s="174"/>
      <c r="U4678" s="174"/>
    </row>
    <row r="4679" spans="20:21" s="157" customFormat="1">
      <c r="T4679" s="174"/>
      <c r="U4679" s="174"/>
    </row>
    <row r="4680" spans="20:21" s="157" customFormat="1">
      <c r="T4680" s="174"/>
      <c r="U4680" s="174"/>
    </row>
    <row r="4681" spans="20:21" s="157" customFormat="1">
      <c r="T4681" s="174"/>
      <c r="U4681" s="174"/>
    </row>
    <row r="4682" spans="20:21" s="157" customFormat="1">
      <c r="T4682" s="174"/>
      <c r="U4682" s="174"/>
    </row>
    <row r="4683" spans="20:21" s="157" customFormat="1">
      <c r="T4683" s="174"/>
      <c r="U4683" s="174"/>
    </row>
    <row r="4684" spans="20:21" s="157" customFormat="1">
      <c r="T4684" s="174"/>
      <c r="U4684" s="174"/>
    </row>
    <row r="4685" spans="20:21" s="157" customFormat="1">
      <c r="T4685" s="174"/>
      <c r="U4685" s="174"/>
    </row>
    <row r="4686" spans="20:21" s="157" customFormat="1">
      <c r="T4686" s="174"/>
      <c r="U4686" s="174"/>
    </row>
    <row r="4687" spans="20:21" s="157" customFormat="1">
      <c r="T4687" s="174"/>
      <c r="U4687" s="174"/>
    </row>
    <row r="4688" spans="20:21" s="157" customFormat="1">
      <c r="T4688" s="174"/>
      <c r="U4688" s="174"/>
    </row>
    <row r="4689" spans="20:21" s="157" customFormat="1">
      <c r="T4689" s="174"/>
      <c r="U4689" s="174"/>
    </row>
    <row r="4690" spans="20:21" s="157" customFormat="1">
      <c r="T4690" s="174"/>
      <c r="U4690" s="174"/>
    </row>
    <row r="4691" spans="20:21" s="157" customFormat="1">
      <c r="T4691" s="174"/>
      <c r="U4691" s="174"/>
    </row>
    <row r="4692" spans="20:21" s="157" customFormat="1">
      <c r="T4692" s="174"/>
      <c r="U4692" s="174"/>
    </row>
    <row r="4693" spans="20:21" s="157" customFormat="1">
      <c r="T4693" s="174"/>
      <c r="U4693" s="174"/>
    </row>
    <row r="4694" spans="20:21" s="157" customFormat="1">
      <c r="T4694" s="174"/>
      <c r="U4694" s="174"/>
    </row>
    <row r="4695" spans="20:21" s="157" customFormat="1">
      <c r="T4695" s="174"/>
      <c r="U4695" s="174"/>
    </row>
    <row r="4696" spans="20:21" s="157" customFormat="1">
      <c r="T4696" s="174"/>
      <c r="U4696" s="174"/>
    </row>
    <row r="4697" spans="20:21" s="157" customFormat="1">
      <c r="T4697" s="174"/>
      <c r="U4697" s="174"/>
    </row>
    <row r="4698" spans="20:21" s="157" customFormat="1">
      <c r="T4698" s="174"/>
      <c r="U4698" s="174"/>
    </row>
    <row r="4699" spans="20:21" s="157" customFormat="1">
      <c r="T4699" s="174"/>
      <c r="U4699" s="174"/>
    </row>
    <row r="4700" spans="20:21" s="157" customFormat="1">
      <c r="T4700" s="174"/>
      <c r="U4700" s="174"/>
    </row>
    <row r="4701" spans="20:21" s="157" customFormat="1">
      <c r="T4701" s="174"/>
      <c r="U4701" s="174"/>
    </row>
    <row r="4702" spans="20:21" s="157" customFormat="1">
      <c r="T4702" s="174"/>
      <c r="U4702" s="174"/>
    </row>
    <row r="4703" spans="20:21" s="157" customFormat="1">
      <c r="T4703" s="174"/>
      <c r="U4703" s="174"/>
    </row>
    <row r="4704" spans="20:21" s="157" customFormat="1">
      <c r="T4704" s="174"/>
      <c r="U4704" s="174"/>
    </row>
    <row r="4705" spans="20:21" s="157" customFormat="1">
      <c r="T4705" s="174"/>
      <c r="U4705" s="174"/>
    </row>
    <row r="4706" spans="20:21" s="157" customFormat="1">
      <c r="T4706" s="174"/>
      <c r="U4706" s="174"/>
    </row>
    <row r="4707" spans="20:21" s="157" customFormat="1">
      <c r="T4707" s="174"/>
      <c r="U4707" s="174"/>
    </row>
    <row r="4708" spans="20:21" s="157" customFormat="1">
      <c r="T4708" s="174"/>
      <c r="U4708" s="174"/>
    </row>
    <row r="4709" spans="20:21" s="157" customFormat="1">
      <c r="T4709" s="174"/>
      <c r="U4709" s="174"/>
    </row>
    <row r="4710" spans="20:21" s="157" customFormat="1">
      <c r="T4710" s="174"/>
      <c r="U4710" s="174"/>
    </row>
    <row r="4711" spans="20:21" s="157" customFormat="1">
      <c r="T4711" s="174"/>
      <c r="U4711" s="174"/>
    </row>
    <row r="4712" spans="20:21" s="157" customFormat="1">
      <c r="T4712" s="174"/>
      <c r="U4712" s="174"/>
    </row>
    <row r="4713" spans="20:21" s="157" customFormat="1">
      <c r="T4713" s="174"/>
      <c r="U4713" s="174"/>
    </row>
    <row r="4714" spans="20:21" s="157" customFormat="1">
      <c r="T4714" s="174"/>
      <c r="U4714" s="174"/>
    </row>
    <row r="4715" spans="20:21" s="157" customFormat="1">
      <c r="T4715" s="174"/>
      <c r="U4715" s="174"/>
    </row>
    <row r="4716" spans="20:21" s="157" customFormat="1">
      <c r="T4716" s="174"/>
      <c r="U4716" s="174"/>
    </row>
    <row r="4717" spans="20:21" s="157" customFormat="1">
      <c r="T4717" s="174"/>
      <c r="U4717" s="174"/>
    </row>
    <row r="4718" spans="20:21" s="157" customFormat="1">
      <c r="T4718" s="174"/>
      <c r="U4718" s="174"/>
    </row>
    <row r="4719" spans="20:21" s="157" customFormat="1">
      <c r="T4719" s="174"/>
      <c r="U4719" s="174"/>
    </row>
    <row r="4720" spans="20:21" s="157" customFormat="1">
      <c r="T4720" s="174"/>
      <c r="U4720" s="174"/>
    </row>
    <row r="4721" spans="20:21" s="157" customFormat="1">
      <c r="T4721" s="174"/>
      <c r="U4721" s="174"/>
    </row>
    <row r="4722" spans="20:21" s="157" customFormat="1">
      <c r="T4722" s="174"/>
      <c r="U4722" s="174"/>
    </row>
    <row r="4723" spans="20:21" s="157" customFormat="1">
      <c r="T4723" s="174"/>
      <c r="U4723" s="174"/>
    </row>
    <row r="4724" spans="20:21" s="157" customFormat="1">
      <c r="T4724" s="174"/>
      <c r="U4724" s="174"/>
    </row>
    <row r="4725" spans="20:21" s="157" customFormat="1">
      <c r="T4725" s="174"/>
      <c r="U4725" s="174"/>
    </row>
    <row r="4726" spans="20:21" s="157" customFormat="1">
      <c r="T4726" s="174"/>
      <c r="U4726" s="174"/>
    </row>
    <row r="4727" spans="20:21" s="157" customFormat="1">
      <c r="T4727" s="174"/>
      <c r="U4727" s="174"/>
    </row>
    <row r="4728" spans="20:21" s="157" customFormat="1">
      <c r="T4728" s="174"/>
      <c r="U4728" s="174"/>
    </row>
    <row r="4729" spans="20:21" s="157" customFormat="1">
      <c r="T4729" s="174"/>
      <c r="U4729" s="174"/>
    </row>
    <row r="4730" spans="20:21" s="157" customFormat="1">
      <c r="T4730" s="174"/>
      <c r="U4730" s="174"/>
    </row>
    <row r="4731" spans="20:21" s="157" customFormat="1">
      <c r="T4731" s="174"/>
      <c r="U4731" s="174"/>
    </row>
    <row r="4732" spans="20:21" s="157" customFormat="1">
      <c r="T4732" s="174"/>
      <c r="U4732" s="174"/>
    </row>
    <row r="4733" spans="20:21" s="157" customFormat="1">
      <c r="T4733" s="174"/>
      <c r="U4733" s="174"/>
    </row>
    <row r="4734" spans="20:21" s="157" customFormat="1">
      <c r="T4734" s="174"/>
      <c r="U4734" s="174"/>
    </row>
    <row r="4735" spans="20:21" s="157" customFormat="1">
      <c r="T4735" s="174"/>
      <c r="U4735" s="174"/>
    </row>
    <row r="4736" spans="20:21" s="157" customFormat="1">
      <c r="T4736" s="174"/>
      <c r="U4736" s="174"/>
    </row>
    <row r="4737" spans="20:21" s="157" customFormat="1">
      <c r="T4737" s="174"/>
      <c r="U4737" s="174"/>
    </row>
    <row r="4738" spans="20:21" s="157" customFormat="1">
      <c r="T4738" s="174"/>
      <c r="U4738" s="174"/>
    </row>
    <row r="4739" spans="20:21" s="157" customFormat="1">
      <c r="T4739" s="174"/>
      <c r="U4739" s="174"/>
    </row>
    <row r="4740" spans="20:21" s="157" customFormat="1">
      <c r="T4740" s="174"/>
      <c r="U4740" s="174"/>
    </row>
    <row r="4741" spans="20:21" s="157" customFormat="1">
      <c r="T4741" s="174"/>
      <c r="U4741" s="174"/>
    </row>
    <row r="4742" spans="20:21" s="157" customFormat="1">
      <c r="T4742" s="174"/>
      <c r="U4742" s="174"/>
    </row>
    <row r="4743" spans="20:21" s="157" customFormat="1">
      <c r="T4743" s="174"/>
      <c r="U4743" s="174"/>
    </row>
    <row r="4744" spans="20:21" s="157" customFormat="1">
      <c r="T4744" s="174"/>
      <c r="U4744" s="174"/>
    </row>
    <row r="4745" spans="20:21" s="157" customFormat="1">
      <c r="T4745" s="174"/>
      <c r="U4745" s="174"/>
    </row>
    <row r="4746" spans="20:21" s="157" customFormat="1">
      <c r="T4746" s="174"/>
      <c r="U4746" s="174"/>
    </row>
    <row r="4747" spans="20:21" s="157" customFormat="1">
      <c r="T4747" s="174"/>
      <c r="U4747" s="174"/>
    </row>
    <row r="4748" spans="20:21" s="157" customFormat="1">
      <c r="T4748" s="174"/>
      <c r="U4748" s="174"/>
    </row>
    <row r="4749" spans="20:21" s="157" customFormat="1">
      <c r="T4749" s="174"/>
      <c r="U4749" s="174"/>
    </row>
    <row r="4750" spans="20:21" s="157" customFormat="1">
      <c r="T4750" s="174"/>
      <c r="U4750" s="174"/>
    </row>
    <row r="4751" spans="20:21" s="157" customFormat="1">
      <c r="T4751" s="174"/>
      <c r="U4751" s="174"/>
    </row>
    <row r="4752" spans="20:21" s="157" customFormat="1">
      <c r="T4752" s="174"/>
      <c r="U4752" s="174"/>
    </row>
    <row r="4753" spans="20:21" s="157" customFormat="1">
      <c r="T4753" s="174"/>
      <c r="U4753" s="174"/>
    </row>
    <row r="4754" spans="20:21" s="157" customFormat="1">
      <c r="T4754" s="174"/>
      <c r="U4754" s="174"/>
    </row>
    <row r="4755" spans="20:21" s="157" customFormat="1">
      <c r="T4755" s="174"/>
      <c r="U4755" s="174"/>
    </row>
    <row r="4756" spans="20:21" s="157" customFormat="1">
      <c r="T4756" s="174"/>
      <c r="U4756" s="174"/>
    </row>
    <row r="4757" spans="20:21" s="157" customFormat="1">
      <c r="T4757" s="174"/>
      <c r="U4757" s="174"/>
    </row>
    <row r="4758" spans="20:21" s="157" customFormat="1">
      <c r="T4758" s="174"/>
      <c r="U4758" s="174"/>
    </row>
    <row r="4759" spans="20:21" s="157" customFormat="1">
      <c r="T4759" s="174"/>
      <c r="U4759" s="174"/>
    </row>
    <row r="4760" spans="20:21" s="157" customFormat="1">
      <c r="T4760" s="174"/>
      <c r="U4760" s="174"/>
    </row>
    <row r="4761" spans="20:21" s="157" customFormat="1">
      <c r="T4761" s="174"/>
      <c r="U4761" s="174"/>
    </row>
    <row r="4762" spans="20:21" s="157" customFormat="1">
      <c r="T4762" s="174"/>
      <c r="U4762" s="174"/>
    </row>
    <row r="4763" spans="20:21" s="157" customFormat="1">
      <c r="T4763" s="174"/>
      <c r="U4763" s="174"/>
    </row>
    <row r="4764" spans="20:21" s="157" customFormat="1">
      <c r="T4764" s="174"/>
      <c r="U4764" s="174"/>
    </row>
    <row r="4765" spans="20:21" s="157" customFormat="1">
      <c r="T4765" s="174"/>
      <c r="U4765" s="174"/>
    </row>
    <row r="4766" spans="20:21" s="157" customFormat="1">
      <c r="T4766" s="174"/>
      <c r="U4766" s="174"/>
    </row>
    <row r="4767" spans="20:21" s="157" customFormat="1">
      <c r="T4767" s="174"/>
      <c r="U4767" s="174"/>
    </row>
    <row r="4768" spans="20:21" s="157" customFormat="1">
      <c r="T4768" s="174"/>
      <c r="U4768" s="174"/>
    </row>
    <row r="4769" spans="20:21" s="157" customFormat="1">
      <c r="T4769" s="174"/>
      <c r="U4769" s="174"/>
    </row>
    <row r="4770" spans="20:21" s="157" customFormat="1">
      <c r="T4770" s="174"/>
      <c r="U4770" s="174"/>
    </row>
    <row r="4771" spans="20:21" s="157" customFormat="1">
      <c r="T4771" s="174"/>
      <c r="U4771" s="174"/>
    </row>
    <row r="4772" spans="20:21" s="157" customFormat="1">
      <c r="T4772" s="174"/>
      <c r="U4772" s="174"/>
    </row>
    <row r="4773" spans="20:21" s="157" customFormat="1">
      <c r="T4773" s="174"/>
      <c r="U4773" s="174"/>
    </row>
    <row r="4774" spans="20:21" s="157" customFormat="1">
      <c r="T4774" s="174"/>
      <c r="U4774" s="174"/>
    </row>
    <row r="4775" spans="20:21" s="157" customFormat="1">
      <c r="T4775" s="174"/>
      <c r="U4775" s="174"/>
    </row>
    <row r="4776" spans="20:21" s="157" customFormat="1">
      <c r="T4776" s="174"/>
      <c r="U4776" s="174"/>
    </row>
    <row r="4777" spans="20:21" s="157" customFormat="1">
      <c r="T4777" s="174"/>
      <c r="U4777" s="174"/>
    </row>
    <row r="4778" spans="20:21" s="157" customFormat="1">
      <c r="T4778" s="174"/>
      <c r="U4778" s="174"/>
    </row>
    <row r="4779" spans="20:21" s="157" customFormat="1">
      <c r="T4779" s="174"/>
      <c r="U4779" s="174"/>
    </row>
    <row r="4780" spans="20:21" s="157" customFormat="1">
      <c r="T4780" s="174"/>
      <c r="U4780" s="174"/>
    </row>
    <row r="4781" spans="20:21" s="157" customFormat="1">
      <c r="T4781" s="174"/>
      <c r="U4781" s="174"/>
    </row>
    <row r="4782" spans="20:21" s="157" customFormat="1">
      <c r="T4782" s="174"/>
      <c r="U4782" s="174"/>
    </row>
    <row r="4783" spans="20:21" s="157" customFormat="1">
      <c r="T4783" s="174"/>
      <c r="U4783" s="174"/>
    </row>
    <row r="4784" spans="20:21" s="157" customFormat="1">
      <c r="T4784" s="174"/>
      <c r="U4784" s="174"/>
    </row>
    <row r="4785" spans="20:21" s="157" customFormat="1">
      <c r="T4785" s="174"/>
      <c r="U4785" s="174"/>
    </row>
    <row r="4786" spans="20:21" s="157" customFormat="1">
      <c r="T4786" s="174"/>
      <c r="U4786" s="174"/>
    </row>
    <row r="4787" spans="20:21" s="157" customFormat="1">
      <c r="T4787" s="174"/>
      <c r="U4787" s="174"/>
    </row>
    <row r="4788" spans="20:21" s="157" customFormat="1">
      <c r="T4788" s="174"/>
      <c r="U4788" s="174"/>
    </row>
    <row r="4789" spans="20:21" s="157" customFormat="1">
      <c r="T4789" s="174"/>
      <c r="U4789" s="174"/>
    </row>
    <row r="4790" spans="20:21" s="157" customFormat="1">
      <c r="T4790" s="174"/>
      <c r="U4790" s="174"/>
    </row>
    <row r="4791" spans="20:21" s="157" customFormat="1">
      <c r="T4791" s="174"/>
      <c r="U4791" s="174"/>
    </row>
    <row r="4792" spans="20:21" s="157" customFormat="1">
      <c r="T4792" s="174"/>
      <c r="U4792" s="174"/>
    </row>
    <row r="4793" spans="20:21" s="157" customFormat="1">
      <c r="T4793" s="174"/>
      <c r="U4793" s="174"/>
    </row>
    <row r="4794" spans="20:21" s="157" customFormat="1">
      <c r="T4794" s="174"/>
      <c r="U4794" s="174"/>
    </row>
    <row r="4795" spans="20:21" s="157" customFormat="1">
      <c r="T4795" s="174"/>
      <c r="U4795" s="174"/>
    </row>
    <row r="4796" spans="20:21" s="157" customFormat="1">
      <c r="T4796" s="174"/>
      <c r="U4796" s="174"/>
    </row>
    <row r="4797" spans="20:21" s="157" customFormat="1">
      <c r="T4797" s="174"/>
      <c r="U4797" s="174"/>
    </row>
    <row r="4798" spans="20:21" s="157" customFormat="1">
      <c r="T4798" s="174"/>
      <c r="U4798" s="174"/>
    </row>
    <row r="4799" spans="20:21" s="157" customFormat="1">
      <c r="T4799" s="174"/>
      <c r="U4799" s="174"/>
    </row>
    <row r="4800" spans="20:21" s="157" customFormat="1">
      <c r="T4800" s="174"/>
      <c r="U4800" s="174"/>
    </row>
    <row r="4801" spans="20:21" s="157" customFormat="1">
      <c r="T4801" s="174"/>
      <c r="U4801" s="174"/>
    </row>
    <row r="4802" spans="20:21" s="157" customFormat="1">
      <c r="T4802" s="174"/>
      <c r="U4802" s="174"/>
    </row>
    <row r="4803" spans="20:21" s="157" customFormat="1">
      <c r="T4803" s="174"/>
      <c r="U4803" s="174"/>
    </row>
    <row r="4804" spans="20:21" s="157" customFormat="1">
      <c r="T4804" s="174"/>
      <c r="U4804" s="174"/>
    </row>
    <row r="4805" spans="20:21" s="157" customFormat="1">
      <c r="T4805" s="174"/>
      <c r="U4805" s="174"/>
    </row>
    <row r="4806" spans="20:21" s="157" customFormat="1">
      <c r="T4806" s="174"/>
      <c r="U4806" s="174"/>
    </row>
    <row r="4807" spans="20:21" s="157" customFormat="1">
      <c r="T4807" s="174"/>
      <c r="U4807" s="174"/>
    </row>
    <row r="4808" spans="20:21" s="157" customFormat="1">
      <c r="T4808" s="174"/>
      <c r="U4808" s="174"/>
    </row>
    <row r="4809" spans="20:21" s="157" customFormat="1">
      <c r="T4809" s="174"/>
      <c r="U4809" s="174"/>
    </row>
    <row r="4810" spans="20:21" s="157" customFormat="1">
      <c r="T4810" s="174"/>
      <c r="U4810" s="174"/>
    </row>
    <row r="4811" spans="20:21" s="157" customFormat="1">
      <c r="T4811" s="174"/>
      <c r="U4811" s="174"/>
    </row>
    <row r="4812" spans="20:21" s="157" customFormat="1">
      <c r="T4812" s="174"/>
      <c r="U4812" s="174"/>
    </row>
    <row r="4813" spans="20:21" s="157" customFormat="1">
      <c r="T4813" s="174"/>
      <c r="U4813" s="174"/>
    </row>
    <row r="4814" spans="20:21" s="157" customFormat="1">
      <c r="T4814" s="174"/>
      <c r="U4814" s="174"/>
    </row>
    <row r="4815" spans="20:21" s="157" customFormat="1">
      <c r="T4815" s="174"/>
      <c r="U4815" s="174"/>
    </row>
    <row r="4816" spans="20:21" s="157" customFormat="1">
      <c r="T4816" s="174"/>
      <c r="U4816" s="174"/>
    </row>
    <row r="4817" spans="20:21" s="157" customFormat="1">
      <c r="T4817" s="174"/>
      <c r="U4817" s="174"/>
    </row>
    <row r="4818" spans="20:21" s="157" customFormat="1">
      <c r="T4818" s="174"/>
      <c r="U4818" s="174"/>
    </row>
    <row r="4819" spans="20:21" s="157" customFormat="1">
      <c r="T4819" s="174"/>
      <c r="U4819" s="174"/>
    </row>
    <row r="4820" spans="20:21" s="157" customFormat="1">
      <c r="T4820" s="174"/>
      <c r="U4820" s="174"/>
    </row>
    <row r="4821" spans="20:21" s="157" customFormat="1">
      <c r="T4821" s="174"/>
      <c r="U4821" s="174"/>
    </row>
    <row r="4822" spans="20:21" s="157" customFormat="1">
      <c r="T4822" s="174"/>
      <c r="U4822" s="174"/>
    </row>
    <row r="4823" spans="20:21" s="157" customFormat="1">
      <c r="T4823" s="174"/>
      <c r="U4823" s="174"/>
    </row>
    <row r="4824" spans="20:21" s="157" customFormat="1">
      <c r="T4824" s="174"/>
      <c r="U4824" s="174"/>
    </row>
    <row r="4825" spans="20:21" s="157" customFormat="1">
      <c r="T4825" s="174"/>
      <c r="U4825" s="174"/>
    </row>
    <row r="4826" spans="20:21" s="157" customFormat="1">
      <c r="T4826" s="174"/>
      <c r="U4826" s="174"/>
    </row>
    <row r="4827" spans="20:21" s="157" customFormat="1">
      <c r="T4827" s="174"/>
      <c r="U4827" s="174"/>
    </row>
    <row r="4828" spans="20:21" s="157" customFormat="1">
      <c r="T4828" s="174"/>
      <c r="U4828" s="174"/>
    </row>
    <row r="4829" spans="20:21" s="157" customFormat="1">
      <c r="T4829" s="174"/>
      <c r="U4829" s="174"/>
    </row>
    <row r="4830" spans="20:21" s="157" customFormat="1">
      <c r="T4830" s="174"/>
      <c r="U4830" s="174"/>
    </row>
    <row r="4831" spans="20:21" s="157" customFormat="1">
      <c r="T4831" s="174"/>
      <c r="U4831" s="174"/>
    </row>
    <row r="4832" spans="20:21" s="157" customFormat="1">
      <c r="T4832" s="174"/>
      <c r="U4832" s="174"/>
    </row>
    <row r="4833" spans="20:21" s="157" customFormat="1">
      <c r="T4833" s="174"/>
      <c r="U4833" s="174"/>
    </row>
    <row r="4834" spans="20:21" s="157" customFormat="1">
      <c r="T4834" s="174"/>
      <c r="U4834" s="174"/>
    </row>
    <row r="4835" spans="20:21" s="157" customFormat="1">
      <c r="T4835" s="174"/>
      <c r="U4835" s="174"/>
    </row>
    <row r="4836" spans="20:21" s="157" customFormat="1">
      <c r="T4836" s="174"/>
      <c r="U4836" s="174"/>
    </row>
    <row r="4837" spans="20:21" s="157" customFormat="1">
      <c r="T4837" s="174"/>
      <c r="U4837" s="174"/>
    </row>
    <row r="4838" spans="20:21" s="157" customFormat="1">
      <c r="T4838" s="174"/>
      <c r="U4838" s="174"/>
    </row>
    <row r="4839" spans="20:21" s="157" customFormat="1">
      <c r="T4839" s="174"/>
      <c r="U4839" s="174"/>
    </row>
    <row r="4840" spans="20:21" s="157" customFormat="1">
      <c r="T4840" s="174"/>
      <c r="U4840" s="174"/>
    </row>
    <row r="4841" spans="20:21" s="157" customFormat="1">
      <c r="T4841" s="174"/>
      <c r="U4841" s="174"/>
    </row>
    <row r="4842" spans="20:21" s="157" customFormat="1">
      <c r="T4842" s="174"/>
      <c r="U4842" s="174"/>
    </row>
    <row r="4843" spans="20:21" s="157" customFormat="1">
      <c r="T4843" s="174"/>
      <c r="U4843" s="174"/>
    </row>
    <row r="4844" spans="20:21" s="157" customFormat="1">
      <c r="T4844" s="174"/>
      <c r="U4844" s="174"/>
    </row>
    <row r="4845" spans="20:21" s="157" customFormat="1">
      <c r="T4845" s="174"/>
      <c r="U4845" s="174"/>
    </row>
    <row r="4846" spans="20:21" s="157" customFormat="1">
      <c r="T4846" s="174"/>
      <c r="U4846" s="174"/>
    </row>
    <row r="4847" spans="20:21" s="157" customFormat="1">
      <c r="T4847" s="174"/>
      <c r="U4847" s="174"/>
    </row>
    <row r="4848" spans="20:21" s="157" customFormat="1">
      <c r="T4848" s="174"/>
      <c r="U4848" s="174"/>
    </row>
    <row r="4849" spans="20:21" s="157" customFormat="1">
      <c r="T4849" s="174"/>
      <c r="U4849" s="174"/>
    </row>
    <row r="4850" spans="20:21" s="157" customFormat="1">
      <c r="T4850" s="174"/>
      <c r="U4850" s="174"/>
    </row>
    <row r="4851" spans="20:21" s="157" customFormat="1">
      <c r="T4851" s="174"/>
      <c r="U4851" s="174"/>
    </row>
    <row r="4852" spans="20:21" s="157" customFormat="1">
      <c r="T4852" s="174"/>
      <c r="U4852" s="174"/>
    </row>
    <row r="4853" spans="20:21" s="157" customFormat="1">
      <c r="T4853" s="174"/>
      <c r="U4853" s="174"/>
    </row>
    <row r="4854" spans="20:21" s="157" customFormat="1">
      <c r="T4854" s="174"/>
      <c r="U4854" s="174"/>
    </row>
    <row r="4855" spans="20:21" s="157" customFormat="1">
      <c r="T4855" s="174"/>
      <c r="U4855" s="174"/>
    </row>
    <row r="4856" spans="20:21" s="157" customFormat="1">
      <c r="T4856" s="174"/>
      <c r="U4856" s="174"/>
    </row>
    <row r="4857" spans="20:21" s="157" customFormat="1">
      <c r="T4857" s="174"/>
      <c r="U4857" s="174"/>
    </row>
    <row r="4858" spans="20:21" s="157" customFormat="1">
      <c r="T4858" s="174"/>
      <c r="U4858" s="174"/>
    </row>
    <row r="4859" spans="20:21" s="157" customFormat="1">
      <c r="T4859" s="174"/>
      <c r="U4859" s="174"/>
    </row>
    <row r="4860" spans="20:21" s="157" customFormat="1">
      <c r="T4860" s="174"/>
      <c r="U4860" s="174"/>
    </row>
    <row r="4861" spans="20:21" s="157" customFormat="1">
      <c r="T4861" s="174"/>
      <c r="U4861" s="174"/>
    </row>
    <row r="4862" spans="20:21" s="157" customFormat="1">
      <c r="T4862" s="174"/>
      <c r="U4862" s="174"/>
    </row>
    <row r="4863" spans="20:21" s="157" customFormat="1">
      <c r="T4863" s="174"/>
      <c r="U4863" s="174"/>
    </row>
    <row r="4864" spans="20:21" s="157" customFormat="1">
      <c r="T4864" s="174"/>
      <c r="U4864" s="174"/>
    </row>
    <row r="4865" spans="20:21" s="157" customFormat="1">
      <c r="T4865" s="174"/>
      <c r="U4865" s="174"/>
    </row>
    <row r="4866" spans="20:21" s="157" customFormat="1">
      <c r="T4866" s="174"/>
      <c r="U4866" s="174"/>
    </row>
    <row r="4867" spans="20:21" s="157" customFormat="1">
      <c r="T4867" s="174"/>
      <c r="U4867" s="174"/>
    </row>
    <row r="4868" spans="20:21" s="157" customFormat="1">
      <c r="T4868" s="174"/>
      <c r="U4868" s="174"/>
    </row>
    <row r="4869" spans="20:21" s="157" customFormat="1">
      <c r="T4869" s="174"/>
      <c r="U4869" s="174"/>
    </row>
    <row r="4870" spans="20:21" s="157" customFormat="1">
      <c r="T4870" s="174"/>
      <c r="U4870" s="174"/>
    </row>
    <row r="4871" spans="20:21" s="157" customFormat="1">
      <c r="T4871" s="174"/>
      <c r="U4871" s="174"/>
    </row>
    <row r="4872" spans="20:21" s="157" customFormat="1">
      <c r="T4872" s="174"/>
      <c r="U4872" s="174"/>
    </row>
    <row r="4873" spans="20:21" s="157" customFormat="1">
      <c r="T4873" s="174"/>
      <c r="U4873" s="174"/>
    </row>
    <row r="4874" spans="20:21" s="157" customFormat="1">
      <c r="T4874" s="174"/>
      <c r="U4874" s="174"/>
    </row>
    <row r="4875" spans="20:21" s="157" customFormat="1">
      <c r="T4875" s="174"/>
      <c r="U4875" s="174"/>
    </row>
    <row r="4876" spans="20:21" s="157" customFormat="1">
      <c r="T4876" s="174"/>
      <c r="U4876" s="174"/>
    </row>
    <row r="4877" spans="20:21" s="157" customFormat="1">
      <c r="T4877" s="174"/>
      <c r="U4877" s="174"/>
    </row>
    <row r="4878" spans="20:21" s="157" customFormat="1">
      <c r="T4878" s="174"/>
      <c r="U4878" s="174"/>
    </row>
    <row r="4879" spans="20:21" s="157" customFormat="1">
      <c r="T4879" s="174"/>
      <c r="U4879" s="174"/>
    </row>
    <row r="4880" spans="20:21" s="157" customFormat="1">
      <c r="T4880" s="174"/>
      <c r="U4880" s="174"/>
    </row>
    <row r="4881" spans="20:21" s="157" customFormat="1">
      <c r="T4881" s="174"/>
      <c r="U4881" s="174"/>
    </row>
    <row r="4882" spans="20:21" s="157" customFormat="1">
      <c r="T4882" s="174"/>
      <c r="U4882" s="174"/>
    </row>
    <row r="4883" spans="20:21" s="157" customFormat="1">
      <c r="T4883" s="174"/>
      <c r="U4883" s="174"/>
    </row>
    <row r="4884" spans="20:21" s="157" customFormat="1">
      <c r="T4884" s="174"/>
      <c r="U4884" s="174"/>
    </row>
    <row r="4885" spans="20:21" s="157" customFormat="1">
      <c r="T4885" s="174"/>
      <c r="U4885" s="174"/>
    </row>
    <row r="4886" spans="20:21" s="157" customFormat="1">
      <c r="T4886" s="174"/>
      <c r="U4886" s="174"/>
    </row>
    <row r="4887" spans="20:21" s="157" customFormat="1">
      <c r="T4887" s="174"/>
      <c r="U4887" s="174"/>
    </row>
    <row r="4888" spans="20:21" s="157" customFormat="1">
      <c r="T4888" s="174"/>
      <c r="U4888" s="174"/>
    </row>
    <row r="4889" spans="20:21" s="157" customFormat="1">
      <c r="T4889" s="174"/>
      <c r="U4889" s="174"/>
    </row>
    <row r="4890" spans="20:21" s="157" customFormat="1">
      <c r="T4890" s="174"/>
      <c r="U4890" s="174"/>
    </row>
    <row r="4891" spans="20:21" s="157" customFormat="1">
      <c r="T4891" s="174"/>
      <c r="U4891" s="174"/>
    </row>
    <row r="4892" spans="20:21" s="157" customFormat="1">
      <c r="T4892" s="174"/>
      <c r="U4892" s="174"/>
    </row>
    <row r="4893" spans="20:21" s="157" customFormat="1">
      <c r="T4893" s="174"/>
      <c r="U4893" s="174"/>
    </row>
    <row r="4894" spans="20:21" s="157" customFormat="1">
      <c r="T4894" s="174"/>
      <c r="U4894" s="174"/>
    </row>
    <row r="4895" spans="20:21" s="157" customFormat="1">
      <c r="T4895" s="174"/>
      <c r="U4895" s="174"/>
    </row>
    <row r="4896" spans="20:21" s="157" customFormat="1">
      <c r="T4896" s="174"/>
      <c r="U4896" s="174"/>
    </row>
    <row r="4897" spans="20:21" s="157" customFormat="1">
      <c r="T4897" s="174"/>
      <c r="U4897" s="174"/>
    </row>
    <row r="4898" spans="20:21" s="157" customFormat="1">
      <c r="T4898" s="174"/>
      <c r="U4898" s="174"/>
    </row>
    <row r="4899" spans="20:21" s="157" customFormat="1">
      <c r="T4899" s="174"/>
      <c r="U4899" s="174"/>
    </row>
    <row r="4900" spans="20:21" s="157" customFormat="1">
      <c r="T4900" s="174"/>
      <c r="U4900" s="174"/>
    </row>
    <row r="4901" spans="20:21" s="157" customFormat="1">
      <c r="T4901" s="174"/>
      <c r="U4901" s="174"/>
    </row>
    <row r="4902" spans="20:21" s="157" customFormat="1">
      <c r="T4902" s="174"/>
      <c r="U4902" s="174"/>
    </row>
    <row r="4903" spans="20:21" s="157" customFormat="1">
      <c r="T4903" s="174"/>
      <c r="U4903" s="174"/>
    </row>
    <row r="4904" spans="20:21" s="157" customFormat="1">
      <c r="T4904" s="174"/>
      <c r="U4904" s="174"/>
    </row>
    <row r="4905" spans="20:21" s="157" customFormat="1">
      <c r="T4905" s="174"/>
      <c r="U4905" s="174"/>
    </row>
    <row r="4906" spans="20:21" s="157" customFormat="1">
      <c r="T4906" s="174"/>
      <c r="U4906" s="174"/>
    </row>
    <row r="4907" spans="20:21" s="157" customFormat="1">
      <c r="T4907" s="174"/>
      <c r="U4907" s="174"/>
    </row>
    <row r="4908" spans="20:21" s="157" customFormat="1">
      <c r="T4908" s="174"/>
      <c r="U4908" s="174"/>
    </row>
    <row r="4909" spans="20:21" s="157" customFormat="1">
      <c r="T4909" s="174"/>
      <c r="U4909" s="174"/>
    </row>
    <row r="4910" spans="20:21" s="157" customFormat="1">
      <c r="T4910" s="174"/>
      <c r="U4910" s="174"/>
    </row>
    <row r="4911" spans="20:21" s="157" customFormat="1">
      <c r="T4911" s="174"/>
      <c r="U4911" s="174"/>
    </row>
    <row r="4912" spans="20:21" s="157" customFormat="1">
      <c r="T4912" s="174"/>
      <c r="U4912" s="174"/>
    </row>
    <row r="4913" spans="20:21" s="157" customFormat="1">
      <c r="T4913" s="174"/>
      <c r="U4913" s="174"/>
    </row>
    <row r="4914" spans="20:21" s="157" customFormat="1">
      <c r="T4914" s="174"/>
      <c r="U4914" s="174"/>
    </row>
    <row r="4915" spans="20:21" s="157" customFormat="1">
      <c r="T4915" s="174"/>
      <c r="U4915" s="174"/>
    </row>
    <row r="4916" spans="20:21" s="157" customFormat="1">
      <c r="T4916" s="174"/>
      <c r="U4916" s="174"/>
    </row>
    <row r="4917" spans="20:21" s="157" customFormat="1">
      <c r="T4917" s="174"/>
      <c r="U4917" s="174"/>
    </row>
    <row r="4918" spans="20:21" s="157" customFormat="1">
      <c r="T4918" s="174"/>
      <c r="U4918" s="174"/>
    </row>
    <row r="4919" spans="20:21" s="157" customFormat="1">
      <c r="T4919" s="174"/>
      <c r="U4919" s="174"/>
    </row>
    <row r="4920" spans="20:21" s="157" customFormat="1">
      <c r="T4920" s="174"/>
      <c r="U4920" s="174"/>
    </row>
    <row r="4921" spans="20:21" s="157" customFormat="1">
      <c r="T4921" s="174"/>
      <c r="U4921" s="174"/>
    </row>
    <row r="4922" spans="20:21" s="157" customFormat="1">
      <c r="T4922" s="174"/>
      <c r="U4922" s="174"/>
    </row>
    <row r="4923" spans="20:21" s="157" customFormat="1">
      <c r="T4923" s="174"/>
      <c r="U4923" s="174"/>
    </row>
    <row r="4924" spans="20:21" s="157" customFormat="1">
      <c r="T4924" s="174"/>
      <c r="U4924" s="174"/>
    </row>
    <row r="4925" spans="20:21" s="157" customFormat="1">
      <c r="T4925" s="174"/>
      <c r="U4925" s="174"/>
    </row>
    <row r="4926" spans="20:21" s="157" customFormat="1">
      <c r="T4926" s="174"/>
      <c r="U4926" s="174"/>
    </row>
    <row r="4927" spans="20:21" s="157" customFormat="1">
      <c r="T4927" s="174"/>
      <c r="U4927" s="174"/>
    </row>
    <row r="4928" spans="20:21" s="157" customFormat="1">
      <c r="T4928" s="174"/>
      <c r="U4928" s="174"/>
    </row>
    <row r="4929" spans="20:21" s="157" customFormat="1">
      <c r="T4929" s="174"/>
      <c r="U4929" s="174"/>
    </row>
    <row r="4930" spans="20:21" s="157" customFormat="1">
      <c r="T4930" s="174"/>
      <c r="U4930" s="174"/>
    </row>
    <row r="4931" spans="20:21" s="157" customFormat="1">
      <c r="T4931" s="174"/>
      <c r="U4931" s="174"/>
    </row>
    <row r="4932" spans="20:21" s="157" customFormat="1">
      <c r="T4932" s="174"/>
      <c r="U4932" s="174"/>
    </row>
    <row r="4933" spans="20:21" s="157" customFormat="1">
      <c r="T4933" s="174"/>
      <c r="U4933" s="174"/>
    </row>
    <row r="4934" spans="20:21" s="157" customFormat="1">
      <c r="T4934" s="174"/>
      <c r="U4934" s="174"/>
    </row>
    <row r="4935" spans="20:21" s="157" customFormat="1">
      <c r="T4935" s="174"/>
      <c r="U4935" s="174"/>
    </row>
    <row r="4936" spans="20:21" s="157" customFormat="1">
      <c r="T4936" s="174"/>
      <c r="U4936" s="174"/>
    </row>
    <row r="4937" spans="20:21" s="157" customFormat="1">
      <c r="T4937" s="174"/>
      <c r="U4937" s="174"/>
    </row>
    <row r="4938" spans="20:21" s="157" customFormat="1">
      <c r="T4938" s="174"/>
      <c r="U4938" s="174"/>
    </row>
    <row r="4939" spans="20:21" s="157" customFormat="1">
      <c r="T4939" s="174"/>
      <c r="U4939" s="174"/>
    </row>
    <row r="4940" spans="20:21" s="157" customFormat="1">
      <c r="T4940" s="174"/>
      <c r="U4940" s="174"/>
    </row>
    <row r="4941" spans="20:21" s="157" customFormat="1">
      <c r="T4941" s="174"/>
      <c r="U4941" s="174"/>
    </row>
    <row r="4942" spans="20:21" s="157" customFormat="1">
      <c r="T4942" s="174"/>
      <c r="U4942" s="174"/>
    </row>
    <row r="4943" spans="20:21" s="157" customFormat="1">
      <c r="T4943" s="174"/>
      <c r="U4943" s="174"/>
    </row>
    <row r="4944" spans="20:21" s="157" customFormat="1">
      <c r="T4944" s="174"/>
      <c r="U4944" s="174"/>
    </row>
    <row r="4945" spans="20:21" s="157" customFormat="1">
      <c r="T4945" s="174"/>
      <c r="U4945" s="174"/>
    </row>
    <row r="4946" spans="20:21" s="157" customFormat="1">
      <c r="T4946" s="174"/>
      <c r="U4946" s="174"/>
    </row>
    <row r="4947" spans="20:21" s="157" customFormat="1">
      <c r="T4947" s="174"/>
      <c r="U4947" s="174"/>
    </row>
    <row r="4948" spans="20:21" s="157" customFormat="1">
      <c r="T4948" s="174"/>
      <c r="U4948" s="174"/>
    </row>
    <row r="4949" spans="20:21" s="157" customFormat="1">
      <c r="T4949" s="174"/>
      <c r="U4949" s="174"/>
    </row>
    <row r="4950" spans="20:21" s="157" customFormat="1">
      <c r="T4950" s="174"/>
      <c r="U4950" s="174"/>
    </row>
    <row r="4951" spans="20:21" s="157" customFormat="1">
      <c r="T4951" s="174"/>
      <c r="U4951" s="174"/>
    </row>
    <row r="4952" spans="20:21" s="157" customFormat="1">
      <c r="T4952" s="174"/>
      <c r="U4952" s="174"/>
    </row>
    <row r="4953" spans="20:21" s="157" customFormat="1">
      <c r="T4953" s="174"/>
      <c r="U4953" s="174"/>
    </row>
    <row r="4954" spans="20:21" s="157" customFormat="1">
      <c r="T4954" s="174"/>
      <c r="U4954" s="174"/>
    </row>
    <row r="4955" spans="20:21" s="157" customFormat="1">
      <c r="T4955" s="174"/>
      <c r="U4955" s="174"/>
    </row>
    <row r="4956" spans="20:21" s="157" customFormat="1">
      <c r="T4956" s="174"/>
      <c r="U4956" s="174"/>
    </row>
    <row r="4957" spans="20:21" s="157" customFormat="1">
      <c r="T4957" s="174"/>
      <c r="U4957" s="174"/>
    </row>
    <row r="4958" spans="20:21" s="157" customFormat="1">
      <c r="T4958" s="174"/>
      <c r="U4958" s="174"/>
    </row>
    <row r="4959" spans="20:21" s="157" customFormat="1">
      <c r="T4959" s="174"/>
      <c r="U4959" s="174"/>
    </row>
    <row r="4960" spans="20:21" s="157" customFormat="1">
      <c r="T4960" s="174"/>
      <c r="U4960" s="174"/>
    </row>
    <row r="4961" spans="20:21" s="157" customFormat="1">
      <c r="T4961" s="174"/>
      <c r="U4961" s="174"/>
    </row>
    <row r="4962" spans="20:21" s="157" customFormat="1">
      <c r="T4962" s="174"/>
      <c r="U4962" s="174"/>
    </row>
    <row r="4963" spans="20:21" s="157" customFormat="1">
      <c r="T4963" s="174"/>
      <c r="U4963" s="174"/>
    </row>
    <row r="4964" spans="20:21" s="157" customFormat="1">
      <c r="T4964" s="174"/>
      <c r="U4964" s="174"/>
    </row>
    <row r="4965" spans="20:21" s="157" customFormat="1">
      <c r="T4965" s="174"/>
      <c r="U4965" s="174"/>
    </row>
    <row r="4966" spans="20:21" s="157" customFormat="1">
      <c r="T4966" s="174"/>
      <c r="U4966" s="174"/>
    </row>
    <row r="4967" spans="20:21" s="157" customFormat="1">
      <c r="T4967" s="174"/>
      <c r="U4967" s="174"/>
    </row>
    <row r="4968" spans="20:21" s="157" customFormat="1">
      <c r="T4968" s="174"/>
      <c r="U4968" s="174"/>
    </row>
    <row r="4969" spans="20:21" s="157" customFormat="1">
      <c r="T4969" s="174"/>
      <c r="U4969" s="174"/>
    </row>
    <row r="4970" spans="20:21" s="157" customFormat="1">
      <c r="T4970" s="174"/>
      <c r="U4970" s="174"/>
    </row>
    <row r="4971" spans="20:21" s="157" customFormat="1">
      <c r="T4971" s="174"/>
      <c r="U4971" s="174"/>
    </row>
    <row r="4972" spans="20:21" s="157" customFormat="1">
      <c r="T4972" s="174"/>
      <c r="U4972" s="174"/>
    </row>
    <row r="4973" spans="20:21" s="157" customFormat="1">
      <c r="T4973" s="174"/>
      <c r="U4973" s="174"/>
    </row>
    <row r="4974" spans="20:21" s="157" customFormat="1">
      <c r="T4974" s="174"/>
      <c r="U4974" s="174"/>
    </row>
    <row r="4975" spans="20:21" s="157" customFormat="1">
      <c r="T4975" s="174"/>
      <c r="U4975" s="174"/>
    </row>
    <row r="4976" spans="20:21" s="157" customFormat="1">
      <c r="T4976" s="174"/>
      <c r="U4976" s="174"/>
    </row>
    <row r="4977" spans="20:21" s="157" customFormat="1">
      <c r="T4977" s="174"/>
      <c r="U4977" s="174"/>
    </row>
    <row r="4978" spans="20:21" s="157" customFormat="1">
      <c r="T4978" s="174"/>
      <c r="U4978" s="174"/>
    </row>
    <row r="4979" spans="20:21" s="157" customFormat="1">
      <c r="T4979" s="174"/>
      <c r="U4979" s="174"/>
    </row>
    <row r="4980" spans="20:21" s="157" customFormat="1">
      <c r="T4980" s="174"/>
      <c r="U4980" s="174"/>
    </row>
    <row r="4981" spans="20:21" s="157" customFormat="1">
      <c r="T4981" s="174"/>
      <c r="U4981" s="174"/>
    </row>
    <row r="4982" spans="20:21" s="157" customFormat="1">
      <c r="T4982" s="174"/>
      <c r="U4982" s="174"/>
    </row>
    <row r="4983" spans="20:21" s="157" customFormat="1">
      <c r="T4983" s="174"/>
      <c r="U4983" s="174"/>
    </row>
    <row r="4984" spans="20:21" s="157" customFormat="1">
      <c r="T4984" s="174"/>
      <c r="U4984" s="174"/>
    </row>
    <row r="4985" spans="20:21" s="157" customFormat="1">
      <c r="T4985" s="174"/>
      <c r="U4985" s="174"/>
    </row>
    <row r="4986" spans="20:21" s="157" customFormat="1">
      <c r="T4986" s="174"/>
      <c r="U4986" s="174"/>
    </row>
    <row r="4987" spans="20:21" s="157" customFormat="1">
      <c r="T4987" s="174"/>
      <c r="U4987" s="174"/>
    </row>
    <row r="4988" spans="20:21" s="157" customFormat="1">
      <c r="T4988" s="174"/>
      <c r="U4988" s="174"/>
    </row>
    <row r="4989" spans="20:21" s="157" customFormat="1">
      <c r="T4989" s="174"/>
      <c r="U4989" s="174"/>
    </row>
    <row r="4990" spans="20:21" s="157" customFormat="1">
      <c r="T4990" s="174"/>
      <c r="U4990" s="174"/>
    </row>
    <row r="4991" spans="20:21" s="157" customFormat="1">
      <c r="T4991" s="174"/>
      <c r="U4991" s="174"/>
    </row>
    <row r="4992" spans="20:21" s="157" customFormat="1">
      <c r="T4992" s="174"/>
      <c r="U4992" s="174"/>
    </row>
    <row r="4993" spans="20:21" s="157" customFormat="1">
      <c r="T4993" s="174"/>
      <c r="U4993" s="174"/>
    </row>
    <row r="4994" spans="20:21" s="157" customFormat="1">
      <c r="T4994" s="174"/>
      <c r="U4994" s="174"/>
    </row>
    <row r="4995" spans="20:21" s="157" customFormat="1">
      <c r="T4995" s="174"/>
      <c r="U4995" s="174"/>
    </row>
    <row r="4996" spans="20:21" s="157" customFormat="1">
      <c r="T4996" s="174"/>
      <c r="U4996" s="174"/>
    </row>
    <row r="4997" spans="20:21" s="157" customFormat="1">
      <c r="T4997" s="174"/>
      <c r="U4997" s="174"/>
    </row>
    <row r="4998" spans="20:21" s="157" customFormat="1">
      <c r="T4998" s="174"/>
      <c r="U4998" s="174"/>
    </row>
    <row r="4999" spans="20:21" s="157" customFormat="1">
      <c r="T4999" s="174"/>
      <c r="U4999" s="174"/>
    </row>
    <row r="5000" spans="20:21" s="157" customFormat="1">
      <c r="T5000" s="174"/>
      <c r="U5000" s="174"/>
    </row>
    <row r="5001" spans="20:21" s="157" customFormat="1">
      <c r="T5001" s="174"/>
      <c r="U5001" s="174"/>
    </row>
    <row r="5002" spans="20:21" s="157" customFormat="1">
      <c r="T5002" s="174"/>
      <c r="U5002" s="174"/>
    </row>
    <row r="5003" spans="20:21" s="157" customFormat="1">
      <c r="T5003" s="174"/>
      <c r="U5003" s="174"/>
    </row>
    <row r="5004" spans="20:21" s="157" customFormat="1">
      <c r="T5004" s="174"/>
      <c r="U5004" s="174"/>
    </row>
    <row r="5005" spans="20:21" s="157" customFormat="1">
      <c r="T5005" s="174"/>
      <c r="U5005" s="174"/>
    </row>
    <row r="5006" spans="20:21" s="157" customFormat="1">
      <c r="T5006" s="174"/>
      <c r="U5006" s="174"/>
    </row>
    <row r="5007" spans="20:21" s="157" customFormat="1">
      <c r="T5007" s="174"/>
      <c r="U5007" s="174"/>
    </row>
    <row r="5008" spans="20:21" s="157" customFormat="1">
      <c r="T5008" s="174"/>
      <c r="U5008" s="174"/>
    </row>
    <row r="5009" spans="20:21" s="157" customFormat="1">
      <c r="T5009" s="174"/>
      <c r="U5009" s="174"/>
    </row>
    <row r="5010" spans="20:21" s="157" customFormat="1">
      <c r="T5010" s="174"/>
      <c r="U5010" s="174"/>
    </row>
    <row r="5011" spans="20:21" s="157" customFormat="1">
      <c r="T5011" s="174"/>
      <c r="U5011" s="174"/>
    </row>
    <row r="5012" spans="20:21" s="157" customFormat="1">
      <c r="T5012" s="174"/>
      <c r="U5012" s="174"/>
    </row>
    <row r="5013" spans="20:21" s="157" customFormat="1">
      <c r="T5013" s="174"/>
      <c r="U5013" s="174"/>
    </row>
    <row r="5014" spans="20:21" s="157" customFormat="1">
      <c r="T5014" s="174"/>
      <c r="U5014" s="174"/>
    </row>
    <row r="5015" spans="20:21" s="157" customFormat="1">
      <c r="T5015" s="174"/>
      <c r="U5015" s="174"/>
    </row>
    <row r="5016" spans="20:21" s="157" customFormat="1">
      <c r="T5016" s="174"/>
      <c r="U5016" s="174"/>
    </row>
    <row r="5017" spans="20:21" s="157" customFormat="1">
      <c r="T5017" s="174"/>
      <c r="U5017" s="174"/>
    </row>
    <row r="5018" spans="20:21" s="157" customFormat="1">
      <c r="T5018" s="174"/>
      <c r="U5018" s="174"/>
    </row>
    <row r="5019" spans="20:21" s="157" customFormat="1">
      <c r="T5019" s="174"/>
      <c r="U5019" s="174"/>
    </row>
    <row r="5020" spans="20:21" s="157" customFormat="1">
      <c r="T5020" s="174"/>
      <c r="U5020" s="174"/>
    </row>
    <row r="5021" spans="20:21" s="157" customFormat="1">
      <c r="T5021" s="174"/>
      <c r="U5021" s="174"/>
    </row>
    <row r="5022" spans="20:21" s="157" customFormat="1">
      <c r="T5022" s="174"/>
      <c r="U5022" s="174"/>
    </row>
    <row r="5023" spans="20:21" s="157" customFormat="1">
      <c r="T5023" s="174"/>
      <c r="U5023" s="174"/>
    </row>
    <row r="5024" spans="20:21" s="157" customFormat="1">
      <c r="T5024" s="174"/>
      <c r="U5024" s="174"/>
    </row>
    <row r="5025" spans="20:21" s="157" customFormat="1">
      <c r="T5025" s="174"/>
      <c r="U5025" s="174"/>
    </row>
    <row r="5026" spans="20:21" s="157" customFormat="1">
      <c r="T5026" s="174"/>
      <c r="U5026" s="174"/>
    </row>
    <row r="5027" spans="20:21" s="157" customFormat="1">
      <c r="T5027" s="174"/>
      <c r="U5027" s="174"/>
    </row>
    <row r="5028" spans="20:21" s="157" customFormat="1">
      <c r="T5028" s="174"/>
      <c r="U5028" s="174"/>
    </row>
    <row r="5029" spans="20:21" s="157" customFormat="1">
      <c r="T5029" s="174"/>
      <c r="U5029" s="174"/>
    </row>
    <row r="5030" spans="20:21" s="157" customFormat="1">
      <c r="T5030" s="174"/>
      <c r="U5030" s="174"/>
    </row>
    <row r="5031" spans="20:21" s="157" customFormat="1">
      <c r="T5031" s="174"/>
      <c r="U5031" s="174"/>
    </row>
    <row r="5032" spans="20:21" s="157" customFormat="1">
      <c r="T5032" s="174"/>
      <c r="U5032" s="174"/>
    </row>
    <row r="5033" spans="20:21" s="157" customFormat="1">
      <c r="T5033" s="174"/>
      <c r="U5033" s="174"/>
    </row>
    <row r="5034" spans="20:21" s="157" customFormat="1">
      <c r="T5034" s="174"/>
      <c r="U5034" s="174"/>
    </row>
    <row r="5035" spans="20:21" s="157" customFormat="1">
      <c r="T5035" s="174"/>
      <c r="U5035" s="174"/>
    </row>
    <row r="5036" spans="20:21" s="157" customFormat="1">
      <c r="T5036" s="174"/>
      <c r="U5036" s="174"/>
    </row>
    <row r="5037" spans="20:21" s="157" customFormat="1">
      <c r="T5037" s="174"/>
      <c r="U5037" s="174"/>
    </row>
    <row r="5038" spans="20:21" s="157" customFormat="1">
      <c r="T5038" s="174"/>
      <c r="U5038" s="174"/>
    </row>
    <row r="5039" spans="20:21" s="157" customFormat="1">
      <c r="T5039" s="174"/>
      <c r="U5039" s="174"/>
    </row>
    <row r="5040" spans="20:21" s="157" customFormat="1">
      <c r="T5040" s="174"/>
      <c r="U5040" s="174"/>
    </row>
    <row r="5041" spans="20:21" s="157" customFormat="1">
      <c r="T5041" s="174"/>
      <c r="U5041" s="174"/>
    </row>
    <row r="5042" spans="20:21" s="157" customFormat="1">
      <c r="T5042" s="174"/>
      <c r="U5042" s="174"/>
    </row>
    <row r="5043" spans="20:21" s="157" customFormat="1">
      <c r="T5043" s="174"/>
      <c r="U5043" s="174"/>
    </row>
    <row r="5044" spans="20:21" s="157" customFormat="1">
      <c r="T5044" s="174"/>
      <c r="U5044" s="174"/>
    </row>
    <row r="5045" spans="20:21" s="157" customFormat="1">
      <c r="T5045" s="174"/>
      <c r="U5045" s="174"/>
    </row>
    <row r="5046" spans="20:21" s="157" customFormat="1">
      <c r="T5046" s="174"/>
      <c r="U5046" s="174"/>
    </row>
    <row r="5047" spans="20:21" s="157" customFormat="1">
      <c r="T5047" s="174"/>
      <c r="U5047" s="174"/>
    </row>
    <row r="5048" spans="20:21" s="157" customFormat="1">
      <c r="T5048" s="174"/>
      <c r="U5048" s="174"/>
    </row>
    <row r="5049" spans="20:21" s="157" customFormat="1">
      <c r="T5049" s="174"/>
      <c r="U5049" s="174"/>
    </row>
    <row r="5050" spans="20:21" s="157" customFormat="1">
      <c r="T5050" s="174"/>
      <c r="U5050" s="174"/>
    </row>
    <row r="5051" spans="20:21" s="157" customFormat="1">
      <c r="T5051" s="174"/>
      <c r="U5051" s="174"/>
    </row>
    <row r="5052" spans="20:21" s="157" customFormat="1">
      <c r="T5052" s="174"/>
      <c r="U5052" s="174"/>
    </row>
    <row r="5053" spans="20:21" s="157" customFormat="1">
      <c r="T5053" s="174"/>
      <c r="U5053" s="174"/>
    </row>
    <row r="5054" spans="20:21" s="157" customFormat="1">
      <c r="T5054" s="174"/>
      <c r="U5054" s="174"/>
    </row>
    <row r="5055" spans="20:21" s="157" customFormat="1">
      <c r="T5055" s="174"/>
      <c r="U5055" s="174"/>
    </row>
    <row r="5056" spans="20:21" s="157" customFormat="1">
      <c r="T5056" s="174"/>
      <c r="U5056" s="174"/>
    </row>
    <row r="5057" spans="20:21" s="157" customFormat="1">
      <c r="T5057" s="174"/>
      <c r="U5057" s="174"/>
    </row>
    <row r="5058" spans="20:21" s="157" customFormat="1">
      <c r="T5058" s="174"/>
      <c r="U5058" s="174"/>
    </row>
    <row r="5059" spans="20:21" s="157" customFormat="1">
      <c r="T5059" s="174"/>
      <c r="U5059" s="174"/>
    </row>
    <row r="5060" spans="20:21" s="157" customFormat="1">
      <c r="T5060" s="174"/>
      <c r="U5060" s="174"/>
    </row>
    <row r="5061" spans="20:21" s="157" customFormat="1">
      <c r="T5061" s="174"/>
      <c r="U5061" s="174"/>
    </row>
    <row r="5062" spans="20:21" s="157" customFormat="1">
      <c r="T5062" s="174"/>
      <c r="U5062" s="174"/>
    </row>
    <row r="5063" spans="20:21" s="157" customFormat="1">
      <c r="T5063" s="174"/>
      <c r="U5063" s="174"/>
    </row>
    <row r="5064" spans="20:21" s="157" customFormat="1">
      <c r="T5064" s="174"/>
      <c r="U5064" s="174"/>
    </row>
    <row r="5065" spans="20:21" s="157" customFormat="1">
      <c r="T5065" s="174"/>
      <c r="U5065" s="174"/>
    </row>
    <row r="5066" spans="20:21" s="157" customFormat="1">
      <c r="T5066" s="174"/>
      <c r="U5066" s="174"/>
    </row>
    <row r="5067" spans="20:21" s="157" customFormat="1">
      <c r="T5067" s="174"/>
      <c r="U5067" s="174"/>
    </row>
    <row r="5068" spans="20:21" s="157" customFormat="1">
      <c r="T5068" s="174"/>
      <c r="U5068" s="174"/>
    </row>
    <row r="5069" spans="20:21" s="157" customFormat="1">
      <c r="T5069" s="174"/>
      <c r="U5069" s="174"/>
    </row>
    <row r="5070" spans="20:21" s="157" customFormat="1">
      <c r="T5070" s="174"/>
      <c r="U5070" s="174"/>
    </row>
    <row r="5071" spans="20:21" s="157" customFormat="1">
      <c r="T5071" s="174"/>
      <c r="U5071" s="174"/>
    </row>
    <row r="5072" spans="20:21" s="157" customFormat="1">
      <c r="T5072" s="174"/>
      <c r="U5072" s="174"/>
    </row>
    <row r="5073" spans="20:21" s="157" customFormat="1">
      <c r="T5073" s="174"/>
      <c r="U5073" s="174"/>
    </row>
    <row r="5074" spans="20:21" s="157" customFormat="1">
      <c r="T5074" s="174"/>
      <c r="U5074" s="174"/>
    </row>
    <row r="5075" spans="20:21" s="157" customFormat="1">
      <c r="T5075" s="174"/>
      <c r="U5075" s="174"/>
    </row>
    <row r="5076" spans="20:21" s="157" customFormat="1">
      <c r="T5076" s="174"/>
      <c r="U5076" s="174"/>
    </row>
    <row r="5077" spans="20:21" s="157" customFormat="1">
      <c r="T5077" s="174"/>
      <c r="U5077" s="174"/>
    </row>
    <row r="5078" spans="20:21" s="157" customFormat="1">
      <c r="T5078" s="174"/>
      <c r="U5078" s="174"/>
    </row>
    <row r="5079" spans="20:21" s="157" customFormat="1">
      <c r="T5079" s="174"/>
      <c r="U5079" s="174"/>
    </row>
    <row r="5080" spans="20:21" s="157" customFormat="1">
      <c r="T5080" s="174"/>
      <c r="U5080" s="174"/>
    </row>
    <row r="5081" spans="20:21" s="157" customFormat="1">
      <c r="T5081" s="174"/>
      <c r="U5081" s="174"/>
    </row>
    <row r="5082" spans="20:21" s="157" customFormat="1">
      <c r="T5082" s="174"/>
      <c r="U5082" s="174"/>
    </row>
    <row r="5083" spans="20:21" s="157" customFormat="1">
      <c r="T5083" s="174"/>
      <c r="U5083" s="174"/>
    </row>
    <row r="5084" spans="20:21" s="157" customFormat="1">
      <c r="T5084" s="174"/>
      <c r="U5084" s="174"/>
    </row>
    <row r="5085" spans="20:21" s="157" customFormat="1">
      <c r="T5085" s="174"/>
      <c r="U5085" s="174"/>
    </row>
    <row r="5086" spans="20:21" s="157" customFormat="1">
      <c r="T5086" s="174"/>
      <c r="U5086" s="174"/>
    </row>
    <row r="5087" spans="20:21" s="157" customFormat="1">
      <c r="T5087" s="174"/>
      <c r="U5087" s="174"/>
    </row>
    <row r="5088" spans="20:21" s="157" customFormat="1">
      <c r="T5088" s="174"/>
      <c r="U5088" s="174"/>
    </row>
    <row r="5089" spans="20:21" s="157" customFormat="1">
      <c r="T5089" s="174"/>
      <c r="U5089" s="174"/>
    </row>
    <row r="5090" spans="20:21" s="157" customFormat="1">
      <c r="T5090" s="174"/>
      <c r="U5090" s="174"/>
    </row>
    <row r="5091" spans="20:21" s="157" customFormat="1">
      <c r="T5091" s="174"/>
      <c r="U5091" s="174"/>
    </row>
    <row r="5092" spans="20:21" s="157" customFormat="1">
      <c r="T5092" s="174"/>
      <c r="U5092" s="174"/>
    </row>
    <row r="5093" spans="20:21" s="157" customFormat="1">
      <c r="T5093" s="174"/>
      <c r="U5093" s="174"/>
    </row>
    <row r="5094" spans="20:21" s="157" customFormat="1">
      <c r="T5094" s="174"/>
      <c r="U5094" s="174"/>
    </row>
    <row r="5095" spans="20:21" s="157" customFormat="1">
      <c r="T5095" s="174"/>
      <c r="U5095" s="174"/>
    </row>
    <row r="5096" spans="20:21" s="157" customFormat="1">
      <c r="T5096" s="174"/>
      <c r="U5096" s="174"/>
    </row>
    <row r="5097" spans="20:21" s="157" customFormat="1">
      <c r="T5097" s="174"/>
      <c r="U5097" s="174"/>
    </row>
    <row r="5098" spans="20:21" s="157" customFormat="1">
      <c r="T5098" s="174"/>
      <c r="U5098" s="174"/>
    </row>
    <row r="5099" spans="20:21" s="157" customFormat="1">
      <c r="T5099" s="174"/>
      <c r="U5099" s="174"/>
    </row>
    <row r="5100" spans="20:21" s="157" customFormat="1">
      <c r="T5100" s="174"/>
      <c r="U5100" s="174"/>
    </row>
    <row r="5101" spans="20:21" s="157" customFormat="1">
      <c r="T5101" s="174"/>
      <c r="U5101" s="174"/>
    </row>
    <row r="5102" spans="20:21" s="157" customFormat="1">
      <c r="T5102" s="174"/>
      <c r="U5102" s="174"/>
    </row>
    <row r="5103" spans="20:21" s="157" customFormat="1">
      <c r="T5103" s="174"/>
      <c r="U5103" s="174"/>
    </row>
    <row r="5104" spans="20:21" s="157" customFormat="1">
      <c r="T5104" s="174"/>
      <c r="U5104" s="174"/>
    </row>
    <row r="5105" spans="20:21" s="157" customFormat="1">
      <c r="T5105" s="174"/>
      <c r="U5105" s="174"/>
    </row>
    <row r="5106" spans="20:21" s="157" customFormat="1">
      <c r="T5106" s="174"/>
      <c r="U5106" s="174"/>
    </row>
    <row r="5107" spans="20:21" s="157" customFormat="1">
      <c r="T5107" s="174"/>
      <c r="U5107" s="174"/>
    </row>
    <row r="5108" spans="20:21" s="157" customFormat="1">
      <c r="T5108" s="174"/>
      <c r="U5108" s="174"/>
    </row>
    <row r="5109" spans="20:21" s="157" customFormat="1">
      <c r="T5109" s="174"/>
      <c r="U5109" s="174"/>
    </row>
    <row r="5110" spans="20:21" s="157" customFormat="1">
      <c r="T5110" s="174"/>
      <c r="U5110" s="174"/>
    </row>
    <row r="5111" spans="20:21" s="157" customFormat="1">
      <c r="T5111" s="174"/>
      <c r="U5111" s="174"/>
    </row>
    <row r="5112" spans="20:21" s="157" customFormat="1">
      <c r="T5112" s="174"/>
      <c r="U5112" s="174"/>
    </row>
    <row r="5113" spans="20:21" s="157" customFormat="1">
      <c r="T5113" s="174"/>
      <c r="U5113" s="174"/>
    </row>
    <row r="5114" spans="20:21" s="157" customFormat="1">
      <c r="T5114" s="174"/>
      <c r="U5114" s="174"/>
    </row>
    <row r="5115" spans="20:21" s="157" customFormat="1">
      <c r="T5115" s="174"/>
      <c r="U5115" s="174"/>
    </row>
    <row r="5116" spans="20:21" s="157" customFormat="1">
      <c r="T5116" s="174"/>
      <c r="U5116" s="174"/>
    </row>
    <row r="5117" spans="20:21" s="157" customFormat="1">
      <c r="T5117" s="174"/>
      <c r="U5117" s="174"/>
    </row>
    <row r="5118" spans="20:21" s="157" customFormat="1">
      <c r="T5118" s="174"/>
      <c r="U5118" s="174"/>
    </row>
    <row r="5119" spans="20:21" s="157" customFormat="1">
      <c r="T5119" s="174"/>
      <c r="U5119" s="174"/>
    </row>
    <row r="5120" spans="20:21" s="157" customFormat="1">
      <c r="T5120" s="174"/>
      <c r="U5120" s="174"/>
    </row>
    <row r="5121" spans="20:21" s="157" customFormat="1">
      <c r="T5121" s="174"/>
      <c r="U5121" s="174"/>
    </row>
    <row r="5122" spans="20:21" s="157" customFormat="1">
      <c r="T5122" s="174"/>
      <c r="U5122" s="174"/>
    </row>
    <row r="5123" spans="20:21" s="157" customFormat="1">
      <c r="T5123" s="174"/>
      <c r="U5123" s="174"/>
    </row>
    <row r="5124" spans="20:21" s="157" customFormat="1">
      <c r="T5124" s="174"/>
      <c r="U5124" s="174"/>
    </row>
    <row r="5125" spans="20:21" s="157" customFormat="1">
      <c r="T5125" s="174"/>
      <c r="U5125" s="174"/>
    </row>
    <row r="5126" spans="20:21" s="157" customFormat="1">
      <c r="T5126" s="174"/>
      <c r="U5126" s="174"/>
    </row>
    <row r="5127" spans="20:21" s="157" customFormat="1">
      <c r="T5127" s="174"/>
      <c r="U5127" s="174"/>
    </row>
    <row r="5128" spans="20:21" s="157" customFormat="1">
      <c r="T5128" s="174"/>
      <c r="U5128" s="174"/>
    </row>
    <row r="5129" spans="20:21" s="157" customFormat="1">
      <c r="T5129" s="174"/>
      <c r="U5129" s="174"/>
    </row>
    <row r="5130" spans="20:21" s="157" customFormat="1">
      <c r="T5130" s="174"/>
      <c r="U5130" s="174"/>
    </row>
    <row r="5131" spans="20:21" s="157" customFormat="1">
      <c r="T5131" s="174"/>
      <c r="U5131" s="174"/>
    </row>
    <row r="5132" spans="20:21" s="157" customFormat="1">
      <c r="T5132" s="174"/>
      <c r="U5132" s="174"/>
    </row>
    <row r="5133" spans="20:21" s="157" customFormat="1">
      <c r="T5133" s="174"/>
      <c r="U5133" s="174"/>
    </row>
    <row r="5134" spans="20:21" s="157" customFormat="1">
      <c r="T5134" s="174"/>
      <c r="U5134" s="174"/>
    </row>
    <row r="5135" spans="20:21" s="157" customFormat="1">
      <c r="T5135" s="174"/>
      <c r="U5135" s="174"/>
    </row>
    <row r="5136" spans="20:21" s="157" customFormat="1">
      <c r="T5136" s="174"/>
      <c r="U5136" s="174"/>
    </row>
    <row r="5137" spans="20:21" s="157" customFormat="1">
      <c r="T5137" s="174"/>
      <c r="U5137" s="174"/>
    </row>
    <row r="5138" spans="20:21" s="157" customFormat="1">
      <c r="T5138" s="174"/>
      <c r="U5138" s="174"/>
    </row>
    <row r="5139" spans="20:21" s="157" customFormat="1">
      <c r="T5139" s="174"/>
      <c r="U5139" s="174"/>
    </row>
    <row r="5140" spans="20:21" s="157" customFormat="1">
      <c r="T5140" s="174"/>
      <c r="U5140" s="174"/>
    </row>
    <row r="5141" spans="20:21" s="157" customFormat="1">
      <c r="T5141" s="174"/>
      <c r="U5141" s="174"/>
    </row>
    <row r="5142" spans="20:21" s="157" customFormat="1">
      <c r="T5142" s="174"/>
      <c r="U5142" s="174"/>
    </row>
    <row r="5143" spans="20:21" s="157" customFormat="1">
      <c r="T5143" s="174"/>
      <c r="U5143" s="174"/>
    </row>
    <row r="5144" spans="20:21" s="157" customFormat="1">
      <c r="T5144" s="174"/>
      <c r="U5144" s="174"/>
    </row>
    <row r="5145" spans="20:21" s="157" customFormat="1">
      <c r="T5145" s="174"/>
      <c r="U5145" s="174"/>
    </row>
    <row r="5146" spans="20:21" s="157" customFormat="1">
      <c r="T5146" s="174"/>
      <c r="U5146" s="174"/>
    </row>
    <row r="5147" spans="20:21" s="157" customFormat="1">
      <c r="T5147" s="174"/>
      <c r="U5147" s="174"/>
    </row>
    <row r="5148" spans="20:21" s="157" customFormat="1">
      <c r="T5148" s="174"/>
      <c r="U5148" s="174"/>
    </row>
    <row r="5149" spans="20:21" s="157" customFormat="1">
      <c r="T5149" s="174"/>
      <c r="U5149" s="174"/>
    </row>
    <row r="5150" spans="20:21" s="157" customFormat="1">
      <c r="T5150" s="174"/>
      <c r="U5150" s="174"/>
    </row>
    <row r="5151" spans="20:21" s="157" customFormat="1">
      <c r="T5151" s="174"/>
      <c r="U5151" s="174"/>
    </row>
    <row r="5152" spans="20:21" s="157" customFormat="1">
      <c r="T5152" s="174"/>
      <c r="U5152" s="174"/>
    </row>
    <row r="5153" spans="20:21" s="157" customFormat="1">
      <c r="T5153" s="174"/>
      <c r="U5153" s="174"/>
    </row>
    <row r="5154" spans="20:21" s="157" customFormat="1">
      <c r="T5154" s="174"/>
      <c r="U5154" s="174"/>
    </row>
    <row r="5155" spans="20:21" s="157" customFormat="1">
      <c r="T5155" s="174"/>
      <c r="U5155" s="174"/>
    </row>
    <row r="5156" spans="20:21" s="157" customFormat="1">
      <c r="T5156" s="174"/>
      <c r="U5156" s="174"/>
    </row>
    <row r="5157" spans="20:21" s="157" customFormat="1">
      <c r="T5157" s="174"/>
      <c r="U5157" s="174"/>
    </row>
    <row r="5158" spans="20:21" s="157" customFormat="1">
      <c r="T5158" s="174"/>
      <c r="U5158" s="174"/>
    </row>
    <row r="5159" spans="20:21" s="157" customFormat="1">
      <c r="T5159" s="174"/>
      <c r="U5159" s="174"/>
    </row>
    <row r="5160" spans="20:21" s="157" customFormat="1">
      <c r="T5160" s="174"/>
      <c r="U5160" s="174"/>
    </row>
    <row r="5161" spans="20:21" s="157" customFormat="1">
      <c r="T5161" s="174"/>
      <c r="U5161" s="174"/>
    </row>
    <row r="5162" spans="20:21" s="157" customFormat="1">
      <c r="T5162" s="174"/>
      <c r="U5162" s="174"/>
    </row>
    <row r="5163" spans="20:21" s="157" customFormat="1">
      <c r="T5163" s="174"/>
      <c r="U5163" s="174"/>
    </row>
    <row r="5164" spans="20:21" s="157" customFormat="1">
      <c r="T5164" s="174"/>
      <c r="U5164" s="174"/>
    </row>
    <row r="5165" spans="20:21" s="157" customFormat="1">
      <c r="T5165" s="174"/>
      <c r="U5165" s="174"/>
    </row>
    <row r="5166" spans="20:21" s="157" customFormat="1">
      <c r="T5166" s="174"/>
      <c r="U5166" s="174"/>
    </row>
    <row r="5167" spans="20:21" s="157" customFormat="1">
      <c r="T5167" s="174"/>
      <c r="U5167" s="174"/>
    </row>
    <row r="5168" spans="20:21" s="157" customFormat="1">
      <c r="T5168" s="174"/>
      <c r="U5168" s="174"/>
    </row>
    <row r="5169" spans="20:21" s="157" customFormat="1">
      <c r="T5169" s="174"/>
      <c r="U5169" s="174"/>
    </row>
    <row r="5170" spans="20:21" s="157" customFormat="1">
      <c r="T5170" s="174"/>
      <c r="U5170" s="174"/>
    </row>
    <row r="5171" spans="20:21" s="157" customFormat="1">
      <c r="T5171" s="174"/>
      <c r="U5171" s="174"/>
    </row>
    <row r="5172" spans="20:21" s="157" customFormat="1">
      <c r="T5172" s="174"/>
      <c r="U5172" s="174"/>
    </row>
    <row r="5173" spans="20:21" s="157" customFormat="1">
      <c r="T5173" s="174"/>
      <c r="U5173" s="174"/>
    </row>
    <row r="5174" spans="20:21" s="157" customFormat="1">
      <c r="T5174" s="174"/>
      <c r="U5174" s="174"/>
    </row>
    <row r="5175" spans="20:21" s="157" customFormat="1">
      <c r="T5175" s="174"/>
      <c r="U5175" s="174"/>
    </row>
    <row r="5176" spans="20:21" s="157" customFormat="1">
      <c r="T5176" s="174"/>
      <c r="U5176" s="174"/>
    </row>
    <row r="5177" spans="20:21" s="157" customFormat="1">
      <c r="T5177" s="174"/>
      <c r="U5177" s="174"/>
    </row>
    <row r="5178" spans="20:21" s="157" customFormat="1">
      <c r="T5178" s="174"/>
      <c r="U5178" s="174"/>
    </row>
    <row r="5179" spans="20:21" s="157" customFormat="1">
      <c r="T5179" s="174"/>
      <c r="U5179" s="174"/>
    </row>
    <row r="5180" spans="20:21" s="157" customFormat="1">
      <c r="T5180" s="174"/>
      <c r="U5180" s="174"/>
    </row>
    <row r="5181" spans="20:21" s="157" customFormat="1">
      <c r="T5181" s="174"/>
      <c r="U5181" s="174"/>
    </row>
    <row r="5182" spans="20:21" s="157" customFormat="1">
      <c r="T5182" s="174"/>
      <c r="U5182" s="174"/>
    </row>
    <row r="5183" spans="20:21" s="157" customFormat="1">
      <c r="T5183" s="174"/>
      <c r="U5183" s="174"/>
    </row>
    <row r="5184" spans="20:21" s="157" customFormat="1">
      <c r="T5184" s="174"/>
      <c r="U5184" s="174"/>
    </row>
    <row r="5185" spans="20:21" s="157" customFormat="1">
      <c r="T5185" s="174"/>
      <c r="U5185" s="174"/>
    </row>
    <row r="5186" spans="20:21" s="157" customFormat="1">
      <c r="T5186" s="174"/>
      <c r="U5186" s="174"/>
    </row>
    <row r="5187" spans="20:21" s="157" customFormat="1">
      <c r="T5187" s="174"/>
      <c r="U5187" s="174"/>
    </row>
    <row r="5188" spans="20:21" s="157" customFormat="1">
      <c r="T5188" s="174"/>
      <c r="U5188" s="174"/>
    </row>
    <row r="5189" spans="20:21" s="157" customFormat="1">
      <c r="T5189" s="174"/>
      <c r="U5189" s="174"/>
    </row>
    <row r="5190" spans="20:21" s="157" customFormat="1">
      <c r="T5190" s="174"/>
      <c r="U5190" s="174"/>
    </row>
    <row r="5191" spans="20:21" s="157" customFormat="1">
      <c r="T5191" s="174"/>
      <c r="U5191" s="174"/>
    </row>
    <row r="5192" spans="20:21" s="157" customFormat="1">
      <c r="T5192" s="174"/>
      <c r="U5192" s="174"/>
    </row>
    <row r="5193" spans="20:21" s="157" customFormat="1">
      <c r="T5193" s="174"/>
      <c r="U5193" s="174"/>
    </row>
    <row r="5194" spans="20:21" s="157" customFormat="1">
      <c r="T5194" s="174"/>
      <c r="U5194" s="174"/>
    </row>
    <row r="5195" spans="20:21" s="157" customFormat="1">
      <c r="T5195" s="174"/>
      <c r="U5195" s="174"/>
    </row>
    <row r="5196" spans="20:21" s="157" customFormat="1">
      <c r="T5196" s="174"/>
      <c r="U5196" s="174"/>
    </row>
    <row r="5197" spans="20:21" s="157" customFormat="1">
      <c r="T5197" s="174"/>
      <c r="U5197" s="174"/>
    </row>
    <row r="5198" spans="20:21" s="157" customFormat="1">
      <c r="T5198" s="174"/>
      <c r="U5198" s="174"/>
    </row>
    <row r="5199" spans="20:21" s="157" customFormat="1">
      <c r="T5199" s="174"/>
      <c r="U5199" s="174"/>
    </row>
    <row r="5200" spans="20:21" s="157" customFormat="1">
      <c r="T5200" s="174"/>
      <c r="U5200" s="174"/>
    </row>
    <row r="5201" spans="20:21" s="157" customFormat="1">
      <c r="T5201" s="174"/>
      <c r="U5201" s="174"/>
    </row>
    <row r="5202" spans="20:21" s="157" customFormat="1">
      <c r="T5202" s="174"/>
      <c r="U5202" s="174"/>
    </row>
    <row r="5203" spans="20:21" s="157" customFormat="1">
      <c r="T5203" s="174"/>
      <c r="U5203" s="174"/>
    </row>
    <row r="5204" spans="20:21" s="157" customFormat="1">
      <c r="T5204" s="174"/>
      <c r="U5204" s="174"/>
    </row>
    <row r="5205" spans="20:21" s="157" customFormat="1">
      <c r="T5205" s="174"/>
      <c r="U5205" s="174"/>
    </row>
    <row r="5206" spans="20:21" s="157" customFormat="1">
      <c r="T5206" s="174"/>
      <c r="U5206" s="174"/>
    </row>
    <row r="5207" spans="20:21" s="157" customFormat="1">
      <c r="T5207" s="174"/>
      <c r="U5207" s="174"/>
    </row>
    <row r="5208" spans="20:21" s="157" customFormat="1">
      <c r="T5208" s="174"/>
      <c r="U5208" s="174"/>
    </row>
    <row r="5209" spans="20:21" s="157" customFormat="1">
      <c r="T5209" s="174"/>
      <c r="U5209" s="174"/>
    </row>
    <row r="5210" spans="20:21" s="157" customFormat="1">
      <c r="T5210" s="174"/>
      <c r="U5210" s="174"/>
    </row>
    <row r="5211" spans="20:21" s="157" customFormat="1">
      <c r="T5211" s="174"/>
      <c r="U5211" s="174"/>
    </row>
    <row r="5212" spans="20:21" s="157" customFormat="1">
      <c r="T5212" s="174"/>
      <c r="U5212" s="174"/>
    </row>
    <row r="5213" spans="20:21" s="157" customFormat="1">
      <c r="T5213" s="174"/>
      <c r="U5213" s="174"/>
    </row>
    <row r="5214" spans="20:21" s="157" customFormat="1">
      <c r="T5214" s="174"/>
      <c r="U5214" s="174"/>
    </row>
    <row r="5215" spans="20:21" s="157" customFormat="1">
      <c r="T5215" s="174"/>
      <c r="U5215" s="174"/>
    </row>
    <row r="5216" spans="20:21" s="157" customFormat="1">
      <c r="T5216" s="174"/>
      <c r="U5216" s="174"/>
    </row>
    <row r="5217" spans="20:21" s="157" customFormat="1">
      <c r="T5217" s="174"/>
      <c r="U5217" s="174"/>
    </row>
    <row r="5218" spans="20:21" s="157" customFormat="1">
      <c r="T5218" s="174"/>
      <c r="U5218" s="174"/>
    </row>
    <row r="5219" spans="20:21" s="157" customFormat="1">
      <c r="T5219" s="174"/>
      <c r="U5219" s="174"/>
    </row>
    <row r="5220" spans="20:21" s="157" customFormat="1">
      <c r="T5220" s="174"/>
      <c r="U5220" s="174"/>
    </row>
    <row r="5221" spans="20:21" s="157" customFormat="1">
      <c r="T5221" s="174"/>
      <c r="U5221" s="174"/>
    </row>
    <row r="5222" spans="20:21" s="157" customFormat="1">
      <c r="T5222" s="174"/>
      <c r="U5222" s="174"/>
    </row>
    <row r="5223" spans="20:21" s="157" customFormat="1">
      <c r="T5223" s="174"/>
      <c r="U5223" s="174"/>
    </row>
    <row r="5224" spans="20:21" s="157" customFormat="1">
      <c r="T5224" s="174"/>
      <c r="U5224" s="174"/>
    </row>
    <row r="5225" spans="20:21" s="157" customFormat="1">
      <c r="T5225" s="174"/>
      <c r="U5225" s="174"/>
    </row>
    <row r="5226" spans="20:21" s="157" customFormat="1">
      <c r="T5226" s="174"/>
      <c r="U5226" s="174"/>
    </row>
    <row r="5227" spans="20:21" s="157" customFormat="1">
      <c r="T5227" s="174"/>
      <c r="U5227" s="174"/>
    </row>
    <row r="5228" spans="20:21" s="157" customFormat="1">
      <c r="T5228" s="174"/>
      <c r="U5228" s="174"/>
    </row>
    <row r="5229" spans="20:21" s="157" customFormat="1">
      <c r="T5229" s="174"/>
      <c r="U5229" s="174"/>
    </row>
    <row r="5230" spans="20:21" s="157" customFormat="1">
      <c r="T5230" s="174"/>
      <c r="U5230" s="174"/>
    </row>
    <row r="5231" spans="20:21" s="157" customFormat="1">
      <c r="T5231" s="174"/>
      <c r="U5231" s="174"/>
    </row>
    <row r="5232" spans="20:21" s="157" customFormat="1">
      <c r="T5232" s="174"/>
      <c r="U5232" s="174"/>
    </row>
    <row r="5233" spans="20:21" s="157" customFormat="1">
      <c r="T5233" s="174"/>
      <c r="U5233" s="174"/>
    </row>
    <row r="5234" spans="20:21" s="157" customFormat="1">
      <c r="T5234" s="174"/>
      <c r="U5234" s="174"/>
    </row>
    <row r="5235" spans="20:21" s="157" customFormat="1">
      <c r="T5235" s="174"/>
      <c r="U5235" s="174"/>
    </row>
    <row r="5236" spans="20:21" s="157" customFormat="1">
      <c r="T5236" s="174"/>
      <c r="U5236" s="174"/>
    </row>
    <row r="5237" spans="20:21" s="157" customFormat="1">
      <c r="T5237" s="174"/>
      <c r="U5237" s="174"/>
    </row>
    <row r="5238" spans="20:21" s="157" customFormat="1">
      <c r="T5238" s="174"/>
      <c r="U5238" s="174"/>
    </row>
    <row r="5239" spans="20:21" s="157" customFormat="1">
      <c r="T5239" s="174"/>
      <c r="U5239" s="174"/>
    </row>
    <row r="5240" spans="20:21" s="157" customFormat="1">
      <c r="T5240" s="174"/>
      <c r="U5240" s="174"/>
    </row>
    <row r="5241" spans="20:21" s="157" customFormat="1">
      <c r="T5241" s="174"/>
      <c r="U5241" s="174"/>
    </row>
    <row r="5242" spans="20:21" s="157" customFormat="1">
      <c r="T5242" s="174"/>
      <c r="U5242" s="174"/>
    </row>
    <row r="5243" spans="20:21" s="157" customFormat="1">
      <c r="T5243" s="174"/>
      <c r="U5243" s="174"/>
    </row>
    <row r="5244" spans="20:21" s="157" customFormat="1">
      <c r="T5244" s="174"/>
      <c r="U5244" s="174"/>
    </row>
    <row r="5245" spans="20:21" s="157" customFormat="1">
      <c r="T5245" s="174"/>
      <c r="U5245" s="174"/>
    </row>
    <row r="5246" spans="20:21" s="157" customFormat="1">
      <c r="T5246" s="174"/>
      <c r="U5246" s="174"/>
    </row>
    <row r="5247" spans="20:21" s="157" customFormat="1">
      <c r="T5247" s="174"/>
      <c r="U5247" s="174"/>
    </row>
    <row r="5248" spans="20:21" s="157" customFormat="1">
      <c r="T5248" s="174"/>
      <c r="U5248" s="174"/>
    </row>
    <row r="5249" spans="20:21" s="157" customFormat="1">
      <c r="T5249" s="174"/>
      <c r="U5249" s="174"/>
    </row>
    <row r="5250" spans="20:21" s="157" customFormat="1">
      <c r="T5250" s="174"/>
      <c r="U5250" s="174"/>
    </row>
    <row r="5251" spans="20:21" s="157" customFormat="1">
      <c r="T5251" s="174"/>
      <c r="U5251" s="174"/>
    </row>
    <row r="5252" spans="20:21" s="157" customFormat="1">
      <c r="T5252" s="174"/>
      <c r="U5252" s="174"/>
    </row>
    <row r="5253" spans="20:21" s="157" customFormat="1">
      <c r="T5253" s="174"/>
      <c r="U5253" s="174"/>
    </row>
    <row r="5254" spans="20:21" s="157" customFormat="1">
      <c r="T5254" s="174"/>
      <c r="U5254" s="174"/>
    </row>
    <row r="5255" spans="20:21" s="157" customFormat="1">
      <c r="T5255" s="174"/>
      <c r="U5255" s="174"/>
    </row>
    <row r="5256" spans="20:21" s="157" customFormat="1">
      <c r="T5256" s="174"/>
      <c r="U5256" s="174"/>
    </row>
    <row r="5257" spans="20:21" s="157" customFormat="1">
      <c r="T5257" s="174"/>
      <c r="U5257" s="174"/>
    </row>
    <row r="5258" spans="20:21" s="157" customFormat="1">
      <c r="T5258" s="174"/>
      <c r="U5258" s="174"/>
    </row>
    <row r="5259" spans="20:21" s="157" customFormat="1">
      <c r="T5259" s="174"/>
      <c r="U5259" s="174"/>
    </row>
    <row r="5260" spans="20:21" s="157" customFormat="1">
      <c r="T5260" s="174"/>
      <c r="U5260" s="174"/>
    </row>
    <row r="5261" spans="20:21" s="157" customFormat="1">
      <c r="T5261" s="174"/>
      <c r="U5261" s="174"/>
    </row>
    <row r="5262" spans="20:21" s="157" customFormat="1">
      <c r="T5262" s="174"/>
      <c r="U5262" s="174"/>
    </row>
    <row r="5263" spans="20:21" s="157" customFormat="1">
      <c r="T5263" s="174"/>
      <c r="U5263" s="174"/>
    </row>
    <row r="5264" spans="20:21" s="157" customFormat="1">
      <c r="T5264" s="174"/>
      <c r="U5264" s="174"/>
    </row>
    <row r="5265" spans="20:21" s="157" customFormat="1">
      <c r="T5265" s="174"/>
      <c r="U5265" s="174"/>
    </row>
    <row r="5266" spans="20:21" s="157" customFormat="1">
      <c r="T5266" s="174"/>
      <c r="U5266" s="174"/>
    </row>
    <row r="5267" spans="20:21" s="157" customFormat="1">
      <c r="T5267" s="174"/>
      <c r="U5267" s="174"/>
    </row>
    <row r="5268" spans="20:21" s="157" customFormat="1">
      <c r="T5268" s="174"/>
      <c r="U5268" s="174"/>
    </row>
    <row r="5269" spans="20:21" s="157" customFormat="1">
      <c r="T5269" s="174"/>
      <c r="U5269" s="174"/>
    </row>
    <row r="5270" spans="20:21" s="157" customFormat="1">
      <c r="T5270" s="174"/>
      <c r="U5270" s="174"/>
    </row>
    <row r="5271" spans="20:21" s="157" customFormat="1">
      <c r="T5271" s="174"/>
      <c r="U5271" s="174"/>
    </row>
    <row r="5272" spans="20:21" s="157" customFormat="1">
      <c r="T5272" s="174"/>
      <c r="U5272" s="174"/>
    </row>
    <row r="5273" spans="20:21" s="157" customFormat="1">
      <c r="T5273" s="174"/>
      <c r="U5273" s="174"/>
    </row>
    <row r="5274" spans="20:21" s="157" customFormat="1">
      <c r="T5274" s="174"/>
      <c r="U5274" s="174"/>
    </row>
    <row r="5275" spans="20:21" s="157" customFormat="1">
      <c r="T5275" s="174"/>
      <c r="U5275" s="174"/>
    </row>
    <row r="5276" spans="20:21" s="157" customFormat="1">
      <c r="T5276" s="174"/>
      <c r="U5276" s="174"/>
    </row>
    <row r="5277" spans="20:21" s="157" customFormat="1">
      <c r="T5277" s="174"/>
      <c r="U5277" s="174"/>
    </row>
    <row r="5278" spans="20:21" s="157" customFormat="1">
      <c r="T5278" s="174"/>
      <c r="U5278" s="174"/>
    </row>
    <row r="5279" spans="20:21" s="157" customFormat="1">
      <c r="T5279" s="174"/>
      <c r="U5279" s="174"/>
    </row>
    <row r="5280" spans="20:21" s="157" customFormat="1">
      <c r="T5280" s="174"/>
      <c r="U5280" s="174"/>
    </row>
    <row r="5281" spans="20:21" s="157" customFormat="1">
      <c r="T5281" s="174"/>
      <c r="U5281" s="174"/>
    </row>
    <row r="5282" spans="20:21" s="157" customFormat="1">
      <c r="T5282" s="174"/>
      <c r="U5282" s="174"/>
    </row>
    <row r="5283" spans="20:21" s="157" customFormat="1">
      <c r="T5283" s="174"/>
      <c r="U5283" s="174"/>
    </row>
    <row r="5284" spans="20:21" s="157" customFormat="1">
      <c r="T5284" s="174"/>
      <c r="U5284" s="174"/>
    </row>
    <row r="5285" spans="20:21" s="157" customFormat="1">
      <c r="T5285" s="174"/>
      <c r="U5285" s="174"/>
    </row>
    <row r="5286" spans="20:21" s="157" customFormat="1">
      <c r="T5286" s="174"/>
      <c r="U5286" s="174"/>
    </row>
    <row r="5287" spans="20:21" s="157" customFormat="1">
      <c r="T5287" s="174"/>
      <c r="U5287" s="174"/>
    </row>
    <row r="5288" spans="20:21" s="157" customFormat="1">
      <c r="T5288" s="174"/>
      <c r="U5288" s="174"/>
    </row>
    <row r="5289" spans="20:21" s="157" customFormat="1">
      <c r="T5289" s="174"/>
      <c r="U5289" s="174"/>
    </row>
    <row r="5290" spans="20:21" s="157" customFormat="1">
      <c r="T5290" s="174"/>
      <c r="U5290" s="174"/>
    </row>
    <row r="5291" spans="20:21" s="157" customFormat="1">
      <c r="T5291" s="174"/>
      <c r="U5291" s="174"/>
    </row>
    <row r="5292" spans="20:21" s="157" customFormat="1">
      <c r="T5292" s="174"/>
      <c r="U5292" s="174"/>
    </row>
    <row r="5293" spans="20:21" s="157" customFormat="1">
      <c r="T5293" s="174"/>
      <c r="U5293" s="174"/>
    </row>
    <row r="5294" spans="20:21" s="157" customFormat="1">
      <c r="T5294" s="174"/>
      <c r="U5294" s="174"/>
    </row>
    <row r="5295" spans="20:21" s="157" customFormat="1">
      <c r="T5295" s="174"/>
      <c r="U5295" s="174"/>
    </row>
    <row r="5296" spans="20:21" s="157" customFormat="1">
      <c r="T5296" s="174"/>
      <c r="U5296" s="174"/>
    </row>
    <row r="5297" spans="20:21" s="157" customFormat="1">
      <c r="T5297" s="174"/>
      <c r="U5297" s="174"/>
    </row>
    <row r="5298" spans="20:21" s="157" customFormat="1">
      <c r="T5298" s="174"/>
      <c r="U5298" s="174"/>
    </row>
    <row r="5299" spans="20:21" s="157" customFormat="1">
      <c r="T5299" s="174"/>
      <c r="U5299" s="174"/>
    </row>
    <row r="5300" spans="20:21" s="157" customFormat="1">
      <c r="T5300" s="174"/>
      <c r="U5300" s="174"/>
    </row>
    <row r="5301" spans="20:21" s="157" customFormat="1">
      <c r="T5301" s="174"/>
      <c r="U5301" s="174"/>
    </row>
    <row r="5302" spans="20:21" s="157" customFormat="1">
      <c r="T5302" s="174"/>
      <c r="U5302" s="174"/>
    </row>
    <row r="5303" spans="20:21" s="157" customFormat="1">
      <c r="T5303" s="174"/>
      <c r="U5303" s="174"/>
    </row>
    <row r="5304" spans="20:21" s="157" customFormat="1">
      <c r="T5304" s="174"/>
      <c r="U5304" s="174"/>
    </row>
    <row r="5305" spans="20:21" s="157" customFormat="1">
      <c r="T5305" s="174"/>
      <c r="U5305" s="174"/>
    </row>
    <row r="5306" spans="20:21" s="157" customFormat="1">
      <c r="T5306" s="174"/>
      <c r="U5306" s="174"/>
    </row>
    <row r="5307" spans="20:21" s="157" customFormat="1">
      <c r="T5307" s="174"/>
      <c r="U5307" s="174"/>
    </row>
    <row r="5308" spans="20:21" s="157" customFormat="1">
      <c r="T5308" s="174"/>
      <c r="U5308" s="174"/>
    </row>
    <row r="5309" spans="20:21" s="157" customFormat="1">
      <c r="T5309" s="174"/>
      <c r="U5309" s="174"/>
    </row>
    <row r="5310" spans="20:21" s="157" customFormat="1">
      <c r="T5310" s="174"/>
      <c r="U5310" s="174"/>
    </row>
    <row r="5311" spans="20:21" s="157" customFormat="1">
      <c r="T5311" s="174"/>
      <c r="U5311" s="174"/>
    </row>
    <row r="5312" spans="20:21" s="157" customFormat="1">
      <c r="T5312" s="174"/>
      <c r="U5312" s="174"/>
    </row>
    <row r="5313" spans="20:21" s="157" customFormat="1">
      <c r="T5313" s="174"/>
      <c r="U5313" s="174"/>
    </row>
    <row r="5314" spans="20:21" s="157" customFormat="1">
      <c r="T5314" s="174"/>
      <c r="U5314" s="174"/>
    </row>
    <row r="5315" spans="20:21" s="157" customFormat="1">
      <c r="T5315" s="174"/>
      <c r="U5315" s="174"/>
    </row>
    <row r="5316" spans="20:21" s="157" customFormat="1">
      <c r="T5316" s="174"/>
      <c r="U5316" s="174"/>
    </row>
    <row r="5317" spans="20:21" s="157" customFormat="1">
      <c r="T5317" s="174"/>
      <c r="U5317" s="174"/>
    </row>
    <row r="5318" spans="20:21" s="157" customFormat="1">
      <c r="T5318" s="174"/>
      <c r="U5318" s="174"/>
    </row>
    <row r="5319" spans="20:21" s="157" customFormat="1">
      <c r="T5319" s="174"/>
      <c r="U5319" s="174"/>
    </row>
    <row r="5320" spans="20:21" s="157" customFormat="1">
      <c r="T5320" s="174"/>
      <c r="U5320" s="174"/>
    </row>
    <row r="5321" spans="20:21" s="157" customFormat="1">
      <c r="T5321" s="174"/>
      <c r="U5321" s="174"/>
    </row>
    <row r="5322" spans="20:21" s="157" customFormat="1">
      <c r="T5322" s="174"/>
      <c r="U5322" s="174"/>
    </row>
    <row r="5323" spans="20:21" s="157" customFormat="1">
      <c r="T5323" s="174"/>
      <c r="U5323" s="174"/>
    </row>
    <row r="5324" spans="20:21" s="157" customFormat="1">
      <c r="T5324" s="174"/>
      <c r="U5324" s="174"/>
    </row>
    <row r="5325" spans="20:21" s="157" customFormat="1">
      <c r="T5325" s="174"/>
      <c r="U5325" s="174"/>
    </row>
    <row r="5326" spans="20:21" s="157" customFormat="1">
      <c r="T5326" s="174"/>
      <c r="U5326" s="174"/>
    </row>
    <row r="5327" spans="20:21" s="157" customFormat="1">
      <c r="T5327" s="174"/>
      <c r="U5327" s="174"/>
    </row>
    <row r="5328" spans="20:21" s="157" customFormat="1">
      <c r="T5328" s="174"/>
      <c r="U5328" s="174"/>
    </row>
    <row r="5329" spans="20:21" s="157" customFormat="1">
      <c r="T5329" s="174"/>
      <c r="U5329" s="174"/>
    </row>
    <row r="5330" spans="20:21" s="157" customFormat="1">
      <c r="T5330" s="174"/>
      <c r="U5330" s="174"/>
    </row>
    <row r="5331" spans="20:21" s="157" customFormat="1">
      <c r="T5331" s="174"/>
      <c r="U5331" s="174"/>
    </row>
    <row r="5332" spans="20:21" s="157" customFormat="1">
      <c r="T5332" s="174"/>
      <c r="U5332" s="174"/>
    </row>
    <row r="5333" spans="20:21" s="157" customFormat="1">
      <c r="T5333" s="174"/>
      <c r="U5333" s="174"/>
    </row>
    <row r="5334" spans="20:21" s="157" customFormat="1">
      <c r="T5334" s="174"/>
      <c r="U5334" s="174"/>
    </row>
    <row r="5335" spans="20:21" s="157" customFormat="1">
      <c r="T5335" s="174"/>
      <c r="U5335" s="174"/>
    </row>
    <row r="5336" spans="20:21" s="157" customFormat="1">
      <c r="T5336" s="174"/>
      <c r="U5336" s="174"/>
    </row>
    <row r="5337" spans="20:21" s="157" customFormat="1">
      <c r="T5337" s="174"/>
      <c r="U5337" s="174"/>
    </row>
    <row r="5338" spans="20:21" s="157" customFormat="1">
      <c r="T5338" s="174"/>
      <c r="U5338" s="174"/>
    </row>
    <row r="5339" spans="20:21" s="157" customFormat="1">
      <c r="T5339" s="174"/>
      <c r="U5339" s="174"/>
    </row>
    <row r="5340" spans="20:21" s="157" customFormat="1">
      <c r="T5340" s="174"/>
      <c r="U5340" s="174"/>
    </row>
    <row r="5341" spans="20:21" s="157" customFormat="1">
      <c r="T5341" s="174"/>
      <c r="U5341" s="174"/>
    </row>
    <row r="5342" spans="20:21" s="157" customFormat="1">
      <c r="T5342" s="174"/>
      <c r="U5342" s="174"/>
    </row>
    <row r="5343" spans="20:21" s="157" customFormat="1">
      <c r="T5343" s="174"/>
      <c r="U5343" s="174"/>
    </row>
    <row r="5344" spans="20:21" s="157" customFormat="1">
      <c r="T5344" s="174"/>
      <c r="U5344" s="174"/>
    </row>
    <row r="5345" spans="20:21" s="157" customFormat="1">
      <c r="T5345" s="174"/>
      <c r="U5345" s="174"/>
    </row>
    <row r="5346" spans="20:21" s="157" customFormat="1">
      <c r="T5346" s="174"/>
      <c r="U5346" s="174"/>
    </row>
    <row r="5347" spans="20:21" s="157" customFormat="1">
      <c r="T5347" s="174"/>
      <c r="U5347" s="174"/>
    </row>
    <row r="5348" spans="20:21" s="157" customFormat="1">
      <c r="T5348" s="174"/>
      <c r="U5348" s="174"/>
    </row>
    <row r="5349" spans="20:21" s="157" customFormat="1">
      <c r="T5349" s="174"/>
      <c r="U5349" s="174"/>
    </row>
    <row r="5350" spans="20:21" s="157" customFormat="1">
      <c r="T5350" s="174"/>
      <c r="U5350" s="174"/>
    </row>
    <row r="5351" spans="20:21" s="157" customFormat="1">
      <c r="T5351" s="174"/>
      <c r="U5351" s="174"/>
    </row>
    <row r="5352" spans="20:21" s="157" customFormat="1">
      <c r="T5352" s="174"/>
      <c r="U5352" s="174"/>
    </row>
    <row r="5353" spans="20:21" s="157" customFormat="1">
      <c r="T5353" s="174"/>
      <c r="U5353" s="174"/>
    </row>
    <row r="5354" spans="20:21" s="157" customFormat="1">
      <c r="T5354" s="174"/>
      <c r="U5354" s="174"/>
    </row>
    <row r="5355" spans="20:21" s="157" customFormat="1">
      <c r="T5355" s="174"/>
      <c r="U5355" s="174"/>
    </row>
    <row r="5356" spans="20:21" s="157" customFormat="1">
      <c r="T5356" s="174"/>
      <c r="U5356" s="174"/>
    </row>
    <row r="5357" spans="20:21" s="157" customFormat="1">
      <c r="T5357" s="174"/>
      <c r="U5357" s="174"/>
    </row>
    <row r="5358" spans="20:21" s="157" customFormat="1">
      <c r="T5358" s="174"/>
      <c r="U5358" s="174"/>
    </row>
    <row r="5359" spans="20:21" s="157" customFormat="1">
      <c r="T5359" s="174"/>
      <c r="U5359" s="174"/>
    </row>
    <row r="5360" spans="20:21" s="157" customFormat="1">
      <c r="T5360" s="174"/>
      <c r="U5360" s="174"/>
    </row>
    <row r="5361" spans="20:21" s="157" customFormat="1">
      <c r="T5361" s="174"/>
      <c r="U5361" s="174"/>
    </row>
    <row r="5362" spans="20:21" s="157" customFormat="1">
      <c r="T5362" s="174"/>
      <c r="U5362" s="174"/>
    </row>
    <row r="5363" spans="20:21" s="157" customFormat="1">
      <c r="T5363" s="174"/>
      <c r="U5363" s="174"/>
    </row>
    <row r="5364" spans="20:21" s="157" customFormat="1">
      <c r="T5364" s="174"/>
      <c r="U5364" s="174"/>
    </row>
    <row r="5365" spans="20:21" s="157" customFormat="1">
      <c r="T5365" s="174"/>
      <c r="U5365" s="174"/>
    </row>
    <row r="5366" spans="20:21" s="157" customFormat="1">
      <c r="T5366" s="174"/>
      <c r="U5366" s="174"/>
    </row>
    <row r="5367" spans="20:21" s="157" customFormat="1">
      <c r="T5367" s="174"/>
      <c r="U5367" s="174"/>
    </row>
    <row r="5368" spans="20:21" s="157" customFormat="1">
      <c r="T5368" s="174"/>
      <c r="U5368" s="174"/>
    </row>
    <row r="5369" spans="20:21" s="157" customFormat="1">
      <c r="T5369" s="174"/>
      <c r="U5369" s="174"/>
    </row>
    <row r="5370" spans="20:21" s="157" customFormat="1">
      <c r="T5370" s="174"/>
      <c r="U5370" s="174"/>
    </row>
    <row r="5371" spans="20:21" s="157" customFormat="1">
      <c r="T5371" s="174"/>
      <c r="U5371" s="174"/>
    </row>
    <row r="5372" spans="20:21" s="157" customFormat="1">
      <c r="T5372" s="174"/>
      <c r="U5372" s="174"/>
    </row>
    <row r="5373" spans="20:21" s="157" customFormat="1">
      <c r="T5373" s="174"/>
      <c r="U5373" s="174"/>
    </row>
    <row r="5374" spans="20:21" s="157" customFormat="1">
      <c r="T5374" s="174"/>
      <c r="U5374" s="174"/>
    </row>
    <row r="5375" spans="20:21" s="157" customFormat="1">
      <c r="T5375" s="174"/>
      <c r="U5375" s="174"/>
    </row>
    <row r="5376" spans="20:21" s="157" customFormat="1">
      <c r="T5376" s="174"/>
      <c r="U5376" s="174"/>
    </row>
    <row r="5377" spans="20:21" s="157" customFormat="1">
      <c r="T5377" s="174"/>
      <c r="U5377" s="174"/>
    </row>
    <row r="5378" spans="20:21" s="157" customFormat="1">
      <c r="T5378" s="174"/>
      <c r="U5378" s="174"/>
    </row>
    <row r="5379" spans="20:21" s="157" customFormat="1">
      <c r="T5379" s="174"/>
      <c r="U5379" s="174"/>
    </row>
    <row r="5380" spans="20:21" s="157" customFormat="1">
      <c r="T5380" s="174"/>
      <c r="U5380" s="174"/>
    </row>
    <row r="5381" spans="20:21" s="157" customFormat="1">
      <c r="T5381" s="174"/>
      <c r="U5381" s="174"/>
    </row>
    <row r="5382" spans="20:21" s="157" customFormat="1">
      <c r="T5382" s="174"/>
      <c r="U5382" s="174"/>
    </row>
    <row r="5383" spans="20:21" s="157" customFormat="1">
      <c r="T5383" s="174"/>
      <c r="U5383" s="174"/>
    </row>
    <row r="5384" spans="20:21" s="157" customFormat="1">
      <c r="T5384" s="174"/>
      <c r="U5384" s="174"/>
    </row>
    <row r="5385" spans="20:21" s="157" customFormat="1">
      <c r="T5385" s="174"/>
      <c r="U5385" s="174"/>
    </row>
    <row r="5386" spans="20:21" s="157" customFormat="1">
      <c r="T5386" s="174"/>
      <c r="U5386" s="174"/>
    </row>
    <row r="5387" spans="20:21" s="157" customFormat="1">
      <c r="T5387" s="174"/>
      <c r="U5387" s="174"/>
    </row>
    <row r="5388" spans="20:21" s="157" customFormat="1">
      <c r="T5388" s="174"/>
      <c r="U5388" s="174"/>
    </row>
    <row r="5389" spans="20:21" s="157" customFormat="1">
      <c r="T5389" s="174"/>
      <c r="U5389" s="174"/>
    </row>
    <row r="5390" spans="20:21" s="157" customFormat="1">
      <c r="T5390" s="174"/>
      <c r="U5390" s="174"/>
    </row>
    <row r="5391" spans="20:21" s="157" customFormat="1">
      <c r="T5391" s="174"/>
      <c r="U5391" s="174"/>
    </row>
    <row r="5392" spans="20:21" s="157" customFormat="1">
      <c r="T5392" s="174"/>
      <c r="U5392" s="174"/>
    </row>
    <row r="5393" spans="20:21" s="157" customFormat="1">
      <c r="T5393" s="174"/>
      <c r="U5393" s="174"/>
    </row>
    <row r="5394" spans="20:21" s="157" customFormat="1">
      <c r="T5394" s="174"/>
      <c r="U5394" s="174"/>
    </row>
    <row r="5395" spans="20:21" s="157" customFormat="1">
      <c r="T5395" s="174"/>
      <c r="U5395" s="174"/>
    </row>
    <row r="5396" spans="20:21" s="157" customFormat="1">
      <c r="T5396" s="174"/>
      <c r="U5396" s="174"/>
    </row>
    <row r="5397" spans="20:21" s="157" customFormat="1">
      <c r="T5397" s="174"/>
      <c r="U5397" s="174"/>
    </row>
    <row r="5398" spans="20:21" s="157" customFormat="1">
      <c r="T5398" s="174"/>
      <c r="U5398" s="174"/>
    </row>
    <row r="5399" spans="20:21" s="157" customFormat="1">
      <c r="T5399" s="174"/>
      <c r="U5399" s="174"/>
    </row>
    <row r="5400" spans="20:21" s="157" customFormat="1">
      <c r="T5400" s="174"/>
      <c r="U5400" s="174"/>
    </row>
    <row r="5401" spans="20:21" s="157" customFormat="1">
      <c r="T5401" s="174"/>
      <c r="U5401" s="174"/>
    </row>
    <row r="5402" spans="20:21" s="157" customFormat="1">
      <c r="T5402" s="174"/>
      <c r="U5402" s="174"/>
    </row>
    <row r="5403" spans="20:21" s="157" customFormat="1">
      <c r="T5403" s="174"/>
      <c r="U5403" s="174"/>
    </row>
    <row r="5404" spans="20:21" s="157" customFormat="1">
      <c r="T5404" s="174"/>
      <c r="U5404" s="174"/>
    </row>
    <row r="5405" spans="20:21" s="157" customFormat="1">
      <c r="T5405" s="174"/>
      <c r="U5405" s="174"/>
    </row>
    <row r="5406" spans="20:21" s="157" customFormat="1">
      <c r="T5406" s="174"/>
      <c r="U5406" s="174"/>
    </row>
    <row r="5407" spans="20:21" s="157" customFormat="1">
      <c r="T5407" s="174"/>
      <c r="U5407" s="174"/>
    </row>
    <row r="5408" spans="20:21" s="157" customFormat="1">
      <c r="T5408" s="174"/>
      <c r="U5408" s="174"/>
    </row>
    <row r="5409" spans="20:21" s="157" customFormat="1">
      <c r="T5409" s="174"/>
      <c r="U5409" s="174"/>
    </row>
    <row r="5410" spans="20:21" s="157" customFormat="1">
      <c r="T5410" s="174"/>
      <c r="U5410" s="174"/>
    </row>
    <row r="5411" spans="20:21" s="157" customFormat="1">
      <c r="T5411" s="174"/>
      <c r="U5411" s="174"/>
    </row>
    <row r="5412" spans="20:21" s="157" customFormat="1">
      <c r="T5412" s="174"/>
      <c r="U5412" s="174"/>
    </row>
    <row r="5413" spans="20:21" s="157" customFormat="1">
      <c r="T5413" s="174"/>
      <c r="U5413" s="174"/>
    </row>
    <row r="5414" spans="20:21" s="157" customFormat="1">
      <c r="T5414" s="174"/>
      <c r="U5414" s="174"/>
    </row>
    <row r="5415" spans="20:21" s="157" customFormat="1">
      <c r="T5415" s="174"/>
      <c r="U5415" s="174"/>
    </row>
    <row r="5416" spans="20:21" s="157" customFormat="1">
      <c r="T5416" s="174"/>
      <c r="U5416" s="174"/>
    </row>
    <row r="5417" spans="20:21" s="157" customFormat="1">
      <c r="T5417" s="174"/>
      <c r="U5417" s="174"/>
    </row>
    <row r="5418" spans="20:21" s="157" customFormat="1">
      <c r="T5418" s="174"/>
      <c r="U5418" s="174"/>
    </row>
    <row r="5419" spans="20:21" s="157" customFormat="1">
      <c r="T5419" s="174"/>
      <c r="U5419" s="174"/>
    </row>
    <row r="5420" spans="20:21" s="157" customFormat="1">
      <c r="T5420" s="174"/>
      <c r="U5420" s="174"/>
    </row>
    <row r="5421" spans="20:21" s="157" customFormat="1">
      <c r="T5421" s="174"/>
      <c r="U5421" s="174"/>
    </row>
    <row r="5422" spans="20:21" s="157" customFormat="1">
      <c r="T5422" s="174"/>
      <c r="U5422" s="174"/>
    </row>
    <row r="5423" spans="20:21" s="157" customFormat="1">
      <c r="T5423" s="174"/>
      <c r="U5423" s="174"/>
    </row>
    <row r="5424" spans="20:21" s="157" customFormat="1">
      <c r="T5424" s="174"/>
      <c r="U5424" s="174"/>
    </row>
    <row r="5425" spans="20:21" s="157" customFormat="1">
      <c r="T5425" s="174"/>
      <c r="U5425" s="174"/>
    </row>
    <row r="5426" spans="20:21" s="157" customFormat="1">
      <c r="T5426" s="174"/>
      <c r="U5426" s="174"/>
    </row>
    <row r="5427" spans="20:21" s="157" customFormat="1">
      <c r="T5427" s="174"/>
      <c r="U5427" s="174"/>
    </row>
    <row r="5428" spans="20:21" s="157" customFormat="1">
      <c r="T5428" s="174"/>
      <c r="U5428" s="174"/>
    </row>
    <row r="5429" spans="20:21" s="157" customFormat="1">
      <c r="T5429" s="174"/>
      <c r="U5429" s="174"/>
    </row>
    <row r="5430" spans="20:21" s="157" customFormat="1">
      <c r="T5430" s="174"/>
      <c r="U5430" s="174"/>
    </row>
    <row r="5431" spans="20:21" s="157" customFormat="1">
      <c r="T5431" s="174"/>
      <c r="U5431" s="174"/>
    </row>
    <row r="5432" spans="20:21" s="157" customFormat="1">
      <c r="T5432" s="174"/>
      <c r="U5432" s="174"/>
    </row>
    <row r="5433" spans="20:21" s="157" customFormat="1">
      <c r="T5433" s="174"/>
      <c r="U5433" s="174"/>
    </row>
    <row r="5434" spans="20:21" s="157" customFormat="1">
      <c r="T5434" s="174"/>
      <c r="U5434" s="174"/>
    </row>
    <row r="5435" spans="20:21" s="157" customFormat="1">
      <c r="T5435" s="174"/>
      <c r="U5435" s="174"/>
    </row>
    <row r="5436" spans="20:21" s="157" customFormat="1">
      <c r="T5436" s="174"/>
      <c r="U5436" s="174"/>
    </row>
    <row r="5437" spans="20:21" s="157" customFormat="1">
      <c r="T5437" s="174"/>
      <c r="U5437" s="174"/>
    </row>
    <row r="5438" spans="20:21" s="157" customFormat="1">
      <c r="T5438" s="174"/>
      <c r="U5438" s="174"/>
    </row>
    <row r="5439" spans="20:21" s="157" customFormat="1">
      <c r="T5439" s="174"/>
      <c r="U5439" s="174"/>
    </row>
    <row r="5440" spans="20:21" s="157" customFormat="1">
      <c r="T5440" s="174"/>
      <c r="U5440" s="174"/>
    </row>
    <row r="5441" spans="20:21" s="157" customFormat="1">
      <c r="T5441" s="174"/>
      <c r="U5441" s="174"/>
    </row>
    <row r="5442" spans="20:21" s="157" customFormat="1">
      <c r="T5442" s="174"/>
      <c r="U5442" s="174"/>
    </row>
    <row r="5443" spans="20:21" s="157" customFormat="1">
      <c r="T5443" s="174"/>
      <c r="U5443" s="174"/>
    </row>
    <row r="5444" spans="20:21" s="157" customFormat="1">
      <c r="T5444" s="174"/>
      <c r="U5444" s="174"/>
    </row>
    <row r="5445" spans="20:21" s="157" customFormat="1">
      <c r="T5445" s="174"/>
      <c r="U5445" s="174"/>
    </row>
    <row r="5446" spans="20:21" s="157" customFormat="1">
      <c r="T5446" s="174"/>
      <c r="U5446" s="174"/>
    </row>
    <row r="5447" spans="20:21" s="157" customFormat="1">
      <c r="T5447" s="174"/>
      <c r="U5447" s="174"/>
    </row>
    <row r="5448" spans="20:21" s="157" customFormat="1">
      <c r="T5448" s="174"/>
      <c r="U5448" s="174"/>
    </row>
    <row r="5449" spans="20:21" s="157" customFormat="1">
      <c r="T5449" s="174"/>
      <c r="U5449" s="174"/>
    </row>
    <row r="5450" spans="20:21" s="157" customFormat="1">
      <c r="T5450" s="174"/>
      <c r="U5450" s="174"/>
    </row>
    <row r="5451" spans="20:21" s="157" customFormat="1">
      <c r="T5451" s="174"/>
      <c r="U5451" s="174"/>
    </row>
    <row r="5452" spans="20:21" s="157" customFormat="1">
      <c r="T5452" s="174"/>
      <c r="U5452" s="174"/>
    </row>
    <row r="5453" spans="20:21" s="157" customFormat="1">
      <c r="T5453" s="174"/>
      <c r="U5453" s="174"/>
    </row>
    <row r="5454" spans="20:21" s="157" customFormat="1">
      <c r="T5454" s="174"/>
      <c r="U5454" s="174"/>
    </row>
    <row r="5455" spans="20:21" s="157" customFormat="1">
      <c r="T5455" s="174"/>
      <c r="U5455" s="174"/>
    </row>
    <row r="5456" spans="20:21" s="157" customFormat="1">
      <c r="T5456" s="174"/>
      <c r="U5456" s="174"/>
    </row>
    <row r="5457" spans="20:21" s="157" customFormat="1">
      <c r="T5457" s="174"/>
      <c r="U5457" s="174"/>
    </row>
    <row r="5458" spans="20:21" s="157" customFormat="1">
      <c r="T5458" s="174"/>
      <c r="U5458" s="174"/>
    </row>
    <row r="5459" spans="20:21" s="157" customFormat="1">
      <c r="T5459" s="174"/>
      <c r="U5459" s="174"/>
    </row>
    <row r="5460" spans="20:21" s="157" customFormat="1">
      <c r="T5460" s="174"/>
      <c r="U5460" s="174"/>
    </row>
    <row r="5461" spans="20:21" s="157" customFormat="1">
      <c r="T5461" s="174"/>
      <c r="U5461" s="174"/>
    </row>
    <row r="5462" spans="20:21" s="157" customFormat="1">
      <c r="T5462" s="174"/>
      <c r="U5462" s="174"/>
    </row>
    <row r="5463" spans="20:21" s="157" customFormat="1">
      <c r="T5463" s="174"/>
      <c r="U5463" s="174"/>
    </row>
    <row r="5464" spans="20:21" s="157" customFormat="1">
      <c r="T5464" s="174"/>
      <c r="U5464" s="174"/>
    </row>
    <row r="5465" spans="20:21" s="157" customFormat="1">
      <c r="T5465" s="174"/>
      <c r="U5465" s="174"/>
    </row>
    <row r="5466" spans="20:21" s="157" customFormat="1">
      <c r="T5466" s="174"/>
      <c r="U5466" s="174"/>
    </row>
    <row r="5467" spans="20:21" s="157" customFormat="1">
      <c r="T5467" s="174"/>
      <c r="U5467" s="174"/>
    </row>
    <row r="5468" spans="20:21" s="157" customFormat="1">
      <c r="T5468" s="174"/>
      <c r="U5468" s="174"/>
    </row>
    <row r="5469" spans="20:21" s="157" customFormat="1">
      <c r="T5469" s="174"/>
      <c r="U5469" s="174"/>
    </row>
    <row r="5470" spans="20:21" s="157" customFormat="1">
      <c r="T5470" s="174"/>
      <c r="U5470" s="174"/>
    </row>
    <row r="5471" spans="20:21" s="157" customFormat="1">
      <c r="T5471" s="174"/>
      <c r="U5471" s="174"/>
    </row>
    <row r="5472" spans="20:21" s="157" customFormat="1">
      <c r="T5472" s="174"/>
      <c r="U5472" s="174"/>
    </row>
    <row r="5473" spans="20:21" s="157" customFormat="1">
      <c r="T5473" s="174"/>
      <c r="U5473" s="174"/>
    </row>
    <row r="5474" spans="20:21" s="157" customFormat="1">
      <c r="T5474" s="174"/>
      <c r="U5474" s="174"/>
    </row>
    <row r="5475" spans="20:21" s="157" customFormat="1">
      <c r="T5475" s="174"/>
      <c r="U5475" s="174"/>
    </row>
    <row r="5476" spans="20:21" s="157" customFormat="1">
      <c r="T5476" s="174"/>
      <c r="U5476" s="174"/>
    </row>
    <row r="5477" spans="20:21" s="157" customFormat="1">
      <c r="T5477" s="174"/>
      <c r="U5477" s="174"/>
    </row>
    <row r="5478" spans="20:21" s="157" customFormat="1">
      <c r="T5478" s="174"/>
      <c r="U5478" s="174"/>
    </row>
    <row r="5479" spans="20:21" s="157" customFormat="1">
      <c r="T5479" s="174"/>
      <c r="U5479" s="174"/>
    </row>
    <row r="5480" spans="20:21" s="157" customFormat="1">
      <c r="T5480" s="174"/>
      <c r="U5480" s="174"/>
    </row>
    <row r="5481" spans="20:21" s="157" customFormat="1">
      <c r="T5481" s="174"/>
      <c r="U5481" s="174"/>
    </row>
    <row r="5482" spans="20:21" s="157" customFormat="1">
      <c r="T5482" s="174"/>
      <c r="U5482" s="174"/>
    </row>
    <row r="5483" spans="20:21" s="157" customFormat="1">
      <c r="T5483" s="174"/>
      <c r="U5483" s="174"/>
    </row>
    <row r="5484" spans="20:21" s="157" customFormat="1">
      <c r="T5484" s="174"/>
      <c r="U5484" s="174"/>
    </row>
    <row r="5485" spans="20:21" s="157" customFormat="1">
      <c r="T5485" s="174"/>
      <c r="U5485" s="174"/>
    </row>
    <row r="5486" spans="20:21" s="157" customFormat="1">
      <c r="T5486" s="174"/>
      <c r="U5486" s="174"/>
    </row>
    <row r="5487" spans="20:21" s="157" customFormat="1">
      <c r="T5487" s="174"/>
      <c r="U5487" s="174"/>
    </row>
    <row r="5488" spans="20:21" s="157" customFormat="1">
      <c r="T5488" s="174"/>
      <c r="U5488" s="174"/>
    </row>
    <row r="5489" spans="20:21" s="157" customFormat="1">
      <c r="T5489" s="174"/>
      <c r="U5489" s="174"/>
    </row>
    <row r="5490" spans="20:21" s="157" customFormat="1">
      <c r="T5490" s="174"/>
      <c r="U5490" s="174"/>
    </row>
    <row r="5491" spans="20:21" s="157" customFormat="1">
      <c r="T5491" s="174"/>
      <c r="U5491" s="174"/>
    </row>
    <row r="5492" spans="20:21" s="157" customFormat="1">
      <c r="T5492" s="174"/>
      <c r="U5492" s="174"/>
    </row>
    <row r="5493" spans="20:21" s="157" customFormat="1">
      <c r="T5493" s="174"/>
      <c r="U5493" s="174"/>
    </row>
    <row r="5494" spans="20:21" s="157" customFormat="1">
      <c r="T5494" s="174"/>
      <c r="U5494" s="174"/>
    </row>
    <row r="5495" spans="20:21" s="157" customFormat="1">
      <c r="T5495" s="174"/>
      <c r="U5495" s="174"/>
    </row>
    <row r="5496" spans="20:21" s="157" customFormat="1">
      <c r="T5496" s="174"/>
      <c r="U5496" s="174"/>
    </row>
    <row r="5497" spans="20:21" s="157" customFormat="1">
      <c r="T5497" s="174"/>
      <c r="U5497" s="174"/>
    </row>
    <row r="5498" spans="20:21" s="157" customFormat="1">
      <c r="T5498" s="174"/>
      <c r="U5498" s="174"/>
    </row>
    <row r="5499" spans="20:21" s="157" customFormat="1">
      <c r="T5499" s="174"/>
      <c r="U5499" s="174"/>
    </row>
    <row r="5500" spans="20:21" s="157" customFormat="1">
      <c r="T5500" s="174"/>
      <c r="U5500" s="174"/>
    </row>
    <row r="5501" spans="20:21" s="157" customFormat="1">
      <c r="T5501" s="174"/>
      <c r="U5501" s="174"/>
    </row>
    <row r="5502" spans="20:21" s="157" customFormat="1">
      <c r="T5502" s="174"/>
      <c r="U5502" s="174"/>
    </row>
    <row r="5503" spans="20:21" s="157" customFormat="1">
      <c r="T5503" s="174"/>
      <c r="U5503" s="174"/>
    </row>
    <row r="5504" spans="20:21" s="157" customFormat="1">
      <c r="T5504" s="174"/>
      <c r="U5504" s="174"/>
    </row>
    <row r="5505" spans="20:21" s="157" customFormat="1">
      <c r="T5505" s="174"/>
      <c r="U5505" s="174"/>
    </row>
    <row r="5506" spans="20:21" s="157" customFormat="1">
      <c r="T5506" s="174"/>
      <c r="U5506" s="174"/>
    </row>
    <row r="5507" spans="20:21" s="157" customFormat="1">
      <c r="T5507" s="174"/>
      <c r="U5507" s="174"/>
    </row>
    <row r="5508" spans="20:21" s="157" customFormat="1">
      <c r="T5508" s="174"/>
      <c r="U5508" s="174"/>
    </row>
    <row r="5509" spans="20:21" s="157" customFormat="1">
      <c r="T5509" s="174"/>
      <c r="U5509" s="174"/>
    </row>
    <row r="5510" spans="20:21" s="157" customFormat="1">
      <c r="T5510" s="174"/>
      <c r="U5510" s="174"/>
    </row>
    <row r="5511" spans="20:21" s="157" customFormat="1">
      <c r="T5511" s="174"/>
      <c r="U5511" s="174"/>
    </row>
    <row r="5512" spans="20:21" s="157" customFormat="1">
      <c r="T5512" s="174"/>
      <c r="U5512" s="174"/>
    </row>
    <row r="5513" spans="20:21" s="157" customFormat="1">
      <c r="T5513" s="174"/>
      <c r="U5513" s="174"/>
    </row>
    <row r="5514" spans="20:21" s="157" customFormat="1">
      <c r="T5514" s="174"/>
      <c r="U5514" s="174"/>
    </row>
    <row r="5515" spans="20:21" s="157" customFormat="1">
      <c r="T5515" s="174"/>
      <c r="U5515" s="174"/>
    </row>
    <row r="5516" spans="20:21" s="157" customFormat="1">
      <c r="T5516" s="174"/>
      <c r="U5516" s="174"/>
    </row>
    <row r="5517" spans="20:21" s="157" customFormat="1">
      <c r="T5517" s="174"/>
      <c r="U5517" s="174"/>
    </row>
    <row r="5518" spans="20:21" s="157" customFormat="1">
      <c r="T5518" s="174"/>
      <c r="U5518" s="174"/>
    </row>
    <row r="5519" spans="20:21" s="157" customFormat="1">
      <c r="T5519" s="174"/>
      <c r="U5519" s="174"/>
    </row>
    <row r="5520" spans="20:21" s="157" customFormat="1">
      <c r="T5520" s="174"/>
      <c r="U5520" s="174"/>
    </row>
    <row r="5521" spans="20:21" s="157" customFormat="1">
      <c r="T5521" s="174"/>
      <c r="U5521" s="174"/>
    </row>
    <row r="5522" spans="20:21" s="157" customFormat="1">
      <c r="T5522" s="174"/>
      <c r="U5522" s="174"/>
    </row>
    <row r="5523" spans="20:21" s="157" customFormat="1">
      <c r="T5523" s="174"/>
      <c r="U5523" s="174"/>
    </row>
    <row r="5524" spans="20:21" s="157" customFormat="1">
      <c r="T5524" s="174"/>
      <c r="U5524" s="174"/>
    </row>
    <row r="5525" spans="20:21" s="157" customFormat="1">
      <c r="T5525" s="174"/>
      <c r="U5525" s="174"/>
    </row>
    <row r="5526" spans="20:21" s="157" customFormat="1">
      <c r="T5526" s="174"/>
      <c r="U5526" s="174"/>
    </row>
    <row r="5527" spans="20:21" s="157" customFormat="1">
      <c r="T5527" s="174"/>
      <c r="U5527" s="174"/>
    </row>
    <row r="5528" spans="20:21" s="157" customFormat="1">
      <c r="T5528" s="174"/>
      <c r="U5528" s="174"/>
    </row>
    <row r="5529" spans="20:21" s="157" customFormat="1">
      <c r="T5529" s="174"/>
      <c r="U5529" s="174"/>
    </row>
    <row r="5530" spans="20:21" s="157" customFormat="1">
      <c r="T5530" s="174"/>
      <c r="U5530" s="174"/>
    </row>
    <row r="5531" spans="20:21" s="157" customFormat="1">
      <c r="T5531" s="174"/>
      <c r="U5531" s="174"/>
    </row>
    <row r="5532" spans="20:21" s="157" customFormat="1">
      <c r="T5532" s="174"/>
      <c r="U5532" s="174"/>
    </row>
    <row r="5533" spans="20:21" s="157" customFormat="1">
      <c r="T5533" s="174"/>
      <c r="U5533" s="174"/>
    </row>
    <row r="5534" spans="20:21" s="157" customFormat="1">
      <c r="T5534" s="174"/>
      <c r="U5534" s="174"/>
    </row>
    <row r="5535" spans="20:21" s="157" customFormat="1">
      <c r="T5535" s="174"/>
      <c r="U5535" s="174"/>
    </row>
    <row r="5536" spans="20:21" s="157" customFormat="1">
      <c r="T5536" s="174"/>
      <c r="U5536" s="174"/>
    </row>
    <row r="5537" spans="20:21" s="157" customFormat="1">
      <c r="T5537" s="174"/>
      <c r="U5537" s="174"/>
    </row>
    <row r="5538" spans="20:21" s="157" customFormat="1">
      <c r="T5538" s="174"/>
      <c r="U5538" s="174"/>
    </row>
    <row r="5539" spans="20:21" s="157" customFormat="1">
      <c r="T5539" s="174"/>
      <c r="U5539" s="174"/>
    </row>
    <row r="5540" spans="20:21" s="157" customFormat="1">
      <c r="T5540" s="174"/>
      <c r="U5540" s="174"/>
    </row>
    <row r="5541" spans="20:21" s="157" customFormat="1">
      <c r="T5541" s="174"/>
      <c r="U5541" s="174"/>
    </row>
    <row r="5542" spans="20:21" s="157" customFormat="1">
      <c r="T5542" s="174"/>
      <c r="U5542" s="174"/>
    </row>
    <row r="5543" spans="20:21" s="157" customFormat="1">
      <c r="T5543" s="174"/>
      <c r="U5543" s="174"/>
    </row>
    <row r="5544" spans="20:21" s="157" customFormat="1">
      <c r="T5544" s="174"/>
      <c r="U5544" s="174"/>
    </row>
    <row r="5545" spans="20:21" s="157" customFormat="1">
      <c r="T5545" s="174"/>
      <c r="U5545" s="174"/>
    </row>
    <row r="5546" spans="20:21" s="157" customFormat="1">
      <c r="T5546" s="174"/>
      <c r="U5546" s="174"/>
    </row>
    <row r="5547" spans="20:21" s="157" customFormat="1">
      <c r="T5547" s="174"/>
      <c r="U5547" s="174"/>
    </row>
    <row r="5548" spans="20:21" s="157" customFormat="1">
      <c r="T5548" s="174"/>
      <c r="U5548" s="174"/>
    </row>
    <row r="5549" spans="20:21" s="157" customFormat="1">
      <c r="T5549" s="174"/>
      <c r="U5549" s="174"/>
    </row>
    <row r="5550" spans="20:21" s="157" customFormat="1">
      <c r="T5550" s="174"/>
      <c r="U5550" s="174"/>
    </row>
    <row r="5551" spans="20:21" s="157" customFormat="1">
      <c r="T5551" s="174"/>
      <c r="U5551" s="174"/>
    </row>
    <row r="5552" spans="20:21" s="157" customFormat="1">
      <c r="T5552" s="174"/>
      <c r="U5552" s="174"/>
    </row>
    <row r="5553" spans="20:21" s="157" customFormat="1">
      <c r="T5553" s="174"/>
      <c r="U5553" s="174"/>
    </row>
    <row r="5554" spans="20:21" s="157" customFormat="1">
      <c r="T5554" s="174"/>
      <c r="U5554" s="174"/>
    </row>
    <row r="5555" spans="20:21" s="157" customFormat="1">
      <c r="T5555" s="174"/>
      <c r="U5555" s="174"/>
    </row>
    <row r="5556" spans="20:21" s="157" customFormat="1">
      <c r="T5556" s="174"/>
      <c r="U5556" s="174"/>
    </row>
    <row r="5557" spans="20:21" s="157" customFormat="1">
      <c r="T5557" s="174"/>
      <c r="U5557" s="174"/>
    </row>
    <row r="5558" spans="20:21" s="157" customFormat="1">
      <c r="T5558" s="174"/>
      <c r="U5558" s="174"/>
    </row>
    <row r="5559" spans="20:21" s="157" customFormat="1">
      <c r="T5559" s="174"/>
      <c r="U5559" s="174"/>
    </row>
    <row r="5560" spans="20:21" s="157" customFormat="1">
      <c r="T5560" s="174"/>
      <c r="U5560" s="174"/>
    </row>
    <row r="5561" spans="20:21" s="157" customFormat="1">
      <c r="T5561" s="174"/>
      <c r="U5561" s="174"/>
    </row>
    <row r="5562" spans="20:21" s="157" customFormat="1">
      <c r="T5562" s="174"/>
      <c r="U5562" s="174"/>
    </row>
    <row r="5563" spans="20:21" s="157" customFormat="1">
      <c r="T5563" s="174"/>
      <c r="U5563" s="174"/>
    </row>
    <row r="5564" spans="20:21" s="157" customFormat="1">
      <c r="T5564" s="174"/>
      <c r="U5564" s="174"/>
    </row>
    <row r="5565" spans="20:21" s="157" customFormat="1">
      <c r="T5565" s="174"/>
      <c r="U5565" s="174"/>
    </row>
    <row r="5566" spans="20:21" s="157" customFormat="1">
      <c r="T5566" s="174"/>
      <c r="U5566" s="174"/>
    </row>
    <row r="5567" spans="20:21" s="157" customFormat="1">
      <c r="T5567" s="174"/>
      <c r="U5567" s="174"/>
    </row>
    <row r="5568" spans="20:21" s="157" customFormat="1">
      <c r="T5568" s="174"/>
      <c r="U5568" s="174"/>
    </row>
    <row r="5569" spans="20:21" s="157" customFormat="1">
      <c r="T5569" s="174"/>
      <c r="U5569" s="174"/>
    </row>
    <row r="5570" spans="20:21" s="157" customFormat="1">
      <c r="T5570" s="174"/>
      <c r="U5570" s="174"/>
    </row>
    <row r="5571" spans="20:21" s="157" customFormat="1">
      <c r="T5571" s="174"/>
      <c r="U5571" s="174"/>
    </row>
    <row r="5572" spans="20:21" s="157" customFormat="1">
      <c r="T5572" s="174"/>
      <c r="U5572" s="174"/>
    </row>
    <row r="5573" spans="20:21" s="157" customFormat="1">
      <c r="T5573" s="174"/>
      <c r="U5573" s="174"/>
    </row>
    <row r="5574" spans="20:21" s="157" customFormat="1">
      <c r="T5574" s="174"/>
      <c r="U5574" s="174"/>
    </row>
    <row r="5575" spans="20:21" s="157" customFormat="1">
      <c r="T5575" s="174"/>
      <c r="U5575" s="174"/>
    </row>
    <row r="5576" spans="20:21" s="157" customFormat="1">
      <c r="T5576" s="174"/>
      <c r="U5576" s="174"/>
    </row>
    <row r="5577" spans="20:21" s="157" customFormat="1">
      <c r="T5577" s="174"/>
      <c r="U5577" s="174"/>
    </row>
    <row r="5578" spans="20:21" s="157" customFormat="1">
      <c r="T5578" s="174"/>
      <c r="U5578" s="174"/>
    </row>
    <row r="5579" spans="20:21" s="157" customFormat="1">
      <c r="T5579" s="174"/>
      <c r="U5579" s="174"/>
    </row>
    <row r="5580" spans="20:21" s="157" customFormat="1">
      <c r="T5580" s="174"/>
      <c r="U5580" s="174"/>
    </row>
    <row r="5581" spans="20:21" s="157" customFormat="1">
      <c r="T5581" s="174"/>
      <c r="U5581" s="174"/>
    </row>
    <row r="5582" spans="20:21" s="157" customFormat="1">
      <c r="T5582" s="174"/>
      <c r="U5582" s="174"/>
    </row>
    <row r="5583" spans="20:21" s="157" customFormat="1">
      <c r="T5583" s="174"/>
      <c r="U5583" s="174"/>
    </row>
    <row r="5584" spans="20:21" s="157" customFormat="1">
      <c r="T5584" s="174"/>
      <c r="U5584" s="174"/>
    </row>
    <row r="5585" spans="20:21" s="157" customFormat="1">
      <c r="T5585" s="174"/>
      <c r="U5585" s="174"/>
    </row>
    <row r="5586" spans="20:21" s="157" customFormat="1">
      <c r="T5586" s="174"/>
      <c r="U5586" s="174"/>
    </row>
    <row r="5587" spans="20:21" s="157" customFormat="1">
      <c r="T5587" s="174"/>
      <c r="U5587" s="174"/>
    </row>
    <row r="5588" spans="20:21" s="157" customFormat="1">
      <c r="T5588" s="174"/>
      <c r="U5588" s="174"/>
    </row>
    <row r="5589" spans="20:21" s="157" customFormat="1">
      <c r="T5589" s="174"/>
      <c r="U5589" s="174"/>
    </row>
    <row r="5590" spans="20:21" s="157" customFormat="1">
      <c r="T5590" s="174"/>
      <c r="U5590" s="174"/>
    </row>
    <row r="5591" spans="20:21" s="157" customFormat="1">
      <c r="T5591" s="174"/>
      <c r="U5591" s="174"/>
    </row>
    <row r="5592" spans="20:21" s="157" customFormat="1">
      <c r="T5592" s="174"/>
      <c r="U5592" s="174"/>
    </row>
    <row r="5593" spans="20:21" s="157" customFormat="1">
      <c r="T5593" s="174"/>
      <c r="U5593" s="174"/>
    </row>
    <row r="5594" spans="20:21" s="157" customFormat="1">
      <c r="T5594" s="174"/>
      <c r="U5594" s="174"/>
    </row>
    <row r="5595" spans="20:21" s="157" customFormat="1">
      <c r="T5595" s="174"/>
      <c r="U5595" s="174"/>
    </row>
    <row r="5596" spans="20:21" s="157" customFormat="1">
      <c r="T5596" s="174"/>
      <c r="U5596" s="174"/>
    </row>
    <row r="5597" spans="20:21" s="157" customFormat="1">
      <c r="T5597" s="174"/>
      <c r="U5597" s="174"/>
    </row>
    <row r="5598" spans="20:21" s="157" customFormat="1">
      <c r="T5598" s="174"/>
      <c r="U5598" s="174"/>
    </row>
    <row r="5599" spans="20:21" s="157" customFormat="1">
      <c r="T5599" s="174"/>
      <c r="U5599" s="174"/>
    </row>
    <row r="5600" spans="20:21" s="157" customFormat="1">
      <c r="T5600" s="174"/>
      <c r="U5600" s="174"/>
    </row>
    <row r="5601" spans="20:21" s="157" customFormat="1">
      <c r="T5601" s="174"/>
      <c r="U5601" s="174"/>
    </row>
    <row r="5602" spans="20:21" s="157" customFormat="1">
      <c r="T5602" s="174"/>
      <c r="U5602" s="174"/>
    </row>
    <row r="5603" spans="20:21" s="157" customFormat="1">
      <c r="T5603" s="174"/>
      <c r="U5603" s="174"/>
    </row>
    <row r="5604" spans="20:21" s="157" customFormat="1">
      <c r="T5604" s="174"/>
      <c r="U5604" s="174"/>
    </row>
    <row r="5605" spans="20:21" s="157" customFormat="1">
      <c r="T5605" s="174"/>
      <c r="U5605" s="174"/>
    </row>
    <row r="5606" spans="20:21" s="157" customFormat="1">
      <c r="T5606" s="174"/>
      <c r="U5606" s="174"/>
    </row>
    <row r="5607" spans="20:21" s="157" customFormat="1">
      <c r="T5607" s="174"/>
      <c r="U5607" s="174"/>
    </row>
    <row r="5608" spans="20:21" s="157" customFormat="1">
      <c r="T5608" s="174"/>
      <c r="U5608" s="174"/>
    </row>
    <row r="5609" spans="20:21" s="157" customFormat="1">
      <c r="T5609" s="174"/>
      <c r="U5609" s="174"/>
    </row>
    <row r="5610" spans="20:21" s="157" customFormat="1">
      <c r="T5610" s="174"/>
      <c r="U5610" s="174"/>
    </row>
    <row r="5611" spans="20:21" s="157" customFormat="1">
      <c r="T5611" s="174"/>
      <c r="U5611" s="174"/>
    </row>
    <row r="5612" spans="20:21" s="157" customFormat="1">
      <c r="T5612" s="174"/>
      <c r="U5612" s="174"/>
    </row>
    <row r="5613" spans="20:21" s="157" customFormat="1">
      <c r="T5613" s="174"/>
      <c r="U5613" s="174"/>
    </row>
    <row r="5614" spans="20:21" s="157" customFormat="1">
      <c r="T5614" s="174"/>
      <c r="U5614" s="174"/>
    </row>
    <row r="5615" spans="20:21" s="157" customFormat="1">
      <c r="T5615" s="174"/>
      <c r="U5615" s="174"/>
    </row>
    <row r="5616" spans="20:21" s="157" customFormat="1">
      <c r="T5616" s="174"/>
      <c r="U5616" s="174"/>
    </row>
    <row r="5617" spans="20:21" s="157" customFormat="1">
      <c r="T5617" s="174"/>
      <c r="U5617" s="174"/>
    </row>
    <row r="5618" spans="20:21" s="157" customFormat="1">
      <c r="T5618" s="174"/>
      <c r="U5618" s="174"/>
    </row>
    <row r="5619" spans="20:21" s="157" customFormat="1">
      <c r="T5619" s="174"/>
      <c r="U5619" s="174"/>
    </row>
    <row r="5620" spans="20:21" s="157" customFormat="1">
      <c r="T5620" s="174"/>
      <c r="U5620" s="174"/>
    </row>
    <row r="5621" spans="20:21" s="157" customFormat="1">
      <c r="T5621" s="174"/>
      <c r="U5621" s="174"/>
    </row>
    <row r="5622" spans="20:21" s="157" customFormat="1">
      <c r="T5622" s="174"/>
      <c r="U5622" s="174"/>
    </row>
    <row r="5623" spans="20:21" s="157" customFormat="1">
      <c r="T5623" s="174"/>
      <c r="U5623" s="174"/>
    </row>
    <row r="5624" spans="20:21" s="157" customFormat="1">
      <c r="T5624" s="174"/>
      <c r="U5624" s="174"/>
    </row>
    <row r="5625" spans="20:21" s="157" customFormat="1">
      <c r="T5625" s="174"/>
      <c r="U5625" s="174"/>
    </row>
    <row r="5626" spans="20:21" s="157" customFormat="1">
      <c r="T5626" s="174"/>
      <c r="U5626" s="174"/>
    </row>
    <row r="5627" spans="20:21" s="157" customFormat="1">
      <c r="T5627" s="174"/>
      <c r="U5627" s="174"/>
    </row>
    <row r="5628" spans="20:21" s="157" customFormat="1">
      <c r="T5628" s="174"/>
      <c r="U5628" s="174"/>
    </row>
    <row r="5629" spans="20:21" s="157" customFormat="1">
      <c r="T5629" s="174"/>
      <c r="U5629" s="174"/>
    </row>
    <row r="5630" spans="20:21" s="157" customFormat="1">
      <c r="T5630" s="174"/>
      <c r="U5630" s="174"/>
    </row>
    <row r="5631" spans="20:21" s="157" customFormat="1">
      <c r="T5631" s="174"/>
      <c r="U5631" s="174"/>
    </row>
    <row r="5632" spans="20:21" s="157" customFormat="1">
      <c r="T5632" s="174"/>
      <c r="U5632" s="174"/>
    </row>
    <row r="5633" spans="20:21" s="157" customFormat="1">
      <c r="T5633" s="174"/>
      <c r="U5633" s="174"/>
    </row>
    <row r="5634" spans="20:21" s="157" customFormat="1">
      <c r="T5634" s="174"/>
      <c r="U5634" s="174"/>
    </row>
    <row r="5635" spans="20:21" s="157" customFormat="1">
      <c r="T5635" s="174"/>
      <c r="U5635" s="174"/>
    </row>
    <row r="5636" spans="20:21" s="157" customFormat="1">
      <c r="T5636" s="174"/>
      <c r="U5636" s="174"/>
    </row>
    <row r="5637" spans="20:21" s="157" customFormat="1">
      <c r="T5637" s="174"/>
      <c r="U5637" s="174"/>
    </row>
    <row r="5638" spans="20:21" s="157" customFormat="1">
      <c r="T5638" s="174"/>
      <c r="U5638" s="174"/>
    </row>
    <row r="5639" spans="20:21" s="157" customFormat="1">
      <c r="T5639" s="174"/>
      <c r="U5639" s="174"/>
    </row>
    <row r="5640" spans="20:21" s="157" customFormat="1">
      <c r="T5640" s="174"/>
      <c r="U5640" s="174"/>
    </row>
    <row r="5641" spans="20:21" s="157" customFormat="1">
      <c r="T5641" s="174"/>
      <c r="U5641" s="174"/>
    </row>
    <row r="5642" spans="20:21" s="157" customFormat="1">
      <c r="T5642" s="174"/>
      <c r="U5642" s="174"/>
    </row>
    <row r="5643" spans="20:21" s="157" customFormat="1">
      <c r="T5643" s="174"/>
      <c r="U5643" s="174"/>
    </row>
    <row r="5644" spans="20:21" s="157" customFormat="1">
      <c r="T5644" s="174"/>
      <c r="U5644" s="174"/>
    </row>
    <row r="5645" spans="20:21" s="157" customFormat="1">
      <c r="T5645" s="174"/>
      <c r="U5645" s="174"/>
    </row>
    <row r="5646" spans="20:21" s="157" customFormat="1">
      <c r="T5646" s="174"/>
      <c r="U5646" s="174"/>
    </row>
    <row r="5647" spans="20:21" s="157" customFormat="1">
      <c r="T5647" s="174"/>
      <c r="U5647" s="174"/>
    </row>
    <row r="5648" spans="20:21" s="157" customFormat="1">
      <c r="T5648" s="174"/>
      <c r="U5648" s="174"/>
    </row>
    <row r="5649" spans="20:21" s="157" customFormat="1">
      <c r="T5649" s="174"/>
      <c r="U5649" s="174"/>
    </row>
    <row r="5650" spans="20:21" s="157" customFormat="1">
      <c r="T5650" s="174"/>
      <c r="U5650" s="174"/>
    </row>
    <row r="5651" spans="20:21" s="157" customFormat="1">
      <c r="T5651" s="174"/>
      <c r="U5651" s="174"/>
    </row>
    <row r="5652" spans="20:21" s="157" customFormat="1">
      <c r="T5652" s="174"/>
      <c r="U5652" s="174"/>
    </row>
    <row r="5653" spans="20:21" s="157" customFormat="1">
      <c r="T5653" s="174"/>
      <c r="U5653" s="174"/>
    </row>
    <row r="5654" spans="20:21" s="157" customFormat="1">
      <c r="T5654" s="174"/>
      <c r="U5654" s="174"/>
    </row>
    <row r="5655" spans="20:21" s="157" customFormat="1">
      <c r="T5655" s="174"/>
      <c r="U5655" s="174"/>
    </row>
    <row r="5656" spans="20:21" s="157" customFormat="1">
      <c r="T5656" s="174"/>
      <c r="U5656" s="174"/>
    </row>
    <row r="5657" spans="20:21" s="157" customFormat="1">
      <c r="T5657" s="174"/>
      <c r="U5657" s="174"/>
    </row>
    <row r="5658" spans="20:21" s="157" customFormat="1">
      <c r="T5658" s="174"/>
      <c r="U5658" s="174"/>
    </row>
    <row r="5659" spans="20:21" s="157" customFormat="1">
      <c r="T5659" s="174"/>
      <c r="U5659" s="174"/>
    </row>
    <row r="5660" spans="20:21" s="157" customFormat="1">
      <c r="T5660" s="174"/>
      <c r="U5660" s="174"/>
    </row>
    <row r="5661" spans="20:21" s="157" customFormat="1">
      <c r="T5661" s="174"/>
      <c r="U5661" s="174"/>
    </row>
    <row r="5662" spans="20:21" s="157" customFormat="1">
      <c r="T5662" s="174"/>
      <c r="U5662" s="174"/>
    </row>
    <row r="5663" spans="20:21" s="157" customFormat="1">
      <c r="T5663" s="174"/>
      <c r="U5663" s="174"/>
    </row>
    <row r="5664" spans="20:21" s="157" customFormat="1">
      <c r="T5664" s="174"/>
      <c r="U5664" s="174"/>
    </row>
    <row r="5665" spans="20:21" s="157" customFormat="1">
      <c r="T5665" s="174"/>
      <c r="U5665" s="174"/>
    </row>
    <row r="5666" spans="20:21" s="157" customFormat="1">
      <c r="T5666" s="174"/>
      <c r="U5666" s="174"/>
    </row>
    <row r="5667" spans="20:21" s="157" customFormat="1">
      <c r="T5667" s="174"/>
      <c r="U5667" s="174"/>
    </row>
    <row r="5668" spans="20:21" s="157" customFormat="1">
      <c r="T5668" s="174"/>
      <c r="U5668" s="174"/>
    </row>
    <row r="5669" spans="20:21" s="157" customFormat="1">
      <c r="T5669" s="174"/>
      <c r="U5669" s="174"/>
    </row>
    <row r="5670" spans="20:21" s="157" customFormat="1">
      <c r="T5670" s="174"/>
      <c r="U5670" s="174"/>
    </row>
    <row r="5671" spans="20:21" s="157" customFormat="1">
      <c r="T5671" s="174"/>
      <c r="U5671" s="174"/>
    </row>
    <row r="5672" spans="20:21" s="157" customFormat="1">
      <c r="T5672" s="174"/>
      <c r="U5672" s="174"/>
    </row>
    <row r="5673" spans="20:21" s="157" customFormat="1">
      <c r="T5673" s="174"/>
      <c r="U5673" s="174"/>
    </row>
    <row r="5674" spans="20:21" s="157" customFormat="1">
      <c r="T5674" s="174"/>
      <c r="U5674" s="174"/>
    </row>
    <row r="5675" spans="20:21" s="157" customFormat="1">
      <c r="T5675" s="174"/>
      <c r="U5675" s="174"/>
    </row>
    <row r="5676" spans="20:21" s="157" customFormat="1">
      <c r="T5676" s="174"/>
      <c r="U5676" s="174"/>
    </row>
    <row r="5677" spans="20:21" s="157" customFormat="1">
      <c r="T5677" s="174"/>
      <c r="U5677" s="174"/>
    </row>
    <row r="5678" spans="20:21" s="157" customFormat="1">
      <c r="T5678" s="174"/>
      <c r="U5678" s="174"/>
    </row>
    <row r="5679" spans="20:21" s="157" customFormat="1">
      <c r="T5679" s="174"/>
      <c r="U5679" s="174"/>
    </row>
    <row r="5680" spans="20:21" s="157" customFormat="1">
      <c r="T5680" s="174"/>
      <c r="U5680" s="174"/>
    </row>
    <row r="5681" spans="20:21" s="157" customFormat="1">
      <c r="T5681" s="174"/>
      <c r="U5681" s="174"/>
    </row>
    <row r="5682" spans="20:21" s="157" customFormat="1">
      <c r="T5682" s="174"/>
      <c r="U5682" s="174"/>
    </row>
    <row r="5683" spans="20:21" s="157" customFormat="1">
      <c r="T5683" s="174"/>
      <c r="U5683" s="174"/>
    </row>
    <row r="5684" spans="20:21" s="157" customFormat="1">
      <c r="T5684" s="174"/>
      <c r="U5684" s="174"/>
    </row>
    <row r="5685" spans="20:21" s="157" customFormat="1">
      <c r="T5685" s="174"/>
      <c r="U5685" s="174"/>
    </row>
    <row r="5686" spans="20:21" s="157" customFormat="1">
      <c r="T5686" s="174"/>
      <c r="U5686" s="174"/>
    </row>
    <row r="5687" spans="20:21" s="157" customFormat="1">
      <c r="T5687" s="174"/>
      <c r="U5687" s="174"/>
    </row>
    <row r="5688" spans="20:21" s="157" customFormat="1">
      <c r="T5688" s="174"/>
      <c r="U5688" s="174"/>
    </row>
    <row r="5689" spans="20:21" s="157" customFormat="1">
      <c r="T5689" s="174"/>
      <c r="U5689" s="174"/>
    </row>
    <row r="5690" spans="20:21" s="157" customFormat="1">
      <c r="T5690" s="174"/>
      <c r="U5690" s="174"/>
    </row>
    <row r="5691" spans="20:21" s="157" customFormat="1">
      <c r="T5691" s="174"/>
      <c r="U5691" s="174"/>
    </row>
    <row r="5692" spans="20:21" s="157" customFormat="1">
      <c r="T5692" s="174"/>
      <c r="U5692" s="174"/>
    </row>
    <row r="5693" spans="20:21" s="157" customFormat="1">
      <c r="T5693" s="174"/>
      <c r="U5693" s="174"/>
    </row>
    <row r="5694" spans="20:21" s="157" customFormat="1">
      <c r="T5694" s="174"/>
      <c r="U5694" s="174"/>
    </row>
    <row r="5695" spans="20:21" s="157" customFormat="1">
      <c r="T5695" s="174"/>
      <c r="U5695" s="174"/>
    </row>
    <row r="5696" spans="20:21" s="157" customFormat="1">
      <c r="T5696" s="174"/>
      <c r="U5696" s="174"/>
    </row>
    <row r="5697" spans="20:21" s="157" customFormat="1">
      <c r="T5697" s="174"/>
      <c r="U5697" s="174"/>
    </row>
    <row r="5698" spans="20:21" s="157" customFormat="1">
      <c r="T5698" s="174"/>
      <c r="U5698" s="174"/>
    </row>
    <row r="5699" spans="20:21" s="157" customFormat="1">
      <c r="T5699" s="174"/>
      <c r="U5699" s="174"/>
    </row>
    <row r="5700" spans="20:21" s="157" customFormat="1">
      <c r="T5700" s="174"/>
      <c r="U5700" s="174"/>
    </row>
    <row r="5701" spans="20:21" s="157" customFormat="1">
      <c r="T5701" s="174"/>
      <c r="U5701" s="174"/>
    </row>
    <row r="5702" spans="20:21" s="157" customFormat="1">
      <c r="T5702" s="174"/>
      <c r="U5702" s="174"/>
    </row>
    <row r="5703" spans="20:21" s="157" customFormat="1">
      <c r="T5703" s="174"/>
      <c r="U5703" s="174"/>
    </row>
    <row r="5704" spans="20:21" s="157" customFormat="1">
      <c r="T5704" s="174"/>
      <c r="U5704" s="174"/>
    </row>
    <row r="5705" spans="20:21" s="157" customFormat="1">
      <c r="T5705" s="174"/>
      <c r="U5705" s="174"/>
    </row>
    <row r="5706" spans="20:21" s="157" customFormat="1">
      <c r="T5706" s="174"/>
      <c r="U5706" s="174"/>
    </row>
    <row r="5707" spans="20:21" s="157" customFormat="1">
      <c r="T5707" s="174"/>
      <c r="U5707" s="174"/>
    </row>
    <row r="5708" spans="20:21" s="157" customFormat="1">
      <c r="T5708" s="174"/>
      <c r="U5708" s="174"/>
    </row>
    <row r="5709" spans="20:21" s="157" customFormat="1">
      <c r="T5709" s="174"/>
      <c r="U5709" s="174"/>
    </row>
    <row r="5710" spans="20:21" s="157" customFormat="1">
      <c r="T5710" s="174"/>
      <c r="U5710" s="174"/>
    </row>
    <row r="5711" spans="20:21" s="157" customFormat="1">
      <c r="T5711" s="174"/>
      <c r="U5711" s="174"/>
    </row>
    <row r="5712" spans="20:21" s="157" customFormat="1">
      <c r="T5712" s="174"/>
      <c r="U5712" s="174"/>
    </row>
    <row r="5713" spans="20:21" s="157" customFormat="1">
      <c r="T5713" s="174"/>
      <c r="U5713" s="174"/>
    </row>
    <row r="5714" spans="20:21" s="157" customFormat="1">
      <c r="T5714" s="174"/>
      <c r="U5714" s="174"/>
    </row>
    <row r="5715" spans="20:21" s="157" customFormat="1">
      <c r="T5715" s="174"/>
      <c r="U5715" s="174"/>
    </row>
    <row r="5716" spans="20:21" s="157" customFormat="1">
      <c r="T5716" s="174"/>
      <c r="U5716" s="174"/>
    </row>
    <row r="5717" spans="20:21" s="157" customFormat="1">
      <c r="T5717" s="174"/>
      <c r="U5717" s="174"/>
    </row>
    <row r="5718" spans="20:21" s="157" customFormat="1">
      <c r="T5718" s="174"/>
      <c r="U5718" s="174"/>
    </row>
    <row r="5719" spans="20:21" s="157" customFormat="1">
      <c r="T5719" s="174"/>
      <c r="U5719" s="174"/>
    </row>
    <row r="5720" spans="20:21" s="157" customFormat="1">
      <c r="T5720" s="174"/>
      <c r="U5720" s="174"/>
    </row>
    <row r="5721" spans="20:21" s="157" customFormat="1">
      <c r="T5721" s="174"/>
      <c r="U5721" s="174"/>
    </row>
    <row r="5722" spans="20:21" s="157" customFormat="1">
      <c r="T5722" s="174"/>
      <c r="U5722" s="174"/>
    </row>
    <row r="5723" spans="20:21" s="157" customFormat="1">
      <c r="T5723" s="174"/>
      <c r="U5723" s="174"/>
    </row>
    <row r="5724" spans="20:21" s="157" customFormat="1">
      <c r="T5724" s="174"/>
      <c r="U5724" s="174"/>
    </row>
    <row r="5725" spans="20:21" s="157" customFormat="1">
      <c r="T5725" s="174"/>
      <c r="U5725" s="174"/>
    </row>
    <row r="5726" spans="20:21" s="157" customFormat="1">
      <c r="T5726" s="174"/>
      <c r="U5726" s="174"/>
    </row>
    <row r="5727" spans="20:21" s="157" customFormat="1">
      <c r="T5727" s="174"/>
      <c r="U5727" s="174"/>
    </row>
    <row r="5728" spans="20:21" s="157" customFormat="1">
      <c r="T5728" s="174"/>
      <c r="U5728" s="174"/>
    </row>
    <row r="5729" spans="20:21" s="157" customFormat="1">
      <c r="T5729" s="174"/>
      <c r="U5729" s="174"/>
    </row>
    <row r="5730" spans="20:21" s="157" customFormat="1">
      <c r="T5730" s="174"/>
      <c r="U5730" s="174"/>
    </row>
    <row r="5731" spans="20:21" s="157" customFormat="1">
      <c r="T5731" s="174"/>
      <c r="U5731" s="174"/>
    </row>
    <row r="5732" spans="20:21" s="157" customFormat="1">
      <c r="T5732" s="174"/>
      <c r="U5732" s="174"/>
    </row>
    <row r="5733" spans="20:21" s="157" customFormat="1">
      <c r="T5733" s="174"/>
      <c r="U5733" s="174"/>
    </row>
    <row r="5734" spans="20:21" s="157" customFormat="1">
      <c r="T5734" s="174"/>
      <c r="U5734" s="174"/>
    </row>
    <row r="5735" spans="20:21" s="157" customFormat="1">
      <c r="T5735" s="174"/>
      <c r="U5735" s="174"/>
    </row>
    <row r="5736" spans="20:21" s="157" customFormat="1">
      <c r="T5736" s="174"/>
      <c r="U5736" s="174"/>
    </row>
    <row r="5737" spans="20:21" s="157" customFormat="1">
      <c r="T5737" s="174"/>
      <c r="U5737" s="174"/>
    </row>
    <row r="5738" spans="20:21" s="157" customFormat="1">
      <c r="T5738" s="174"/>
      <c r="U5738" s="174"/>
    </row>
    <row r="5739" spans="20:21" s="157" customFormat="1">
      <c r="T5739" s="174"/>
      <c r="U5739" s="174"/>
    </row>
    <row r="5740" spans="20:21" s="157" customFormat="1">
      <c r="T5740" s="174"/>
      <c r="U5740" s="174"/>
    </row>
    <row r="5741" spans="20:21" s="157" customFormat="1">
      <c r="T5741" s="174"/>
      <c r="U5741" s="174"/>
    </row>
    <row r="5742" spans="20:21" s="157" customFormat="1">
      <c r="T5742" s="174"/>
      <c r="U5742" s="174"/>
    </row>
    <row r="5743" spans="20:21" s="157" customFormat="1">
      <c r="T5743" s="174"/>
      <c r="U5743" s="174"/>
    </row>
    <row r="5744" spans="20:21" s="157" customFormat="1">
      <c r="T5744" s="174"/>
      <c r="U5744" s="174"/>
    </row>
    <row r="5745" spans="20:21" s="157" customFormat="1">
      <c r="T5745" s="174"/>
      <c r="U5745" s="174"/>
    </row>
    <row r="5746" spans="20:21" s="157" customFormat="1">
      <c r="T5746" s="174"/>
      <c r="U5746" s="174"/>
    </row>
    <row r="5747" spans="20:21" s="157" customFormat="1">
      <c r="T5747" s="174"/>
      <c r="U5747" s="174"/>
    </row>
    <row r="5748" spans="20:21" s="157" customFormat="1">
      <c r="T5748" s="174"/>
      <c r="U5748" s="174"/>
    </row>
    <row r="5749" spans="20:21" s="157" customFormat="1">
      <c r="T5749" s="174"/>
      <c r="U5749" s="174"/>
    </row>
    <row r="5750" spans="20:21" s="157" customFormat="1">
      <c r="T5750" s="174"/>
      <c r="U5750" s="174"/>
    </row>
    <row r="5751" spans="20:21" s="157" customFormat="1">
      <c r="T5751" s="174"/>
      <c r="U5751" s="174"/>
    </row>
    <row r="5752" spans="20:21" s="157" customFormat="1">
      <c r="T5752" s="174"/>
      <c r="U5752" s="174"/>
    </row>
    <row r="5753" spans="20:21" s="157" customFormat="1">
      <c r="T5753" s="174"/>
      <c r="U5753" s="174"/>
    </row>
    <row r="5754" spans="20:21" s="157" customFormat="1">
      <c r="T5754" s="174"/>
      <c r="U5754" s="174"/>
    </row>
    <row r="5755" spans="20:21" s="157" customFormat="1">
      <c r="T5755" s="174"/>
      <c r="U5755" s="174"/>
    </row>
    <row r="5756" spans="20:21" s="157" customFormat="1">
      <c r="T5756" s="174"/>
      <c r="U5756" s="174"/>
    </row>
    <row r="5757" spans="20:21" s="157" customFormat="1">
      <c r="T5757" s="174"/>
      <c r="U5757" s="174"/>
    </row>
    <row r="5758" spans="20:21" s="157" customFormat="1">
      <c r="T5758" s="174"/>
      <c r="U5758" s="174"/>
    </row>
    <row r="5759" spans="20:21" s="157" customFormat="1">
      <c r="T5759" s="174"/>
      <c r="U5759" s="174"/>
    </row>
    <row r="5760" spans="20:21" s="157" customFormat="1">
      <c r="T5760" s="174"/>
      <c r="U5760" s="174"/>
    </row>
    <row r="5761" spans="20:21" s="157" customFormat="1">
      <c r="T5761" s="174"/>
      <c r="U5761" s="174"/>
    </row>
    <row r="5762" spans="20:21" s="157" customFormat="1">
      <c r="T5762" s="174"/>
      <c r="U5762" s="174"/>
    </row>
    <row r="5763" spans="20:21" s="157" customFormat="1">
      <c r="T5763" s="174"/>
      <c r="U5763" s="174"/>
    </row>
    <row r="5764" spans="20:21" s="157" customFormat="1">
      <c r="T5764" s="174"/>
      <c r="U5764" s="174"/>
    </row>
    <row r="5765" spans="20:21" s="157" customFormat="1">
      <c r="T5765" s="174"/>
      <c r="U5765" s="174"/>
    </row>
    <row r="5766" spans="20:21" s="157" customFormat="1">
      <c r="T5766" s="174"/>
      <c r="U5766" s="174"/>
    </row>
    <row r="5767" spans="20:21" s="157" customFormat="1">
      <c r="T5767" s="174"/>
      <c r="U5767" s="174"/>
    </row>
    <row r="5768" spans="20:21" s="157" customFormat="1">
      <c r="T5768" s="174"/>
      <c r="U5768" s="174"/>
    </row>
    <row r="5769" spans="20:21" s="157" customFormat="1">
      <c r="T5769" s="174"/>
      <c r="U5769" s="174"/>
    </row>
    <row r="5770" spans="20:21" s="157" customFormat="1">
      <c r="T5770" s="174"/>
      <c r="U5770" s="174"/>
    </row>
    <row r="5771" spans="20:21" s="157" customFormat="1">
      <c r="T5771" s="174"/>
      <c r="U5771" s="174"/>
    </row>
    <row r="5772" spans="20:21" s="157" customFormat="1">
      <c r="T5772" s="174"/>
      <c r="U5772" s="174"/>
    </row>
    <row r="5773" spans="20:21" s="157" customFormat="1">
      <c r="T5773" s="174"/>
      <c r="U5773" s="174"/>
    </row>
    <row r="5774" spans="20:21" s="157" customFormat="1">
      <c r="T5774" s="174"/>
      <c r="U5774" s="174"/>
    </row>
    <row r="5775" spans="20:21" s="157" customFormat="1">
      <c r="T5775" s="174"/>
      <c r="U5775" s="174"/>
    </row>
    <row r="5776" spans="20:21" s="157" customFormat="1">
      <c r="T5776" s="174"/>
      <c r="U5776" s="174"/>
    </row>
    <row r="5777" spans="20:21" s="157" customFormat="1">
      <c r="T5777" s="174"/>
      <c r="U5777" s="174"/>
    </row>
    <row r="5778" spans="20:21" s="157" customFormat="1">
      <c r="T5778" s="174"/>
      <c r="U5778" s="174"/>
    </row>
    <row r="5779" spans="20:21" s="157" customFormat="1">
      <c r="T5779" s="174"/>
      <c r="U5779" s="174"/>
    </row>
    <row r="5780" spans="20:21" s="157" customFormat="1">
      <c r="T5780" s="174"/>
      <c r="U5780" s="174"/>
    </row>
    <row r="5781" spans="20:21" s="157" customFormat="1">
      <c r="T5781" s="174"/>
      <c r="U5781" s="174"/>
    </row>
    <row r="5782" spans="20:21" s="157" customFormat="1">
      <c r="T5782" s="174"/>
      <c r="U5782" s="174"/>
    </row>
    <row r="5783" spans="20:21" s="157" customFormat="1">
      <c r="T5783" s="174"/>
      <c r="U5783" s="174"/>
    </row>
    <row r="5784" spans="20:21" s="157" customFormat="1">
      <c r="T5784" s="174"/>
      <c r="U5784" s="174"/>
    </row>
    <row r="5785" spans="20:21" s="157" customFormat="1">
      <c r="T5785" s="174"/>
      <c r="U5785" s="174"/>
    </row>
    <row r="5786" spans="20:21" s="157" customFormat="1">
      <c r="T5786" s="174"/>
      <c r="U5786" s="174"/>
    </row>
    <row r="5787" spans="20:21" s="157" customFormat="1">
      <c r="T5787" s="174"/>
      <c r="U5787" s="174"/>
    </row>
    <row r="5788" spans="20:21" s="157" customFormat="1">
      <c r="T5788" s="174"/>
      <c r="U5788" s="174"/>
    </row>
    <row r="5789" spans="20:21" s="157" customFormat="1">
      <c r="T5789" s="174"/>
      <c r="U5789" s="174"/>
    </row>
    <row r="5790" spans="20:21" s="157" customFormat="1">
      <c r="T5790" s="174"/>
      <c r="U5790" s="174"/>
    </row>
    <row r="5791" spans="20:21" s="157" customFormat="1">
      <c r="T5791" s="174"/>
      <c r="U5791" s="174"/>
    </row>
    <row r="5792" spans="20:21" s="157" customFormat="1">
      <c r="T5792" s="174"/>
      <c r="U5792" s="174"/>
    </row>
    <row r="5793" spans="20:21" s="157" customFormat="1">
      <c r="T5793" s="174"/>
      <c r="U5793" s="174"/>
    </row>
    <row r="5794" spans="20:21" s="157" customFormat="1">
      <c r="T5794" s="174"/>
      <c r="U5794" s="174"/>
    </row>
    <row r="5795" spans="20:21" s="157" customFormat="1">
      <c r="T5795" s="174"/>
      <c r="U5795" s="174"/>
    </row>
    <row r="5796" spans="20:21" s="157" customFormat="1">
      <c r="T5796" s="174"/>
      <c r="U5796" s="174"/>
    </row>
    <row r="5797" spans="20:21" s="157" customFormat="1">
      <c r="T5797" s="174"/>
      <c r="U5797" s="174"/>
    </row>
    <row r="5798" spans="20:21" s="157" customFormat="1">
      <c r="T5798" s="174"/>
      <c r="U5798" s="174"/>
    </row>
    <row r="5799" spans="20:21" s="157" customFormat="1">
      <c r="T5799" s="174"/>
      <c r="U5799" s="174"/>
    </row>
    <row r="5800" spans="20:21" s="157" customFormat="1">
      <c r="T5800" s="174"/>
      <c r="U5800" s="174"/>
    </row>
    <row r="5801" spans="20:21" s="157" customFormat="1">
      <c r="T5801" s="174"/>
      <c r="U5801" s="174"/>
    </row>
    <row r="5802" spans="20:21" s="157" customFormat="1">
      <c r="T5802" s="174"/>
      <c r="U5802" s="174"/>
    </row>
    <row r="5803" spans="20:21" s="157" customFormat="1">
      <c r="T5803" s="174"/>
      <c r="U5803" s="174"/>
    </row>
    <row r="5804" spans="20:21" s="157" customFormat="1">
      <c r="T5804" s="174"/>
      <c r="U5804" s="174"/>
    </row>
    <row r="5805" spans="20:21" s="157" customFormat="1">
      <c r="T5805" s="174"/>
      <c r="U5805" s="174"/>
    </row>
    <row r="5806" spans="20:21" s="157" customFormat="1">
      <c r="T5806" s="174"/>
      <c r="U5806" s="174"/>
    </row>
    <row r="5807" spans="20:21" s="157" customFormat="1">
      <c r="T5807" s="174"/>
      <c r="U5807" s="174"/>
    </row>
    <row r="5808" spans="20:21" s="157" customFormat="1">
      <c r="T5808" s="174"/>
      <c r="U5808" s="174"/>
    </row>
    <row r="5809" spans="20:21" s="157" customFormat="1">
      <c r="T5809" s="174"/>
      <c r="U5809" s="174"/>
    </row>
    <row r="5810" spans="20:21" s="157" customFormat="1">
      <c r="T5810" s="174"/>
      <c r="U5810" s="174"/>
    </row>
    <row r="5811" spans="20:21" s="157" customFormat="1">
      <c r="T5811" s="174"/>
      <c r="U5811" s="174"/>
    </row>
    <row r="5812" spans="20:21" s="157" customFormat="1">
      <c r="T5812" s="174"/>
      <c r="U5812" s="174"/>
    </row>
    <row r="5813" spans="20:21" s="157" customFormat="1">
      <c r="T5813" s="174"/>
      <c r="U5813" s="174"/>
    </row>
    <row r="5814" spans="20:21" s="157" customFormat="1">
      <c r="T5814" s="174"/>
      <c r="U5814" s="174"/>
    </row>
    <row r="5815" spans="20:21" s="157" customFormat="1">
      <c r="T5815" s="174"/>
      <c r="U5815" s="174"/>
    </row>
    <row r="5816" spans="20:21" s="157" customFormat="1">
      <c r="T5816" s="174"/>
      <c r="U5816" s="174"/>
    </row>
    <row r="5817" spans="20:21" s="157" customFormat="1">
      <c r="T5817" s="174"/>
      <c r="U5817" s="174"/>
    </row>
    <row r="5818" spans="20:21" s="157" customFormat="1">
      <c r="T5818" s="174"/>
      <c r="U5818" s="174"/>
    </row>
    <row r="5819" spans="20:21" s="157" customFormat="1">
      <c r="T5819" s="174"/>
      <c r="U5819" s="174"/>
    </row>
    <row r="5820" spans="20:21" s="157" customFormat="1">
      <c r="T5820" s="174"/>
      <c r="U5820" s="174"/>
    </row>
    <row r="5821" spans="20:21" s="157" customFormat="1">
      <c r="T5821" s="174"/>
      <c r="U5821" s="174"/>
    </row>
    <row r="5822" spans="20:21" s="157" customFormat="1">
      <c r="T5822" s="174"/>
      <c r="U5822" s="174"/>
    </row>
    <row r="5823" spans="20:21" s="157" customFormat="1">
      <c r="T5823" s="174"/>
      <c r="U5823" s="174"/>
    </row>
    <row r="5824" spans="20:21" s="157" customFormat="1">
      <c r="T5824" s="174"/>
      <c r="U5824" s="174"/>
    </row>
    <row r="5825" spans="20:21" s="157" customFormat="1">
      <c r="T5825" s="174"/>
      <c r="U5825" s="174"/>
    </row>
    <row r="5826" spans="20:21" s="157" customFormat="1">
      <c r="T5826" s="174"/>
      <c r="U5826" s="174"/>
    </row>
    <row r="5827" spans="20:21" s="157" customFormat="1">
      <c r="T5827" s="174"/>
      <c r="U5827" s="174"/>
    </row>
    <row r="5828" spans="20:21" s="157" customFormat="1">
      <c r="T5828" s="174"/>
      <c r="U5828" s="174"/>
    </row>
    <row r="5829" spans="20:21" s="157" customFormat="1">
      <c r="T5829" s="174"/>
      <c r="U5829" s="174"/>
    </row>
    <row r="5830" spans="20:21" s="157" customFormat="1">
      <c r="T5830" s="174"/>
      <c r="U5830" s="174"/>
    </row>
    <row r="5831" spans="20:21" s="157" customFormat="1">
      <c r="T5831" s="174"/>
      <c r="U5831" s="174"/>
    </row>
    <row r="5832" spans="20:21" s="157" customFormat="1">
      <c r="T5832" s="174"/>
      <c r="U5832" s="174"/>
    </row>
    <row r="5833" spans="20:21" s="157" customFormat="1">
      <c r="T5833" s="174"/>
      <c r="U5833" s="174"/>
    </row>
    <row r="5834" spans="20:21" s="157" customFormat="1">
      <c r="T5834" s="174"/>
      <c r="U5834" s="174"/>
    </row>
    <row r="5835" spans="20:21" s="157" customFormat="1">
      <c r="T5835" s="174"/>
      <c r="U5835" s="174"/>
    </row>
    <row r="5836" spans="20:21" s="157" customFormat="1">
      <c r="T5836" s="174"/>
      <c r="U5836" s="174"/>
    </row>
    <row r="5837" spans="20:21" s="157" customFormat="1">
      <c r="T5837" s="174"/>
      <c r="U5837" s="174"/>
    </row>
    <row r="5838" spans="20:21" s="157" customFormat="1">
      <c r="T5838" s="174"/>
      <c r="U5838" s="174"/>
    </row>
    <row r="5839" spans="20:21" s="157" customFormat="1">
      <c r="T5839" s="174"/>
      <c r="U5839" s="174"/>
    </row>
    <row r="5840" spans="20:21" s="157" customFormat="1">
      <c r="T5840" s="174"/>
      <c r="U5840" s="174"/>
    </row>
    <row r="5841" spans="20:21" s="157" customFormat="1">
      <c r="T5841" s="174"/>
      <c r="U5841" s="174"/>
    </row>
    <row r="5842" spans="20:21" s="157" customFormat="1">
      <c r="T5842" s="174"/>
      <c r="U5842" s="174"/>
    </row>
    <row r="5843" spans="20:21" s="157" customFormat="1">
      <c r="T5843" s="174"/>
      <c r="U5843" s="174"/>
    </row>
    <row r="5844" spans="20:21" s="157" customFormat="1">
      <c r="T5844" s="174"/>
      <c r="U5844" s="174"/>
    </row>
    <row r="5845" spans="20:21" s="157" customFormat="1">
      <c r="T5845" s="174"/>
      <c r="U5845" s="174"/>
    </row>
    <row r="5846" spans="20:21" s="157" customFormat="1">
      <c r="T5846" s="174"/>
      <c r="U5846" s="174"/>
    </row>
    <row r="5847" spans="20:21" s="157" customFormat="1">
      <c r="T5847" s="174"/>
      <c r="U5847" s="174"/>
    </row>
    <row r="5848" spans="20:21" s="157" customFormat="1">
      <c r="T5848" s="174"/>
      <c r="U5848" s="174"/>
    </row>
    <row r="5849" spans="20:21" s="157" customFormat="1">
      <c r="T5849" s="174"/>
      <c r="U5849" s="174"/>
    </row>
    <row r="5850" spans="20:21" s="157" customFormat="1">
      <c r="T5850" s="174"/>
      <c r="U5850" s="174"/>
    </row>
    <row r="5851" spans="20:21" s="157" customFormat="1">
      <c r="T5851" s="174"/>
      <c r="U5851" s="174"/>
    </row>
    <row r="5852" spans="20:21" s="157" customFormat="1">
      <c r="T5852" s="174"/>
      <c r="U5852" s="174"/>
    </row>
    <row r="5853" spans="20:21" s="157" customFormat="1">
      <c r="T5853" s="174"/>
      <c r="U5853" s="174"/>
    </row>
    <row r="5854" spans="20:21" s="157" customFormat="1">
      <c r="T5854" s="174"/>
      <c r="U5854" s="174"/>
    </row>
    <row r="5855" spans="20:21" s="157" customFormat="1">
      <c r="T5855" s="174"/>
      <c r="U5855" s="174"/>
    </row>
    <row r="5856" spans="20:21" s="157" customFormat="1">
      <c r="T5856" s="174"/>
      <c r="U5856" s="174"/>
    </row>
    <row r="5857" spans="20:21" s="157" customFormat="1">
      <c r="T5857" s="174"/>
      <c r="U5857" s="174"/>
    </row>
    <row r="5858" spans="20:21" s="157" customFormat="1">
      <c r="T5858" s="174"/>
      <c r="U5858" s="174"/>
    </row>
    <row r="5859" spans="20:21" s="157" customFormat="1">
      <c r="T5859" s="174"/>
      <c r="U5859" s="174"/>
    </row>
    <row r="5860" spans="20:21" s="157" customFormat="1">
      <c r="T5860" s="174"/>
      <c r="U5860" s="174"/>
    </row>
    <row r="5861" spans="20:21" s="157" customFormat="1">
      <c r="T5861" s="174"/>
      <c r="U5861" s="174"/>
    </row>
    <row r="5862" spans="20:21" s="157" customFormat="1">
      <c r="T5862" s="174"/>
      <c r="U5862" s="174"/>
    </row>
    <row r="5863" spans="20:21" s="157" customFormat="1">
      <c r="T5863" s="174"/>
      <c r="U5863" s="174"/>
    </row>
    <row r="5864" spans="20:21" s="157" customFormat="1">
      <c r="T5864" s="174"/>
      <c r="U5864" s="174"/>
    </row>
    <row r="5865" spans="20:21" s="157" customFormat="1">
      <c r="T5865" s="174"/>
      <c r="U5865" s="174"/>
    </row>
    <row r="5866" spans="20:21" s="157" customFormat="1">
      <c r="T5866" s="174"/>
      <c r="U5866" s="174"/>
    </row>
    <row r="5867" spans="20:21" s="157" customFormat="1">
      <c r="T5867" s="174"/>
      <c r="U5867" s="174"/>
    </row>
    <row r="5868" spans="20:21" s="157" customFormat="1">
      <c r="T5868" s="174"/>
      <c r="U5868" s="174"/>
    </row>
    <row r="5869" spans="20:21" s="157" customFormat="1">
      <c r="T5869" s="174"/>
      <c r="U5869" s="174"/>
    </row>
    <row r="5870" spans="20:21" s="157" customFormat="1">
      <c r="T5870" s="174"/>
      <c r="U5870" s="174"/>
    </row>
    <row r="5871" spans="20:21" s="157" customFormat="1">
      <c r="T5871" s="174"/>
      <c r="U5871" s="174"/>
    </row>
    <row r="5872" spans="20:21" s="157" customFormat="1">
      <c r="T5872" s="174"/>
      <c r="U5872" s="174"/>
    </row>
    <row r="5873" spans="20:21" s="157" customFormat="1">
      <c r="T5873" s="174"/>
      <c r="U5873" s="174"/>
    </row>
    <row r="5874" spans="20:21" s="157" customFormat="1">
      <c r="T5874" s="174"/>
      <c r="U5874" s="174"/>
    </row>
    <row r="5875" spans="20:21" s="157" customFormat="1">
      <c r="T5875" s="174"/>
      <c r="U5875" s="174"/>
    </row>
    <row r="5876" spans="20:21" s="157" customFormat="1">
      <c r="T5876" s="174"/>
      <c r="U5876" s="174"/>
    </row>
    <row r="5877" spans="20:21" s="157" customFormat="1">
      <c r="T5877" s="174"/>
      <c r="U5877" s="174"/>
    </row>
    <row r="5878" spans="20:21" s="157" customFormat="1">
      <c r="T5878" s="174"/>
      <c r="U5878" s="174"/>
    </row>
    <row r="5879" spans="20:21" s="157" customFormat="1">
      <c r="T5879" s="174"/>
      <c r="U5879" s="174"/>
    </row>
    <row r="5880" spans="20:21" s="157" customFormat="1">
      <c r="T5880" s="174"/>
      <c r="U5880" s="174"/>
    </row>
    <row r="5881" spans="20:21" s="157" customFormat="1">
      <c r="T5881" s="174"/>
      <c r="U5881" s="174"/>
    </row>
    <row r="5882" spans="20:21" s="157" customFormat="1">
      <c r="T5882" s="174"/>
      <c r="U5882" s="174"/>
    </row>
    <row r="5883" spans="20:21" s="157" customFormat="1">
      <c r="T5883" s="174"/>
      <c r="U5883" s="174"/>
    </row>
    <row r="5884" spans="20:21" s="157" customFormat="1">
      <c r="T5884" s="174"/>
      <c r="U5884" s="174"/>
    </row>
    <row r="5885" spans="20:21" s="157" customFormat="1">
      <c r="T5885" s="174"/>
      <c r="U5885" s="174"/>
    </row>
    <row r="5886" spans="20:21" s="157" customFormat="1">
      <c r="T5886" s="174"/>
      <c r="U5886" s="174"/>
    </row>
    <row r="5887" spans="20:21" s="157" customFormat="1">
      <c r="T5887" s="174"/>
      <c r="U5887" s="174"/>
    </row>
    <row r="5888" spans="20:21" s="157" customFormat="1">
      <c r="T5888" s="174"/>
      <c r="U5888" s="174"/>
    </row>
    <row r="5889" spans="20:21" s="157" customFormat="1">
      <c r="T5889" s="174"/>
      <c r="U5889" s="174"/>
    </row>
    <row r="5890" spans="20:21" s="157" customFormat="1">
      <c r="T5890" s="174"/>
      <c r="U5890" s="174"/>
    </row>
    <row r="5891" spans="20:21" s="157" customFormat="1">
      <c r="T5891" s="174"/>
      <c r="U5891" s="174"/>
    </row>
    <row r="5892" spans="20:21" s="157" customFormat="1">
      <c r="T5892" s="174"/>
      <c r="U5892" s="174"/>
    </row>
    <row r="5893" spans="20:21" s="157" customFormat="1">
      <c r="T5893" s="174"/>
      <c r="U5893" s="174"/>
    </row>
    <row r="5894" spans="20:21" s="157" customFormat="1">
      <c r="T5894" s="174"/>
      <c r="U5894" s="174"/>
    </row>
    <row r="5895" spans="20:21" s="157" customFormat="1">
      <c r="T5895" s="174"/>
      <c r="U5895" s="174"/>
    </row>
    <row r="5896" spans="20:21" s="157" customFormat="1">
      <c r="T5896" s="174"/>
      <c r="U5896" s="174"/>
    </row>
    <row r="5897" spans="20:21" s="157" customFormat="1">
      <c r="T5897" s="174"/>
      <c r="U5897" s="174"/>
    </row>
    <row r="5898" spans="20:21" s="157" customFormat="1">
      <c r="T5898" s="174"/>
      <c r="U5898" s="174"/>
    </row>
    <row r="5899" spans="20:21" s="157" customFormat="1">
      <c r="T5899" s="174"/>
      <c r="U5899" s="174"/>
    </row>
    <row r="5900" spans="20:21" s="157" customFormat="1">
      <c r="T5900" s="174"/>
      <c r="U5900" s="174"/>
    </row>
    <row r="5901" spans="20:21" s="157" customFormat="1">
      <c r="T5901" s="174"/>
      <c r="U5901" s="174"/>
    </row>
    <row r="5902" spans="20:21" s="157" customFormat="1">
      <c r="T5902" s="174"/>
      <c r="U5902" s="174"/>
    </row>
    <row r="5903" spans="20:21" s="157" customFormat="1">
      <c r="T5903" s="174"/>
      <c r="U5903" s="174"/>
    </row>
    <row r="5904" spans="20:21" s="157" customFormat="1">
      <c r="T5904" s="174"/>
      <c r="U5904" s="174"/>
    </row>
    <row r="5905" spans="20:21" s="157" customFormat="1">
      <c r="T5905" s="174"/>
      <c r="U5905" s="174"/>
    </row>
    <row r="5906" spans="20:21" s="157" customFormat="1">
      <c r="T5906" s="174"/>
      <c r="U5906" s="174"/>
    </row>
    <row r="5907" spans="20:21" s="157" customFormat="1">
      <c r="T5907" s="174"/>
      <c r="U5907" s="174"/>
    </row>
    <row r="5908" spans="20:21" s="157" customFormat="1">
      <c r="T5908" s="174"/>
      <c r="U5908" s="174"/>
    </row>
    <row r="5909" spans="20:21" s="157" customFormat="1">
      <c r="T5909" s="174"/>
      <c r="U5909" s="174"/>
    </row>
    <row r="5910" spans="20:21" s="157" customFormat="1">
      <c r="T5910" s="174"/>
      <c r="U5910" s="174"/>
    </row>
    <row r="5911" spans="20:21" s="157" customFormat="1">
      <c r="T5911" s="174"/>
      <c r="U5911" s="174"/>
    </row>
    <row r="5912" spans="20:21" s="157" customFormat="1">
      <c r="T5912" s="174"/>
      <c r="U5912" s="174"/>
    </row>
    <row r="5913" spans="20:21" s="157" customFormat="1">
      <c r="T5913" s="174"/>
      <c r="U5913" s="174"/>
    </row>
    <row r="5914" spans="20:21" s="157" customFormat="1">
      <c r="T5914" s="174"/>
      <c r="U5914" s="174"/>
    </row>
    <row r="5915" spans="20:21" s="157" customFormat="1">
      <c r="T5915" s="174"/>
      <c r="U5915" s="174"/>
    </row>
    <row r="5916" spans="20:21" s="157" customFormat="1">
      <c r="T5916" s="174"/>
      <c r="U5916" s="174"/>
    </row>
    <row r="5917" spans="20:21" s="157" customFormat="1">
      <c r="T5917" s="174"/>
      <c r="U5917" s="174"/>
    </row>
    <row r="5918" spans="20:21" s="157" customFormat="1">
      <c r="T5918" s="174"/>
      <c r="U5918" s="174"/>
    </row>
    <row r="5919" spans="20:21" s="157" customFormat="1">
      <c r="T5919" s="174"/>
      <c r="U5919" s="174"/>
    </row>
    <row r="5920" spans="20:21" s="157" customFormat="1">
      <c r="T5920" s="174"/>
      <c r="U5920" s="174"/>
    </row>
    <row r="5921" spans="20:21" s="157" customFormat="1">
      <c r="T5921" s="174"/>
      <c r="U5921" s="174"/>
    </row>
    <row r="5922" spans="20:21" s="157" customFormat="1">
      <c r="T5922" s="174"/>
      <c r="U5922" s="174"/>
    </row>
    <row r="5923" spans="20:21" s="157" customFormat="1">
      <c r="T5923" s="174"/>
      <c r="U5923" s="174"/>
    </row>
    <row r="5924" spans="20:21" s="157" customFormat="1">
      <c r="T5924" s="174"/>
      <c r="U5924" s="174"/>
    </row>
    <row r="5925" spans="20:21" s="157" customFormat="1">
      <c r="T5925" s="174"/>
      <c r="U5925" s="174"/>
    </row>
    <row r="5926" spans="20:21" s="157" customFormat="1">
      <c r="T5926" s="174"/>
      <c r="U5926" s="174"/>
    </row>
    <row r="5927" spans="20:21" s="157" customFormat="1">
      <c r="T5927" s="174"/>
      <c r="U5927" s="174"/>
    </row>
    <row r="5928" spans="20:21" s="157" customFormat="1">
      <c r="T5928" s="174"/>
      <c r="U5928" s="174"/>
    </row>
    <row r="5929" spans="20:21" s="157" customFormat="1">
      <c r="T5929" s="174"/>
      <c r="U5929" s="174"/>
    </row>
    <row r="5930" spans="20:21" s="157" customFormat="1">
      <c r="T5930" s="174"/>
      <c r="U5930" s="174"/>
    </row>
    <row r="5931" spans="20:21" s="157" customFormat="1">
      <c r="T5931" s="174"/>
      <c r="U5931" s="174"/>
    </row>
    <row r="5932" spans="20:21" s="157" customFormat="1">
      <c r="T5932" s="174"/>
      <c r="U5932" s="174"/>
    </row>
    <row r="5933" spans="20:21" s="157" customFormat="1">
      <c r="T5933" s="174"/>
      <c r="U5933" s="174"/>
    </row>
    <row r="5934" spans="20:21" s="157" customFormat="1">
      <c r="T5934" s="174"/>
      <c r="U5934" s="174"/>
    </row>
    <row r="5935" spans="20:21" s="157" customFormat="1">
      <c r="T5935" s="174"/>
      <c r="U5935" s="174"/>
    </row>
    <row r="5936" spans="20:21" s="157" customFormat="1">
      <c r="T5936" s="174"/>
      <c r="U5936" s="174"/>
    </row>
    <row r="5937" spans="20:21" s="157" customFormat="1">
      <c r="T5937" s="174"/>
      <c r="U5937" s="174"/>
    </row>
    <row r="5938" spans="20:21" s="157" customFormat="1">
      <c r="T5938" s="174"/>
      <c r="U5938" s="174"/>
    </row>
    <row r="5939" spans="20:21" s="157" customFormat="1">
      <c r="T5939" s="174"/>
      <c r="U5939" s="174"/>
    </row>
    <row r="5940" spans="20:21" s="157" customFormat="1">
      <c r="T5940" s="174"/>
      <c r="U5940" s="174"/>
    </row>
    <row r="5941" spans="20:21" s="157" customFormat="1">
      <c r="T5941" s="174"/>
      <c r="U5941" s="174"/>
    </row>
    <row r="5942" spans="20:21" s="157" customFormat="1">
      <c r="T5942" s="174"/>
      <c r="U5942" s="174"/>
    </row>
    <row r="5943" spans="20:21" s="157" customFormat="1">
      <c r="T5943" s="174"/>
      <c r="U5943" s="174"/>
    </row>
    <row r="5944" spans="20:21" s="157" customFormat="1">
      <c r="T5944" s="174"/>
      <c r="U5944" s="174"/>
    </row>
    <row r="5945" spans="20:21" s="157" customFormat="1">
      <c r="T5945" s="174"/>
      <c r="U5945" s="174"/>
    </row>
    <row r="5946" spans="20:21" s="157" customFormat="1">
      <c r="T5946" s="174"/>
      <c r="U5946" s="174"/>
    </row>
    <row r="5947" spans="20:21" s="157" customFormat="1">
      <c r="T5947" s="174"/>
      <c r="U5947" s="174"/>
    </row>
    <row r="5948" spans="20:21" s="157" customFormat="1">
      <c r="T5948" s="174"/>
      <c r="U5948" s="174"/>
    </row>
    <row r="5949" spans="20:21" s="157" customFormat="1">
      <c r="T5949" s="174"/>
      <c r="U5949" s="174"/>
    </row>
    <row r="5950" spans="20:21" s="157" customFormat="1">
      <c r="T5950" s="174"/>
      <c r="U5950" s="174"/>
    </row>
    <row r="5951" spans="20:21" s="157" customFormat="1">
      <c r="T5951" s="174"/>
      <c r="U5951" s="174"/>
    </row>
    <row r="5952" spans="20:21" s="157" customFormat="1">
      <c r="T5952" s="174"/>
      <c r="U5952" s="174"/>
    </row>
    <row r="5953" spans="20:21" s="157" customFormat="1">
      <c r="T5953" s="174"/>
      <c r="U5953" s="174"/>
    </row>
    <row r="5954" spans="20:21" s="157" customFormat="1">
      <c r="T5954" s="174"/>
      <c r="U5954" s="174"/>
    </row>
    <row r="5955" spans="20:21" s="157" customFormat="1">
      <c r="T5955" s="174"/>
      <c r="U5955" s="174"/>
    </row>
    <row r="5956" spans="20:21" s="157" customFormat="1">
      <c r="T5956" s="174"/>
      <c r="U5956" s="174"/>
    </row>
    <row r="5957" spans="20:21" s="157" customFormat="1">
      <c r="T5957" s="174"/>
      <c r="U5957" s="174"/>
    </row>
    <row r="5958" spans="20:21" s="157" customFormat="1">
      <c r="T5958" s="174"/>
      <c r="U5958" s="174"/>
    </row>
    <row r="5959" spans="20:21" s="157" customFormat="1">
      <c r="T5959" s="174"/>
      <c r="U5959" s="174"/>
    </row>
    <row r="5960" spans="20:21" s="157" customFormat="1">
      <c r="T5960" s="174"/>
      <c r="U5960" s="174"/>
    </row>
    <row r="5961" spans="20:21" s="157" customFormat="1">
      <c r="T5961" s="174"/>
      <c r="U5961" s="174"/>
    </row>
    <row r="5962" spans="20:21" s="157" customFormat="1">
      <c r="T5962" s="174"/>
      <c r="U5962" s="174"/>
    </row>
    <row r="5963" spans="20:21" s="157" customFormat="1">
      <c r="T5963" s="174"/>
      <c r="U5963" s="174"/>
    </row>
    <row r="5964" spans="20:21" s="157" customFormat="1">
      <c r="T5964" s="174"/>
      <c r="U5964" s="174"/>
    </row>
    <row r="5965" spans="20:21" s="157" customFormat="1">
      <c r="T5965" s="174"/>
      <c r="U5965" s="174"/>
    </row>
    <row r="5966" spans="20:21" s="157" customFormat="1">
      <c r="T5966" s="174"/>
      <c r="U5966" s="174"/>
    </row>
    <row r="5967" spans="20:21" s="157" customFormat="1">
      <c r="T5967" s="174"/>
      <c r="U5967" s="174"/>
    </row>
    <row r="5968" spans="20:21" s="157" customFormat="1">
      <c r="T5968" s="174"/>
      <c r="U5968" s="174"/>
    </row>
    <row r="5969" spans="20:21" s="157" customFormat="1">
      <c r="T5969" s="174"/>
      <c r="U5969" s="174"/>
    </row>
    <row r="5970" spans="20:21" s="157" customFormat="1">
      <c r="T5970" s="174"/>
      <c r="U5970" s="174"/>
    </row>
    <row r="5971" spans="20:21" s="157" customFormat="1">
      <c r="T5971" s="174"/>
      <c r="U5971" s="174"/>
    </row>
    <row r="5972" spans="20:21" s="157" customFormat="1">
      <c r="T5972" s="174"/>
      <c r="U5972" s="174"/>
    </row>
    <row r="5973" spans="20:21" s="157" customFormat="1">
      <c r="T5973" s="174"/>
      <c r="U5973" s="174"/>
    </row>
    <row r="5974" spans="20:21" s="157" customFormat="1">
      <c r="T5974" s="174"/>
      <c r="U5974" s="174"/>
    </row>
    <row r="5975" spans="20:21" s="157" customFormat="1">
      <c r="T5975" s="174"/>
      <c r="U5975" s="174"/>
    </row>
    <row r="5976" spans="20:21" s="157" customFormat="1">
      <c r="T5976" s="174"/>
      <c r="U5976" s="174"/>
    </row>
    <row r="5977" spans="20:21" s="157" customFormat="1">
      <c r="T5977" s="174"/>
      <c r="U5977" s="174"/>
    </row>
    <row r="5978" spans="20:21" s="157" customFormat="1">
      <c r="T5978" s="174"/>
      <c r="U5978" s="174"/>
    </row>
    <row r="5979" spans="20:21" s="157" customFormat="1">
      <c r="T5979" s="174"/>
      <c r="U5979" s="174"/>
    </row>
    <row r="5980" spans="20:21" s="157" customFormat="1">
      <c r="T5980" s="174"/>
      <c r="U5980" s="174"/>
    </row>
    <row r="5981" spans="20:21" s="157" customFormat="1">
      <c r="T5981" s="174"/>
      <c r="U5981" s="174"/>
    </row>
    <row r="5982" spans="20:21" s="157" customFormat="1">
      <c r="T5982" s="174"/>
      <c r="U5982" s="174"/>
    </row>
    <row r="5983" spans="20:21" s="157" customFormat="1">
      <c r="T5983" s="174"/>
      <c r="U5983" s="174"/>
    </row>
    <row r="5984" spans="20:21" s="157" customFormat="1">
      <c r="T5984" s="174"/>
      <c r="U5984" s="174"/>
    </row>
    <row r="5985" spans="20:21" s="157" customFormat="1">
      <c r="T5985" s="174"/>
      <c r="U5985" s="174"/>
    </row>
    <row r="5986" spans="20:21" s="157" customFormat="1">
      <c r="T5986" s="174"/>
      <c r="U5986" s="174"/>
    </row>
    <row r="5987" spans="20:21" s="157" customFormat="1">
      <c r="T5987" s="174"/>
      <c r="U5987" s="174"/>
    </row>
    <row r="5988" spans="20:21" s="157" customFormat="1">
      <c r="T5988" s="174"/>
      <c r="U5988" s="174"/>
    </row>
    <row r="5989" spans="20:21" s="157" customFormat="1">
      <c r="T5989" s="174"/>
      <c r="U5989" s="174"/>
    </row>
    <row r="5990" spans="20:21" s="157" customFormat="1">
      <c r="T5990" s="174"/>
      <c r="U5990" s="174"/>
    </row>
    <row r="5991" spans="20:21" s="157" customFormat="1">
      <c r="T5991" s="174"/>
      <c r="U5991" s="174"/>
    </row>
    <row r="5992" spans="20:21" s="157" customFormat="1">
      <c r="T5992" s="174"/>
      <c r="U5992" s="174"/>
    </row>
    <row r="5993" spans="20:21" s="157" customFormat="1">
      <c r="T5993" s="174"/>
      <c r="U5993" s="174"/>
    </row>
    <row r="5994" spans="20:21" s="157" customFormat="1">
      <c r="T5994" s="174"/>
      <c r="U5994" s="174"/>
    </row>
    <row r="5995" spans="20:21" s="157" customFormat="1">
      <c r="T5995" s="174"/>
      <c r="U5995" s="174"/>
    </row>
    <row r="5996" spans="20:21" s="157" customFormat="1">
      <c r="T5996" s="174"/>
      <c r="U5996" s="174"/>
    </row>
    <row r="5997" spans="20:21" s="157" customFormat="1">
      <c r="T5997" s="174"/>
      <c r="U5997" s="174"/>
    </row>
    <row r="5998" spans="20:21" s="157" customFormat="1">
      <c r="T5998" s="174"/>
      <c r="U5998" s="174"/>
    </row>
    <row r="5999" spans="20:21" s="157" customFormat="1">
      <c r="T5999" s="174"/>
      <c r="U5999" s="174"/>
    </row>
    <row r="6000" spans="20:21" s="157" customFormat="1">
      <c r="T6000" s="174"/>
      <c r="U6000" s="174"/>
    </row>
    <row r="6001" spans="20:21" s="157" customFormat="1">
      <c r="T6001" s="174"/>
      <c r="U6001" s="174"/>
    </row>
    <row r="6002" spans="20:21" s="157" customFormat="1">
      <c r="T6002" s="174"/>
      <c r="U6002" s="174"/>
    </row>
    <row r="6003" spans="20:21" s="157" customFormat="1">
      <c r="T6003" s="174"/>
      <c r="U6003" s="174"/>
    </row>
    <row r="6004" spans="20:21" s="157" customFormat="1">
      <c r="T6004" s="174"/>
      <c r="U6004" s="174"/>
    </row>
    <row r="6005" spans="20:21" s="157" customFormat="1">
      <c r="T6005" s="174"/>
      <c r="U6005" s="174"/>
    </row>
    <row r="6006" spans="20:21" s="157" customFormat="1">
      <c r="T6006" s="174"/>
      <c r="U6006" s="174"/>
    </row>
    <row r="6007" spans="20:21" s="157" customFormat="1">
      <c r="T6007" s="174"/>
      <c r="U6007" s="174"/>
    </row>
    <row r="6008" spans="20:21" s="157" customFormat="1">
      <c r="T6008" s="174"/>
      <c r="U6008" s="174"/>
    </row>
    <row r="6009" spans="20:21" s="157" customFormat="1">
      <c r="T6009" s="174"/>
      <c r="U6009" s="174"/>
    </row>
    <row r="6010" spans="20:21" s="157" customFormat="1">
      <c r="T6010" s="174"/>
      <c r="U6010" s="174"/>
    </row>
    <row r="6011" spans="20:21" s="157" customFormat="1">
      <c r="T6011" s="174"/>
      <c r="U6011" s="174"/>
    </row>
    <row r="6012" spans="20:21" s="157" customFormat="1">
      <c r="T6012" s="174"/>
      <c r="U6012" s="174"/>
    </row>
    <row r="6013" spans="20:21" s="157" customFormat="1">
      <c r="T6013" s="174"/>
      <c r="U6013" s="174"/>
    </row>
    <row r="6014" spans="20:21" s="157" customFormat="1">
      <c r="T6014" s="174"/>
      <c r="U6014" s="174"/>
    </row>
    <row r="6015" spans="20:21" s="157" customFormat="1">
      <c r="T6015" s="174"/>
      <c r="U6015" s="174"/>
    </row>
    <row r="6016" spans="20:21" s="157" customFormat="1">
      <c r="T6016" s="174"/>
      <c r="U6016" s="174"/>
    </row>
    <row r="6017" spans="20:21" s="157" customFormat="1">
      <c r="T6017" s="174"/>
      <c r="U6017" s="174"/>
    </row>
    <row r="6018" spans="20:21" s="157" customFormat="1">
      <c r="T6018" s="174"/>
      <c r="U6018" s="174"/>
    </row>
    <row r="6019" spans="20:21" s="157" customFormat="1">
      <c r="T6019" s="174"/>
      <c r="U6019" s="174"/>
    </row>
    <row r="6020" spans="20:21" s="157" customFormat="1">
      <c r="T6020" s="174"/>
      <c r="U6020" s="174"/>
    </row>
    <row r="6021" spans="20:21" s="157" customFormat="1">
      <c r="T6021" s="174"/>
      <c r="U6021" s="174"/>
    </row>
    <row r="6022" spans="20:21" s="157" customFormat="1">
      <c r="T6022" s="174"/>
      <c r="U6022" s="174"/>
    </row>
    <row r="6023" spans="20:21" s="157" customFormat="1">
      <c r="T6023" s="174"/>
      <c r="U6023" s="174"/>
    </row>
    <row r="6024" spans="20:21" s="157" customFormat="1">
      <c r="T6024" s="174"/>
      <c r="U6024" s="174"/>
    </row>
    <row r="6025" spans="20:21" s="157" customFormat="1">
      <c r="T6025" s="174"/>
      <c r="U6025" s="174"/>
    </row>
    <row r="6026" spans="20:21" s="157" customFormat="1">
      <c r="T6026" s="174"/>
      <c r="U6026" s="174"/>
    </row>
    <row r="6027" spans="20:21" s="157" customFormat="1">
      <c r="T6027" s="174"/>
      <c r="U6027" s="174"/>
    </row>
    <row r="6028" spans="20:21" s="157" customFormat="1">
      <c r="T6028" s="174"/>
      <c r="U6028" s="174"/>
    </row>
    <row r="6029" spans="20:21" s="157" customFormat="1">
      <c r="T6029" s="174"/>
      <c r="U6029" s="174"/>
    </row>
    <row r="6030" spans="20:21" s="157" customFormat="1">
      <c r="T6030" s="174"/>
      <c r="U6030" s="174"/>
    </row>
    <row r="6031" spans="20:21" s="157" customFormat="1">
      <c r="T6031" s="174"/>
      <c r="U6031" s="174"/>
    </row>
    <row r="6032" spans="20:21" s="157" customFormat="1">
      <c r="T6032" s="174"/>
      <c r="U6032" s="174"/>
    </row>
    <row r="6033" spans="20:21" s="157" customFormat="1">
      <c r="T6033" s="174"/>
      <c r="U6033" s="174"/>
    </row>
    <row r="6034" spans="20:21" s="157" customFormat="1">
      <c r="T6034" s="174"/>
      <c r="U6034" s="174"/>
    </row>
    <row r="6035" spans="20:21" s="157" customFormat="1">
      <c r="T6035" s="174"/>
      <c r="U6035" s="174"/>
    </row>
    <row r="6036" spans="20:21" s="157" customFormat="1">
      <c r="T6036" s="174"/>
      <c r="U6036" s="174"/>
    </row>
    <row r="6037" spans="20:21" s="157" customFormat="1">
      <c r="T6037" s="174"/>
      <c r="U6037" s="174"/>
    </row>
    <row r="6038" spans="20:21" s="157" customFormat="1">
      <c r="T6038" s="174"/>
      <c r="U6038" s="174"/>
    </row>
    <row r="6039" spans="20:21" s="157" customFormat="1">
      <c r="T6039" s="174"/>
      <c r="U6039" s="174"/>
    </row>
    <row r="6040" spans="20:21" s="157" customFormat="1">
      <c r="T6040" s="174"/>
      <c r="U6040" s="174"/>
    </row>
    <row r="6041" spans="20:21" s="157" customFormat="1">
      <c r="T6041" s="174"/>
      <c r="U6041" s="174"/>
    </row>
    <row r="6042" spans="20:21" s="157" customFormat="1">
      <c r="T6042" s="174"/>
      <c r="U6042" s="174"/>
    </row>
    <row r="6043" spans="20:21" s="157" customFormat="1">
      <c r="T6043" s="174"/>
      <c r="U6043" s="174"/>
    </row>
    <row r="6044" spans="20:21" s="157" customFormat="1">
      <c r="T6044" s="174"/>
      <c r="U6044" s="174"/>
    </row>
    <row r="6045" spans="20:21" s="157" customFormat="1">
      <c r="T6045" s="174"/>
      <c r="U6045" s="174"/>
    </row>
    <row r="6046" spans="20:21" s="157" customFormat="1">
      <c r="T6046" s="174"/>
      <c r="U6046" s="174"/>
    </row>
    <row r="6047" spans="20:21" s="157" customFormat="1">
      <c r="T6047" s="174"/>
      <c r="U6047" s="174"/>
    </row>
    <row r="6048" spans="20:21" s="157" customFormat="1">
      <c r="T6048" s="174"/>
      <c r="U6048" s="174"/>
    </row>
    <row r="6049" spans="20:21" s="157" customFormat="1">
      <c r="T6049" s="174"/>
      <c r="U6049" s="174"/>
    </row>
    <row r="6050" spans="20:21" s="157" customFormat="1">
      <c r="T6050" s="174"/>
      <c r="U6050" s="174"/>
    </row>
    <row r="6051" spans="20:21" s="157" customFormat="1">
      <c r="T6051" s="174"/>
      <c r="U6051" s="174"/>
    </row>
    <row r="6052" spans="20:21" s="157" customFormat="1">
      <c r="T6052" s="174"/>
      <c r="U6052" s="174"/>
    </row>
    <row r="6053" spans="20:21" s="157" customFormat="1">
      <c r="T6053" s="174"/>
      <c r="U6053" s="174"/>
    </row>
    <row r="6054" spans="20:21" s="157" customFormat="1">
      <c r="T6054" s="174"/>
      <c r="U6054" s="174"/>
    </row>
    <row r="6055" spans="20:21" s="157" customFormat="1">
      <c r="T6055" s="174"/>
      <c r="U6055" s="174"/>
    </row>
    <row r="6056" spans="20:21" s="157" customFormat="1">
      <c r="T6056" s="174"/>
      <c r="U6056" s="174"/>
    </row>
    <row r="6057" spans="20:21" s="157" customFormat="1">
      <c r="T6057" s="174"/>
      <c r="U6057" s="174"/>
    </row>
    <row r="6058" spans="20:21" s="157" customFormat="1">
      <c r="T6058" s="174"/>
      <c r="U6058" s="174"/>
    </row>
    <row r="6059" spans="20:21" s="157" customFormat="1">
      <c r="T6059" s="174"/>
      <c r="U6059" s="174"/>
    </row>
    <row r="6060" spans="20:21" s="157" customFormat="1">
      <c r="T6060" s="174"/>
      <c r="U6060" s="174"/>
    </row>
    <row r="6061" spans="20:21" s="157" customFormat="1">
      <c r="T6061" s="174"/>
      <c r="U6061" s="174"/>
    </row>
    <row r="6062" spans="20:21" s="157" customFormat="1">
      <c r="T6062" s="174"/>
      <c r="U6062" s="174"/>
    </row>
    <row r="6063" spans="20:21" s="157" customFormat="1">
      <c r="T6063" s="174"/>
      <c r="U6063" s="174"/>
    </row>
    <row r="6064" spans="20:21" s="157" customFormat="1">
      <c r="T6064" s="174"/>
      <c r="U6064" s="174"/>
    </row>
    <row r="6065" spans="20:21" s="157" customFormat="1">
      <c r="T6065" s="174"/>
      <c r="U6065" s="174"/>
    </row>
    <row r="6066" spans="20:21" s="157" customFormat="1">
      <c r="T6066" s="174"/>
      <c r="U6066" s="174"/>
    </row>
    <row r="6067" spans="20:21" s="157" customFormat="1">
      <c r="T6067" s="174"/>
      <c r="U6067" s="174"/>
    </row>
    <row r="6068" spans="20:21" s="157" customFormat="1">
      <c r="T6068" s="174"/>
      <c r="U6068" s="174"/>
    </row>
    <row r="6069" spans="20:21" s="157" customFormat="1">
      <c r="T6069" s="174"/>
      <c r="U6069" s="174"/>
    </row>
    <row r="6070" spans="20:21" s="157" customFormat="1">
      <c r="T6070" s="174"/>
      <c r="U6070" s="174"/>
    </row>
    <row r="6071" spans="20:21" s="157" customFormat="1">
      <c r="T6071" s="174"/>
      <c r="U6071" s="174"/>
    </row>
    <row r="6072" spans="20:21" s="157" customFormat="1">
      <c r="T6072" s="174"/>
      <c r="U6072" s="174"/>
    </row>
    <row r="6073" spans="20:21" s="157" customFormat="1">
      <c r="T6073" s="174"/>
      <c r="U6073" s="174"/>
    </row>
    <row r="6074" spans="20:21" s="157" customFormat="1">
      <c r="T6074" s="174"/>
      <c r="U6074" s="174"/>
    </row>
    <row r="6075" spans="20:21" s="157" customFormat="1">
      <c r="T6075" s="174"/>
      <c r="U6075" s="174"/>
    </row>
    <row r="6076" spans="20:21" s="157" customFormat="1">
      <c r="T6076" s="174"/>
      <c r="U6076" s="174"/>
    </row>
    <row r="6077" spans="20:21" s="157" customFormat="1">
      <c r="T6077" s="174"/>
      <c r="U6077" s="174"/>
    </row>
    <row r="6078" spans="20:21" s="157" customFormat="1">
      <c r="T6078" s="174"/>
      <c r="U6078" s="174"/>
    </row>
    <row r="6079" spans="20:21" s="157" customFormat="1">
      <c r="T6079" s="174"/>
      <c r="U6079" s="174"/>
    </row>
    <row r="6080" spans="20:21" s="157" customFormat="1">
      <c r="T6080" s="174"/>
      <c r="U6080" s="174"/>
    </row>
    <row r="6081" spans="20:21" s="157" customFormat="1">
      <c r="T6081" s="174"/>
      <c r="U6081" s="174"/>
    </row>
    <row r="6082" spans="20:21" s="157" customFormat="1">
      <c r="T6082" s="174"/>
      <c r="U6082" s="174"/>
    </row>
    <row r="6083" spans="20:21" s="157" customFormat="1">
      <c r="T6083" s="174"/>
      <c r="U6083" s="174"/>
    </row>
    <row r="6084" spans="20:21" s="157" customFormat="1">
      <c r="T6084" s="174"/>
      <c r="U6084" s="174"/>
    </row>
    <row r="6085" spans="20:21" s="157" customFormat="1">
      <c r="T6085" s="174"/>
      <c r="U6085" s="174"/>
    </row>
    <row r="6086" spans="20:21" s="157" customFormat="1">
      <c r="T6086" s="174"/>
      <c r="U6086" s="174"/>
    </row>
    <row r="6087" spans="20:21" s="157" customFormat="1">
      <c r="T6087" s="174"/>
      <c r="U6087" s="174"/>
    </row>
    <row r="6088" spans="20:21" s="157" customFormat="1">
      <c r="T6088" s="174"/>
      <c r="U6088" s="174"/>
    </row>
    <row r="6089" spans="20:21" s="157" customFormat="1">
      <c r="T6089" s="174"/>
      <c r="U6089" s="174"/>
    </row>
    <row r="6090" spans="20:21" s="157" customFormat="1">
      <c r="T6090" s="174"/>
      <c r="U6090" s="174"/>
    </row>
    <row r="6091" spans="20:21" s="157" customFormat="1">
      <c r="T6091" s="174"/>
      <c r="U6091" s="174"/>
    </row>
    <row r="6092" spans="20:21" s="157" customFormat="1">
      <c r="T6092" s="174"/>
      <c r="U6092" s="174"/>
    </row>
    <row r="6093" spans="20:21" s="157" customFormat="1">
      <c r="T6093" s="174"/>
      <c r="U6093" s="174"/>
    </row>
    <row r="6094" spans="20:21" s="157" customFormat="1">
      <c r="T6094" s="174"/>
      <c r="U6094" s="174"/>
    </row>
    <row r="6095" spans="20:21" s="157" customFormat="1">
      <c r="T6095" s="174"/>
      <c r="U6095" s="174"/>
    </row>
    <row r="6096" spans="20:21" s="157" customFormat="1">
      <c r="T6096" s="174"/>
      <c r="U6096" s="174"/>
    </row>
    <row r="6097" spans="20:21" s="157" customFormat="1">
      <c r="T6097" s="174"/>
      <c r="U6097" s="174"/>
    </row>
    <row r="6098" spans="20:21" s="157" customFormat="1">
      <c r="T6098" s="174"/>
      <c r="U6098" s="174"/>
    </row>
    <row r="6099" spans="20:21" s="157" customFormat="1">
      <c r="T6099" s="174"/>
      <c r="U6099" s="174"/>
    </row>
    <row r="6100" spans="20:21" s="157" customFormat="1">
      <c r="T6100" s="174"/>
      <c r="U6100" s="174"/>
    </row>
    <row r="6101" spans="20:21" s="157" customFormat="1">
      <c r="T6101" s="174"/>
      <c r="U6101" s="174"/>
    </row>
    <row r="6102" spans="20:21" s="157" customFormat="1">
      <c r="T6102" s="174"/>
      <c r="U6102" s="174"/>
    </row>
    <row r="6103" spans="20:21" s="157" customFormat="1">
      <c r="T6103" s="174"/>
      <c r="U6103" s="174"/>
    </row>
    <row r="6104" spans="20:21" s="157" customFormat="1">
      <c r="T6104" s="174"/>
      <c r="U6104" s="174"/>
    </row>
    <row r="6105" spans="20:21" s="157" customFormat="1">
      <c r="T6105" s="174"/>
      <c r="U6105" s="174"/>
    </row>
    <row r="6106" spans="20:21" s="157" customFormat="1">
      <c r="T6106" s="174"/>
      <c r="U6106" s="174"/>
    </row>
    <row r="6107" spans="20:21" s="157" customFormat="1">
      <c r="T6107" s="174"/>
      <c r="U6107" s="174"/>
    </row>
    <row r="6108" spans="20:21" s="157" customFormat="1">
      <c r="T6108" s="174"/>
      <c r="U6108" s="174"/>
    </row>
    <row r="6109" spans="20:21" s="157" customFormat="1">
      <c r="T6109" s="174"/>
      <c r="U6109" s="174"/>
    </row>
    <row r="6110" spans="20:21" s="157" customFormat="1">
      <c r="T6110" s="174"/>
      <c r="U6110" s="174"/>
    </row>
    <row r="6111" spans="20:21" s="157" customFormat="1">
      <c r="T6111" s="174"/>
      <c r="U6111" s="174"/>
    </row>
    <row r="6112" spans="20:21" s="157" customFormat="1">
      <c r="T6112" s="174"/>
      <c r="U6112" s="174"/>
    </row>
    <row r="6113" spans="20:21" s="157" customFormat="1">
      <c r="T6113" s="174"/>
      <c r="U6113" s="174"/>
    </row>
    <row r="6114" spans="20:21" s="157" customFormat="1">
      <c r="T6114" s="174"/>
      <c r="U6114" s="174"/>
    </row>
    <row r="6115" spans="20:21" s="157" customFormat="1">
      <c r="T6115" s="174"/>
      <c r="U6115" s="174"/>
    </row>
    <row r="6116" spans="20:21" s="157" customFormat="1">
      <c r="T6116" s="174"/>
      <c r="U6116" s="174"/>
    </row>
    <row r="6117" spans="20:21" s="157" customFormat="1">
      <c r="T6117" s="174"/>
      <c r="U6117" s="174"/>
    </row>
    <row r="6118" spans="20:21" s="157" customFormat="1">
      <c r="T6118" s="174"/>
      <c r="U6118" s="174"/>
    </row>
    <row r="6119" spans="20:21" s="157" customFormat="1">
      <c r="T6119" s="174"/>
      <c r="U6119" s="174"/>
    </row>
    <row r="6120" spans="20:21" s="157" customFormat="1">
      <c r="T6120" s="174"/>
      <c r="U6120" s="174"/>
    </row>
    <row r="6121" spans="20:21" s="157" customFormat="1">
      <c r="T6121" s="174"/>
      <c r="U6121" s="174"/>
    </row>
    <row r="6122" spans="20:21" s="157" customFormat="1">
      <c r="T6122" s="174"/>
      <c r="U6122" s="174"/>
    </row>
    <row r="6123" spans="20:21" s="157" customFormat="1">
      <c r="T6123" s="174"/>
      <c r="U6123" s="174"/>
    </row>
    <row r="6124" spans="20:21" s="157" customFormat="1">
      <c r="T6124" s="174"/>
      <c r="U6124" s="174"/>
    </row>
    <row r="6125" spans="20:21" s="157" customFormat="1">
      <c r="T6125" s="174"/>
      <c r="U6125" s="174"/>
    </row>
    <row r="6126" spans="20:21" s="157" customFormat="1">
      <c r="T6126" s="174"/>
      <c r="U6126" s="174"/>
    </row>
    <row r="6127" spans="20:21" s="157" customFormat="1">
      <c r="T6127" s="174"/>
      <c r="U6127" s="174"/>
    </row>
    <row r="6128" spans="20:21" s="157" customFormat="1">
      <c r="T6128" s="174"/>
      <c r="U6128" s="174"/>
    </row>
    <row r="6129" spans="20:21" s="157" customFormat="1">
      <c r="T6129" s="174"/>
      <c r="U6129" s="174"/>
    </row>
    <row r="6130" spans="20:21" s="157" customFormat="1">
      <c r="T6130" s="174"/>
      <c r="U6130" s="174"/>
    </row>
    <row r="6131" spans="20:21" s="157" customFormat="1">
      <c r="T6131" s="174"/>
      <c r="U6131" s="174"/>
    </row>
    <row r="6132" spans="20:21" s="157" customFormat="1">
      <c r="T6132" s="174"/>
      <c r="U6132" s="174"/>
    </row>
    <row r="6133" spans="20:21" s="157" customFormat="1">
      <c r="T6133" s="174"/>
      <c r="U6133" s="174"/>
    </row>
    <row r="6134" spans="20:21" s="157" customFormat="1">
      <c r="T6134" s="174"/>
      <c r="U6134" s="174"/>
    </row>
    <row r="6135" spans="20:21" s="157" customFormat="1">
      <c r="T6135" s="174"/>
      <c r="U6135" s="174"/>
    </row>
    <row r="6136" spans="20:21" s="157" customFormat="1">
      <c r="T6136" s="174"/>
      <c r="U6136" s="174"/>
    </row>
    <row r="6137" spans="20:21" s="157" customFormat="1">
      <c r="T6137" s="174"/>
      <c r="U6137" s="174"/>
    </row>
    <row r="6138" spans="20:21" s="157" customFormat="1">
      <c r="T6138" s="174"/>
      <c r="U6138" s="174"/>
    </row>
    <row r="6139" spans="20:21" s="157" customFormat="1">
      <c r="T6139" s="174"/>
      <c r="U6139" s="174"/>
    </row>
    <row r="6140" spans="20:21" s="157" customFormat="1">
      <c r="T6140" s="174"/>
      <c r="U6140" s="174"/>
    </row>
    <row r="6141" spans="20:21" s="157" customFormat="1">
      <c r="T6141" s="174"/>
      <c r="U6141" s="174"/>
    </row>
    <row r="6142" spans="20:21" s="157" customFormat="1">
      <c r="T6142" s="174"/>
      <c r="U6142" s="174"/>
    </row>
    <row r="6143" spans="20:21" s="157" customFormat="1">
      <c r="T6143" s="174"/>
      <c r="U6143" s="174"/>
    </row>
    <row r="6144" spans="20:21" s="157" customFormat="1">
      <c r="T6144" s="174"/>
      <c r="U6144" s="174"/>
    </row>
    <row r="6145" spans="20:21" s="157" customFormat="1">
      <c r="T6145" s="174"/>
      <c r="U6145" s="174"/>
    </row>
    <row r="6146" spans="20:21" s="157" customFormat="1">
      <c r="T6146" s="174"/>
      <c r="U6146" s="174"/>
    </row>
    <row r="6147" spans="20:21" s="157" customFormat="1">
      <c r="T6147" s="174"/>
      <c r="U6147" s="174"/>
    </row>
    <row r="6148" spans="20:21" s="157" customFormat="1">
      <c r="T6148" s="174"/>
      <c r="U6148" s="174"/>
    </row>
    <row r="6149" spans="20:21" s="157" customFormat="1">
      <c r="T6149" s="174"/>
      <c r="U6149" s="174"/>
    </row>
    <row r="6150" spans="20:21" s="157" customFormat="1">
      <c r="T6150" s="174"/>
      <c r="U6150" s="174"/>
    </row>
    <row r="6151" spans="20:21" s="157" customFormat="1">
      <c r="T6151" s="174"/>
      <c r="U6151" s="174"/>
    </row>
    <row r="6152" spans="20:21" s="157" customFormat="1">
      <c r="T6152" s="174"/>
      <c r="U6152" s="174"/>
    </row>
    <row r="6153" spans="20:21" s="157" customFormat="1">
      <c r="T6153" s="174"/>
      <c r="U6153" s="174"/>
    </row>
    <row r="6154" spans="20:21" s="157" customFormat="1">
      <c r="T6154" s="174"/>
      <c r="U6154" s="174"/>
    </row>
    <row r="6155" spans="20:21" s="157" customFormat="1">
      <c r="T6155" s="174"/>
      <c r="U6155" s="174"/>
    </row>
    <row r="6156" spans="20:21" s="157" customFormat="1">
      <c r="T6156" s="174"/>
      <c r="U6156" s="174"/>
    </row>
    <row r="6157" spans="20:21" s="157" customFormat="1">
      <c r="T6157" s="174"/>
      <c r="U6157" s="174"/>
    </row>
    <row r="6158" spans="20:21" s="157" customFormat="1">
      <c r="T6158" s="174"/>
      <c r="U6158" s="174"/>
    </row>
    <row r="6159" spans="20:21" s="157" customFormat="1">
      <c r="T6159" s="174"/>
      <c r="U6159" s="174"/>
    </row>
    <row r="6160" spans="20:21" s="157" customFormat="1">
      <c r="T6160" s="174"/>
      <c r="U6160" s="174"/>
    </row>
    <row r="6161" spans="20:21" s="157" customFormat="1">
      <c r="T6161" s="174"/>
      <c r="U6161" s="174"/>
    </row>
    <row r="6162" spans="20:21" s="157" customFormat="1">
      <c r="T6162" s="174"/>
      <c r="U6162" s="174"/>
    </row>
    <row r="6163" spans="20:21" s="157" customFormat="1">
      <c r="T6163" s="174"/>
      <c r="U6163" s="174"/>
    </row>
    <row r="6164" spans="20:21" s="157" customFormat="1">
      <c r="T6164" s="174"/>
      <c r="U6164" s="174"/>
    </row>
    <row r="6165" spans="20:21" s="157" customFormat="1">
      <c r="T6165" s="174"/>
      <c r="U6165" s="174"/>
    </row>
    <row r="6166" spans="20:21" s="157" customFormat="1">
      <c r="T6166" s="174"/>
      <c r="U6166" s="174"/>
    </row>
    <row r="6167" spans="20:21" s="157" customFormat="1">
      <c r="T6167" s="174"/>
      <c r="U6167" s="174"/>
    </row>
    <row r="6168" spans="20:21" s="157" customFormat="1">
      <c r="T6168" s="174"/>
      <c r="U6168" s="174"/>
    </row>
    <row r="6169" spans="20:21" s="157" customFormat="1">
      <c r="T6169" s="174"/>
      <c r="U6169" s="174"/>
    </row>
    <row r="6170" spans="20:21" s="157" customFormat="1">
      <c r="T6170" s="174"/>
      <c r="U6170" s="174"/>
    </row>
    <row r="6171" spans="20:21" s="157" customFormat="1">
      <c r="T6171" s="174"/>
      <c r="U6171" s="174"/>
    </row>
    <row r="6172" spans="20:21" s="157" customFormat="1">
      <c r="T6172" s="174"/>
      <c r="U6172" s="174"/>
    </row>
    <row r="6173" spans="20:21" s="157" customFormat="1">
      <c r="T6173" s="174"/>
      <c r="U6173" s="174"/>
    </row>
    <row r="6174" spans="20:21" s="157" customFormat="1">
      <c r="T6174" s="174"/>
      <c r="U6174" s="174"/>
    </row>
    <row r="6175" spans="20:21" s="157" customFormat="1">
      <c r="T6175" s="174"/>
      <c r="U6175" s="174"/>
    </row>
    <row r="6176" spans="20:21" s="157" customFormat="1">
      <c r="T6176" s="174"/>
      <c r="U6176" s="174"/>
    </row>
    <row r="6177" spans="20:21" s="157" customFormat="1">
      <c r="T6177" s="174"/>
      <c r="U6177" s="174"/>
    </row>
    <row r="6178" spans="20:21" s="157" customFormat="1">
      <c r="T6178" s="174"/>
      <c r="U6178" s="174"/>
    </row>
    <row r="6179" spans="20:21" s="157" customFormat="1">
      <c r="T6179" s="174"/>
      <c r="U6179" s="174"/>
    </row>
    <row r="6180" spans="20:21" s="157" customFormat="1">
      <c r="T6180" s="174"/>
      <c r="U6180" s="174"/>
    </row>
    <row r="6181" spans="20:21" s="157" customFormat="1">
      <c r="T6181" s="174"/>
      <c r="U6181" s="174"/>
    </row>
    <row r="6182" spans="20:21" s="157" customFormat="1">
      <c r="T6182" s="174"/>
      <c r="U6182" s="174"/>
    </row>
    <row r="6183" spans="20:21" s="157" customFormat="1">
      <c r="T6183" s="174"/>
      <c r="U6183" s="174"/>
    </row>
    <row r="6184" spans="20:21" s="157" customFormat="1">
      <c r="T6184" s="174"/>
      <c r="U6184" s="174"/>
    </row>
    <row r="6185" spans="20:21" s="157" customFormat="1">
      <c r="T6185" s="174"/>
      <c r="U6185" s="174"/>
    </row>
    <row r="6186" spans="20:21" s="157" customFormat="1">
      <c r="T6186" s="174"/>
      <c r="U6186" s="174"/>
    </row>
    <row r="6187" spans="20:21" s="157" customFormat="1">
      <c r="T6187" s="174"/>
      <c r="U6187" s="174"/>
    </row>
    <row r="6188" spans="20:21" s="157" customFormat="1">
      <c r="T6188" s="174"/>
      <c r="U6188" s="174"/>
    </row>
    <row r="6189" spans="20:21" s="157" customFormat="1">
      <c r="T6189" s="174"/>
      <c r="U6189" s="174"/>
    </row>
    <row r="6190" spans="20:21" s="157" customFormat="1">
      <c r="T6190" s="174"/>
      <c r="U6190" s="174"/>
    </row>
    <row r="6191" spans="20:21" s="157" customFormat="1">
      <c r="T6191" s="174"/>
      <c r="U6191" s="174"/>
    </row>
    <row r="6192" spans="20:21" s="157" customFormat="1">
      <c r="T6192" s="174"/>
      <c r="U6192" s="174"/>
    </row>
    <row r="6193" spans="20:21" s="157" customFormat="1">
      <c r="T6193" s="174"/>
      <c r="U6193" s="174"/>
    </row>
    <row r="6194" spans="20:21" s="157" customFormat="1">
      <c r="T6194" s="174"/>
      <c r="U6194" s="174"/>
    </row>
    <row r="6195" spans="20:21" s="157" customFormat="1">
      <c r="T6195" s="174"/>
      <c r="U6195" s="174"/>
    </row>
    <row r="6196" spans="20:21" s="157" customFormat="1">
      <c r="T6196" s="174"/>
      <c r="U6196" s="174"/>
    </row>
    <row r="6197" spans="20:21" s="157" customFormat="1">
      <c r="T6197" s="174"/>
      <c r="U6197" s="174"/>
    </row>
    <row r="6198" spans="20:21" s="157" customFormat="1">
      <c r="T6198" s="174"/>
      <c r="U6198" s="174"/>
    </row>
    <row r="6199" spans="20:21" s="157" customFormat="1">
      <c r="T6199" s="174"/>
      <c r="U6199" s="174"/>
    </row>
    <row r="6200" spans="20:21" s="157" customFormat="1">
      <c r="T6200" s="174"/>
      <c r="U6200" s="174"/>
    </row>
    <row r="6201" spans="20:21" s="157" customFormat="1">
      <c r="T6201" s="174"/>
      <c r="U6201" s="174"/>
    </row>
    <row r="6202" spans="20:21" s="157" customFormat="1">
      <c r="T6202" s="174"/>
      <c r="U6202" s="174"/>
    </row>
    <row r="6203" spans="20:21" s="157" customFormat="1">
      <c r="T6203" s="174"/>
      <c r="U6203" s="174"/>
    </row>
    <row r="6204" spans="20:21" s="157" customFormat="1">
      <c r="T6204" s="174"/>
      <c r="U6204" s="174"/>
    </row>
    <row r="6205" spans="20:21" s="157" customFormat="1">
      <c r="T6205" s="174"/>
      <c r="U6205" s="174"/>
    </row>
    <row r="6206" spans="20:21" s="157" customFormat="1">
      <c r="T6206" s="174"/>
      <c r="U6206" s="174"/>
    </row>
    <row r="6207" spans="20:21" s="157" customFormat="1">
      <c r="T6207" s="174"/>
      <c r="U6207" s="174"/>
    </row>
    <row r="6208" spans="20:21" s="157" customFormat="1">
      <c r="T6208" s="174"/>
      <c r="U6208" s="174"/>
    </row>
    <row r="6209" spans="20:21" s="157" customFormat="1">
      <c r="T6209" s="174"/>
      <c r="U6209" s="174"/>
    </row>
    <row r="6210" spans="20:21" s="157" customFormat="1">
      <c r="T6210" s="174"/>
      <c r="U6210" s="174"/>
    </row>
    <row r="6211" spans="20:21" s="157" customFormat="1">
      <c r="T6211" s="174"/>
      <c r="U6211" s="174"/>
    </row>
    <row r="6212" spans="20:21" s="157" customFormat="1">
      <c r="T6212" s="174"/>
      <c r="U6212" s="174"/>
    </row>
    <row r="6213" spans="20:21" s="157" customFormat="1">
      <c r="T6213" s="174"/>
      <c r="U6213" s="174"/>
    </row>
    <row r="6214" spans="20:21" s="157" customFormat="1">
      <c r="T6214" s="174"/>
      <c r="U6214" s="174"/>
    </row>
    <row r="6215" spans="20:21" s="157" customFormat="1">
      <c r="T6215" s="174"/>
      <c r="U6215" s="174"/>
    </row>
    <row r="6216" spans="20:21" s="157" customFormat="1">
      <c r="T6216" s="174"/>
      <c r="U6216" s="174"/>
    </row>
    <row r="6217" spans="20:21" s="157" customFormat="1">
      <c r="T6217" s="174"/>
      <c r="U6217" s="174"/>
    </row>
    <row r="6218" spans="20:21" s="157" customFormat="1">
      <c r="T6218" s="174"/>
      <c r="U6218" s="174"/>
    </row>
    <row r="6219" spans="20:21" s="157" customFormat="1">
      <c r="T6219" s="174"/>
      <c r="U6219" s="174"/>
    </row>
    <row r="6220" spans="20:21" s="157" customFormat="1">
      <c r="T6220" s="174"/>
      <c r="U6220" s="174"/>
    </row>
    <row r="6221" spans="20:21" s="157" customFormat="1">
      <c r="T6221" s="174"/>
      <c r="U6221" s="174"/>
    </row>
    <row r="6222" spans="20:21" s="157" customFormat="1">
      <c r="T6222" s="174"/>
      <c r="U6222" s="174"/>
    </row>
    <row r="6223" spans="20:21" s="157" customFormat="1">
      <c r="T6223" s="174"/>
      <c r="U6223" s="174"/>
    </row>
    <row r="6224" spans="20:21" s="157" customFormat="1">
      <c r="T6224" s="174"/>
      <c r="U6224" s="174"/>
    </row>
    <row r="6225" spans="20:21" s="157" customFormat="1">
      <c r="T6225" s="174"/>
      <c r="U6225" s="174"/>
    </row>
    <row r="6226" spans="20:21" s="157" customFormat="1">
      <c r="T6226" s="174"/>
      <c r="U6226" s="174"/>
    </row>
    <row r="6227" spans="20:21" s="157" customFormat="1">
      <c r="T6227" s="174"/>
      <c r="U6227" s="174"/>
    </row>
    <row r="6228" spans="20:21" s="157" customFormat="1">
      <c r="T6228" s="174"/>
      <c r="U6228" s="174"/>
    </row>
    <row r="6229" spans="20:21" s="157" customFormat="1">
      <c r="T6229" s="174"/>
      <c r="U6229" s="174"/>
    </row>
    <row r="6230" spans="20:21" s="157" customFormat="1">
      <c r="T6230" s="174"/>
      <c r="U6230" s="174"/>
    </row>
    <row r="6231" spans="20:21" s="157" customFormat="1">
      <c r="T6231" s="174"/>
      <c r="U6231" s="174"/>
    </row>
    <row r="6232" spans="20:21" s="157" customFormat="1">
      <c r="T6232" s="174"/>
      <c r="U6232" s="174"/>
    </row>
    <row r="6233" spans="20:21" s="157" customFormat="1">
      <c r="T6233" s="174"/>
      <c r="U6233" s="174"/>
    </row>
    <row r="6234" spans="20:21" s="157" customFormat="1">
      <c r="T6234" s="174"/>
      <c r="U6234" s="174"/>
    </row>
    <row r="6235" spans="20:21" s="157" customFormat="1">
      <c r="T6235" s="174"/>
      <c r="U6235" s="174"/>
    </row>
    <row r="6236" spans="20:21" s="157" customFormat="1">
      <c r="T6236" s="174"/>
      <c r="U6236" s="174"/>
    </row>
    <row r="6237" spans="20:21" s="157" customFormat="1">
      <c r="T6237" s="174"/>
      <c r="U6237" s="174"/>
    </row>
    <row r="6238" spans="20:21" s="157" customFormat="1">
      <c r="T6238" s="174"/>
      <c r="U6238" s="174"/>
    </row>
    <row r="6239" spans="20:21" s="157" customFormat="1">
      <c r="T6239" s="174"/>
      <c r="U6239" s="174"/>
    </row>
    <row r="6240" spans="20:21" s="157" customFormat="1">
      <c r="T6240" s="174"/>
      <c r="U6240" s="174"/>
    </row>
    <row r="6241" spans="20:21" s="157" customFormat="1">
      <c r="T6241" s="174"/>
      <c r="U6241" s="174"/>
    </row>
    <row r="6242" spans="20:21" s="157" customFormat="1">
      <c r="T6242" s="174"/>
      <c r="U6242" s="174"/>
    </row>
    <row r="6243" spans="20:21" s="157" customFormat="1">
      <c r="T6243" s="174"/>
      <c r="U6243" s="174"/>
    </row>
    <row r="6244" spans="20:21" s="157" customFormat="1">
      <c r="T6244" s="174"/>
      <c r="U6244" s="174"/>
    </row>
    <row r="6245" spans="20:21" s="157" customFormat="1">
      <c r="T6245" s="174"/>
      <c r="U6245" s="174"/>
    </row>
    <row r="6246" spans="20:21" s="157" customFormat="1">
      <c r="T6246" s="174"/>
      <c r="U6246" s="174"/>
    </row>
    <row r="6247" spans="20:21" s="157" customFormat="1">
      <c r="T6247" s="174"/>
      <c r="U6247" s="174"/>
    </row>
    <row r="6248" spans="20:21" s="157" customFormat="1">
      <c r="T6248" s="174"/>
      <c r="U6248" s="174"/>
    </row>
    <row r="6249" spans="20:21" s="157" customFormat="1">
      <c r="T6249" s="174"/>
      <c r="U6249" s="174"/>
    </row>
    <row r="6250" spans="20:21" s="157" customFormat="1">
      <c r="T6250" s="174"/>
      <c r="U6250" s="174"/>
    </row>
    <row r="6251" spans="20:21" s="157" customFormat="1">
      <c r="T6251" s="174"/>
      <c r="U6251" s="174"/>
    </row>
    <row r="6252" spans="20:21" s="157" customFormat="1">
      <c r="T6252" s="174"/>
      <c r="U6252" s="174"/>
    </row>
    <row r="6253" spans="20:21" s="157" customFormat="1">
      <c r="T6253" s="174"/>
      <c r="U6253" s="174"/>
    </row>
    <row r="6254" spans="20:21" s="157" customFormat="1">
      <c r="T6254" s="174"/>
      <c r="U6254" s="174"/>
    </row>
    <row r="6255" spans="20:21" s="157" customFormat="1">
      <c r="T6255" s="174"/>
      <c r="U6255" s="174"/>
    </row>
    <row r="6256" spans="20:21" s="157" customFormat="1">
      <c r="T6256" s="174"/>
      <c r="U6256" s="174"/>
    </row>
    <row r="6257" spans="20:21" s="157" customFormat="1">
      <c r="T6257" s="174"/>
      <c r="U6257" s="174"/>
    </row>
    <row r="6258" spans="20:21" s="157" customFormat="1">
      <c r="T6258" s="174"/>
      <c r="U6258" s="174"/>
    </row>
    <row r="6259" spans="20:21" s="157" customFormat="1">
      <c r="T6259" s="174"/>
      <c r="U6259" s="174"/>
    </row>
    <row r="6260" spans="20:21" s="157" customFormat="1">
      <c r="T6260" s="174"/>
      <c r="U6260" s="174"/>
    </row>
    <row r="6261" spans="20:21" s="157" customFormat="1">
      <c r="T6261" s="174"/>
      <c r="U6261" s="174"/>
    </row>
    <row r="6262" spans="20:21" s="157" customFormat="1">
      <c r="T6262" s="174"/>
      <c r="U6262" s="174"/>
    </row>
    <row r="6263" spans="20:21" s="157" customFormat="1">
      <c r="T6263" s="174"/>
      <c r="U6263" s="174"/>
    </row>
    <row r="6264" spans="20:21" s="157" customFormat="1">
      <c r="T6264" s="174"/>
      <c r="U6264" s="174"/>
    </row>
    <row r="6265" spans="20:21" s="157" customFormat="1">
      <c r="T6265" s="174"/>
      <c r="U6265" s="174"/>
    </row>
    <row r="6266" spans="20:21" s="157" customFormat="1">
      <c r="T6266" s="174"/>
      <c r="U6266" s="174"/>
    </row>
    <row r="6267" spans="20:21" s="157" customFormat="1">
      <c r="T6267" s="174"/>
      <c r="U6267" s="174"/>
    </row>
    <row r="6268" spans="20:21" s="157" customFormat="1">
      <c r="T6268" s="174"/>
      <c r="U6268" s="174"/>
    </row>
    <row r="6269" spans="20:21" s="157" customFormat="1">
      <c r="T6269" s="174"/>
      <c r="U6269" s="174"/>
    </row>
    <row r="6270" spans="20:21" s="157" customFormat="1">
      <c r="T6270" s="174"/>
      <c r="U6270" s="174"/>
    </row>
    <row r="6271" spans="20:21" s="157" customFormat="1">
      <c r="T6271" s="174"/>
      <c r="U6271" s="174"/>
    </row>
    <row r="6272" spans="20:21" s="157" customFormat="1">
      <c r="T6272" s="174"/>
      <c r="U6272" s="174"/>
    </row>
    <row r="6273" spans="20:21" s="157" customFormat="1">
      <c r="T6273" s="174"/>
      <c r="U6273" s="174"/>
    </row>
    <row r="6274" spans="20:21" s="157" customFormat="1">
      <c r="T6274" s="174"/>
      <c r="U6274" s="174"/>
    </row>
    <row r="6275" spans="20:21" s="157" customFormat="1">
      <c r="T6275" s="174"/>
      <c r="U6275" s="174"/>
    </row>
    <row r="6276" spans="20:21" s="157" customFormat="1">
      <c r="T6276" s="174"/>
      <c r="U6276" s="174"/>
    </row>
    <row r="6277" spans="20:21" s="157" customFormat="1">
      <c r="T6277" s="174"/>
      <c r="U6277" s="174"/>
    </row>
    <row r="6278" spans="20:21" s="157" customFormat="1">
      <c r="T6278" s="174"/>
      <c r="U6278" s="174"/>
    </row>
    <row r="6279" spans="20:21" s="157" customFormat="1">
      <c r="T6279" s="174"/>
      <c r="U6279" s="174"/>
    </row>
    <row r="6280" spans="20:21" s="157" customFormat="1">
      <c r="T6280" s="174"/>
      <c r="U6280" s="174"/>
    </row>
    <row r="6281" spans="20:21" s="157" customFormat="1">
      <c r="T6281" s="174"/>
      <c r="U6281" s="174"/>
    </row>
    <row r="6282" spans="20:21" s="157" customFormat="1">
      <c r="T6282" s="174"/>
      <c r="U6282" s="174"/>
    </row>
    <row r="6283" spans="20:21" s="157" customFormat="1">
      <c r="T6283" s="174"/>
      <c r="U6283" s="174"/>
    </row>
    <row r="6284" spans="20:21" s="157" customFormat="1">
      <c r="T6284" s="174"/>
      <c r="U6284" s="174"/>
    </row>
    <row r="6285" spans="20:21" s="157" customFormat="1">
      <c r="T6285" s="174"/>
      <c r="U6285" s="174"/>
    </row>
    <row r="6286" spans="20:21" s="157" customFormat="1">
      <c r="T6286" s="174"/>
      <c r="U6286" s="174"/>
    </row>
    <row r="6287" spans="20:21" s="157" customFormat="1">
      <c r="T6287" s="174"/>
      <c r="U6287" s="174"/>
    </row>
    <row r="6288" spans="20:21" s="157" customFormat="1">
      <c r="T6288" s="174"/>
      <c r="U6288" s="174"/>
    </row>
    <row r="6289" spans="20:21" s="157" customFormat="1">
      <c r="T6289" s="174"/>
      <c r="U6289" s="174"/>
    </row>
    <row r="6290" spans="20:21" s="157" customFormat="1">
      <c r="T6290" s="174"/>
      <c r="U6290" s="174"/>
    </row>
    <row r="6291" spans="20:21" s="157" customFormat="1">
      <c r="T6291" s="174"/>
      <c r="U6291" s="174"/>
    </row>
    <row r="6292" spans="20:21" s="157" customFormat="1">
      <c r="T6292" s="174"/>
      <c r="U6292" s="174"/>
    </row>
    <row r="6293" spans="20:21" s="157" customFormat="1">
      <c r="T6293" s="174"/>
      <c r="U6293" s="174"/>
    </row>
    <row r="6294" spans="20:21" s="157" customFormat="1">
      <c r="T6294" s="174"/>
      <c r="U6294" s="174"/>
    </row>
    <row r="6295" spans="20:21" s="157" customFormat="1">
      <c r="T6295" s="174"/>
      <c r="U6295" s="174"/>
    </row>
    <row r="6296" spans="20:21" s="157" customFormat="1">
      <c r="T6296" s="174"/>
      <c r="U6296" s="174"/>
    </row>
    <row r="6297" spans="20:21" s="157" customFormat="1">
      <c r="T6297" s="174"/>
      <c r="U6297" s="174"/>
    </row>
    <row r="6298" spans="20:21" s="157" customFormat="1">
      <c r="T6298" s="174"/>
      <c r="U6298" s="174"/>
    </row>
    <row r="6299" spans="20:21" s="157" customFormat="1">
      <c r="T6299" s="174"/>
      <c r="U6299" s="174"/>
    </row>
    <row r="6300" spans="20:21" s="157" customFormat="1">
      <c r="T6300" s="174"/>
      <c r="U6300" s="174"/>
    </row>
    <row r="6301" spans="20:21" s="157" customFormat="1">
      <c r="T6301" s="174"/>
      <c r="U6301" s="174"/>
    </row>
    <row r="6302" spans="20:21" s="157" customFormat="1">
      <c r="T6302" s="174"/>
      <c r="U6302" s="174"/>
    </row>
    <row r="6303" spans="20:21" s="157" customFormat="1">
      <c r="T6303" s="174"/>
      <c r="U6303" s="174"/>
    </row>
    <row r="6304" spans="20:21" s="157" customFormat="1">
      <c r="T6304" s="174"/>
      <c r="U6304" s="174"/>
    </row>
    <row r="6305" spans="20:21" s="157" customFormat="1">
      <c r="T6305" s="174"/>
      <c r="U6305" s="174"/>
    </row>
    <row r="6306" spans="20:21" s="157" customFormat="1">
      <c r="T6306" s="174"/>
      <c r="U6306" s="174"/>
    </row>
    <row r="6307" spans="20:21" s="157" customFormat="1">
      <c r="T6307" s="174"/>
      <c r="U6307" s="174"/>
    </row>
    <row r="6308" spans="20:21" s="157" customFormat="1">
      <c r="T6308" s="174"/>
      <c r="U6308" s="174"/>
    </row>
    <row r="6309" spans="20:21" s="157" customFormat="1">
      <c r="T6309" s="174"/>
      <c r="U6309" s="174"/>
    </row>
    <row r="6310" spans="20:21" s="157" customFormat="1">
      <c r="T6310" s="174"/>
      <c r="U6310" s="174"/>
    </row>
    <row r="6311" spans="20:21" s="157" customFormat="1">
      <c r="T6311" s="174"/>
      <c r="U6311" s="174"/>
    </row>
    <row r="6312" spans="20:21" s="157" customFormat="1">
      <c r="T6312" s="174"/>
      <c r="U6312" s="174"/>
    </row>
    <row r="6313" spans="20:21" s="157" customFormat="1">
      <c r="T6313" s="174"/>
      <c r="U6313" s="174"/>
    </row>
    <row r="6314" spans="20:21" s="157" customFormat="1">
      <c r="T6314" s="174"/>
      <c r="U6314" s="174"/>
    </row>
    <row r="6315" spans="20:21" s="157" customFormat="1">
      <c r="T6315" s="174"/>
      <c r="U6315" s="174"/>
    </row>
    <row r="6316" spans="20:21" s="157" customFormat="1">
      <c r="T6316" s="174"/>
      <c r="U6316" s="174"/>
    </row>
    <row r="6317" spans="20:21" s="157" customFormat="1">
      <c r="T6317" s="174"/>
      <c r="U6317" s="174"/>
    </row>
    <row r="6318" spans="20:21" s="157" customFormat="1">
      <c r="T6318" s="174"/>
      <c r="U6318" s="174"/>
    </row>
    <row r="6319" spans="20:21" s="157" customFormat="1">
      <c r="T6319" s="174"/>
      <c r="U6319" s="174"/>
    </row>
    <row r="6320" spans="20:21" s="157" customFormat="1">
      <c r="T6320" s="174"/>
      <c r="U6320" s="174"/>
    </row>
    <row r="6321" spans="20:21" s="157" customFormat="1">
      <c r="T6321" s="174"/>
      <c r="U6321" s="174"/>
    </row>
    <row r="6322" spans="20:21" s="157" customFormat="1">
      <c r="T6322" s="174"/>
      <c r="U6322" s="174"/>
    </row>
    <row r="6323" spans="20:21" s="157" customFormat="1">
      <c r="T6323" s="174"/>
      <c r="U6323" s="174"/>
    </row>
    <row r="6324" spans="20:21" s="157" customFormat="1">
      <c r="T6324" s="174"/>
      <c r="U6324" s="174"/>
    </row>
    <row r="6325" spans="20:21" s="157" customFormat="1">
      <c r="T6325" s="174"/>
      <c r="U6325" s="174"/>
    </row>
    <row r="6326" spans="20:21" s="157" customFormat="1">
      <c r="T6326" s="174"/>
      <c r="U6326" s="174"/>
    </row>
    <row r="6327" spans="20:21" s="157" customFormat="1">
      <c r="T6327" s="174"/>
      <c r="U6327" s="174"/>
    </row>
    <row r="6328" spans="20:21" s="157" customFormat="1">
      <c r="T6328" s="174"/>
      <c r="U6328" s="174"/>
    </row>
    <row r="6329" spans="20:21" s="157" customFormat="1">
      <c r="T6329" s="174"/>
      <c r="U6329" s="174"/>
    </row>
    <row r="6330" spans="20:21" s="157" customFormat="1">
      <c r="T6330" s="174"/>
      <c r="U6330" s="174"/>
    </row>
    <row r="6331" spans="20:21" s="157" customFormat="1">
      <c r="T6331" s="174"/>
      <c r="U6331" s="174"/>
    </row>
    <row r="6332" spans="20:21" s="157" customFormat="1">
      <c r="T6332" s="174"/>
      <c r="U6332" s="174"/>
    </row>
    <row r="6333" spans="20:21" s="157" customFormat="1">
      <c r="T6333" s="174"/>
      <c r="U6333" s="174"/>
    </row>
    <row r="6334" spans="20:21" s="157" customFormat="1">
      <c r="T6334" s="174"/>
      <c r="U6334" s="174"/>
    </row>
    <row r="6335" spans="20:21" s="157" customFormat="1">
      <c r="T6335" s="174"/>
      <c r="U6335" s="174"/>
    </row>
    <row r="6336" spans="20:21" s="157" customFormat="1">
      <c r="T6336" s="174"/>
      <c r="U6336" s="174"/>
    </row>
    <row r="6337" spans="20:21" s="157" customFormat="1">
      <c r="T6337" s="174"/>
      <c r="U6337" s="174"/>
    </row>
    <row r="6338" spans="20:21" s="157" customFormat="1">
      <c r="T6338" s="174"/>
      <c r="U6338" s="174"/>
    </row>
    <row r="6339" spans="20:21" s="157" customFormat="1">
      <c r="T6339" s="174"/>
      <c r="U6339" s="174"/>
    </row>
    <row r="6340" spans="20:21" s="157" customFormat="1">
      <c r="T6340" s="174"/>
      <c r="U6340" s="174"/>
    </row>
    <row r="6341" spans="20:21" s="157" customFormat="1">
      <c r="T6341" s="174"/>
      <c r="U6341" s="174"/>
    </row>
    <row r="6342" spans="20:21" s="157" customFormat="1">
      <c r="T6342" s="174"/>
      <c r="U6342" s="174"/>
    </row>
    <row r="6343" spans="20:21" s="157" customFormat="1">
      <c r="T6343" s="174"/>
      <c r="U6343" s="174"/>
    </row>
    <row r="6344" spans="20:21" s="157" customFormat="1">
      <c r="T6344" s="174"/>
      <c r="U6344" s="174"/>
    </row>
    <row r="6345" spans="20:21" s="157" customFormat="1">
      <c r="T6345" s="174"/>
      <c r="U6345" s="174"/>
    </row>
    <row r="6346" spans="20:21" s="157" customFormat="1">
      <c r="T6346" s="174"/>
      <c r="U6346" s="174"/>
    </row>
    <row r="6347" spans="20:21" s="157" customFormat="1">
      <c r="T6347" s="174"/>
      <c r="U6347" s="174"/>
    </row>
    <row r="6348" spans="20:21" s="157" customFormat="1">
      <c r="T6348" s="174"/>
      <c r="U6348" s="174"/>
    </row>
    <row r="6349" spans="20:21" s="157" customFormat="1">
      <c r="T6349" s="174"/>
      <c r="U6349" s="174"/>
    </row>
    <row r="6350" spans="20:21" s="157" customFormat="1">
      <c r="T6350" s="174"/>
      <c r="U6350" s="174"/>
    </row>
    <row r="6351" spans="20:21" s="157" customFormat="1">
      <c r="T6351" s="174"/>
      <c r="U6351" s="174"/>
    </row>
    <row r="6352" spans="20:21" s="157" customFormat="1">
      <c r="T6352" s="174"/>
      <c r="U6352" s="174"/>
    </row>
    <row r="6353" spans="20:21" s="157" customFormat="1">
      <c r="T6353" s="174"/>
      <c r="U6353" s="174"/>
    </row>
    <row r="6354" spans="20:21" s="157" customFormat="1">
      <c r="T6354" s="174"/>
      <c r="U6354" s="174"/>
    </row>
    <row r="6355" spans="20:21" s="157" customFormat="1">
      <c r="T6355" s="174"/>
      <c r="U6355" s="174"/>
    </row>
    <row r="6356" spans="20:21" s="157" customFormat="1">
      <c r="T6356" s="174"/>
      <c r="U6356" s="174"/>
    </row>
    <row r="6357" spans="20:21" s="157" customFormat="1">
      <c r="T6357" s="174"/>
      <c r="U6357" s="174"/>
    </row>
    <row r="6358" spans="20:21" s="157" customFormat="1">
      <c r="T6358" s="174"/>
      <c r="U6358" s="174"/>
    </row>
    <row r="6359" spans="20:21" s="157" customFormat="1">
      <c r="T6359" s="174"/>
      <c r="U6359" s="174"/>
    </row>
    <row r="6360" spans="20:21" s="157" customFormat="1">
      <c r="T6360" s="174"/>
      <c r="U6360" s="174"/>
    </row>
    <row r="6361" spans="20:21" s="157" customFormat="1">
      <c r="T6361" s="174"/>
      <c r="U6361" s="174"/>
    </row>
    <row r="6362" spans="20:21" s="157" customFormat="1">
      <c r="T6362" s="174"/>
      <c r="U6362" s="174"/>
    </row>
    <row r="6363" spans="20:21" s="157" customFormat="1">
      <c r="T6363" s="174"/>
      <c r="U6363" s="174"/>
    </row>
    <row r="6364" spans="20:21" s="157" customFormat="1">
      <c r="T6364" s="174"/>
      <c r="U6364" s="174"/>
    </row>
    <row r="6365" spans="20:21" s="157" customFormat="1">
      <c r="T6365" s="174"/>
      <c r="U6365" s="174"/>
    </row>
    <row r="6366" spans="20:21" s="157" customFormat="1">
      <c r="T6366" s="174"/>
      <c r="U6366" s="174"/>
    </row>
    <row r="6367" spans="20:21" s="157" customFormat="1">
      <c r="T6367" s="174"/>
      <c r="U6367" s="174"/>
    </row>
    <row r="6368" spans="20:21" s="157" customFormat="1">
      <c r="T6368" s="174"/>
      <c r="U6368" s="174"/>
    </row>
    <row r="6369" spans="20:21" s="157" customFormat="1">
      <c r="T6369" s="174"/>
      <c r="U6369" s="174"/>
    </row>
    <row r="6370" spans="20:21" s="157" customFormat="1">
      <c r="T6370" s="174"/>
      <c r="U6370" s="174"/>
    </row>
    <row r="6371" spans="20:21" s="157" customFormat="1">
      <c r="T6371" s="174"/>
      <c r="U6371" s="174"/>
    </row>
    <row r="6372" spans="20:21" s="157" customFormat="1">
      <c r="T6372" s="174"/>
      <c r="U6372" s="174"/>
    </row>
    <row r="6373" spans="20:21" s="157" customFormat="1">
      <c r="T6373" s="174"/>
      <c r="U6373" s="174"/>
    </row>
    <row r="6374" spans="20:21" s="157" customFormat="1">
      <c r="T6374" s="174"/>
      <c r="U6374" s="174"/>
    </row>
    <row r="6375" spans="20:21" s="157" customFormat="1">
      <c r="T6375" s="174"/>
      <c r="U6375" s="174"/>
    </row>
    <row r="6376" spans="20:21" s="157" customFormat="1">
      <c r="T6376" s="174"/>
      <c r="U6376" s="174"/>
    </row>
    <row r="6377" spans="20:21" s="157" customFormat="1">
      <c r="T6377" s="174"/>
      <c r="U6377" s="174"/>
    </row>
    <row r="6378" spans="20:21" s="157" customFormat="1">
      <c r="T6378" s="174"/>
      <c r="U6378" s="174"/>
    </row>
    <row r="6379" spans="20:21" s="157" customFormat="1">
      <c r="T6379" s="174"/>
      <c r="U6379" s="174"/>
    </row>
    <row r="6380" spans="20:21" s="157" customFormat="1">
      <c r="T6380" s="174"/>
      <c r="U6380" s="174"/>
    </row>
    <row r="6381" spans="20:21" s="157" customFormat="1">
      <c r="T6381" s="174"/>
      <c r="U6381" s="174"/>
    </row>
    <row r="6382" spans="20:21" s="157" customFormat="1">
      <c r="T6382" s="174"/>
      <c r="U6382" s="174"/>
    </row>
    <row r="6383" spans="20:21" s="157" customFormat="1">
      <c r="T6383" s="174"/>
      <c r="U6383" s="174"/>
    </row>
    <row r="6384" spans="20:21" s="157" customFormat="1">
      <c r="T6384" s="174"/>
      <c r="U6384" s="174"/>
    </row>
    <row r="6385" spans="20:21" s="157" customFormat="1">
      <c r="T6385" s="174"/>
      <c r="U6385" s="174"/>
    </row>
    <row r="6386" spans="20:21" s="157" customFormat="1">
      <c r="T6386" s="174"/>
      <c r="U6386" s="174"/>
    </row>
    <row r="6387" spans="20:21" s="157" customFormat="1">
      <c r="T6387" s="174"/>
      <c r="U6387" s="174"/>
    </row>
    <row r="6388" spans="20:21" s="157" customFormat="1">
      <c r="T6388" s="174"/>
      <c r="U6388" s="174"/>
    </row>
    <row r="6389" spans="20:21" s="157" customFormat="1">
      <c r="T6389" s="174"/>
      <c r="U6389" s="174"/>
    </row>
    <row r="6390" spans="20:21" s="157" customFormat="1">
      <c r="T6390" s="174"/>
      <c r="U6390" s="174"/>
    </row>
    <row r="6391" spans="20:21" s="157" customFormat="1">
      <c r="T6391" s="174"/>
      <c r="U6391" s="174"/>
    </row>
    <row r="6392" spans="20:21" s="157" customFormat="1">
      <c r="T6392" s="174"/>
      <c r="U6392" s="174"/>
    </row>
    <row r="6393" spans="20:21" s="157" customFormat="1">
      <c r="T6393" s="174"/>
      <c r="U6393" s="174"/>
    </row>
    <row r="6394" spans="20:21" s="157" customFormat="1">
      <c r="T6394" s="174"/>
      <c r="U6394" s="174"/>
    </row>
    <row r="6395" spans="20:21" s="157" customFormat="1">
      <c r="T6395" s="174"/>
      <c r="U6395" s="174"/>
    </row>
    <row r="6396" spans="20:21" s="157" customFormat="1">
      <c r="T6396" s="174"/>
      <c r="U6396" s="174"/>
    </row>
    <row r="6397" spans="20:21" s="157" customFormat="1">
      <c r="T6397" s="174"/>
      <c r="U6397" s="174"/>
    </row>
    <row r="6398" spans="20:21" s="157" customFormat="1">
      <c r="T6398" s="174"/>
      <c r="U6398" s="174"/>
    </row>
    <row r="6399" spans="20:21" s="157" customFormat="1">
      <c r="T6399" s="174"/>
      <c r="U6399" s="174"/>
    </row>
    <row r="6400" spans="20:21" s="157" customFormat="1">
      <c r="T6400" s="174"/>
      <c r="U6400" s="174"/>
    </row>
    <row r="6401" spans="20:21" s="157" customFormat="1">
      <c r="T6401" s="174"/>
      <c r="U6401" s="174"/>
    </row>
    <row r="6402" spans="20:21" s="157" customFormat="1">
      <c r="T6402" s="174"/>
      <c r="U6402" s="174"/>
    </row>
    <row r="6403" spans="20:21" s="157" customFormat="1">
      <c r="T6403" s="174"/>
      <c r="U6403" s="174"/>
    </row>
    <row r="6404" spans="20:21" s="157" customFormat="1">
      <c r="T6404" s="174"/>
      <c r="U6404" s="174"/>
    </row>
    <row r="6405" spans="20:21" s="157" customFormat="1">
      <c r="T6405" s="174"/>
      <c r="U6405" s="174"/>
    </row>
    <row r="6406" spans="20:21" s="157" customFormat="1">
      <c r="T6406" s="174"/>
      <c r="U6406" s="174"/>
    </row>
    <row r="6407" spans="20:21" s="157" customFormat="1">
      <c r="T6407" s="174"/>
      <c r="U6407" s="174"/>
    </row>
    <row r="6408" spans="20:21" s="157" customFormat="1">
      <c r="T6408" s="174"/>
      <c r="U6408" s="174"/>
    </row>
    <row r="6409" spans="20:21" s="157" customFormat="1">
      <c r="T6409" s="174"/>
      <c r="U6409" s="174"/>
    </row>
    <row r="6410" spans="20:21" s="157" customFormat="1">
      <c r="T6410" s="174"/>
      <c r="U6410" s="174"/>
    </row>
    <row r="6411" spans="20:21" s="157" customFormat="1">
      <c r="T6411" s="174"/>
      <c r="U6411" s="174"/>
    </row>
    <row r="6412" spans="20:21" s="157" customFormat="1">
      <c r="T6412" s="174"/>
      <c r="U6412" s="174"/>
    </row>
    <row r="6413" spans="20:21" s="157" customFormat="1">
      <c r="T6413" s="174"/>
      <c r="U6413" s="174"/>
    </row>
    <row r="6414" spans="20:21" s="157" customFormat="1">
      <c r="T6414" s="174"/>
      <c r="U6414" s="174"/>
    </row>
    <row r="6415" spans="20:21" s="157" customFormat="1">
      <c r="T6415" s="174"/>
      <c r="U6415" s="174"/>
    </row>
    <row r="6416" spans="20:21" s="157" customFormat="1">
      <c r="T6416" s="174"/>
      <c r="U6416" s="174"/>
    </row>
    <row r="6417" spans="20:21" s="157" customFormat="1">
      <c r="T6417" s="174"/>
      <c r="U6417" s="174"/>
    </row>
    <row r="6418" spans="20:21" s="157" customFormat="1">
      <c r="T6418" s="174"/>
      <c r="U6418" s="174"/>
    </row>
    <row r="6419" spans="20:21" s="157" customFormat="1">
      <c r="T6419" s="174"/>
      <c r="U6419" s="174"/>
    </row>
    <row r="6420" spans="20:21" s="157" customFormat="1">
      <c r="T6420" s="174"/>
      <c r="U6420" s="174"/>
    </row>
    <row r="6421" spans="20:21" s="157" customFormat="1">
      <c r="T6421" s="174"/>
      <c r="U6421" s="174"/>
    </row>
    <row r="6422" spans="20:21" s="157" customFormat="1">
      <c r="T6422" s="174"/>
      <c r="U6422" s="174"/>
    </row>
    <row r="6423" spans="20:21" s="157" customFormat="1">
      <c r="T6423" s="174"/>
      <c r="U6423" s="174"/>
    </row>
    <row r="6424" spans="20:21" s="157" customFormat="1">
      <c r="T6424" s="174"/>
      <c r="U6424" s="174"/>
    </row>
    <row r="6425" spans="20:21" s="157" customFormat="1">
      <c r="T6425" s="174"/>
      <c r="U6425" s="174"/>
    </row>
    <row r="6426" spans="20:21" s="157" customFormat="1">
      <c r="T6426" s="174"/>
      <c r="U6426" s="174"/>
    </row>
    <row r="6427" spans="20:21" s="157" customFormat="1">
      <c r="T6427" s="174"/>
      <c r="U6427" s="174"/>
    </row>
    <row r="6428" spans="20:21" s="157" customFormat="1">
      <c r="T6428" s="174"/>
      <c r="U6428" s="174"/>
    </row>
    <row r="6429" spans="20:21" s="157" customFormat="1">
      <c r="T6429" s="174"/>
      <c r="U6429" s="174"/>
    </row>
    <row r="6430" spans="20:21" s="157" customFormat="1">
      <c r="T6430" s="174"/>
      <c r="U6430" s="174"/>
    </row>
    <row r="6431" spans="20:21" s="157" customFormat="1">
      <c r="T6431" s="174"/>
      <c r="U6431" s="174"/>
    </row>
    <row r="6432" spans="20:21" s="157" customFormat="1">
      <c r="T6432" s="174"/>
      <c r="U6432" s="174"/>
    </row>
    <row r="6433" spans="20:21" s="157" customFormat="1">
      <c r="T6433" s="174"/>
      <c r="U6433" s="174"/>
    </row>
    <row r="6434" spans="20:21" s="157" customFormat="1">
      <c r="T6434" s="174"/>
      <c r="U6434" s="174"/>
    </row>
    <row r="6435" spans="20:21" s="157" customFormat="1">
      <c r="T6435" s="174"/>
      <c r="U6435" s="174"/>
    </row>
    <row r="6436" spans="20:21" s="157" customFormat="1">
      <c r="T6436" s="174"/>
      <c r="U6436" s="174"/>
    </row>
    <row r="6437" spans="20:21" s="157" customFormat="1">
      <c r="T6437" s="174"/>
      <c r="U6437" s="174"/>
    </row>
    <row r="6438" spans="20:21" s="157" customFormat="1">
      <c r="T6438" s="174"/>
      <c r="U6438" s="174"/>
    </row>
    <row r="6439" spans="20:21" s="157" customFormat="1">
      <c r="T6439" s="174"/>
      <c r="U6439" s="174"/>
    </row>
    <row r="6440" spans="20:21" s="157" customFormat="1">
      <c r="T6440" s="174"/>
      <c r="U6440" s="174"/>
    </row>
    <row r="6441" spans="20:21" s="157" customFormat="1">
      <c r="T6441" s="174"/>
      <c r="U6441" s="174"/>
    </row>
    <row r="6442" spans="20:21" s="157" customFormat="1">
      <c r="T6442" s="174"/>
      <c r="U6442" s="174"/>
    </row>
    <row r="6443" spans="20:21" s="157" customFormat="1">
      <c r="T6443" s="174"/>
      <c r="U6443" s="174"/>
    </row>
    <row r="6444" spans="20:21" s="157" customFormat="1">
      <c r="T6444" s="174"/>
      <c r="U6444" s="174"/>
    </row>
    <row r="6445" spans="20:21" s="157" customFormat="1">
      <c r="T6445" s="174"/>
      <c r="U6445" s="174"/>
    </row>
    <row r="6446" spans="20:21" s="157" customFormat="1">
      <c r="T6446" s="174"/>
      <c r="U6446" s="174"/>
    </row>
    <row r="6447" spans="20:21" s="157" customFormat="1">
      <c r="T6447" s="174"/>
      <c r="U6447" s="174"/>
    </row>
    <row r="6448" spans="20:21" s="157" customFormat="1">
      <c r="T6448" s="174"/>
      <c r="U6448" s="174"/>
    </row>
    <row r="6449" spans="20:21" s="157" customFormat="1">
      <c r="T6449" s="174"/>
      <c r="U6449" s="174"/>
    </row>
    <row r="6450" spans="20:21" s="157" customFormat="1">
      <c r="T6450" s="174"/>
      <c r="U6450" s="174"/>
    </row>
    <row r="6451" spans="20:21" s="157" customFormat="1">
      <c r="T6451" s="174"/>
      <c r="U6451" s="174"/>
    </row>
    <row r="6452" spans="20:21" s="157" customFormat="1">
      <c r="T6452" s="174"/>
      <c r="U6452" s="174"/>
    </row>
    <row r="6453" spans="20:21" s="157" customFormat="1">
      <c r="T6453" s="174"/>
      <c r="U6453" s="174"/>
    </row>
    <row r="6454" spans="20:21" s="157" customFormat="1">
      <c r="T6454" s="174"/>
      <c r="U6454" s="174"/>
    </row>
    <row r="6455" spans="20:21" s="157" customFormat="1">
      <c r="T6455" s="174"/>
      <c r="U6455" s="174"/>
    </row>
    <row r="6456" spans="20:21" s="157" customFormat="1">
      <c r="T6456" s="174"/>
      <c r="U6456" s="174"/>
    </row>
    <row r="6457" spans="20:21" s="157" customFormat="1">
      <c r="T6457" s="174"/>
      <c r="U6457" s="174"/>
    </row>
    <row r="6458" spans="20:21" s="157" customFormat="1">
      <c r="T6458" s="174"/>
      <c r="U6458" s="174"/>
    </row>
    <row r="6459" spans="20:21" s="157" customFormat="1">
      <c r="T6459" s="174"/>
      <c r="U6459" s="174"/>
    </row>
    <row r="6460" spans="20:21" s="157" customFormat="1">
      <c r="T6460" s="174"/>
      <c r="U6460" s="174"/>
    </row>
    <row r="6461" spans="20:21" s="157" customFormat="1">
      <c r="T6461" s="174"/>
      <c r="U6461" s="174"/>
    </row>
    <row r="6462" spans="20:21" s="157" customFormat="1">
      <c r="T6462" s="174"/>
      <c r="U6462" s="174"/>
    </row>
    <row r="6463" spans="20:21" s="157" customFormat="1">
      <c r="T6463" s="174"/>
      <c r="U6463" s="174"/>
    </row>
    <row r="6464" spans="20:21" s="157" customFormat="1">
      <c r="T6464" s="174"/>
      <c r="U6464" s="174"/>
    </row>
    <row r="6465" spans="20:21" s="157" customFormat="1">
      <c r="T6465" s="174"/>
      <c r="U6465" s="174"/>
    </row>
    <row r="6466" spans="20:21" s="157" customFormat="1">
      <c r="T6466" s="174"/>
      <c r="U6466" s="174"/>
    </row>
    <row r="6467" spans="20:21" s="157" customFormat="1">
      <c r="T6467" s="174"/>
      <c r="U6467" s="174"/>
    </row>
    <row r="6468" spans="20:21" s="157" customFormat="1">
      <c r="T6468" s="174"/>
      <c r="U6468" s="174"/>
    </row>
    <row r="6469" spans="20:21" s="157" customFormat="1">
      <c r="T6469" s="174"/>
      <c r="U6469" s="174"/>
    </row>
    <row r="6470" spans="20:21" s="157" customFormat="1">
      <c r="T6470" s="174"/>
      <c r="U6470" s="174"/>
    </row>
    <row r="6471" spans="20:21" s="157" customFormat="1">
      <c r="T6471" s="174"/>
      <c r="U6471" s="174"/>
    </row>
    <row r="6472" spans="20:21" s="157" customFormat="1">
      <c r="T6472" s="174"/>
      <c r="U6472" s="174"/>
    </row>
    <row r="6473" spans="20:21" s="157" customFormat="1">
      <c r="T6473" s="174"/>
      <c r="U6473" s="174"/>
    </row>
    <row r="6474" spans="20:21" s="157" customFormat="1">
      <c r="T6474" s="174"/>
      <c r="U6474" s="174"/>
    </row>
    <row r="6475" spans="20:21" s="157" customFormat="1">
      <c r="T6475" s="174"/>
      <c r="U6475" s="174"/>
    </row>
    <row r="6476" spans="20:21" s="157" customFormat="1">
      <c r="T6476" s="174"/>
      <c r="U6476" s="174"/>
    </row>
    <row r="6477" spans="20:21" s="157" customFormat="1">
      <c r="T6477" s="174"/>
      <c r="U6477" s="174"/>
    </row>
    <row r="6478" spans="20:21" s="157" customFormat="1">
      <c r="T6478" s="174"/>
      <c r="U6478" s="174"/>
    </row>
    <row r="6479" spans="20:21" s="157" customFormat="1">
      <c r="T6479" s="174"/>
      <c r="U6479" s="174"/>
    </row>
    <row r="6480" spans="20:21" s="157" customFormat="1">
      <c r="T6480" s="174"/>
      <c r="U6480" s="174"/>
    </row>
    <row r="6481" spans="20:21" s="157" customFormat="1">
      <c r="T6481" s="174"/>
      <c r="U6481" s="174"/>
    </row>
    <row r="6482" spans="20:21" s="157" customFormat="1">
      <c r="T6482" s="174"/>
      <c r="U6482" s="174"/>
    </row>
    <row r="6483" spans="20:21" s="157" customFormat="1">
      <c r="T6483" s="174"/>
      <c r="U6483" s="174"/>
    </row>
    <row r="6484" spans="20:21" s="157" customFormat="1">
      <c r="T6484" s="174"/>
      <c r="U6484" s="174"/>
    </row>
    <row r="6485" spans="20:21" s="157" customFormat="1">
      <c r="T6485" s="174"/>
      <c r="U6485" s="174"/>
    </row>
    <row r="6486" spans="20:21" s="157" customFormat="1">
      <c r="T6486" s="174"/>
      <c r="U6486" s="174"/>
    </row>
    <row r="6487" spans="20:21" s="157" customFormat="1">
      <c r="T6487" s="174"/>
      <c r="U6487" s="174"/>
    </row>
    <row r="6488" spans="20:21" s="157" customFormat="1">
      <c r="T6488" s="174"/>
      <c r="U6488" s="174"/>
    </row>
    <row r="6489" spans="20:21" s="157" customFormat="1">
      <c r="T6489" s="174"/>
      <c r="U6489" s="174"/>
    </row>
    <row r="6490" spans="20:21" s="157" customFormat="1">
      <c r="T6490" s="174"/>
      <c r="U6490" s="174"/>
    </row>
    <row r="6491" spans="20:21" s="157" customFormat="1">
      <c r="T6491" s="174"/>
      <c r="U6491" s="174"/>
    </row>
    <row r="6492" spans="20:21" s="157" customFormat="1">
      <c r="T6492" s="174"/>
      <c r="U6492" s="174"/>
    </row>
    <row r="6493" spans="20:21" s="157" customFormat="1">
      <c r="T6493" s="174"/>
      <c r="U6493" s="174"/>
    </row>
    <row r="6494" spans="20:21" s="157" customFormat="1">
      <c r="T6494" s="174"/>
      <c r="U6494" s="174"/>
    </row>
    <row r="6495" spans="20:21" s="157" customFormat="1">
      <c r="T6495" s="174"/>
      <c r="U6495" s="174"/>
    </row>
    <row r="6496" spans="20:21" s="157" customFormat="1">
      <c r="T6496" s="174"/>
      <c r="U6496" s="174"/>
    </row>
    <row r="6497" spans="20:21" s="157" customFormat="1">
      <c r="T6497" s="174"/>
      <c r="U6497" s="174"/>
    </row>
    <row r="6498" spans="20:21" s="157" customFormat="1">
      <c r="T6498" s="174"/>
      <c r="U6498" s="174"/>
    </row>
    <row r="6499" spans="20:21" s="157" customFormat="1">
      <c r="T6499" s="174"/>
      <c r="U6499" s="174"/>
    </row>
    <row r="6500" spans="20:21" s="157" customFormat="1">
      <c r="T6500" s="174"/>
      <c r="U6500" s="174"/>
    </row>
    <row r="6501" spans="20:21" s="157" customFormat="1">
      <c r="T6501" s="174"/>
      <c r="U6501" s="174"/>
    </row>
    <row r="6502" spans="20:21" s="157" customFormat="1">
      <c r="T6502" s="174"/>
      <c r="U6502" s="174"/>
    </row>
    <row r="6503" spans="20:21" s="157" customFormat="1">
      <c r="T6503" s="174"/>
      <c r="U6503" s="174"/>
    </row>
    <row r="6504" spans="20:21" s="157" customFormat="1">
      <c r="T6504" s="174"/>
      <c r="U6504" s="174"/>
    </row>
    <row r="6505" spans="20:21" s="157" customFormat="1">
      <c r="T6505" s="174"/>
      <c r="U6505" s="174"/>
    </row>
    <row r="6506" spans="20:21" s="157" customFormat="1">
      <c r="T6506" s="174"/>
      <c r="U6506" s="174"/>
    </row>
    <row r="6507" spans="20:21" s="157" customFormat="1">
      <c r="T6507" s="174"/>
      <c r="U6507" s="174"/>
    </row>
    <row r="6508" spans="20:21" s="157" customFormat="1">
      <c r="T6508" s="174"/>
      <c r="U6508" s="174"/>
    </row>
    <row r="6509" spans="20:21" s="157" customFormat="1">
      <c r="T6509" s="174"/>
      <c r="U6509" s="174"/>
    </row>
    <row r="6510" spans="20:21" s="157" customFormat="1">
      <c r="T6510" s="174"/>
      <c r="U6510" s="174"/>
    </row>
    <row r="6511" spans="20:21" s="157" customFormat="1">
      <c r="T6511" s="174"/>
      <c r="U6511" s="174"/>
    </row>
    <row r="6512" spans="20:21" s="157" customFormat="1">
      <c r="T6512" s="174"/>
      <c r="U6512" s="174"/>
    </row>
    <row r="6513" spans="20:21" s="157" customFormat="1">
      <c r="T6513" s="174"/>
      <c r="U6513" s="174"/>
    </row>
    <row r="6514" spans="20:21" s="157" customFormat="1">
      <c r="T6514" s="174"/>
      <c r="U6514" s="174"/>
    </row>
    <row r="6515" spans="20:21" s="157" customFormat="1">
      <c r="T6515" s="174"/>
      <c r="U6515" s="174"/>
    </row>
    <row r="6516" spans="20:21" s="157" customFormat="1">
      <c r="T6516" s="174"/>
      <c r="U6516" s="174"/>
    </row>
    <row r="6517" spans="20:21" s="157" customFormat="1">
      <c r="T6517" s="174"/>
      <c r="U6517" s="174"/>
    </row>
    <row r="6518" spans="20:21" s="157" customFormat="1">
      <c r="T6518" s="174"/>
      <c r="U6518" s="174"/>
    </row>
    <row r="6519" spans="20:21" s="157" customFormat="1">
      <c r="T6519" s="174"/>
      <c r="U6519" s="174"/>
    </row>
    <row r="6520" spans="20:21" s="157" customFormat="1">
      <c r="T6520" s="174"/>
      <c r="U6520" s="174"/>
    </row>
    <row r="6521" spans="20:21" s="157" customFormat="1">
      <c r="T6521" s="174"/>
      <c r="U6521" s="174"/>
    </row>
    <row r="6522" spans="20:21" s="157" customFormat="1">
      <c r="T6522" s="174"/>
      <c r="U6522" s="174"/>
    </row>
    <row r="6523" spans="20:21" s="157" customFormat="1">
      <c r="T6523" s="174"/>
      <c r="U6523" s="174"/>
    </row>
    <row r="6524" spans="20:21" s="157" customFormat="1">
      <c r="T6524" s="174"/>
      <c r="U6524" s="174"/>
    </row>
    <row r="6525" spans="20:21" s="157" customFormat="1">
      <c r="T6525" s="174"/>
      <c r="U6525" s="174"/>
    </row>
    <row r="6526" spans="20:21" s="157" customFormat="1">
      <c r="T6526" s="174"/>
      <c r="U6526" s="174"/>
    </row>
    <row r="6527" spans="20:21" s="157" customFormat="1">
      <c r="T6527" s="174"/>
      <c r="U6527" s="174"/>
    </row>
    <row r="6528" spans="20:21" s="157" customFormat="1">
      <c r="T6528" s="174"/>
      <c r="U6528" s="174"/>
    </row>
    <row r="6529" spans="20:21" s="157" customFormat="1">
      <c r="T6529" s="174"/>
      <c r="U6529" s="174"/>
    </row>
    <row r="6530" spans="20:21" s="157" customFormat="1">
      <c r="T6530" s="174"/>
      <c r="U6530" s="174"/>
    </row>
    <row r="6531" spans="20:21" s="157" customFormat="1">
      <c r="T6531" s="174"/>
      <c r="U6531" s="174"/>
    </row>
    <row r="6532" spans="20:21" s="157" customFormat="1">
      <c r="T6532" s="174"/>
      <c r="U6532" s="174"/>
    </row>
    <row r="6533" spans="20:21" s="157" customFormat="1">
      <c r="T6533" s="174"/>
      <c r="U6533" s="174"/>
    </row>
    <row r="6534" spans="20:21" s="157" customFormat="1">
      <c r="T6534" s="174"/>
      <c r="U6534" s="174"/>
    </row>
    <row r="6535" spans="20:21" s="157" customFormat="1">
      <c r="T6535" s="174"/>
      <c r="U6535" s="174"/>
    </row>
    <row r="6536" spans="20:21" s="157" customFormat="1">
      <c r="T6536" s="174"/>
      <c r="U6536" s="174"/>
    </row>
    <row r="6537" spans="20:21" s="157" customFormat="1">
      <c r="T6537" s="174"/>
      <c r="U6537" s="174"/>
    </row>
    <row r="6538" spans="20:21" s="157" customFormat="1">
      <c r="T6538" s="174"/>
      <c r="U6538" s="174"/>
    </row>
    <row r="6539" spans="20:21" s="157" customFormat="1">
      <c r="T6539" s="174"/>
      <c r="U6539" s="174"/>
    </row>
    <row r="6540" spans="20:21" s="157" customFormat="1">
      <c r="T6540" s="174"/>
      <c r="U6540" s="174"/>
    </row>
    <row r="6541" spans="20:21" s="157" customFormat="1">
      <c r="T6541" s="174"/>
      <c r="U6541" s="174"/>
    </row>
    <row r="6542" spans="20:21" s="157" customFormat="1">
      <c r="T6542" s="174"/>
      <c r="U6542" s="174"/>
    </row>
    <row r="6543" spans="20:21" s="157" customFormat="1">
      <c r="T6543" s="174"/>
      <c r="U6543" s="174"/>
    </row>
    <row r="6544" spans="20:21" s="157" customFormat="1">
      <c r="T6544" s="174"/>
      <c r="U6544" s="174"/>
    </row>
    <row r="6545" spans="20:21" s="157" customFormat="1">
      <c r="T6545" s="174"/>
      <c r="U6545" s="174"/>
    </row>
    <row r="6546" spans="20:21" s="157" customFormat="1">
      <c r="T6546" s="174"/>
      <c r="U6546" s="174"/>
    </row>
    <row r="6547" spans="20:21" s="157" customFormat="1">
      <c r="T6547" s="174"/>
      <c r="U6547" s="174"/>
    </row>
    <row r="6548" spans="20:21" s="157" customFormat="1">
      <c r="T6548" s="174"/>
      <c r="U6548" s="174"/>
    </row>
    <row r="6549" spans="20:21" s="157" customFormat="1">
      <c r="T6549" s="174"/>
      <c r="U6549" s="174"/>
    </row>
    <row r="6550" spans="20:21" s="157" customFormat="1">
      <c r="T6550" s="174"/>
      <c r="U6550" s="174"/>
    </row>
    <row r="6551" spans="20:21" s="157" customFormat="1">
      <c r="T6551" s="174"/>
      <c r="U6551" s="174"/>
    </row>
    <row r="6552" spans="20:21" s="157" customFormat="1">
      <c r="T6552" s="174"/>
      <c r="U6552" s="174"/>
    </row>
    <row r="6553" spans="20:21" s="157" customFormat="1">
      <c r="T6553" s="174"/>
      <c r="U6553" s="174"/>
    </row>
    <row r="6554" spans="20:21" s="157" customFormat="1">
      <c r="T6554" s="174"/>
      <c r="U6554" s="174"/>
    </row>
    <row r="6555" spans="20:21" s="157" customFormat="1">
      <c r="T6555" s="174"/>
      <c r="U6555" s="174"/>
    </row>
    <row r="6556" spans="20:21" s="157" customFormat="1">
      <c r="T6556" s="174"/>
      <c r="U6556" s="174"/>
    </row>
    <row r="6557" spans="20:21" s="157" customFormat="1">
      <c r="T6557" s="174"/>
      <c r="U6557" s="174"/>
    </row>
    <row r="6558" spans="20:21" s="157" customFormat="1">
      <c r="T6558" s="174"/>
      <c r="U6558" s="174"/>
    </row>
    <row r="6559" spans="20:21" s="157" customFormat="1">
      <c r="T6559" s="174"/>
      <c r="U6559" s="174"/>
    </row>
    <row r="6560" spans="20:21" s="157" customFormat="1">
      <c r="T6560" s="174"/>
      <c r="U6560" s="174"/>
    </row>
    <row r="6561" spans="20:21" s="157" customFormat="1">
      <c r="T6561" s="174"/>
      <c r="U6561" s="174"/>
    </row>
    <row r="6562" spans="20:21" s="157" customFormat="1">
      <c r="T6562" s="174"/>
      <c r="U6562" s="174"/>
    </row>
    <row r="6563" spans="20:21" s="157" customFormat="1">
      <c r="T6563" s="174"/>
      <c r="U6563" s="174"/>
    </row>
    <row r="6564" spans="20:21" s="157" customFormat="1">
      <c r="T6564" s="174"/>
      <c r="U6564" s="174"/>
    </row>
    <row r="6565" spans="20:21" s="157" customFormat="1">
      <c r="T6565" s="174"/>
      <c r="U6565" s="174"/>
    </row>
    <row r="6566" spans="20:21" s="157" customFormat="1">
      <c r="T6566" s="174"/>
      <c r="U6566" s="174"/>
    </row>
    <row r="6567" spans="20:21" s="157" customFormat="1">
      <c r="T6567" s="174"/>
      <c r="U6567" s="174"/>
    </row>
    <row r="6568" spans="20:21" s="157" customFormat="1">
      <c r="T6568" s="174"/>
      <c r="U6568" s="174"/>
    </row>
    <row r="6569" spans="20:21" s="157" customFormat="1">
      <c r="T6569" s="174"/>
      <c r="U6569" s="174"/>
    </row>
    <row r="6570" spans="20:21" s="157" customFormat="1">
      <c r="T6570" s="174"/>
      <c r="U6570" s="174"/>
    </row>
    <row r="6571" spans="20:21" s="157" customFormat="1">
      <c r="T6571" s="174"/>
      <c r="U6571" s="174"/>
    </row>
    <row r="6572" spans="20:21" s="157" customFormat="1">
      <c r="T6572" s="174"/>
      <c r="U6572" s="174"/>
    </row>
    <row r="6573" spans="20:21" s="157" customFormat="1">
      <c r="T6573" s="174"/>
      <c r="U6573" s="174"/>
    </row>
    <row r="6574" spans="20:21" s="157" customFormat="1">
      <c r="T6574" s="174"/>
      <c r="U6574" s="174"/>
    </row>
    <row r="6575" spans="20:21" s="157" customFormat="1">
      <c r="T6575" s="174"/>
      <c r="U6575" s="174"/>
    </row>
    <row r="6576" spans="20:21" s="157" customFormat="1">
      <c r="T6576" s="174"/>
      <c r="U6576" s="174"/>
    </row>
    <row r="6577" spans="20:21" s="157" customFormat="1">
      <c r="T6577" s="174"/>
      <c r="U6577" s="174"/>
    </row>
    <row r="6578" spans="20:21" s="157" customFormat="1">
      <c r="T6578" s="174"/>
      <c r="U6578" s="174"/>
    </row>
    <row r="6579" spans="20:21" s="157" customFormat="1">
      <c r="T6579" s="174"/>
      <c r="U6579" s="174"/>
    </row>
    <row r="6580" spans="20:21" s="157" customFormat="1">
      <c r="T6580" s="174"/>
      <c r="U6580" s="174"/>
    </row>
    <row r="6581" spans="20:21" s="157" customFormat="1">
      <c r="T6581" s="174"/>
      <c r="U6581" s="174"/>
    </row>
    <row r="6582" spans="20:21" s="157" customFormat="1">
      <c r="T6582" s="174"/>
      <c r="U6582" s="174"/>
    </row>
    <row r="6583" spans="20:21" s="157" customFormat="1">
      <c r="T6583" s="174"/>
      <c r="U6583" s="174"/>
    </row>
    <row r="6584" spans="20:21" s="157" customFormat="1">
      <c r="T6584" s="174"/>
      <c r="U6584" s="174"/>
    </row>
    <row r="6585" spans="20:21" s="157" customFormat="1">
      <c r="T6585" s="174"/>
      <c r="U6585" s="174"/>
    </row>
    <row r="6586" spans="20:21" s="157" customFormat="1">
      <c r="T6586" s="174"/>
      <c r="U6586" s="174"/>
    </row>
    <row r="6587" spans="20:21" s="157" customFormat="1">
      <c r="T6587" s="174"/>
      <c r="U6587" s="174"/>
    </row>
    <row r="6588" spans="20:21" s="157" customFormat="1">
      <c r="T6588" s="174"/>
      <c r="U6588" s="174"/>
    </row>
    <row r="6589" spans="20:21" s="157" customFormat="1">
      <c r="T6589" s="174"/>
      <c r="U6589" s="174"/>
    </row>
    <row r="6590" spans="20:21" s="157" customFormat="1">
      <c r="T6590" s="174"/>
      <c r="U6590" s="174"/>
    </row>
    <row r="6591" spans="20:21" s="157" customFormat="1">
      <c r="T6591" s="174"/>
      <c r="U6591" s="174"/>
    </row>
    <row r="6592" spans="20:21" s="157" customFormat="1">
      <c r="T6592" s="174"/>
      <c r="U6592" s="174"/>
    </row>
    <row r="6593" spans="20:21" s="157" customFormat="1">
      <c r="T6593" s="174"/>
      <c r="U6593" s="174"/>
    </row>
    <row r="6594" spans="20:21" s="157" customFormat="1">
      <c r="T6594" s="174"/>
      <c r="U6594" s="174"/>
    </row>
    <row r="6595" spans="20:21" s="157" customFormat="1">
      <c r="T6595" s="174"/>
      <c r="U6595" s="174"/>
    </row>
    <row r="6596" spans="20:21" s="157" customFormat="1">
      <c r="T6596" s="174"/>
      <c r="U6596" s="174"/>
    </row>
    <row r="6597" spans="20:21" s="157" customFormat="1">
      <c r="T6597" s="174"/>
      <c r="U6597" s="174"/>
    </row>
    <row r="6598" spans="20:21" s="157" customFormat="1">
      <c r="T6598" s="174"/>
      <c r="U6598" s="174"/>
    </row>
    <row r="6599" spans="20:21" s="157" customFormat="1">
      <c r="T6599" s="174"/>
      <c r="U6599" s="174"/>
    </row>
    <row r="6600" spans="20:21" s="157" customFormat="1">
      <c r="T6600" s="174"/>
      <c r="U6600" s="174"/>
    </row>
    <row r="6601" spans="20:21" s="157" customFormat="1">
      <c r="T6601" s="174"/>
      <c r="U6601" s="174"/>
    </row>
    <row r="6602" spans="20:21" s="157" customFormat="1">
      <c r="T6602" s="174"/>
      <c r="U6602" s="174"/>
    </row>
    <row r="6603" spans="20:21" s="157" customFormat="1">
      <c r="T6603" s="174"/>
      <c r="U6603" s="174"/>
    </row>
    <row r="6604" spans="20:21" s="157" customFormat="1">
      <c r="T6604" s="174"/>
      <c r="U6604" s="174"/>
    </row>
    <row r="6605" spans="20:21" s="157" customFormat="1">
      <c r="T6605" s="174"/>
      <c r="U6605" s="174"/>
    </row>
    <row r="6606" spans="20:21" s="157" customFormat="1">
      <c r="T6606" s="174"/>
      <c r="U6606" s="174"/>
    </row>
    <row r="6607" spans="20:21" s="157" customFormat="1">
      <c r="T6607" s="174"/>
      <c r="U6607" s="174"/>
    </row>
    <row r="6608" spans="20:21" s="157" customFormat="1">
      <c r="T6608" s="174"/>
      <c r="U6608" s="174"/>
    </row>
    <row r="6609" spans="20:21" s="157" customFormat="1">
      <c r="T6609" s="174"/>
      <c r="U6609" s="174"/>
    </row>
    <row r="6610" spans="20:21" s="157" customFormat="1">
      <c r="T6610" s="174"/>
      <c r="U6610" s="174"/>
    </row>
    <row r="6611" spans="20:21" s="157" customFormat="1">
      <c r="T6611" s="174"/>
      <c r="U6611" s="174"/>
    </row>
    <row r="6612" spans="20:21" s="157" customFormat="1">
      <c r="T6612" s="174"/>
      <c r="U6612" s="174"/>
    </row>
    <row r="6613" spans="20:21" s="157" customFormat="1">
      <c r="T6613" s="174"/>
      <c r="U6613" s="174"/>
    </row>
    <row r="6614" spans="20:21" s="157" customFormat="1">
      <c r="T6614" s="174"/>
      <c r="U6614" s="174"/>
    </row>
    <row r="6615" spans="20:21" s="157" customFormat="1">
      <c r="T6615" s="174"/>
      <c r="U6615" s="174"/>
    </row>
    <row r="6616" spans="20:21" s="157" customFormat="1">
      <c r="T6616" s="174"/>
      <c r="U6616" s="174"/>
    </row>
    <row r="6617" spans="20:21" s="157" customFormat="1">
      <c r="T6617" s="174"/>
      <c r="U6617" s="174"/>
    </row>
    <row r="6618" spans="20:21" s="157" customFormat="1">
      <c r="T6618" s="174"/>
      <c r="U6618" s="174"/>
    </row>
    <row r="6619" spans="20:21" s="157" customFormat="1">
      <c r="T6619" s="174"/>
      <c r="U6619" s="174"/>
    </row>
    <row r="6620" spans="20:21" s="157" customFormat="1">
      <c r="T6620" s="174"/>
      <c r="U6620" s="174"/>
    </row>
    <row r="6621" spans="20:21" s="157" customFormat="1">
      <c r="T6621" s="174"/>
      <c r="U6621" s="174"/>
    </row>
    <row r="6622" spans="20:21" s="157" customFormat="1">
      <c r="T6622" s="174"/>
      <c r="U6622" s="174"/>
    </row>
    <row r="6623" spans="20:21" s="157" customFormat="1">
      <c r="T6623" s="174"/>
      <c r="U6623" s="174"/>
    </row>
    <row r="6624" spans="20:21" s="157" customFormat="1">
      <c r="T6624" s="174"/>
      <c r="U6624" s="174"/>
    </row>
    <row r="6625" spans="20:21" s="157" customFormat="1">
      <c r="T6625" s="174"/>
      <c r="U6625" s="174"/>
    </row>
    <row r="6626" spans="20:21" s="157" customFormat="1">
      <c r="T6626" s="174"/>
      <c r="U6626" s="174"/>
    </row>
    <row r="6627" spans="20:21" s="157" customFormat="1">
      <c r="T6627" s="174"/>
      <c r="U6627" s="174"/>
    </row>
    <row r="6628" spans="20:21" s="157" customFormat="1">
      <c r="T6628" s="174"/>
      <c r="U6628" s="174"/>
    </row>
    <row r="6629" spans="20:21" s="157" customFormat="1">
      <c r="T6629" s="174"/>
      <c r="U6629" s="174"/>
    </row>
    <row r="6630" spans="20:21" s="157" customFormat="1">
      <c r="T6630" s="174"/>
      <c r="U6630" s="174"/>
    </row>
    <row r="6631" spans="20:21" s="157" customFormat="1">
      <c r="T6631" s="174"/>
      <c r="U6631" s="174"/>
    </row>
    <row r="6632" spans="20:21" s="157" customFormat="1">
      <c r="T6632" s="174"/>
      <c r="U6632" s="174"/>
    </row>
    <row r="6633" spans="20:21" s="157" customFormat="1">
      <c r="T6633" s="174"/>
      <c r="U6633" s="174"/>
    </row>
    <row r="6634" spans="20:21" s="157" customFormat="1">
      <c r="T6634" s="174"/>
      <c r="U6634" s="174"/>
    </row>
    <row r="6635" spans="20:21" s="157" customFormat="1">
      <c r="T6635" s="174"/>
      <c r="U6635" s="174"/>
    </row>
    <row r="6636" spans="20:21" s="157" customFormat="1">
      <c r="T6636" s="174"/>
      <c r="U6636" s="174"/>
    </row>
    <row r="6637" spans="20:21" s="157" customFormat="1">
      <c r="T6637" s="174"/>
      <c r="U6637" s="174"/>
    </row>
    <row r="6638" spans="20:21" s="157" customFormat="1">
      <c r="T6638" s="174"/>
      <c r="U6638" s="174"/>
    </row>
    <row r="6639" spans="20:21" s="157" customFormat="1">
      <c r="T6639" s="174"/>
      <c r="U6639" s="174"/>
    </row>
    <row r="6640" spans="20:21" s="157" customFormat="1">
      <c r="T6640" s="174"/>
      <c r="U6640" s="174"/>
    </row>
    <row r="6641" spans="20:21" s="157" customFormat="1">
      <c r="T6641" s="174"/>
      <c r="U6641" s="174"/>
    </row>
    <row r="6642" spans="20:21" s="157" customFormat="1">
      <c r="T6642" s="174"/>
      <c r="U6642" s="174"/>
    </row>
    <row r="6643" spans="20:21" s="157" customFormat="1">
      <c r="T6643" s="174"/>
      <c r="U6643" s="174"/>
    </row>
    <row r="6644" spans="20:21" s="157" customFormat="1">
      <c r="T6644" s="174"/>
      <c r="U6644" s="174"/>
    </row>
    <row r="6645" spans="20:21" s="157" customFormat="1">
      <c r="T6645" s="174"/>
      <c r="U6645" s="174"/>
    </row>
    <row r="6646" spans="20:21" s="157" customFormat="1">
      <c r="T6646" s="174"/>
      <c r="U6646" s="174"/>
    </row>
    <row r="6647" spans="20:21" s="157" customFormat="1">
      <c r="T6647" s="174"/>
      <c r="U6647" s="174"/>
    </row>
    <row r="6648" spans="20:21" s="157" customFormat="1">
      <c r="T6648" s="174"/>
      <c r="U6648" s="174"/>
    </row>
    <row r="6649" spans="20:21" s="157" customFormat="1">
      <c r="T6649" s="174"/>
      <c r="U6649" s="174"/>
    </row>
    <row r="6650" spans="20:21" s="157" customFormat="1">
      <c r="T6650" s="174"/>
      <c r="U6650" s="174"/>
    </row>
    <row r="6651" spans="20:21" s="157" customFormat="1">
      <c r="T6651" s="174"/>
      <c r="U6651" s="174"/>
    </row>
    <row r="6652" spans="20:21" s="157" customFormat="1">
      <c r="T6652" s="174"/>
      <c r="U6652" s="174"/>
    </row>
    <row r="6653" spans="20:21" s="157" customFormat="1">
      <c r="T6653" s="174"/>
      <c r="U6653" s="174"/>
    </row>
    <row r="6654" spans="20:21" s="157" customFormat="1">
      <c r="T6654" s="174"/>
      <c r="U6654" s="174"/>
    </row>
    <row r="6655" spans="20:21" s="157" customFormat="1">
      <c r="T6655" s="174"/>
      <c r="U6655" s="174"/>
    </row>
    <row r="6656" spans="20:21" s="157" customFormat="1">
      <c r="T6656" s="174"/>
      <c r="U6656" s="174"/>
    </row>
    <row r="6657" spans="20:21" s="157" customFormat="1">
      <c r="T6657" s="174"/>
      <c r="U6657" s="174"/>
    </row>
    <row r="6658" spans="20:21" s="157" customFormat="1">
      <c r="T6658" s="174"/>
      <c r="U6658" s="174"/>
    </row>
    <row r="6659" spans="20:21" s="157" customFormat="1">
      <c r="T6659" s="174"/>
      <c r="U6659" s="174"/>
    </row>
    <row r="6660" spans="20:21" s="157" customFormat="1">
      <c r="T6660" s="174"/>
      <c r="U6660" s="174"/>
    </row>
    <row r="6661" spans="20:21" s="157" customFormat="1">
      <c r="T6661" s="174"/>
      <c r="U6661" s="174"/>
    </row>
    <row r="6662" spans="20:21" s="157" customFormat="1">
      <c r="T6662" s="174"/>
      <c r="U6662" s="174"/>
    </row>
    <row r="6663" spans="20:21" s="157" customFormat="1">
      <c r="T6663" s="174"/>
      <c r="U6663" s="174"/>
    </row>
    <row r="6664" spans="20:21" s="157" customFormat="1">
      <c r="T6664" s="174"/>
      <c r="U6664" s="174"/>
    </row>
    <row r="6665" spans="20:21" s="157" customFormat="1">
      <c r="T6665" s="174"/>
      <c r="U6665" s="174"/>
    </row>
    <row r="6666" spans="20:21" s="157" customFormat="1">
      <c r="T6666" s="174"/>
      <c r="U6666" s="174"/>
    </row>
    <row r="6667" spans="20:21" s="157" customFormat="1">
      <c r="T6667" s="174"/>
      <c r="U6667" s="174"/>
    </row>
    <row r="6668" spans="20:21" s="157" customFormat="1">
      <c r="T6668" s="174"/>
      <c r="U6668" s="174"/>
    </row>
    <row r="6669" spans="20:21" s="157" customFormat="1">
      <c r="T6669" s="174"/>
      <c r="U6669" s="174"/>
    </row>
    <row r="6670" spans="20:21" s="157" customFormat="1">
      <c r="T6670" s="174"/>
      <c r="U6670" s="174"/>
    </row>
    <row r="6671" spans="20:21" s="157" customFormat="1">
      <c r="T6671" s="174"/>
      <c r="U6671" s="174"/>
    </row>
    <row r="6672" spans="20:21" s="157" customFormat="1">
      <c r="T6672" s="174"/>
      <c r="U6672" s="174"/>
    </row>
    <row r="6673" spans="20:21" s="157" customFormat="1">
      <c r="T6673" s="174"/>
      <c r="U6673" s="174"/>
    </row>
    <row r="6674" spans="20:21" s="157" customFormat="1">
      <c r="T6674" s="174"/>
      <c r="U6674" s="174"/>
    </row>
    <row r="6675" spans="20:21" s="157" customFormat="1">
      <c r="T6675" s="174"/>
      <c r="U6675" s="174"/>
    </row>
    <row r="6676" spans="20:21" s="157" customFormat="1">
      <c r="T6676" s="174"/>
      <c r="U6676" s="174"/>
    </row>
    <row r="6677" spans="20:21" s="157" customFormat="1">
      <c r="T6677" s="174"/>
      <c r="U6677" s="174"/>
    </row>
    <row r="6678" spans="20:21" s="157" customFormat="1">
      <c r="T6678" s="174"/>
      <c r="U6678" s="174"/>
    </row>
    <row r="6679" spans="20:21" s="157" customFormat="1">
      <c r="T6679" s="174"/>
      <c r="U6679" s="174"/>
    </row>
    <row r="6680" spans="20:21" s="157" customFormat="1">
      <c r="T6680" s="174"/>
      <c r="U6680" s="174"/>
    </row>
    <row r="6681" spans="20:21" s="157" customFormat="1">
      <c r="T6681" s="174"/>
      <c r="U6681" s="174"/>
    </row>
    <row r="6682" spans="20:21" s="157" customFormat="1">
      <c r="T6682" s="174"/>
      <c r="U6682" s="174"/>
    </row>
    <row r="6683" spans="20:21" s="157" customFormat="1">
      <c r="T6683" s="174"/>
      <c r="U6683" s="174"/>
    </row>
    <row r="6684" spans="20:21" s="157" customFormat="1">
      <c r="T6684" s="174"/>
      <c r="U6684" s="174"/>
    </row>
    <row r="6685" spans="20:21" s="157" customFormat="1">
      <c r="T6685" s="174"/>
      <c r="U6685" s="174"/>
    </row>
    <row r="6686" spans="20:21" s="157" customFormat="1">
      <c r="T6686" s="174"/>
      <c r="U6686" s="174"/>
    </row>
    <row r="6687" spans="20:21" s="157" customFormat="1">
      <c r="T6687" s="174"/>
      <c r="U6687" s="174"/>
    </row>
    <row r="6688" spans="20:21" s="157" customFormat="1">
      <c r="T6688" s="174"/>
      <c r="U6688" s="174"/>
    </row>
    <row r="6689" spans="20:21" s="157" customFormat="1">
      <c r="T6689" s="174"/>
      <c r="U6689" s="174"/>
    </row>
    <row r="6690" spans="20:21" s="157" customFormat="1">
      <c r="T6690" s="174"/>
      <c r="U6690" s="174"/>
    </row>
    <row r="6691" spans="20:21" s="157" customFormat="1">
      <c r="T6691" s="174"/>
      <c r="U6691" s="174"/>
    </row>
    <row r="6692" spans="20:21" s="157" customFormat="1">
      <c r="T6692" s="174"/>
      <c r="U6692" s="174"/>
    </row>
    <row r="6693" spans="20:21" s="157" customFormat="1">
      <c r="T6693" s="174"/>
      <c r="U6693" s="174"/>
    </row>
    <row r="6694" spans="20:21" s="157" customFormat="1">
      <c r="T6694" s="174"/>
      <c r="U6694" s="174"/>
    </row>
    <row r="6695" spans="20:21" s="157" customFormat="1">
      <c r="T6695" s="174"/>
      <c r="U6695" s="174"/>
    </row>
    <row r="6696" spans="20:21" s="157" customFormat="1">
      <c r="T6696" s="174"/>
      <c r="U6696" s="174"/>
    </row>
    <row r="6697" spans="20:21" s="157" customFormat="1">
      <c r="T6697" s="174"/>
      <c r="U6697" s="174"/>
    </row>
    <row r="6698" spans="20:21" s="157" customFormat="1">
      <c r="T6698" s="174"/>
      <c r="U6698" s="174"/>
    </row>
    <row r="6699" spans="20:21" s="157" customFormat="1">
      <c r="T6699" s="174"/>
      <c r="U6699" s="174"/>
    </row>
    <row r="6700" spans="20:21" s="157" customFormat="1">
      <c r="T6700" s="174"/>
      <c r="U6700" s="174"/>
    </row>
    <row r="6701" spans="20:21" s="157" customFormat="1">
      <c r="T6701" s="174"/>
      <c r="U6701" s="174"/>
    </row>
    <row r="6702" spans="20:21" s="157" customFormat="1">
      <c r="T6702" s="174"/>
      <c r="U6702" s="174"/>
    </row>
    <row r="6703" spans="20:21" s="157" customFormat="1">
      <c r="T6703" s="174"/>
      <c r="U6703" s="174"/>
    </row>
    <row r="6704" spans="20:21" s="157" customFormat="1">
      <c r="T6704" s="174"/>
      <c r="U6704" s="174"/>
    </row>
    <row r="6705" spans="20:21" s="157" customFormat="1">
      <c r="T6705" s="174"/>
      <c r="U6705" s="174"/>
    </row>
    <row r="6706" spans="20:21" s="157" customFormat="1">
      <c r="T6706" s="174"/>
      <c r="U6706" s="174"/>
    </row>
    <row r="6707" spans="20:21" s="157" customFormat="1">
      <c r="T6707" s="174"/>
      <c r="U6707" s="174"/>
    </row>
    <row r="6708" spans="20:21" s="157" customFormat="1">
      <c r="T6708" s="174"/>
      <c r="U6708" s="174"/>
    </row>
    <row r="6709" spans="20:21" s="157" customFormat="1">
      <c r="T6709" s="174"/>
      <c r="U6709" s="174"/>
    </row>
    <row r="6710" spans="20:21" s="157" customFormat="1">
      <c r="T6710" s="174"/>
      <c r="U6710" s="174"/>
    </row>
    <row r="6711" spans="20:21" s="157" customFormat="1">
      <c r="T6711" s="174"/>
      <c r="U6711" s="174"/>
    </row>
    <row r="6712" spans="20:21" s="157" customFormat="1">
      <c r="T6712" s="174"/>
      <c r="U6712" s="174"/>
    </row>
    <row r="6713" spans="20:21" s="157" customFormat="1">
      <c r="T6713" s="174"/>
      <c r="U6713" s="174"/>
    </row>
    <row r="6714" spans="20:21" s="157" customFormat="1">
      <c r="T6714" s="174"/>
      <c r="U6714" s="174"/>
    </row>
    <row r="6715" spans="20:21" s="157" customFormat="1">
      <c r="T6715" s="174"/>
      <c r="U6715" s="174"/>
    </row>
    <row r="6716" spans="20:21" s="157" customFormat="1">
      <c r="T6716" s="174"/>
      <c r="U6716" s="174"/>
    </row>
    <row r="6717" spans="20:21" s="157" customFormat="1">
      <c r="T6717" s="174"/>
      <c r="U6717" s="174"/>
    </row>
    <row r="6718" spans="20:21" s="157" customFormat="1">
      <c r="T6718" s="174"/>
      <c r="U6718" s="174"/>
    </row>
    <row r="6719" spans="20:21" s="157" customFormat="1">
      <c r="T6719" s="174"/>
      <c r="U6719" s="174"/>
    </row>
    <row r="6720" spans="20:21" s="157" customFormat="1">
      <c r="T6720" s="174"/>
      <c r="U6720" s="174"/>
    </row>
    <row r="6721" spans="20:21" s="157" customFormat="1">
      <c r="T6721" s="174"/>
      <c r="U6721" s="174"/>
    </row>
    <row r="6722" spans="20:21" s="157" customFormat="1">
      <c r="T6722" s="174"/>
      <c r="U6722" s="174"/>
    </row>
    <row r="6723" spans="20:21" s="157" customFormat="1">
      <c r="T6723" s="174"/>
      <c r="U6723" s="174"/>
    </row>
    <row r="6724" spans="20:21" s="157" customFormat="1">
      <c r="T6724" s="174"/>
      <c r="U6724" s="174"/>
    </row>
    <row r="6725" spans="20:21" s="157" customFormat="1">
      <c r="T6725" s="174"/>
      <c r="U6725" s="174"/>
    </row>
    <row r="6726" spans="20:21" s="157" customFormat="1">
      <c r="T6726" s="174"/>
      <c r="U6726" s="174"/>
    </row>
    <row r="6727" spans="20:21" s="157" customFormat="1">
      <c r="T6727" s="174"/>
      <c r="U6727" s="174"/>
    </row>
    <row r="6728" spans="20:21" s="157" customFormat="1">
      <c r="T6728" s="174"/>
      <c r="U6728" s="174"/>
    </row>
    <row r="6729" spans="20:21" s="157" customFormat="1">
      <c r="T6729" s="174"/>
      <c r="U6729" s="174"/>
    </row>
    <row r="6730" spans="20:21" s="157" customFormat="1">
      <c r="T6730" s="174"/>
      <c r="U6730" s="174"/>
    </row>
    <row r="6731" spans="20:21" s="157" customFormat="1">
      <c r="T6731" s="174"/>
      <c r="U6731" s="174"/>
    </row>
    <row r="6732" spans="20:21" s="157" customFormat="1">
      <c r="T6732" s="174"/>
      <c r="U6732" s="174"/>
    </row>
    <row r="6733" spans="20:21" s="157" customFormat="1">
      <c r="T6733" s="174"/>
      <c r="U6733" s="174"/>
    </row>
    <row r="6734" spans="20:21" s="157" customFormat="1">
      <c r="T6734" s="174"/>
      <c r="U6734" s="174"/>
    </row>
    <row r="6735" spans="20:21" s="157" customFormat="1">
      <c r="T6735" s="174"/>
      <c r="U6735" s="174"/>
    </row>
    <row r="6736" spans="20:21" s="157" customFormat="1">
      <c r="T6736" s="174"/>
      <c r="U6736" s="174"/>
    </row>
    <row r="6737" spans="20:21" s="157" customFormat="1">
      <c r="T6737" s="174"/>
      <c r="U6737" s="174"/>
    </row>
    <row r="6738" spans="20:21" s="157" customFormat="1">
      <c r="T6738" s="174"/>
      <c r="U6738" s="174"/>
    </row>
    <row r="6739" spans="20:21" s="157" customFormat="1">
      <c r="T6739" s="174"/>
      <c r="U6739" s="174"/>
    </row>
    <row r="6740" spans="20:21" s="157" customFormat="1">
      <c r="T6740" s="174"/>
      <c r="U6740" s="174"/>
    </row>
    <row r="6741" spans="20:21" s="157" customFormat="1">
      <c r="T6741" s="174"/>
      <c r="U6741" s="174"/>
    </row>
    <row r="6742" spans="20:21" s="157" customFormat="1">
      <c r="T6742" s="174"/>
      <c r="U6742" s="174"/>
    </row>
    <row r="6743" spans="20:21" s="157" customFormat="1">
      <c r="T6743" s="174"/>
      <c r="U6743" s="174"/>
    </row>
    <row r="6744" spans="20:21" s="157" customFormat="1">
      <c r="T6744" s="174"/>
      <c r="U6744" s="174"/>
    </row>
    <row r="6745" spans="20:21" s="157" customFormat="1">
      <c r="T6745" s="174"/>
      <c r="U6745" s="174"/>
    </row>
    <row r="6746" spans="20:21" s="157" customFormat="1">
      <c r="T6746" s="174"/>
      <c r="U6746" s="174"/>
    </row>
    <row r="6747" spans="20:21" s="157" customFormat="1">
      <c r="T6747" s="174"/>
      <c r="U6747" s="174"/>
    </row>
    <row r="6748" spans="20:21" s="157" customFormat="1">
      <c r="T6748" s="174"/>
      <c r="U6748" s="174"/>
    </row>
    <row r="6749" spans="20:21" s="157" customFormat="1">
      <c r="T6749" s="174"/>
      <c r="U6749" s="174"/>
    </row>
    <row r="6750" spans="20:21" s="157" customFormat="1">
      <c r="T6750" s="174"/>
      <c r="U6750" s="174"/>
    </row>
    <row r="6751" spans="20:21" s="157" customFormat="1">
      <c r="T6751" s="174"/>
      <c r="U6751" s="174"/>
    </row>
    <row r="6752" spans="20:21" s="157" customFormat="1">
      <c r="T6752" s="174"/>
      <c r="U6752" s="174"/>
    </row>
    <row r="6753" spans="20:21" s="157" customFormat="1">
      <c r="T6753" s="174"/>
      <c r="U6753" s="174"/>
    </row>
    <row r="6754" spans="20:21" s="157" customFormat="1">
      <c r="T6754" s="174"/>
      <c r="U6754" s="174"/>
    </row>
    <row r="6755" spans="20:21" s="157" customFormat="1">
      <c r="T6755" s="174"/>
      <c r="U6755" s="174"/>
    </row>
    <row r="6756" spans="20:21" s="157" customFormat="1">
      <c r="T6756" s="174"/>
      <c r="U6756" s="174"/>
    </row>
    <row r="6757" spans="20:21" s="157" customFormat="1">
      <c r="T6757" s="174"/>
      <c r="U6757" s="174"/>
    </row>
    <row r="6758" spans="20:21" s="157" customFormat="1">
      <c r="T6758" s="174"/>
      <c r="U6758" s="174"/>
    </row>
    <row r="6759" spans="20:21" s="157" customFormat="1">
      <c r="T6759" s="174"/>
      <c r="U6759" s="174"/>
    </row>
    <row r="6760" spans="20:21" s="157" customFormat="1">
      <c r="T6760" s="174"/>
      <c r="U6760" s="174"/>
    </row>
    <row r="6761" spans="20:21" s="157" customFormat="1">
      <c r="T6761" s="174"/>
      <c r="U6761" s="174"/>
    </row>
    <row r="6762" spans="20:21" s="157" customFormat="1">
      <c r="T6762" s="174"/>
      <c r="U6762" s="174"/>
    </row>
    <row r="6763" spans="20:21" s="157" customFormat="1">
      <c r="T6763" s="174"/>
      <c r="U6763" s="174"/>
    </row>
    <row r="6764" spans="20:21" s="157" customFormat="1">
      <c r="T6764" s="174"/>
      <c r="U6764" s="174"/>
    </row>
    <row r="6765" spans="20:21" s="157" customFormat="1">
      <c r="T6765" s="174"/>
      <c r="U6765" s="174"/>
    </row>
    <row r="6766" spans="20:21" s="157" customFormat="1">
      <c r="T6766" s="174"/>
      <c r="U6766" s="174"/>
    </row>
    <row r="6767" spans="20:21" s="157" customFormat="1">
      <c r="T6767" s="174"/>
      <c r="U6767" s="174"/>
    </row>
    <row r="6768" spans="20:21" s="157" customFormat="1">
      <c r="T6768" s="174"/>
      <c r="U6768" s="174"/>
    </row>
    <row r="6769" spans="20:21" s="157" customFormat="1">
      <c r="T6769" s="174"/>
      <c r="U6769" s="174"/>
    </row>
    <row r="6770" spans="20:21" s="157" customFormat="1">
      <c r="T6770" s="174"/>
      <c r="U6770" s="174"/>
    </row>
    <row r="6771" spans="20:21" s="157" customFormat="1">
      <c r="T6771" s="174"/>
      <c r="U6771" s="174"/>
    </row>
    <row r="6772" spans="20:21" s="157" customFormat="1">
      <c r="T6772" s="174"/>
      <c r="U6772" s="174"/>
    </row>
    <row r="6773" spans="20:21" s="157" customFormat="1">
      <c r="T6773" s="174"/>
      <c r="U6773" s="174"/>
    </row>
    <row r="6774" spans="20:21" s="157" customFormat="1">
      <c r="T6774" s="174"/>
      <c r="U6774" s="174"/>
    </row>
    <row r="6775" spans="20:21" s="157" customFormat="1">
      <c r="T6775" s="174"/>
      <c r="U6775" s="174"/>
    </row>
    <row r="6776" spans="20:21" s="157" customFormat="1">
      <c r="T6776" s="174"/>
      <c r="U6776" s="174"/>
    </row>
    <row r="6777" spans="20:21" s="157" customFormat="1">
      <c r="T6777" s="174"/>
      <c r="U6777" s="174"/>
    </row>
    <row r="6778" spans="20:21" s="157" customFormat="1">
      <c r="T6778" s="174"/>
      <c r="U6778" s="174"/>
    </row>
    <row r="6779" spans="20:21" s="157" customFormat="1">
      <c r="T6779" s="174"/>
      <c r="U6779" s="174"/>
    </row>
    <row r="6780" spans="20:21" s="157" customFormat="1">
      <c r="T6780" s="174"/>
      <c r="U6780" s="174"/>
    </row>
    <row r="6781" spans="20:21" s="157" customFormat="1">
      <c r="T6781" s="174"/>
      <c r="U6781" s="174"/>
    </row>
    <row r="6782" spans="20:21" s="157" customFormat="1">
      <c r="T6782" s="174"/>
      <c r="U6782" s="174"/>
    </row>
    <row r="6783" spans="20:21" s="157" customFormat="1">
      <c r="T6783" s="174"/>
      <c r="U6783" s="174"/>
    </row>
    <row r="6784" spans="20:21" s="157" customFormat="1">
      <c r="T6784" s="174"/>
      <c r="U6784" s="174"/>
    </row>
    <row r="6785" spans="20:21" s="157" customFormat="1">
      <c r="T6785" s="174"/>
      <c r="U6785" s="174"/>
    </row>
    <row r="6786" spans="20:21" s="157" customFormat="1">
      <c r="T6786" s="174"/>
      <c r="U6786" s="174"/>
    </row>
    <row r="6787" spans="20:21" s="157" customFormat="1">
      <c r="T6787" s="174"/>
      <c r="U6787" s="174"/>
    </row>
    <row r="6788" spans="20:21" s="157" customFormat="1">
      <c r="T6788" s="174"/>
      <c r="U6788" s="174"/>
    </row>
    <row r="6789" spans="20:21" s="157" customFormat="1">
      <c r="T6789" s="174"/>
      <c r="U6789" s="174"/>
    </row>
    <row r="6790" spans="20:21" s="157" customFormat="1">
      <c r="T6790" s="174"/>
      <c r="U6790" s="174"/>
    </row>
    <row r="6791" spans="20:21" s="157" customFormat="1">
      <c r="T6791" s="174"/>
      <c r="U6791" s="174"/>
    </row>
    <row r="6792" spans="20:21" s="157" customFormat="1">
      <c r="T6792" s="174"/>
      <c r="U6792" s="174"/>
    </row>
    <row r="6793" spans="20:21" s="157" customFormat="1">
      <c r="T6793" s="174"/>
      <c r="U6793" s="174"/>
    </row>
    <row r="6794" spans="20:21" s="157" customFormat="1">
      <c r="T6794" s="174"/>
      <c r="U6794" s="174"/>
    </row>
    <row r="6795" spans="20:21" s="157" customFormat="1">
      <c r="T6795" s="174"/>
      <c r="U6795" s="174"/>
    </row>
    <row r="6796" spans="20:21" s="157" customFormat="1">
      <c r="T6796" s="174"/>
      <c r="U6796" s="174"/>
    </row>
    <row r="6797" spans="20:21" s="157" customFormat="1">
      <c r="T6797" s="174"/>
      <c r="U6797" s="174"/>
    </row>
    <row r="6798" spans="20:21" s="157" customFormat="1">
      <c r="T6798" s="174"/>
      <c r="U6798" s="174"/>
    </row>
    <row r="6799" spans="20:21" s="157" customFormat="1">
      <c r="T6799" s="174"/>
      <c r="U6799" s="174"/>
    </row>
    <row r="6800" spans="20:21" s="157" customFormat="1">
      <c r="T6800" s="174"/>
      <c r="U6800" s="174"/>
    </row>
    <row r="6801" spans="20:21" s="157" customFormat="1">
      <c r="T6801" s="174"/>
      <c r="U6801" s="174"/>
    </row>
    <row r="6802" spans="20:21" s="157" customFormat="1">
      <c r="T6802" s="174"/>
      <c r="U6802" s="174"/>
    </row>
    <row r="6803" spans="20:21" s="157" customFormat="1">
      <c r="T6803" s="174"/>
      <c r="U6803" s="174"/>
    </row>
    <row r="6804" spans="20:21" s="157" customFormat="1">
      <c r="T6804" s="174"/>
      <c r="U6804" s="174"/>
    </row>
    <row r="6805" spans="20:21" s="157" customFormat="1">
      <c r="T6805" s="174"/>
      <c r="U6805" s="174"/>
    </row>
    <row r="6806" spans="20:21" s="157" customFormat="1">
      <c r="T6806" s="174"/>
      <c r="U6806" s="174"/>
    </row>
    <row r="6807" spans="20:21" s="157" customFormat="1">
      <c r="T6807" s="174"/>
      <c r="U6807" s="174"/>
    </row>
    <row r="6808" spans="20:21" s="157" customFormat="1">
      <c r="T6808" s="174"/>
      <c r="U6808" s="174"/>
    </row>
    <row r="6809" spans="20:21" s="157" customFormat="1">
      <c r="T6809" s="174"/>
      <c r="U6809" s="174"/>
    </row>
    <row r="6810" spans="20:21" s="157" customFormat="1">
      <c r="T6810" s="174"/>
      <c r="U6810" s="174"/>
    </row>
    <row r="6811" spans="20:21" s="157" customFormat="1">
      <c r="T6811" s="174"/>
      <c r="U6811" s="174"/>
    </row>
    <row r="6812" spans="20:21" s="157" customFormat="1">
      <c r="T6812" s="174"/>
      <c r="U6812" s="174"/>
    </row>
    <row r="6813" spans="20:21" s="157" customFormat="1">
      <c r="T6813" s="174"/>
      <c r="U6813" s="174"/>
    </row>
    <row r="6814" spans="20:21" s="157" customFormat="1">
      <c r="T6814" s="174"/>
      <c r="U6814" s="174"/>
    </row>
    <row r="6815" spans="20:21" s="157" customFormat="1">
      <c r="T6815" s="174"/>
      <c r="U6815" s="174"/>
    </row>
    <row r="6816" spans="20:21" s="157" customFormat="1">
      <c r="T6816" s="174"/>
      <c r="U6816" s="174"/>
    </row>
    <row r="6817" spans="20:21" s="157" customFormat="1">
      <c r="T6817" s="174"/>
      <c r="U6817" s="174"/>
    </row>
    <row r="6818" spans="20:21" s="157" customFormat="1">
      <c r="T6818" s="174"/>
      <c r="U6818" s="174"/>
    </row>
    <row r="6819" spans="20:21" s="157" customFormat="1">
      <c r="T6819" s="174"/>
      <c r="U6819" s="174"/>
    </row>
    <row r="6820" spans="20:21" s="157" customFormat="1">
      <c r="T6820" s="174"/>
      <c r="U6820" s="174"/>
    </row>
    <row r="6821" spans="20:21" s="157" customFormat="1">
      <c r="T6821" s="174"/>
      <c r="U6821" s="174"/>
    </row>
    <row r="6822" spans="20:21" s="157" customFormat="1">
      <c r="T6822" s="174"/>
      <c r="U6822" s="174"/>
    </row>
    <row r="6823" spans="20:21" s="157" customFormat="1">
      <c r="T6823" s="174"/>
      <c r="U6823" s="174"/>
    </row>
    <row r="6824" spans="20:21" s="157" customFormat="1">
      <c r="T6824" s="174"/>
      <c r="U6824" s="174"/>
    </row>
    <row r="6825" spans="20:21" s="157" customFormat="1">
      <c r="T6825" s="174"/>
      <c r="U6825" s="174"/>
    </row>
    <row r="6826" spans="20:21" s="157" customFormat="1">
      <c r="T6826" s="174"/>
      <c r="U6826" s="174"/>
    </row>
    <row r="6827" spans="20:21" s="157" customFormat="1">
      <c r="T6827" s="174"/>
      <c r="U6827" s="174"/>
    </row>
    <row r="6828" spans="20:21" s="157" customFormat="1">
      <c r="T6828" s="174"/>
      <c r="U6828" s="174"/>
    </row>
    <row r="6829" spans="20:21" s="157" customFormat="1">
      <c r="T6829" s="174"/>
      <c r="U6829" s="174"/>
    </row>
    <row r="6830" spans="20:21" s="157" customFormat="1">
      <c r="T6830" s="174"/>
      <c r="U6830" s="174"/>
    </row>
    <row r="6831" spans="20:21" s="157" customFormat="1">
      <c r="T6831" s="174"/>
      <c r="U6831" s="174"/>
    </row>
    <row r="6832" spans="20:21" s="157" customFormat="1">
      <c r="T6832" s="174"/>
      <c r="U6832" s="174"/>
    </row>
    <row r="6833" spans="20:21" s="157" customFormat="1">
      <c r="T6833" s="174"/>
      <c r="U6833" s="174"/>
    </row>
    <row r="6834" spans="20:21" s="157" customFormat="1">
      <c r="T6834" s="174"/>
      <c r="U6834" s="174"/>
    </row>
    <row r="6835" spans="20:21" s="157" customFormat="1">
      <c r="T6835" s="174"/>
      <c r="U6835" s="174"/>
    </row>
    <row r="6836" spans="20:21" s="157" customFormat="1">
      <c r="T6836" s="174"/>
      <c r="U6836" s="174"/>
    </row>
    <row r="6837" spans="20:21" s="157" customFormat="1">
      <c r="T6837" s="174"/>
      <c r="U6837" s="174"/>
    </row>
    <row r="6838" spans="20:21" s="157" customFormat="1">
      <c r="T6838" s="174"/>
      <c r="U6838" s="174"/>
    </row>
    <row r="6839" spans="20:21" s="157" customFormat="1">
      <c r="T6839" s="174"/>
      <c r="U6839" s="174"/>
    </row>
    <row r="6840" spans="20:21" s="157" customFormat="1">
      <c r="T6840" s="174"/>
      <c r="U6840" s="174"/>
    </row>
    <row r="6841" spans="20:21" s="157" customFormat="1">
      <c r="T6841" s="174"/>
      <c r="U6841" s="174"/>
    </row>
    <row r="6842" spans="20:21" s="157" customFormat="1">
      <c r="T6842" s="174"/>
      <c r="U6842" s="174"/>
    </row>
    <row r="6843" spans="20:21" s="157" customFormat="1">
      <c r="T6843" s="174"/>
      <c r="U6843" s="174"/>
    </row>
    <row r="6844" spans="20:21" s="157" customFormat="1">
      <c r="T6844" s="174"/>
      <c r="U6844" s="174"/>
    </row>
    <row r="6845" spans="20:21" s="157" customFormat="1">
      <c r="T6845" s="174"/>
      <c r="U6845" s="174"/>
    </row>
    <row r="6846" spans="20:21" s="157" customFormat="1">
      <c r="T6846" s="174"/>
      <c r="U6846" s="174"/>
    </row>
    <row r="6847" spans="20:21" s="157" customFormat="1">
      <c r="T6847" s="174"/>
      <c r="U6847" s="174"/>
    </row>
    <row r="6848" spans="20:21" s="157" customFormat="1">
      <c r="T6848" s="174"/>
      <c r="U6848" s="174"/>
    </row>
    <row r="6849" spans="20:21" s="157" customFormat="1">
      <c r="T6849" s="174"/>
      <c r="U6849" s="174"/>
    </row>
    <row r="6850" spans="20:21" s="157" customFormat="1">
      <c r="T6850" s="174"/>
      <c r="U6850" s="174"/>
    </row>
    <row r="6851" spans="20:21" s="157" customFormat="1">
      <c r="T6851" s="174"/>
      <c r="U6851" s="174"/>
    </row>
    <row r="6852" spans="20:21" s="157" customFormat="1">
      <c r="T6852" s="174"/>
      <c r="U6852" s="174"/>
    </row>
    <row r="6853" spans="20:21" s="157" customFormat="1">
      <c r="T6853" s="174"/>
      <c r="U6853" s="174"/>
    </row>
    <row r="6854" spans="20:21" s="157" customFormat="1">
      <c r="T6854" s="174"/>
      <c r="U6854" s="174"/>
    </row>
    <row r="6855" spans="20:21" s="157" customFormat="1">
      <c r="T6855" s="174"/>
      <c r="U6855" s="174"/>
    </row>
    <row r="6856" spans="20:21" s="157" customFormat="1">
      <c r="T6856" s="174"/>
      <c r="U6856" s="174"/>
    </row>
    <row r="6857" spans="20:21" s="157" customFormat="1">
      <c r="T6857" s="174"/>
      <c r="U6857" s="174"/>
    </row>
    <row r="6858" spans="20:21" s="157" customFormat="1">
      <c r="T6858" s="174"/>
      <c r="U6858" s="174"/>
    </row>
    <row r="6859" spans="20:21" s="157" customFormat="1">
      <c r="T6859" s="174"/>
      <c r="U6859" s="174"/>
    </row>
    <row r="6860" spans="20:21" s="157" customFormat="1">
      <c r="T6860" s="174"/>
      <c r="U6860" s="174"/>
    </row>
    <row r="6861" spans="20:21" s="157" customFormat="1">
      <c r="T6861" s="174"/>
      <c r="U6861" s="174"/>
    </row>
    <row r="6862" spans="20:21" s="157" customFormat="1">
      <c r="T6862" s="174"/>
      <c r="U6862" s="174"/>
    </row>
    <row r="6863" spans="20:21" s="157" customFormat="1">
      <c r="T6863" s="174"/>
      <c r="U6863" s="174"/>
    </row>
    <row r="6864" spans="20:21" s="157" customFormat="1">
      <c r="T6864" s="174"/>
      <c r="U6864" s="174"/>
    </row>
    <row r="6865" spans="20:21" s="157" customFormat="1">
      <c r="T6865" s="174"/>
      <c r="U6865" s="174"/>
    </row>
    <row r="6866" spans="20:21" s="157" customFormat="1">
      <c r="T6866" s="174"/>
      <c r="U6866" s="174"/>
    </row>
    <row r="6867" spans="20:21" s="157" customFormat="1">
      <c r="T6867" s="174"/>
      <c r="U6867" s="174"/>
    </row>
    <row r="6868" spans="20:21" s="157" customFormat="1">
      <c r="T6868" s="174"/>
      <c r="U6868" s="174"/>
    </row>
    <row r="6869" spans="20:21" s="157" customFormat="1">
      <c r="T6869" s="174"/>
      <c r="U6869" s="174"/>
    </row>
    <row r="6870" spans="20:21" s="157" customFormat="1">
      <c r="T6870" s="174"/>
      <c r="U6870" s="174"/>
    </row>
    <row r="6871" spans="20:21" s="157" customFormat="1">
      <c r="T6871" s="174"/>
      <c r="U6871" s="174"/>
    </row>
    <row r="6872" spans="20:21" s="157" customFormat="1">
      <c r="T6872" s="174"/>
      <c r="U6872" s="174"/>
    </row>
    <row r="6873" spans="20:21" s="157" customFormat="1">
      <c r="T6873" s="174"/>
      <c r="U6873" s="174"/>
    </row>
    <row r="6874" spans="20:21" s="157" customFormat="1">
      <c r="T6874" s="174"/>
      <c r="U6874" s="174"/>
    </row>
    <row r="6875" spans="20:21" s="157" customFormat="1">
      <c r="T6875" s="174"/>
      <c r="U6875" s="174"/>
    </row>
    <row r="6876" spans="20:21" s="157" customFormat="1">
      <c r="T6876" s="174"/>
      <c r="U6876" s="174"/>
    </row>
    <row r="6877" spans="20:21" s="157" customFormat="1">
      <c r="T6877" s="174"/>
      <c r="U6877" s="174"/>
    </row>
    <row r="6878" spans="20:21" s="157" customFormat="1">
      <c r="T6878" s="174"/>
      <c r="U6878" s="174"/>
    </row>
    <row r="6879" spans="20:21" s="157" customFormat="1">
      <c r="T6879" s="174"/>
      <c r="U6879" s="174"/>
    </row>
    <row r="6880" spans="20:21" s="157" customFormat="1">
      <c r="T6880" s="174"/>
      <c r="U6880" s="174"/>
    </row>
    <row r="6881" spans="20:21" s="157" customFormat="1">
      <c r="T6881" s="174"/>
      <c r="U6881" s="174"/>
    </row>
    <row r="6882" spans="20:21" s="157" customFormat="1">
      <c r="T6882" s="174"/>
      <c r="U6882" s="174"/>
    </row>
    <row r="6883" spans="20:21" s="157" customFormat="1">
      <c r="T6883" s="174"/>
      <c r="U6883" s="174"/>
    </row>
    <row r="6884" spans="20:21" s="157" customFormat="1">
      <c r="T6884" s="174"/>
      <c r="U6884" s="174"/>
    </row>
    <row r="6885" spans="20:21" s="157" customFormat="1">
      <c r="T6885" s="174"/>
      <c r="U6885" s="174"/>
    </row>
    <row r="6886" spans="20:21" s="157" customFormat="1">
      <c r="T6886" s="174"/>
      <c r="U6886" s="174"/>
    </row>
    <row r="6887" spans="20:21" s="157" customFormat="1">
      <c r="T6887" s="174"/>
      <c r="U6887" s="174"/>
    </row>
    <row r="6888" spans="20:21" s="157" customFormat="1">
      <c r="T6888" s="174"/>
      <c r="U6888" s="174"/>
    </row>
    <row r="6889" spans="20:21" s="157" customFormat="1">
      <c r="T6889" s="174"/>
      <c r="U6889" s="174"/>
    </row>
    <row r="6890" spans="20:21" s="157" customFormat="1">
      <c r="T6890" s="174"/>
      <c r="U6890" s="174"/>
    </row>
    <row r="6891" spans="20:21" s="157" customFormat="1">
      <c r="T6891" s="174"/>
      <c r="U6891" s="174"/>
    </row>
    <row r="6892" spans="20:21" s="157" customFormat="1">
      <c r="T6892" s="174"/>
      <c r="U6892" s="174"/>
    </row>
    <row r="6893" spans="20:21" s="157" customFormat="1">
      <c r="T6893" s="174"/>
      <c r="U6893" s="174"/>
    </row>
    <row r="6894" spans="20:21" s="157" customFormat="1">
      <c r="T6894" s="174"/>
      <c r="U6894" s="174"/>
    </row>
    <row r="6895" spans="20:21" s="157" customFormat="1">
      <c r="T6895" s="174"/>
      <c r="U6895" s="174"/>
    </row>
    <row r="6896" spans="20:21" s="157" customFormat="1">
      <c r="T6896" s="174"/>
      <c r="U6896" s="174"/>
    </row>
    <row r="6897" spans="20:21" s="157" customFormat="1">
      <c r="T6897" s="174"/>
      <c r="U6897" s="174"/>
    </row>
    <row r="6898" spans="20:21" s="157" customFormat="1">
      <c r="T6898" s="174"/>
      <c r="U6898" s="174"/>
    </row>
    <row r="6899" spans="20:21" s="157" customFormat="1">
      <c r="T6899" s="174"/>
      <c r="U6899" s="174"/>
    </row>
    <row r="6900" spans="20:21" s="157" customFormat="1">
      <c r="T6900" s="174"/>
      <c r="U6900" s="174"/>
    </row>
    <row r="6901" spans="20:21" s="157" customFormat="1">
      <c r="T6901" s="174"/>
      <c r="U6901" s="174"/>
    </row>
    <row r="6902" spans="20:21" s="157" customFormat="1">
      <c r="T6902" s="174"/>
      <c r="U6902" s="174"/>
    </row>
    <row r="6903" spans="20:21" s="157" customFormat="1">
      <c r="T6903" s="174"/>
      <c r="U6903" s="174"/>
    </row>
    <row r="6904" spans="20:21" s="157" customFormat="1">
      <c r="T6904" s="174"/>
      <c r="U6904" s="174"/>
    </row>
    <row r="6905" spans="20:21" s="157" customFormat="1">
      <c r="T6905" s="174"/>
      <c r="U6905" s="174"/>
    </row>
    <row r="6906" spans="20:21" s="157" customFormat="1">
      <c r="T6906" s="174"/>
      <c r="U6906" s="174"/>
    </row>
    <row r="6907" spans="20:21" s="157" customFormat="1">
      <c r="T6907" s="174"/>
      <c r="U6907" s="174"/>
    </row>
    <row r="6908" spans="20:21" s="157" customFormat="1">
      <c r="T6908" s="174"/>
      <c r="U6908" s="174"/>
    </row>
    <row r="6909" spans="20:21" s="157" customFormat="1">
      <c r="T6909" s="174"/>
      <c r="U6909" s="174"/>
    </row>
    <row r="6910" spans="20:21" s="157" customFormat="1">
      <c r="T6910" s="174"/>
      <c r="U6910" s="174"/>
    </row>
    <row r="6911" spans="20:21" s="157" customFormat="1">
      <c r="T6911" s="174"/>
      <c r="U6911" s="174"/>
    </row>
    <row r="6912" spans="20:21" s="157" customFormat="1">
      <c r="T6912" s="174"/>
      <c r="U6912" s="174"/>
    </row>
    <row r="6913" spans="20:21" s="157" customFormat="1">
      <c r="T6913" s="174"/>
      <c r="U6913" s="174"/>
    </row>
    <row r="6914" spans="20:21" s="157" customFormat="1">
      <c r="T6914" s="174"/>
      <c r="U6914" s="174"/>
    </row>
    <row r="6915" spans="20:21" s="157" customFormat="1">
      <c r="T6915" s="174"/>
      <c r="U6915" s="174"/>
    </row>
    <row r="6916" spans="20:21" s="157" customFormat="1">
      <c r="T6916" s="174"/>
      <c r="U6916" s="174"/>
    </row>
    <row r="6917" spans="20:21" s="157" customFormat="1">
      <c r="T6917" s="174"/>
      <c r="U6917" s="174"/>
    </row>
    <row r="6918" spans="20:21" s="157" customFormat="1">
      <c r="T6918" s="174"/>
      <c r="U6918" s="174"/>
    </row>
    <row r="6919" spans="20:21" s="157" customFormat="1">
      <c r="T6919" s="174"/>
      <c r="U6919" s="174"/>
    </row>
    <row r="6920" spans="20:21" s="157" customFormat="1">
      <c r="T6920" s="174"/>
      <c r="U6920" s="174"/>
    </row>
    <row r="6921" spans="20:21" s="157" customFormat="1">
      <c r="T6921" s="174"/>
      <c r="U6921" s="174"/>
    </row>
    <row r="6922" spans="20:21" s="157" customFormat="1">
      <c r="T6922" s="174"/>
      <c r="U6922" s="174"/>
    </row>
    <row r="6923" spans="20:21" s="157" customFormat="1">
      <c r="T6923" s="174"/>
      <c r="U6923" s="174"/>
    </row>
    <row r="6924" spans="20:21" s="157" customFormat="1">
      <c r="T6924" s="174"/>
      <c r="U6924" s="174"/>
    </row>
    <row r="6925" spans="20:21" s="157" customFormat="1">
      <c r="T6925" s="174"/>
      <c r="U6925" s="174"/>
    </row>
    <row r="6926" spans="20:21" s="157" customFormat="1">
      <c r="T6926" s="174"/>
      <c r="U6926" s="174"/>
    </row>
    <row r="6927" spans="20:21" s="157" customFormat="1">
      <c r="T6927" s="174"/>
      <c r="U6927" s="174"/>
    </row>
    <row r="6928" spans="20:21" s="157" customFormat="1">
      <c r="T6928" s="174"/>
      <c r="U6928" s="174"/>
    </row>
    <row r="6929" spans="20:21" s="157" customFormat="1">
      <c r="T6929" s="174"/>
      <c r="U6929" s="174"/>
    </row>
    <row r="6930" spans="20:21" s="157" customFormat="1">
      <c r="T6930" s="174"/>
      <c r="U6930" s="174"/>
    </row>
    <row r="6931" spans="20:21" s="157" customFormat="1">
      <c r="T6931" s="174"/>
      <c r="U6931" s="174"/>
    </row>
    <row r="6932" spans="20:21" s="157" customFormat="1">
      <c r="T6932" s="174"/>
      <c r="U6932" s="174"/>
    </row>
    <row r="6933" spans="20:21" s="157" customFormat="1">
      <c r="T6933" s="174"/>
      <c r="U6933" s="174"/>
    </row>
    <row r="6934" spans="20:21" s="157" customFormat="1">
      <c r="T6934" s="174"/>
      <c r="U6934" s="174"/>
    </row>
    <row r="6935" spans="20:21" s="157" customFormat="1">
      <c r="T6935" s="174"/>
      <c r="U6935" s="174"/>
    </row>
    <row r="6936" spans="20:21" s="157" customFormat="1">
      <c r="T6936" s="174"/>
      <c r="U6936" s="174"/>
    </row>
    <row r="6937" spans="20:21" s="157" customFormat="1">
      <c r="T6937" s="174"/>
      <c r="U6937" s="174"/>
    </row>
    <row r="6938" spans="20:21" s="157" customFormat="1">
      <c r="T6938" s="174"/>
      <c r="U6938" s="174"/>
    </row>
    <row r="6939" spans="20:21" s="157" customFormat="1">
      <c r="T6939" s="174"/>
      <c r="U6939" s="174"/>
    </row>
    <row r="6940" spans="20:21" s="157" customFormat="1">
      <c r="T6940" s="174"/>
      <c r="U6940" s="174"/>
    </row>
    <row r="6941" spans="20:21" s="157" customFormat="1">
      <c r="T6941" s="174"/>
      <c r="U6941" s="174"/>
    </row>
    <row r="6942" spans="20:21" s="157" customFormat="1">
      <c r="T6942" s="174"/>
      <c r="U6942" s="174"/>
    </row>
    <row r="6943" spans="20:21" s="157" customFormat="1">
      <c r="T6943" s="174"/>
      <c r="U6943" s="174"/>
    </row>
    <row r="6944" spans="20:21" s="157" customFormat="1">
      <c r="T6944" s="174"/>
      <c r="U6944" s="174"/>
    </row>
    <row r="6945" spans="20:21" s="157" customFormat="1">
      <c r="T6945" s="174"/>
      <c r="U6945" s="174"/>
    </row>
    <row r="6946" spans="20:21" s="157" customFormat="1">
      <c r="T6946" s="174"/>
      <c r="U6946" s="174"/>
    </row>
    <row r="6947" spans="20:21" s="157" customFormat="1">
      <c r="T6947" s="174"/>
      <c r="U6947" s="174"/>
    </row>
    <row r="6948" spans="20:21" s="157" customFormat="1">
      <c r="T6948" s="174"/>
      <c r="U6948" s="174"/>
    </row>
    <row r="6949" spans="20:21" s="157" customFormat="1">
      <c r="T6949" s="174"/>
      <c r="U6949" s="174"/>
    </row>
    <row r="6950" spans="20:21" s="157" customFormat="1">
      <c r="T6950" s="174"/>
      <c r="U6950" s="174"/>
    </row>
    <row r="6951" spans="20:21" s="157" customFormat="1">
      <c r="T6951" s="174"/>
      <c r="U6951" s="174"/>
    </row>
    <row r="6952" spans="20:21" s="157" customFormat="1">
      <c r="T6952" s="174"/>
      <c r="U6952" s="174"/>
    </row>
    <row r="6953" spans="20:21" s="157" customFormat="1">
      <c r="T6953" s="174"/>
      <c r="U6953" s="174"/>
    </row>
    <row r="6954" spans="20:21" s="157" customFormat="1">
      <c r="T6954" s="174"/>
      <c r="U6954" s="174"/>
    </row>
    <row r="6955" spans="20:21" s="157" customFormat="1">
      <c r="T6955" s="174"/>
      <c r="U6955" s="174"/>
    </row>
    <row r="6956" spans="20:21" s="157" customFormat="1">
      <c r="T6956" s="174"/>
      <c r="U6956" s="174"/>
    </row>
    <row r="6957" spans="20:21" s="157" customFormat="1">
      <c r="T6957" s="174"/>
      <c r="U6957" s="174"/>
    </row>
    <row r="6958" spans="20:21" s="157" customFormat="1">
      <c r="T6958" s="174"/>
      <c r="U6958" s="174"/>
    </row>
    <row r="6959" spans="20:21" s="157" customFormat="1">
      <c r="T6959" s="174"/>
      <c r="U6959" s="174"/>
    </row>
    <row r="6960" spans="20:21" s="157" customFormat="1">
      <c r="T6960" s="174"/>
      <c r="U6960" s="174"/>
    </row>
    <row r="6961" spans="20:21" s="157" customFormat="1">
      <c r="T6961" s="174"/>
      <c r="U6961" s="174"/>
    </row>
    <row r="6962" spans="20:21" s="157" customFormat="1">
      <c r="T6962" s="174"/>
      <c r="U6962" s="174"/>
    </row>
    <row r="6963" spans="20:21" s="157" customFormat="1">
      <c r="T6963" s="174"/>
      <c r="U6963" s="174"/>
    </row>
    <row r="6964" spans="20:21" s="157" customFormat="1">
      <c r="T6964" s="174"/>
      <c r="U6964" s="174"/>
    </row>
    <row r="6965" spans="20:21" s="157" customFormat="1">
      <c r="T6965" s="174"/>
      <c r="U6965" s="174"/>
    </row>
    <row r="6966" spans="20:21" s="157" customFormat="1">
      <c r="T6966" s="174"/>
      <c r="U6966" s="174"/>
    </row>
    <row r="6967" spans="20:21" s="157" customFormat="1">
      <c r="T6967" s="174"/>
      <c r="U6967" s="174"/>
    </row>
    <row r="6968" spans="20:21" s="157" customFormat="1">
      <c r="T6968" s="174"/>
      <c r="U6968" s="174"/>
    </row>
    <row r="6969" spans="20:21" s="157" customFormat="1">
      <c r="T6969" s="174"/>
      <c r="U6969" s="174"/>
    </row>
    <row r="6970" spans="20:21" s="157" customFormat="1">
      <c r="T6970" s="174"/>
      <c r="U6970" s="174"/>
    </row>
    <row r="6971" spans="20:21" s="157" customFormat="1">
      <c r="T6971" s="174"/>
      <c r="U6971" s="174"/>
    </row>
    <row r="6972" spans="20:21" s="157" customFormat="1">
      <c r="T6972" s="174"/>
      <c r="U6972" s="174"/>
    </row>
    <row r="6973" spans="20:21" s="157" customFormat="1">
      <c r="T6973" s="174"/>
      <c r="U6973" s="174"/>
    </row>
    <row r="6974" spans="20:21" s="157" customFormat="1">
      <c r="T6974" s="174"/>
      <c r="U6974" s="174"/>
    </row>
    <row r="6975" spans="20:21" s="157" customFormat="1">
      <c r="T6975" s="174"/>
      <c r="U6975" s="174"/>
    </row>
    <row r="6976" spans="20:21" s="157" customFormat="1">
      <c r="T6976" s="174"/>
      <c r="U6976" s="174"/>
    </row>
    <row r="6977" spans="20:21" s="157" customFormat="1">
      <c r="T6977" s="174"/>
      <c r="U6977" s="174"/>
    </row>
    <row r="6978" spans="20:21" s="157" customFormat="1">
      <c r="T6978" s="174"/>
      <c r="U6978" s="174"/>
    </row>
    <row r="6979" spans="20:21" s="157" customFormat="1">
      <c r="T6979" s="174"/>
      <c r="U6979" s="174"/>
    </row>
    <row r="6980" spans="20:21" s="157" customFormat="1">
      <c r="T6980" s="174"/>
      <c r="U6980" s="174"/>
    </row>
    <row r="6981" spans="20:21" s="157" customFormat="1">
      <c r="T6981" s="174"/>
      <c r="U6981" s="174"/>
    </row>
    <row r="6982" spans="20:21" s="157" customFormat="1">
      <c r="T6982" s="174"/>
      <c r="U6982" s="174"/>
    </row>
    <row r="6983" spans="20:21" s="157" customFormat="1">
      <c r="T6983" s="174"/>
      <c r="U6983" s="174"/>
    </row>
    <row r="6984" spans="20:21" s="157" customFormat="1">
      <c r="T6984" s="174"/>
      <c r="U6984" s="174"/>
    </row>
    <row r="6985" spans="20:21" s="157" customFormat="1">
      <c r="T6985" s="174"/>
      <c r="U6985" s="174"/>
    </row>
    <row r="6986" spans="20:21" s="157" customFormat="1">
      <c r="T6986" s="174"/>
      <c r="U6986" s="174"/>
    </row>
    <row r="6987" spans="20:21" s="157" customFormat="1">
      <c r="T6987" s="174"/>
      <c r="U6987" s="174"/>
    </row>
    <row r="6988" spans="20:21" s="157" customFormat="1">
      <c r="T6988" s="174"/>
      <c r="U6988" s="174"/>
    </row>
    <row r="6989" spans="20:21" s="157" customFormat="1">
      <c r="T6989" s="174"/>
      <c r="U6989" s="174"/>
    </row>
    <row r="6990" spans="20:21" s="157" customFormat="1">
      <c r="T6990" s="174"/>
      <c r="U6990" s="174"/>
    </row>
    <row r="6991" spans="20:21" s="157" customFormat="1">
      <c r="T6991" s="174"/>
      <c r="U6991" s="174"/>
    </row>
    <row r="6992" spans="20:21" s="157" customFormat="1">
      <c r="T6992" s="174"/>
      <c r="U6992" s="174"/>
    </row>
    <row r="6993" spans="20:21" s="157" customFormat="1">
      <c r="T6993" s="174"/>
      <c r="U6993" s="174"/>
    </row>
    <row r="6994" spans="20:21" s="157" customFormat="1">
      <c r="T6994" s="174"/>
      <c r="U6994" s="174"/>
    </row>
    <row r="6995" spans="20:21" s="157" customFormat="1">
      <c r="T6995" s="174"/>
      <c r="U6995" s="174"/>
    </row>
    <row r="6996" spans="20:21" s="157" customFormat="1">
      <c r="T6996" s="174"/>
      <c r="U6996" s="174"/>
    </row>
    <row r="6997" spans="20:21" s="157" customFormat="1">
      <c r="T6997" s="174"/>
      <c r="U6997" s="174"/>
    </row>
    <row r="6998" spans="20:21" s="157" customFormat="1">
      <c r="T6998" s="174"/>
      <c r="U6998" s="174"/>
    </row>
    <row r="6999" spans="20:21" s="157" customFormat="1">
      <c r="T6999" s="174"/>
      <c r="U6999" s="174"/>
    </row>
    <row r="7000" spans="20:21" s="157" customFormat="1">
      <c r="T7000" s="174"/>
      <c r="U7000" s="174"/>
    </row>
    <row r="7001" spans="20:21" s="157" customFormat="1">
      <c r="T7001" s="174"/>
      <c r="U7001" s="174"/>
    </row>
    <row r="7002" spans="20:21" s="157" customFormat="1">
      <c r="T7002" s="174"/>
      <c r="U7002" s="174"/>
    </row>
    <row r="7003" spans="20:21" s="157" customFormat="1">
      <c r="T7003" s="174"/>
      <c r="U7003" s="174"/>
    </row>
    <row r="7004" spans="20:21" s="157" customFormat="1">
      <c r="T7004" s="174"/>
      <c r="U7004" s="174"/>
    </row>
    <row r="7005" spans="20:21" s="157" customFormat="1">
      <c r="T7005" s="174"/>
      <c r="U7005" s="174"/>
    </row>
    <row r="7006" spans="20:21" s="157" customFormat="1">
      <c r="T7006" s="174"/>
      <c r="U7006" s="174"/>
    </row>
    <row r="7007" spans="20:21" s="157" customFormat="1">
      <c r="T7007" s="174"/>
      <c r="U7007" s="174"/>
    </row>
    <row r="7008" spans="20:21" s="157" customFormat="1">
      <c r="T7008" s="174"/>
      <c r="U7008" s="174"/>
    </row>
    <row r="7009" spans="20:21" s="157" customFormat="1">
      <c r="T7009" s="174"/>
      <c r="U7009" s="174"/>
    </row>
    <row r="7010" spans="20:21" s="157" customFormat="1">
      <c r="T7010" s="174"/>
      <c r="U7010" s="174"/>
    </row>
    <row r="7011" spans="20:21" s="157" customFormat="1">
      <c r="T7011" s="174"/>
      <c r="U7011" s="174"/>
    </row>
    <row r="7012" spans="20:21" s="157" customFormat="1">
      <c r="T7012" s="174"/>
      <c r="U7012" s="174"/>
    </row>
    <row r="7013" spans="20:21" s="157" customFormat="1">
      <c r="T7013" s="174"/>
      <c r="U7013" s="174"/>
    </row>
    <row r="7014" spans="20:21" s="157" customFormat="1">
      <c r="T7014" s="174"/>
      <c r="U7014" s="174"/>
    </row>
    <row r="7015" spans="20:21" s="157" customFormat="1">
      <c r="T7015" s="174"/>
      <c r="U7015" s="174"/>
    </row>
    <row r="7016" spans="20:21" s="157" customFormat="1">
      <c r="T7016" s="174"/>
      <c r="U7016" s="174"/>
    </row>
    <row r="7017" spans="20:21" s="157" customFormat="1">
      <c r="T7017" s="174"/>
      <c r="U7017" s="174"/>
    </row>
    <row r="7018" spans="20:21" s="157" customFormat="1">
      <c r="T7018" s="174"/>
      <c r="U7018" s="174"/>
    </row>
    <row r="7019" spans="20:21" s="157" customFormat="1">
      <c r="T7019" s="174"/>
      <c r="U7019" s="174"/>
    </row>
    <row r="7020" spans="20:21" s="157" customFormat="1">
      <c r="T7020" s="174"/>
      <c r="U7020" s="174"/>
    </row>
    <row r="7021" spans="20:21" s="157" customFormat="1">
      <c r="T7021" s="174"/>
      <c r="U7021" s="174"/>
    </row>
    <row r="7022" spans="20:21" s="157" customFormat="1">
      <c r="T7022" s="174"/>
      <c r="U7022" s="174"/>
    </row>
    <row r="7023" spans="20:21" s="157" customFormat="1">
      <c r="T7023" s="174"/>
      <c r="U7023" s="174"/>
    </row>
    <row r="7024" spans="20:21" s="157" customFormat="1">
      <c r="T7024" s="174"/>
      <c r="U7024" s="174"/>
    </row>
    <row r="7025" spans="20:21" s="157" customFormat="1">
      <c r="T7025" s="174"/>
      <c r="U7025" s="174"/>
    </row>
    <row r="7026" spans="20:21" s="157" customFormat="1">
      <c r="T7026" s="174"/>
      <c r="U7026" s="174"/>
    </row>
    <row r="7027" spans="20:21" s="157" customFormat="1">
      <c r="T7027" s="174"/>
      <c r="U7027" s="174"/>
    </row>
    <row r="7028" spans="20:21" s="157" customFormat="1">
      <c r="T7028" s="174"/>
      <c r="U7028" s="174"/>
    </row>
    <row r="7029" spans="20:21" s="157" customFormat="1">
      <c r="T7029" s="174"/>
      <c r="U7029" s="174"/>
    </row>
    <row r="7030" spans="20:21" s="157" customFormat="1">
      <c r="T7030" s="174"/>
      <c r="U7030" s="174"/>
    </row>
    <row r="7031" spans="20:21" s="157" customFormat="1">
      <c r="T7031" s="174"/>
      <c r="U7031" s="174"/>
    </row>
    <row r="7032" spans="20:21" s="157" customFormat="1">
      <c r="T7032" s="174"/>
      <c r="U7032" s="174"/>
    </row>
    <row r="7033" spans="20:21" s="157" customFormat="1">
      <c r="T7033" s="174"/>
      <c r="U7033" s="174"/>
    </row>
    <row r="7034" spans="20:21" s="157" customFormat="1">
      <c r="T7034" s="174"/>
      <c r="U7034" s="174"/>
    </row>
    <row r="7035" spans="20:21" s="157" customFormat="1">
      <c r="T7035" s="174"/>
      <c r="U7035" s="174"/>
    </row>
    <row r="7036" spans="20:21" s="157" customFormat="1">
      <c r="T7036" s="174"/>
      <c r="U7036" s="174"/>
    </row>
    <row r="7037" spans="20:21" s="157" customFormat="1">
      <c r="T7037" s="174"/>
      <c r="U7037" s="174"/>
    </row>
    <row r="7038" spans="20:21" s="157" customFormat="1">
      <c r="T7038" s="174"/>
      <c r="U7038" s="174"/>
    </row>
    <row r="7039" spans="20:21" s="157" customFormat="1">
      <c r="T7039" s="174"/>
      <c r="U7039" s="174"/>
    </row>
    <row r="7040" spans="20:21" s="157" customFormat="1">
      <c r="T7040" s="174"/>
      <c r="U7040" s="174"/>
    </row>
    <row r="7041" spans="20:21" s="157" customFormat="1">
      <c r="T7041" s="174"/>
      <c r="U7041" s="174"/>
    </row>
    <row r="7042" spans="20:21" s="157" customFormat="1">
      <c r="T7042" s="174"/>
      <c r="U7042" s="174"/>
    </row>
    <row r="7043" spans="20:21" s="157" customFormat="1">
      <c r="T7043" s="174"/>
      <c r="U7043" s="174"/>
    </row>
    <row r="7044" spans="20:21" s="157" customFormat="1">
      <c r="T7044" s="174"/>
      <c r="U7044" s="174"/>
    </row>
    <row r="7045" spans="20:21" s="157" customFormat="1">
      <c r="T7045" s="174"/>
      <c r="U7045" s="174"/>
    </row>
    <row r="7046" spans="20:21" s="157" customFormat="1">
      <c r="T7046" s="174"/>
      <c r="U7046" s="174"/>
    </row>
    <row r="7047" spans="20:21" s="157" customFormat="1">
      <c r="T7047" s="174"/>
      <c r="U7047" s="174"/>
    </row>
    <row r="7048" spans="20:21" s="157" customFormat="1">
      <c r="T7048" s="174"/>
      <c r="U7048" s="174"/>
    </row>
    <row r="7049" spans="20:21" s="157" customFormat="1">
      <c r="T7049" s="174"/>
      <c r="U7049" s="174"/>
    </row>
    <row r="7050" spans="20:21" s="157" customFormat="1">
      <c r="T7050" s="174"/>
      <c r="U7050" s="174"/>
    </row>
    <row r="7051" spans="20:21" s="157" customFormat="1">
      <c r="T7051" s="174"/>
      <c r="U7051" s="174"/>
    </row>
    <row r="7052" spans="20:21" s="157" customFormat="1">
      <c r="T7052" s="174"/>
      <c r="U7052" s="174"/>
    </row>
    <row r="7053" spans="20:21" s="157" customFormat="1">
      <c r="T7053" s="174"/>
      <c r="U7053" s="174"/>
    </row>
    <row r="7054" spans="20:21" s="157" customFormat="1">
      <c r="T7054" s="174"/>
      <c r="U7054" s="174"/>
    </row>
    <row r="7055" spans="20:21" s="157" customFormat="1">
      <c r="T7055" s="174"/>
      <c r="U7055" s="174"/>
    </row>
    <row r="7056" spans="20:21" s="157" customFormat="1">
      <c r="T7056" s="174"/>
      <c r="U7056" s="174"/>
    </row>
    <row r="7057" spans="20:21" s="157" customFormat="1">
      <c r="T7057" s="174"/>
      <c r="U7057" s="174"/>
    </row>
    <row r="7058" spans="20:21" s="157" customFormat="1">
      <c r="T7058" s="174"/>
      <c r="U7058" s="174"/>
    </row>
    <row r="7059" spans="20:21" s="157" customFormat="1">
      <c r="T7059" s="174"/>
      <c r="U7059" s="174"/>
    </row>
    <row r="7060" spans="20:21" s="157" customFormat="1">
      <c r="T7060" s="174"/>
      <c r="U7060" s="174"/>
    </row>
    <row r="7061" spans="20:21" s="157" customFormat="1">
      <c r="T7061" s="174"/>
      <c r="U7061" s="174"/>
    </row>
    <row r="7062" spans="20:21" s="157" customFormat="1">
      <c r="T7062" s="174"/>
      <c r="U7062" s="174"/>
    </row>
    <row r="7063" spans="20:21" s="157" customFormat="1">
      <c r="T7063" s="174"/>
      <c r="U7063" s="174"/>
    </row>
    <row r="7064" spans="20:21" s="157" customFormat="1">
      <c r="T7064" s="174"/>
      <c r="U7064" s="174"/>
    </row>
    <row r="7065" spans="20:21" s="157" customFormat="1">
      <c r="T7065" s="174"/>
      <c r="U7065" s="174"/>
    </row>
    <row r="7066" spans="20:21" s="157" customFormat="1">
      <c r="T7066" s="174"/>
      <c r="U7066" s="174"/>
    </row>
    <row r="7067" spans="20:21" s="157" customFormat="1">
      <c r="T7067" s="174"/>
      <c r="U7067" s="174"/>
    </row>
    <row r="7068" spans="20:21" s="157" customFormat="1">
      <c r="T7068" s="174"/>
      <c r="U7068" s="174"/>
    </row>
    <row r="7069" spans="20:21" s="157" customFormat="1">
      <c r="T7069" s="174"/>
      <c r="U7069" s="174"/>
    </row>
    <row r="7070" spans="20:21" s="157" customFormat="1">
      <c r="T7070" s="174"/>
      <c r="U7070" s="174"/>
    </row>
    <row r="7071" spans="20:21" s="157" customFormat="1">
      <c r="T7071" s="174"/>
      <c r="U7071" s="174"/>
    </row>
    <row r="7072" spans="20:21" s="157" customFormat="1">
      <c r="T7072" s="174"/>
      <c r="U7072" s="174"/>
    </row>
    <row r="7073" spans="20:21" s="157" customFormat="1">
      <c r="T7073" s="174"/>
      <c r="U7073" s="174"/>
    </row>
    <row r="7074" spans="20:21" s="157" customFormat="1">
      <c r="T7074" s="174"/>
      <c r="U7074" s="174"/>
    </row>
    <row r="7075" spans="20:21" s="157" customFormat="1">
      <c r="T7075" s="174"/>
      <c r="U7075" s="174"/>
    </row>
    <row r="7076" spans="20:21" s="157" customFormat="1">
      <c r="T7076" s="174"/>
      <c r="U7076" s="174"/>
    </row>
    <row r="7077" spans="20:21" s="157" customFormat="1">
      <c r="T7077" s="174"/>
      <c r="U7077" s="174"/>
    </row>
    <row r="7078" spans="20:21" s="157" customFormat="1">
      <c r="T7078" s="174"/>
      <c r="U7078" s="174"/>
    </row>
    <row r="7079" spans="20:21" s="157" customFormat="1">
      <c r="T7079" s="174"/>
      <c r="U7079" s="174"/>
    </row>
    <row r="7080" spans="20:21" s="157" customFormat="1">
      <c r="T7080" s="174"/>
      <c r="U7080" s="174"/>
    </row>
    <row r="7081" spans="20:21" s="157" customFormat="1">
      <c r="T7081" s="174"/>
      <c r="U7081" s="174"/>
    </row>
    <row r="7082" spans="20:21" s="157" customFormat="1">
      <c r="T7082" s="174"/>
      <c r="U7082" s="174"/>
    </row>
    <row r="7083" spans="20:21" s="157" customFormat="1">
      <c r="T7083" s="174"/>
      <c r="U7083" s="174"/>
    </row>
    <row r="7084" spans="20:21" s="157" customFormat="1">
      <c r="T7084" s="174"/>
      <c r="U7084" s="174"/>
    </row>
    <row r="7085" spans="20:21" s="157" customFormat="1">
      <c r="T7085" s="174"/>
      <c r="U7085" s="174"/>
    </row>
    <row r="7086" spans="20:21" s="157" customFormat="1">
      <c r="T7086" s="174"/>
      <c r="U7086" s="174"/>
    </row>
    <row r="7087" spans="20:21" s="157" customFormat="1">
      <c r="T7087" s="174"/>
      <c r="U7087" s="174"/>
    </row>
    <row r="7088" spans="20:21" s="157" customFormat="1">
      <c r="T7088" s="174"/>
      <c r="U7088" s="174"/>
    </row>
    <row r="7089" spans="20:21" s="157" customFormat="1">
      <c r="T7089" s="174"/>
      <c r="U7089" s="174"/>
    </row>
    <row r="7090" spans="20:21" s="157" customFormat="1">
      <c r="T7090" s="174"/>
      <c r="U7090" s="174"/>
    </row>
    <row r="7091" spans="20:21" s="157" customFormat="1">
      <c r="T7091" s="174"/>
      <c r="U7091" s="174"/>
    </row>
    <row r="7092" spans="20:21" s="157" customFormat="1">
      <c r="T7092" s="174"/>
      <c r="U7092" s="174"/>
    </row>
    <row r="7093" spans="20:21" s="157" customFormat="1">
      <c r="T7093" s="174"/>
      <c r="U7093" s="174"/>
    </row>
    <row r="7094" spans="20:21" s="157" customFormat="1">
      <c r="T7094" s="174"/>
      <c r="U7094" s="174"/>
    </row>
    <row r="7095" spans="20:21" s="157" customFormat="1">
      <c r="T7095" s="174"/>
      <c r="U7095" s="174"/>
    </row>
    <row r="7096" spans="20:21" s="157" customFormat="1">
      <c r="T7096" s="174"/>
      <c r="U7096" s="174"/>
    </row>
    <row r="7097" spans="20:21" s="157" customFormat="1">
      <c r="T7097" s="174"/>
      <c r="U7097" s="174"/>
    </row>
    <row r="7098" spans="20:21" s="157" customFormat="1">
      <c r="T7098" s="174"/>
      <c r="U7098" s="174"/>
    </row>
    <row r="7099" spans="20:21" s="157" customFormat="1">
      <c r="T7099" s="174"/>
      <c r="U7099" s="174"/>
    </row>
    <row r="7100" spans="20:21" s="157" customFormat="1">
      <c r="T7100" s="174"/>
      <c r="U7100" s="174"/>
    </row>
    <row r="7101" spans="20:21" s="157" customFormat="1">
      <c r="T7101" s="174"/>
      <c r="U7101" s="174"/>
    </row>
    <row r="7102" spans="20:21" s="157" customFormat="1">
      <c r="T7102" s="174"/>
      <c r="U7102" s="174"/>
    </row>
    <row r="7103" spans="20:21" s="157" customFormat="1">
      <c r="T7103" s="174"/>
      <c r="U7103" s="174"/>
    </row>
    <row r="7104" spans="20:21" s="157" customFormat="1">
      <c r="T7104" s="174"/>
      <c r="U7104" s="174"/>
    </row>
    <row r="7105" spans="20:21" s="157" customFormat="1">
      <c r="T7105" s="174"/>
      <c r="U7105" s="174"/>
    </row>
    <row r="7106" spans="20:21" s="157" customFormat="1">
      <c r="T7106" s="174"/>
      <c r="U7106" s="174"/>
    </row>
    <row r="7107" spans="20:21" s="157" customFormat="1">
      <c r="T7107" s="174"/>
      <c r="U7107" s="174"/>
    </row>
    <row r="7108" spans="20:21" s="157" customFormat="1">
      <c r="T7108" s="174"/>
      <c r="U7108" s="174"/>
    </row>
    <row r="7109" spans="20:21" s="157" customFormat="1">
      <c r="T7109" s="174"/>
      <c r="U7109" s="174"/>
    </row>
    <row r="7110" spans="20:21" s="157" customFormat="1">
      <c r="T7110" s="174"/>
      <c r="U7110" s="174"/>
    </row>
    <row r="7111" spans="20:21" s="157" customFormat="1">
      <c r="T7111" s="174"/>
      <c r="U7111" s="174"/>
    </row>
    <row r="7112" spans="20:21" s="157" customFormat="1">
      <c r="T7112" s="174"/>
      <c r="U7112" s="174"/>
    </row>
    <row r="7113" spans="20:21" s="157" customFormat="1">
      <c r="T7113" s="174"/>
      <c r="U7113" s="174"/>
    </row>
    <row r="7114" spans="20:21" s="157" customFormat="1">
      <c r="T7114" s="174"/>
      <c r="U7114" s="174"/>
    </row>
    <row r="7115" spans="20:21" s="157" customFormat="1">
      <c r="T7115" s="174"/>
      <c r="U7115" s="174"/>
    </row>
    <row r="7116" spans="20:21" s="157" customFormat="1">
      <c r="T7116" s="174"/>
      <c r="U7116" s="174"/>
    </row>
    <row r="7117" spans="20:21" s="157" customFormat="1">
      <c r="T7117" s="174"/>
      <c r="U7117" s="174"/>
    </row>
    <row r="7118" spans="20:21" s="157" customFormat="1">
      <c r="T7118" s="174"/>
      <c r="U7118" s="174"/>
    </row>
    <row r="7119" spans="20:21" s="157" customFormat="1">
      <c r="T7119" s="174"/>
      <c r="U7119" s="174"/>
    </row>
    <row r="7120" spans="20:21" s="157" customFormat="1">
      <c r="T7120" s="174"/>
      <c r="U7120" s="174"/>
    </row>
    <row r="7121" spans="20:21" s="157" customFormat="1">
      <c r="T7121" s="174"/>
      <c r="U7121" s="174"/>
    </row>
    <row r="7122" spans="20:21" s="157" customFormat="1">
      <c r="T7122" s="174"/>
      <c r="U7122" s="174"/>
    </row>
    <row r="7123" spans="20:21" s="157" customFormat="1">
      <c r="T7123" s="174"/>
      <c r="U7123" s="174"/>
    </row>
    <row r="7124" spans="20:21" s="157" customFormat="1">
      <c r="T7124" s="174"/>
      <c r="U7124" s="174"/>
    </row>
    <row r="7125" spans="20:21" s="157" customFormat="1">
      <c r="T7125" s="174"/>
      <c r="U7125" s="174"/>
    </row>
    <row r="7126" spans="20:21" s="157" customFormat="1">
      <c r="T7126" s="174"/>
      <c r="U7126" s="174"/>
    </row>
    <row r="7127" spans="20:21" s="157" customFormat="1">
      <c r="T7127" s="174"/>
      <c r="U7127" s="174"/>
    </row>
    <row r="7128" spans="20:21" s="157" customFormat="1">
      <c r="T7128" s="174"/>
      <c r="U7128" s="174"/>
    </row>
    <row r="7129" spans="20:21" s="157" customFormat="1">
      <c r="T7129" s="174"/>
      <c r="U7129" s="174"/>
    </row>
    <row r="7130" spans="20:21" s="157" customFormat="1">
      <c r="T7130" s="174"/>
      <c r="U7130" s="174"/>
    </row>
    <row r="7131" spans="20:21" s="157" customFormat="1">
      <c r="T7131" s="174"/>
      <c r="U7131" s="174"/>
    </row>
    <row r="7132" spans="20:21" s="157" customFormat="1">
      <c r="T7132" s="174"/>
      <c r="U7132" s="174"/>
    </row>
    <row r="7133" spans="20:21" s="157" customFormat="1">
      <c r="T7133" s="174"/>
      <c r="U7133" s="174"/>
    </row>
    <row r="7134" spans="20:21" s="157" customFormat="1">
      <c r="T7134" s="174"/>
      <c r="U7134" s="174"/>
    </row>
    <row r="7135" spans="20:21" s="157" customFormat="1">
      <c r="T7135" s="174"/>
      <c r="U7135" s="174"/>
    </row>
    <row r="7136" spans="20:21" s="157" customFormat="1">
      <c r="T7136" s="174"/>
      <c r="U7136" s="174"/>
    </row>
    <row r="7137" spans="20:21" s="157" customFormat="1">
      <c r="T7137" s="174"/>
      <c r="U7137" s="174"/>
    </row>
    <row r="7138" spans="20:21" s="157" customFormat="1">
      <c r="T7138" s="174"/>
      <c r="U7138" s="174"/>
    </row>
    <row r="7139" spans="20:21" s="157" customFormat="1">
      <c r="T7139" s="174"/>
      <c r="U7139" s="174"/>
    </row>
    <row r="7140" spans="20:21" s="157" customFormat="1">
      <c r="T7140" s="174"/>
      <c r="U7140" s="174"/>
    </row>
    <row r="7141" spans="20:21" s="157" customFormat="1">
      <c r="T7141" s="174"/>
      <c r="U7141" s="174"/>
    </row>
    <row r="7142" spans="20:21" s="157" customFormat="1">
      <c r="T7142" s="174"/>
      <c r="U7142" s="174"/>
    </row>
    <row r="7143" spans="20:21" s="157" customFormat="1">
      <c r="T7143" s="174"/>
      <c r="U7143" s="174"/>
    </row>
    <row r="7144" spans="20:21" s="157" customFormat="1">
      <c r="T7144" s="174"/>
      <c r="U7144" s="174"/>
    </row>
    <row r="7145" spans="20:21" s="157" customFormat="1">
      <c r="T7145" s="174"/>
      <c r="U7145" s="174"/>
    </row>
    <row r="7146" spans="20:21" s="157" customFormat="1">
      <c r="T7146" s="174"/>
      <c r="U7146" s="174"/>
    </row>
    <row r="7147" spans="20:21" s="157" customFormat="1">
      <c r="T7147" s="174"/>
      <c r="U7147" s="174"/>
    </row>
    <row r="7148" spans="20:21" s="157" customFormat="1">
      <c r="T7148" s="174"/>
      <c r="U7148" s="174"/>
    </row>
    <row r="7149" spans="20:21" s="157" customFormat="1">
      <c r="T7149" s="174"/>
      <c r="U7149" s="174"/>
    </row>
    <row r="7150" spans="20:21" s="157" customFormat="1">
      <c r="T7150" s="174"/>
      <c r="U7150" s="174"/>
    </row>
    <row r="7151" spans="20:21" s="157" customFormat="1">
      <c r="T7151" s="174"/>
      <c r="U7151" s="174"/>
    </row>
    <row r="7152" spans="20:21" s="157" customFormat="1">
      <c r="T7152" s="174"/>
      <c r="U7152" s="174"/>
    </row>
    <row r="7153" spans="20:21" s="157" customFormat="1">
      <c r="T7153" s="174"/>
      <c r="U7153" s="174"/>
    </row>
    <row r="7154" spans="20:21" s="157" customFormat="1">
      <c r="T7154" s="174"/>
      <c r="U7154" s="174"/>
    </row>
    <row r="7155" spans="20:21" s="157" customFormat="1">
      <c r="T7155" s="174"/>
      <c r="U7155" s="174"/>
    </row>
    <row r="7156" spans="20:21" s="157" customFormat="1">
      <c r="T7156" s="174"/>
      <c r="U7156" s="174"/>
    </row>
    <row r="7157" spans="20:21" s="157" customFormat="1">
      <c r="T7157" s="174"/>
      <c r="U7157" s="174"/>
    </row>
    <row r="7158" spans="20:21" s="157" customFormat="1">
      <c r="T7158" s="174"/>
      <c r="U7158" s="174"/>
    </row>
    <row r="7159" spans="20:21" s="157" customFormat="1">
      <c r="T7159" s="174"/>
      <c r="U7159" s="174"/>
    </row>
    <row r="7160" spans="20:21" s="157" customFormat="1">
      <c r="T7160" s="174"/>
      <c r="U7160" s="174"/>
    </row>
    <row r="7161" spans="20:21" s="157" customFormat="1">
      <c r="T7161" s="174"/>
      <c r="U7161" s="174"/>
    </row>
    <row r="7162" spans="20:21" s="157" customFormat="1">
      <c r="T7162" s="174"/>
      <c r="U7162" s="174"/>
    </row>
    <row r="7163" spans="20:21" s="157" customFormat="1">
      <c r="T7163" s="174"/>
      <c r="U7163" s="174"/>
    </row>
    <row r="7164" spans="20:21" s="157" customFormat="1">
      <c r="T7164" s="174"/>
      <c r="U7164" s="174"/>
    </row>
    <row r="7165" spans="20:21" s="157" customFormat="1">
      <c r="T7165" s="174"/>
      <c r="U7165" s="174"/>
    </row>
    <row r="7166" spans="20:21" s="157" customFormat="1">
      <c r="T7166" s="174"/>
      <c r="U7166" s="174"/>
    </row>
    <row r="7167" spans="20:21" s="157" customFormat="1">
      <c r="T7167" s="174"/>
      <c r="U7167" s="174"/>
    </row>
    <row r="7168" spans="20:21" s="157" customFormat="1">
      <c r="T7168" s="174"/>
      <c r="U7168" s="174"/>
    </row>
    <row r="7169" spans="20:21" s="157" customFormat="1">
      <c r="T7169" s="174"/>
      <c r="U7169" s="174"/>
    </row>
    <row r="7170" spans="20:21" s="157" customFormat="1">
      <c r="T7170" s="174"/>
      <c r="U7170" s="174"/>
    </row>
    <row r="7171" spans="20:21" s="157" customFormat="1">
      <c r="T7171" s="174"/>
      <c r="U7171" s="174"/>
    </row>
    <row r="7172" spans="20:21" s="157" customFormat="1">
      <c r="T7172" s="174"/>
      <c r="U7172" s="174"/>
    </row>
    <row r="7173" spans="20:21" s="157" customFormat="1">
      <c r="T7173" s="174"/>
      <c r="U7173" s="174"/>
    </row>
    <row r="7174" spans="20:21" s="157" customFormat="1">
      <c r="T7174" s="174"/>
      <c r="U7174" s="174"/>
    </row>
    <row r="7175" spans="20:21" s="157" customFormat="1">
      <c r="T7175" s="174"/>
      <c r="U7175" s="174"/>
    </row>
    <row r="7176" spans="20:21" s="157" customFormat="1">
      <c r="T7176" s="174"/>
      <c r="U7176" s="174"/>
    </row>
    <row r="7177" spans="20:21" s="157" customFormat="1">
      <c r="T7177" s="174"/>
      <c r="U7177" s="174"/>
    </row>
    <row r="7178" spans="20:21" s="157" customFormat="1">
      <c r="T7178" s="174"/>
      <c r="U7178" s="174"/>
    </row>
    <row r="7179" spans="20:21" s="157" customFormat="1">
      <c r="T7179" s="174"/>
      <c r="U7179" s="174"/>
    </row>
    <row r="7180" spans="20:21" s="157" customFormat="1">
      <c r="T7180" s="174"/>
      <c r="U7180" s="174"/>
    </row>
    <row r="7181" spans="20:21" s="157" customFormat="1">
      <c r="T7181" s="174"/>
      <c r="U7181" s="174"/>
    </row>
    <row r="7182" spans="20:21" s="157" customFormat="1">
      <c r="T7182" s="174"/>
      <c r="U7182" s="174"/>
    </row>
    <row r="7183" spans="20:21" s="157" customFormat="1">
      <c r="T7183" s="174"/>
      <c r="U7183" s="174"/>
    </row>
    <row r="7184" spans="20:21" s="157" customFormat="1">
      <c r="T7184" s="174"/>
      <c r="U7184" s="174"/>
    </row>
    <row r="7185" spans="20:21" s="157" customFormat="1">
      <c r="T7185" s="174"/>
      <c r="U7185" s="174"/>
    </row>
    <row r="7186" spans="20:21" s="157" customFormat="1">
      <c r="T7186" s="174"/>
      <c r="U7186" s="174"/>
    </row>
    <row r="7187" spans="20:21" s="157" customFormat="1">
      <c r="T7187" s="174"/>
      <c r="U7187" s="174"/>
    </row>
    <row r="7188" spans="20:21" s="157" customFormat="1">
      <c r="T7188" s="174"/>
      <c r="U7188" s="174"/>
    </row>
    <row r="7189" spans="20:21" s="157" customFormat="1">
      <c r="T7189" s="174"/>
      <c r="U7189" s="174"/>
    </row>
    <row r="7190" spans="20:21" s="157" customFormat="1">
      <c r="T7190" s="174"/>
      <c r="U7190" s="174"/>
    </row>
    <row r="7191" spans="20:21" s="157" customFormat="1">
      <c r="T7191" s="174"/>
      <c r="U7191" s="174"/>
    </row>
    <row r="7192" spans="20:21" s="157" customFormat="1">
      <c r="T7192" s="174"/>
      <c r="U7192" s="174"/>
    </row>
    <row r="7193" spans="20:21" s="157" customFormat="1">
      <c r="T7193" s="174"/>
      <c r="U7193" s="174"/>
    </row>
    <row r="7194" spans="20:21" s="157" customFormat="1">
      <c r="T7194" s="174"/>
      <c r="U7194" s="174"/>
    </row>
    <row r="7195" spans="20:21" s="157" customFormat="1">
      <c r="T7195" s="174"/>
      <c r="U7195" s="174"/>
    </row>
    <row r="7196" spans="20:21" s="157" customFormat="1">
      <c r="T7196" s="174"/>
      <c r="U7196" s="174"/>
    </row>
    <row r="7197" spans="20:21" s="157" customFormat="1">
      <c r="T7197" s="174"/>
      <c r="U7197" s="174"/>
    </row>
    <row r="7198" spans="20:21" s="157" customFormat="1">
      <c r="T7198" s="174"/>
      <c r="U7198" s="174"/>
    </row>
    <row r="7199" spans="20:21" s="157" customFormat="1">
      <c r="T7199" s="174"/>
      <c r="U7199" s="174"/>
    </row>
    <row r="7200" spans="20:21" s="157" customFormat="1">
      <c r="T7200" s="174"/>
      <c r="U7200" s="174"/>
    </row>
    <row r="7201" spans="20:21" s="157" customFormat="1">
      <c r="T7201" s="174"/>
      <c r="U7201" s="174"/>
    </row>
    <row r="7202" spans="20:21" s="157" customFormat="1">
      <c r="T7202" s="174"/>
      <c r="U7202" s="174"/>
    </row>
    <row r="7203" spans="20:21" s="157" customFormat="1">
      <c r="T7203" s="174"/>
      <c r="U7203" s="174"/>
    </row>
    <row r="7204" spans="20:21" s="157" customFormat="1">
      <c r="T7204" s="174"/>
      <c r="U7204" s="174"/>
    </row>
    <row r="7205" spans="20:21" s="157" customFormat="1">
      <c r="T7205" s="174"/>
      <c r="U7205" s="174"/>
    </row>
    <row r="7206" spans="20:21" s="157" customFormat="1">
      <c r="T7206" s="174"/>
      <c r="U7206" s="174"/>
    </row>
    <row r="7207" spans="20:21" s="157" customFormat="1">
      <c r="T7207" s="174"/>
      <c r="U7207" s="174"/>
    </row>
    <row r="7208" spans="20:21" s="157" customFormat="1">
      <c r="T7208" s="174"/>
      <c r="U7208" s="174"/>
    </row>
    <row r="7209" spans="20:21" s="157" customFormat="1">
      <c r="T7209" s="174"/>
      <c r="U7209" s="174"/>
    </row>
    <row r="7210" spans="20:21" s="157" customFormat="1">
      <c r="T7210" s="174"/>
      <c r="U7210" s="174"/>
    </row>
    <row r="7211" spans="20:21" s="157" customFormat="1">
      <c r="T7211" s="174"/>
      <c r="U7211" s="174"/>
    </row>
    <row r="7212" spans="20:21" s="157" customFormat="1">
      <c r="T7212" s="174"/>
      <c r="U7212" s="174"/>
    </row>
    <row r="7213" spans="20:21" s="157" customFormat="1">
      <c r="T7213" s="174"/>
      <c r="U7213" s="174"/>
    </row>
    <row r="7214" spans="20:21" s="157" customFormat="1">
      <c r="T7214" s="174"/>
      <c r="U7214" s="174"/>
    </row>
    <row r="7215" spans="20:21" s="157" customFormat="1">
      <c r="T7215" s="174"/>
      <c r="U7215" s="174"/>
    </row>
    <row r="7216" spans="20:21" s="157" customFormat="1">
      <c r="T7216" s="174"/>
      <c r="U7216" s="174"/>
    </row>
    <row r="7217" spans="20:21" s="157" customFormat="1">
      <c r="T7217" s="174"/>
      <c r="U7217" s="174"/>
    </row>
    <row r="7218" spans="20:21" s="157" customFormat="1">
      <c r="T7218" s="174"/>
      <c r="U7218" s="174"/>
    </row>
    <row r="7219" spans="20:21" s="157" customFormat="1">
      <c r="T7219" s="174"/>
      <c r="U7219" s="174"/>
    </row>
    <row r="7220" spans="20:21" s="157" customFormat="1">
      <c r="T7220" s="174"/>
      <c r="U7220" s="174"/>
    </row>
    <row r="7221" spans="20:21" s="157" customFormat="1">
      <c r="T7221" s="174"/>
      <c r="U7221" s="174"/>
    </row>
    <row r="7222" spans="20:21" s="157" customFormat="1">
      <c r="T7222" s="174"/>
      <c r="U7222" s="174"/>
    </row>
    <row r="7223" spans="20:21" s="157" customFormat="1">
      <c r="T7223" s="174"/>
      <c r="U7223" s="174"/>
    </row>
    <row r="7224" spans="20:21" s="157" customFormat="1">
      <c r="T7224" s="174"/>
      <c r="U7224" s="174"/>
    </row>
    <row r="7225" spans="20:21" s="157" customFormat="1">
      <c r="T7225" s="174"/>
      <c r="U7225" s="174"/>
    </row>
    <row r="7226" spans="20:21" s="157" customFormat="1">
      <c r="T7226" s="174"/>
      <c r="U7226" s="174"/>
    </row>
    <row r="7227" spans="20:21" s="157" customFormat="1">
      <c r="T7227" s="174"/>
      <c r="U7227" s="174"/>
    </row>
    <row r="7228" spans="20:21" s="157" customFormat="1">
      <c r="T7228" s="174"/>
      <c r="U7228" s="174"/>
    </row>
    <row r="7229" spans="20:21" s="157" customFormat="1">
      <c r="T7229" s="174"/>
      <c r="U7229" s="174"/>
    </row>
    <row r="7230" spans="20:21" s="157" customFormat="1">
      <c r="T7230" s="174"/>
      <c r="U7230" s="174"/>
    </row>
    <row r="7231" spans="20:21" s="157" customFormat="1">
      <c r="T7231" s="174"/>
      <c r="U7231" s="174"/>
    </row>
    <row r="7232" spans="20:21" s="157" customFormat="1">
      <c r="T7232" s="174"/>
      <c r="U7232" s="174"/>
    </row>
    <row r="7233" spans="20:21" s="157" customFormat="1">
      <c r="T7233" s="174"/>
      <c r="U7233" s="174"/>
    </row>
    <row r="7234" spans="20:21" s="157" customFormat="1">
      <c r="T7234" s="174"/>
      <c r="U7234" s="174"/>
    </row>
    <row r="7235" spans="20:21" s="157" customFormat="1">
      <c r="T7235" s="174"/>
      <c r="U7235" s="174"/>
    </row>
    <row r="7236" spans="20:21" s="157" customFormat="1">
      <c r="T7236" s="174"/>
      <c r="U7236" s="174"/>
    </row>
    <row r="7237" spans="20:21" s="157" customFormat="1">
      <c r="T7237" s="174"/>
      <c r="U7237" s="174"/>
    </row>
    <row r="7238" spans="20:21" s="157" customFormat="1">
      <c r="T7238" s="174"/>
      <c r="U7238" s="174"/>
    </row>
    <row r="7239" spans="20:21" s="157" customFormat="1">
      <c r="T7239" s="174"/>
      <c r="U7239" s="174"/>
    </row>
    <row r="7240" spans="20:21" s="157" customFormat="1">
      <c r="T7240" s="174"/>
      <c r="U7240" s="174"/>
    </row>
    <row r="7241" spans="20:21" s="157" customFormat="1">
      <c r="T7241" s="174"/>
      <c r="U7241" s="174"/>
    </row>
    <row r="7242" spans="20:21" s="157" customFormat="1">
      <c r="T7242" s="174"/>
      <c r="U7242" s="174"/>
    </row>
    <row r="7243" spans="20:21" s="157" customFormat="1">
      <c r="T7243" s="174"/>
      <c r="U7243" s="174"/>
    </row>
    <row r="7244" spans="20:21" s="157" customFormat="1">
      <c r="T7244" s="174"/>
      <c r="U7244" s="174"/>
    </row>
    <row r="7245" spans="20:21" s="157" customFormat="1">
      <c r="T7245" s="174"/>
      <c r="U7245" s="174"/>
    </row>
    <row r="7246" spans="20:21" s="157" customFormat="1">
      <c r="T7246" s="174"/>
      <c r="U7246" s="174"/>
    </row>
    <row r="7247" spans="20:21" s="157" customFormat="1">
      <c r="T7247" s="174"/>
      <c r="U7247" s="174"/>
    </row>
    <row r="7248" spans="20:21" s="157" customFormat="1">
      <c r="T7248" s="174"/>
      <c r="U7248" s="174"/>
    </row>
    <row r="7249" spans="20:21" s="157" customFormat="1">
      <c r="T7249" s="174"/>
      <c r="U7249" s="174"/>
    </row>
    <row r="7250" spans="20:21" s="157" customFormat="1">
      <c r="T7250" s="174"/>
      <c r="U7250" s="174"/>
    </row>
    <row r="7251" spans="20:21" s="157" customFormat="1">
      <c r="T7251" s="174"/>
      <c r="U7251" s="174"/>
    </row>
    <row r="7252" spans="20:21" s="157" customFormat="1">
      <c r="T7252" s="174"/>
      <c r="U7252" s="174"/>
    </row>
    <row r="7253" spans="20:21" s="157" customFormat="1">
      <c r="T7253" s="174"/>
      <c r="U7253" s="174"/>
    </row>
    <row r="7254" spans="20:21" s="157" customFormat="1">
      <c r="T7254" s="174"/>
      <c r="U7254" s="174"/>
    </row>
    <row r="7255" spans="20:21" s="157" customFormat="1">
      <c r="T7255" s="174"/>
      <c r="U7255" s="174"/>
    </row>
    <row r="7256" spans="20:21" s="157" customFormat="1">
      <c r="T7256" s="174"/>
      <c r="U7256" s="174"/>
    </row>
    <row r="7257" spans="20:21" s="157" customFormat="1">
      <c r="T7257" s="174"/>
      <c r="U7257" s="174"/>
    </row>
    <row r="7258" spans="20:21" s="157" customFormat="1">
      <c r="T7258" s="174"/>
      <c r="U7258" s="174"/>
    </row>
    <row r="7259" spans="20:21" s="157" customFormat="1">
      <c r="T7259" s="174"/>
      <c r="U7259" s="174"/>
    </row>
    <row r="7260" spans="20:21" s="157" customFormat="1">
      <c r="T7260" s="174"/>
      <c r="U7260" s="174"/>
    </row>
    <row r="7261" spans="20:21" s="157" customFormat="1">
      <c r="T7261" s="174"/>
      <c r="U7261" s="174"/>
    </row>
    <row r="7262" spans="20:21" s="157" customFormat="1">
      <c r="T7262" s="174"/>
      <c r="U7262" s="174"/>
    </row>
    <row r="7263" spans="20:21" s="157" customFormat="1">
      <c r="T7263" s="174"/>
      <c r="U7263" s="174"/>
    </row>
    <row r="7264" spans="20:21" s="157" customFormat="1">
      <c r="T7264" s="174"/>
      <c r="U7264" s="174"/>
    </row>
    <row r="7265" spans="20:21" s="157" customFormat="1">
      <c r="T7265" s="174"/>
      <c r="U7265" s="174"/>
    </row>
    <row r="7266" spans="20:21" s="157" customFormat="1">
      <c r="T7266" s="174"/>
      <c r="U7266" s="174"/>
    </row>
    <row r="7267" spans="20:21" s="157" customFormat="1">
      <c r="T7267" s="174"/>
      <c r="U7267" s="174"/>
    </row>
    <row r="7268" spans="20:21" s="157" customFormat="1">
      <c r="T7268" s="174"/>
      <c r="U7268" s="174"/>
    </row>
    <row r="7269" spans="20:21" s="157" customFormat="1">
      <c r="T7269" s="174"/>
      <c r="U7269" s="174"/>
    </row>
    <row r="7270" spans="20:21" s="157" customFormat="1">
      <c r="T7270" s="174"/>
      <c r="U7270" s="174"/>
    </row>
    <row r="7271" spans="20:21" s="157" customFormat="1">
      <c r="T7271" s="174"/>
      <c r="U7271" s="174"/>
    </row>
    <row r="7272" spans="20:21" s="157" customFormat="1">
      <c r="T7272" s="174"/>
      <c r="U7272" s="174"/>
    </row>
    <row r="7273" spans="20:21" s="157" customFormat="1">
      <c r="T7273" s="174"/>
      <c r="U7273" s="174"/>
    </row>
    <row r="7274" spans="20:21" s="157" customFormat="1">
      <c r="T7274" s="174"/>
      <c r="U7274" s="174"/>
    </row>
    <row r="7275" spans="20:21" s="157" customFormat="1">
      <c r="T7275" s="174"/>
      <c r="U7275" s="174"/>
    </row>
    <row r="7276" spans="20:21" s="157" customFormat="1">
      <c r="T7276" s="174"/>
      <c r="U7276" s="174"/>
    </row>
    <row r="7277" spans="20:21" s="157" customFormat="1">
      <c r="T7277" s="174"/>
      <c r="U7277" s="174"/>
    </row>
    <row r="7278" spans="20:21" s="157" customFormat="1">
      <c r="T7278" s="174"/>
      <c r="U7278" s="174"/>
    </row>
    <row r="7279" spans="20:21" s="157" customFormat="1">
      <c r="T7279" s="174"/>
      <c r="U7279" s="174"/>
    </row>
    <row r="7280" spans="20:21" s="157" customFormat="1">
      <c r="T7280" s="174"/>
      <c r="U7280" s="174"/>
    </row>
    <row r="7281" spans="20:21" s="157" customFormat="1">
      <c r="T7281" s="174"/>
      <c r="U7281" s="174"/>
    </row>
    <row r="7282" spans="20:21" s="157" customFormat="1">
      <c r="T7282" s="174"/>
      <c r="U7282" s="174"/>
    </row>
    <row r="7283" spans="20:21" s="157" customFormat="1">
      <c r="T7283" s="174"/>
      <c r="U7283" s="174"/>
    </row>
    <row r="7284" spans="20:21" s="157" customFormat="1">
      <c r="T7284" s="174"/>
      <c r="U7284" s="174"/>
    </row>
    <row r="7285" spans="20:21" s="157" customFormat="1">
      <c r="T7285" s="174"/>
      <c r="U7285" s="174"/>
    </row>
    <row r="7286" spans="20:21" s="157" customFormat="1">
      <c r="T7286" s="174"/>
      <c r="U7286" s="174"/>
    </row>
    <row r="7287" spans="20:21" s="157" customFormat="1">
      <c r="T7287" s="174"/>
      <c r="U7287" s="174"/>
    </row>
    <row r="7288" spans="20:21" s="157" customFormat="1">
      <c r="T7288" s="174"/>
      <c r="U7288" s="174"/>
    </row>
    <row r="7289" spans="20:21" s="157" customFormat="1">
      <c r="T7289" s="174"/>
      <c r="U7289" s="174"/>
    </row>
    <row r="7290" spans="20:21" s="157" customFormat="1">
      <c r="T7290" s="174"/>
      <c r="U7290" s="174"/>
    </row>
    <row r="7291" spans="20:21" s="157" customFormat="1">
      <c r="T7291" s="174"/>
      <c r="U7291" s="174"/>
    </row>
    <row r="7292" spans="20:21" s="157" customFormat="1">
      <c r="T7292" s="174"/>
      <c r="U7292" s="174"/>
    </row>
    <row r="7293" spans="20:21" s="157" customFormat="1">
      <c r="T7293" s="174"/>
      <c r="U7293" s="174"/>
    </row>
    <row r="7294" spans="20:21" s="157" customFormat="1">
      <c r="T7294" s="174"/>
      <c r="U7294" s="174"/>
    </row>
    <row r="7295" spans="20:21" s="157" customFormat="1">
      <c r="T7295" s="174"/>
      <c r="U7295" s="174"/>
    </row>
    <row r="7296" spans="20:21" s="157" customFormat="1">
      <c r="T7296" s="174"/>
      <c r="U7296" s="174"/>
    </row>
    <row r="7297" spans="20:21" s="157" customFormat="1">
      <c r="T7297" s="174"/>
      <c r="U7297" s="174"/>
    </row>
    <row r="7298" spans="20:21" s="157" customFormat="1">
      <c r="T7298" s="174"/>
      <c r="U7298" s="174"/>
    </row>
    <row r="7299" spans="20:21" s="157" customFormat="1">
      <c r="T7299" s="174"/>
      <c r="U7299" s="174"/>
    </row>
    <row r="7300" spans="20:21" s="157" customFormat="1">
      <c r="T7300" s="174"/>
      <c r="U7300" s="174"/>
    </row>
    <row r="7301" spans="20:21" s="157" customFormat="1">
      <c r="T7301" s="174"/>
      <c r="U7301" s="174"/>
    </row>
    <row r="7302" spans="20:21" s="157" customFormat="1">
      <c r="T7302" s="174"/>
      <c r="U7302" s="174"/>
    </row>
    <row r="7303" spans="20:21" s="157" customFormat="1">
      <c r="T7303" s="174"/>
      <c r="U7303" s="174"/>
    </row>
    <row r="7304" spans="20:21" s="157" customFormat="1">
      <c r="T7304" s="174"/>
      <c r="U7304" s="174"/>
    </row>
    <row r="7305" spans="20:21" s="157" customFormat="1">
      <c r="T7305" s="174"/>
      <c r="U7305" s="174"/>
    </row>
    <row r="7306" spans="20:21" s="157" customFormat="1">
      <c r="T7306" s="174"/>
      <c r="U7306" s="174"/>
    </row>
    <row r="7307" spans="20:21" s="157" customFormat="1">
      <c r="T7307" s="174"/>
      <c r="U7307" s="174"/>
    </row>
    <row r="7308" spans="20:21" s="157" customFormat="1">
      <c r="T7308" s="174"/>
      <c r="U7308" s="174"/>
    </row>
    <row r="7309" spans="20:21" s="157" customFormat="1">
      <c r="T7309" s="174"/>
      <c r="U7309" s="174"/>
    </row>
    <row r="7310" spans="20:21" s="157" customFormat="1">
      <c r="T7310" s="174"/>
      <c r="U7310" s="174"/>
    </row>
    <row r="7311" spans="20:21" s="157" customFormat="1">
      <c r="T7311" s="174"/>
      <c r="U7311" s="174"/>
    </row>
    <row r="7312" spans="20:21" s="157" customFormat="1">
      <c r="T7312" s="174"/>
      <c r="U7312" s="174"/>
    </row>
    <row r="7313" spans="20:21" s="157" customFormat="1">
      <c r="T7313" s="174"/>
      <c r="U7313" s="174"/>
    </row>
    <row r="7314" spans="20:21" s="157" customFormat="1">
      <c r="T7314" s="174"/>
      <c r="U7314" s="174"/>
    </row>
    <row r="7315" spans="20:21" s="157" customFormat="1">
      <c r="T7315" s="174"/>
      <c r="U7315" s="174"/>
    </row>
    <row r="7316" spans="20:21" s="157" customFormat="1">
      <c r="T7316" s="174"/>
      <c r="U7316" s="174"/>
    </row>
    <row r="7317" spans="20:21" s="157" customFormat="1">
      <c r="T7317" s="174"/>
      <c r="U7317" s="174"/>
    </row>
    <row r="7318" spans="20:21" s="157" customFormat="1">
      <c r="T7318" s="174"/>
      <c r="U7318" s="174"/>
    </row>
    <row r="7319" spans="20:21" s="157" customFormat="1">
      <c r="T7319" s="174"/>
      <c r="U7319" s="174"/>
    </row>
    <row r="7320" spans="20:21" s="157" customFormat="1">
      <c r="T7320" s="174"/>
      <c r="U7320" s="174"/>
    </row>
    <row r="7321" spans="20:21" s="157" customFormat="1">
      <c r="T7321" s="174"/>
      <c r="U7321" s="174"/>
    </row>
    <row r="7322" spans="20:21" s="157" customFormat="1">
      <c r="T7322" s="174"/>
      <c r="U7322" s="174"/>
    </row>
    <row r="7323" spans="20:21" s="157" customFormat="1">
      <c r="T7323" s="174"/>
      <c r="U7323" s="174"/>
    </row>
    <row r="7324" spans="20:21" s="157" customFormat="1">
      <c r="T7324" s="174"/>
      <c r="U7324" s="174"/>
    </row>
    <row r="7325" spans="20:21" s="157" customFormat="1">
      <c r="T7325" s="174"/>
      <c r="U7325" s="174"/>
    </row>
    <row r="7326" spans="20:21" s="157" customFormat="1">
      <c r="T7326" s="174"/>
      <c r="U7326" s="174"/>
    </row>
    <row r="7327" spans="20:21" s="157" customFormat="1">
      <c r="T7327" s="174"/>
      <c r="U7327" s="174"/>
    </row>
    <row r="7328" spans="20:21" s="157" customFormat="1">
      <c r="T7328" s="174"/>
      <c r="U7328" s="174"/>
    </row>
    <row r="7329" spans="20:21" s="157" customFormat="1">
      <c r="T7329" s="174"/>
      <c r="U7329" s="174"/>
    </row>
    <row r="7330" spans="20:21" s="157" customFormat="1">
      <c r="T7330" s="174"/>
      <c r="U7330" s="174"/>
    </row>
    <row r="7331" spans="20:21" s="157" customFormat="1">
      <c r="T7331" s="174"/>
      <c r="U7331" s="174"/>
    </row>
    <row r="7332" spans="20:21" s="157" customFormat="1">
      <c r="T7332" s="174"/>
      <c r="U7332" s="174"/>
    </row>
    <row r="7333" spans="20:21" s="157" customFormat="1">
      <c r="T7333" s="174"/>
      <c r="U7333" s="174"/>
    </row>
    <row r="7334" spans="20:21" s="157" customFormat="1">
      <c r="T7334" s="174"/>
      <c r="U7334" s="174"/>
    </row>
    <row r="7335" spans="20:21" s="157" customFormat="1">
      <c r="T7335" s="174"/>
      <c r="U7335" s="174"/>
    </row>
    <row r="7336" spans="20:21" s="157" customFormat="1">
      <c r="T7336" s="174"/>
      <c r="U7336" s="174"/>
    </row>
    <row r="7337" spans="20:21" s="157" customFormat="1">
      <c r="T7337" s="174"/>
      <c r="U7337" s="174"/>
    </row>
    <row r="7338" spans="20:21" s="157" customFormat="1">
      <c r="T7338" s="174"/>
      <c r="U7338" s="174"/>
    </row>
    <row r="7339" spans="20:21" s="157" customFormat="1">
      <c r="T7339" s="174"/>
      <c r="U7339" s="174"/>
    </row>
    <row r="7340" spans="20:21" s="157" customFormat="1">
      <c r="T7340" s="174"/>
      <c r="U7340" s="174"/>
    </row>
    <row r="7341" spans="20:21" s="157" customFormat="1">
      <c r="T7341" s="174"/>
      <c r="U7341" s="174"/>
    </row>
    <row r="7342" spans="20:21" s="157" customFormat="1">
      <c r="T7342" s="174"/>
      <c r="U7342" s="174"/>
    </row>
    <row r="7343" spans="20:21" s="157" customFormat="1">
      <c r="T7343" s="174"/>
      <c r="U7343" s="174"/>
    </row>
    <row r="7344" spans="20:21" s="157" customFormat="1">
      <c r="T7344" s="174"/>
      <c r="U7344" s="174"/>
    </row>
    <row r="7345" spans="20:21" s="157" customFormat="1">
      <c r="T7345" s="174"/>
      <c r="U7345" s="174"/>
    </row>
    <row r="7346" spans="20:21" s="157" customFormat="1">
      <c r="T7346" s="174"/>
      <c r="U7346" s="174"/>
    </row>
    <row r="7347" spans="20:21" s="157" customFormat="1">
      <c r="T7347" s="174"/>
      <c r="U7347" s="174"/>
    </row>
    <row r="7348" spans="20:21" s="157" customFormat="1">
      <c r="T7348" s="174"/>
      <c r="U7348" s="174"/>
    </row>
    <row r="7349" spans="20:21" s="157" customFormat="1">
      <c r="T7349" s="174"/>
      <c r="U7349" s="174"/>
    </row>
    <row r="7350" spans="20:21" s="157" customFormat="1">
      <c r="T7350" s="174"/>
      <c r="U7350" s="174"/>
    </row>
    <row r="7351" spans="20:21" s="157" customFormat="1">
      <c r="T7351" s="174"/>
      <c r="U7351" s="174"/>
    </row>
    <row r="7352" spans="20:21" s="157" customFormat="1">
      <c r="T7352" s="174"/>
      <c r="U7352" s="174"/>
    </row>
    <row r="7353" spans="20:21" s="157" customFormat="1">
      <c r="T7353" s="174"/>
      <c r="U7353" s="174"/>
    </row>
    <row r="7354" spans="20:21" s="157" customFormat="1">
      <c r="T7354" s="174"/>
      <c r="U7354" s="174"/>
    </row>
    <row r="7355" spans="20:21" s="157" customFormat="1">
      <c r="T7355" s="174"/>
      <c r="U7355" s="174"/>
    </row>
    <row r="7356" spans="20:21" s="157" customFormat="1">
      <c r="T7356" s="174"/>
      <c r="U7356" s="174"/>
    </row>
    <row r="7357" spans="20:21" s="157" customFormat="1">
      <c r="T7357" s="174"/>
      <c r="U7357" s="174"/>
    </row>
    <row r="7358" spans="20:21" s="157" customFormat="1">
      <c r="T7358" s="174"/>
      <c r="U7358" s="174"/>
    </row>
    <row r="7359" spans="20:21" s="157" customFormat="1">
      <c r="T7359" s="174"/>
      <c r="U7359" s="174"/>
    </row>
    <row r="7360" spans="20:21" s="157" customFormat="1">
      <c r="T7360" s="174"/>
      <c r="U7360" s="174"/>
    </row>
    <row r="7361" spans="20:21" s="157" customFormat="1">
      <c r="T7361" s="174"/>
      <c r="U7361" s="174"/>
    </row>
    <row r="7362" spans="20:21" s="157" customFormat="1">
      <c r="T7362" s="174"/>
      <c r="U7362" s="174"/>
    </row>
    <row r="7363" spans="20:21" s="157" customFormat="1">
      <c r="T7363" s="174"/>
      <c r="U7363" s="174"/>
    </row>
    <row r="7364" spans="20:21" s="157" customFormat="1">
      <c r="T7364" s="174"/>
      <c r="U7364" s="174"/>
    </row>
    <row r="7365" spans="20:21" s="157" customFormat="1">
      <c r="T7365" s="174"/>
      <c r="U7365" s="174"/>
    </row>
    <row r="7366" spans="20:21" s="157" customFormat="1">
      <c r="T7366" s="174"/>
      <c r="U7366" s="174"/>
    </row>
    <row r="7367" spans="20:21" s="157" customFormat="1">
      <c r="T7367" s="174"/>
      <c r="U7367" s="174"/>
    </row>
    <row r="7368" spans="20:21" s="157" customFormat="1">
      <c r="T7368" s="174"/>
      <c r="U7368" s="174"/>
    </row>
    <row r="7369" spans="20:21" s="157" customFormat="1">
      <c r="T7369" s="174"/>
      <c r="U7369" s="174"/>
    </row>
    <row r="7370" spans="20:21" s="157" customFormat="1">
      <c r="T7370" s="174"/>
      <c r="U7370" s="174"/>
    </row>
    <row r="7371" spans="20:21" s="157" customFormat="1">
      <c r="T7371" s="174"/>
      <c r="U7371" s="174"/>
    </row>
    <row r="7372" spans="20:21" s="157" customFormat="1">
      <c r="T7372" s="174"/>
      <c r="U7372" s="174"/>
    </row>
    <row r="7373" spans="20:21" s="157" customFormat="1">
      <c r="T7373" s="174"/>
      <c r="U7373" s="174"/>
    </row>
    <row r="7374" spans="20:21" s="157" customFormat="1">
      <c r="T7374" s="174"/>
      <c r="U7374" s="174"/>
    </row>
    <row r="7375" spans="20:21" s="157" customFormat="1">
      <c r="T7375" s="174"/>
      <c r="U7375" s="174"/>
    </row>
    <row r="7376" spans="20:21" s="157" customFormat="1">
      <c r="T7376" s="174"/>
      <c r="U7376" s="174"/>
    </row>
    <row r="7377" spans="20:21" s="157" customFormat="1">
      <c r="T7377" s="174"/>
      <c r="U7377" s="174"/>
    </row>
    <row r="7378" spans="20:21" s="157" customFormat="1">
      <c r="T7378" s="174"/>
      <c r="U7378" s="174"/>
    </row>
    <row r="7379" spans="20:21" s="157" customFormat="1">
      <c r="T7379" s="174"/>
      <c r="U7379" s="174"/>
    </row>
    <row r="7380" spans="20:21" s="157" customFormat="1">
      <c r="T7380" s="174"/>
      <c r="U7380" s="174"/>
    </row>
    <row r="7381" spans="20:21" s="157" customFormat="1">
      <c r="T7381" s="174"/>
      <c r="U7381" s="174"/>
    </row>
    <row r="7382" spans="20:21" s="157" customFormat="1">
      <c r="T7382" s="174"/>
      <c r="U7382" s="174"/>
    </row>
    <row r="7383" spans="20:21" s="157" customFormat="1">
      <c r="T7383" s="174"/>
      <c r="U7383" s="174"/>
    </row>
    <row r="7384" spans="20:21" s="157" customFormat="1">
      <c r="T7384" s="174"/>
      <c r="U7384" s="174"/>
    </row>
    <row r="7385" spans="20:21" s="157" customFormat="1">
      <c r="T7385" s="174"/>
      <c r="U7385" s="174"/>
    </row>
    <row r="7386" spans="20:21" s="157" customFormat="1">
      <c r="T7386" s="174"/>
      <c r="U7386" s="174"/>
    </row>
    <row r="7387" spans="20:21" s="157" customFormat="1">
      <c r="T7387" s="174"/>
      <c r="U7387" s="174"/>
    </row>
    <row r="7388" spans="20:21" s="157" customFormat="1">
      <c r="T7388" s="174"/>
      <c r="U7388" s="174"/>
    </row>
    <row r="7389" spans="20:21" s="157" customFormat="1">
      <c r="T7389" s="174"/>
      <c r="U7389" s="174"/>
    </row>
    <row r="7390" spans="20:21" s="157" customFormat="1">
      <c r="T7390" s="174"/>
      <c r="U7390" s="174"/>
    </row>
    <row r="7391" spans="20:21" s="157" customFormat="1">
      <c r="T7391" s="174"/>
      <c r="U7391" s="174"/>
    </row>
    <row r="7392" spans="20:21" s="157" customFormat="1">
      <c r="T7392" s="174"/>
      <c r="U7392" s="174"/>
    </row>
    <row r="7393" spans="20:21" s="157" customFormat="1">
      <c r="T7393" s="174"/>
      <c r="U7393" s="174"/>
    </row>
    <row r="7394" spans="20:21" s="157" customFormat="1">
      <c r="T7394" s="174"/>
      <c r="U7394" s="174"/>
    </row>
    <row r="7395" spans="20:21" s="157" customFormat="1">
      <c r="T7395" s="174"/>
      <c r="U7395" s="174"/>
    </row>
    <row r="7396" spans="20:21" s="157" customFormat="1">
      <c r="T7396" s="174"/>
      <c r="U7396" s="174"/>
    </row>
    <row r="7397" spans="20:21" s="157" customFormat="1">
      <c r="T7397" s="174"/>
      <c r="U7397" s="174"/>
    </row>
    <row r="7398" spans="20:21" s="157" customFormat="1">
      <c r="T7398" s="174"/>
      <c r="U7398" s="174"/>
    </row>
    <row r="7399" spans="20:21" s="157" customFormat="1">
      <c r="T7399" s="174"/>
      <c r="U7399" s="174"/>
    </row>
    <row r="7400" spans="20:21" s="157" customFormat="1">
      <c r="T7400" s="174"/>
      <c r="U7400" s="174"/>
    </row>
    <row r="7401" spans="20:21" s="157" customFormat="1">
      <c r="T7401" s="174"/>
      <c r="U7401" s="174"/>
    </row>
    <row r="7402" spans="20:21" s="157" customFormat="1">
      <c r="T7402" s="174"/>
      <c r="U7402" s="174"/>
    </row>
    <row r="7403" spans="20:21" s="157" customFormat="1">
      <c r="T7403" s="174"/>
      <c r="U7403" s="174"/>
    </row>
    <row r="7404" spans="20:21" s="157" customFormat="1">
      <c r="T7404" s="174"/>
      <c r="U7404" s="174"/>
    </row>
    <row r="7405" spans="20:21" s="157" customFormat="1">
      <c r="T7405" s="174"/>
      <c r="U7405" s="174"/>
    </row>
    <row r="7406" spans="20:21" s="157" customFormat="1">
      <c r="T7406" s="174"/>
      <c r="U7406" s="174"/>
    </row>
    <row r="7407" spans="20:21" s="157" customFormat="1">
      <c r="T7407" s="174"/>
      <c r="U7407" s="174"/>
    </row>
    <row r="7408" spans="20:21" s="157" customFormat="1">
      <c r="T7408" s="174"/>
      <c r="U7408" s="174"/>
    </row>
    <row r="7409" spans="20:21" s="157" customFormat="1">
      <c r="T7409" s="174"/>
      <c r="U7409" s="174"/>
    </row>
    <row r="7410" spans="20:21" s="157" customFormat="1">
      <c r="T7410" s="174"/>
      <c r="U7410" s="174"/>
    </row>
    <row r="7411" spans="20:21" s="157" customFormat="1">
      <c r="T7411" s="174"/>
      <c r="U7411" s="174"/>
    </row>
    <row r="7412" spans="20:21" s="157" customFormat="1">
      <c r="T7412" s="174"/>
      <c r="U7412" s="174"/>
    </row>
    <row r="7413" spans="20:21" s="157" customFormat="1">
      <c r="T7413" s="174"/>
      <c r="U7413" s="174"/>
    </row>
    <row r="7414" spans="20:21" s="157" customFormat="1">
      <c r="T7414" s="174"/>
      <c r="U7414" s="174"/>
    </row>
    <row r="7415" spans="20:21" s="157" customFormat="1">
      <c r="T7415" s="174"/>
      <c r="U7415" s="174"/>
    </row>
    <row r="7416" spans="20:21" s="157" customFormat="1">
      <c r="T7416" s="174"/>
      <c r="U7416" s="174"/>
    </row>
    <row r="7417" spans="20:21" s="157" customFormat="1">
      <c r="T7417" s="174"/>
      <c r="U7417" s="174"/>
    </row>
    <row r="7418" spans="20:21" s="157" customFormat="1">
      <c r="T7418" s="174"/>
      <c r="U7418" s="174"/>
    </row>
    <row r="7419" spans="20:21" s="157" customFormat="1">
      <c r="T7419" s="174"/>
      <c r="U7419" s="174"/>
    </row>
    <row r="7420" spans="20:21" s="157" customFormat="1">
      <c r="T7420" s="174"/>
      <c r="U7420" s="174"/>
    </row>
    <row r="7421" spans="20:21" s="157" customFormat="1">
      <c r="T7421" s="174"/>
      <c r="U7421" s="174"/>
    </row>
    <row r="7422" spans="20:21" s="157" customFormat="1">
      <c r="T7422" s="174"/>
      <c r="U7422" s="174"/>
    </row>
    <row r="7423" spans="20:21" s="157" customFormat="1">
      <c r="T7423" s="174"/>
      <c r="U7423" s="174"/>
    </row>
    <row r="7424" spans="20:21" s="157" customFormat="1">
      <c r="T7424" s="174"/>
      <c r="U7424" s="174"/>
    </row>
    <row r="7425" spans="20:21" s="157" customFormat="1">
      <c r="T7425" s="174"/>
      <c r="U7425" s="174"/>
    </row>
    <row r="7426" spans="20:21" s="157" customFormat="1">
      <c r="T7426" s="174"/>
      <c r="U7426" s="174"/>
    </row>
    <row r="7427" spans="20:21" s="157" customFormat="1">
      <c r="T7427" s="174"/>
      <c r="U7427" s="174"/>
    </row>
    <row r="7428" spans="20:21" s="157" customFormat="1">
      <c r="T7428" s="174"/>
      <c r="U7428" s="174"/>
    </row>
    <row r="7429" spans="20:21" s="157" customFormat="1">
      <c r="T7429" s="174"/>
      <c r="U7429" s="174"/>
    </row>
    <row r="7430" spans="20:21" s="157" customFormat="1">
      <c r="T7430" s="174"/>
      <c r="U7430" s="174"/>
    </row>
    <row r="7431" spans="20:21" s="157" customFormat="1">
      <c r="T7431" s="174"/>
      <c r="U7431" s="174"/>
    </row>
    <row r="7432" spans="20:21" s="157" customFormat="1">
      <c r="T7432" s="174"/>
      <c r="U7432" s="174"/>
    </row>
    <row r="7433" spans="20:21" s="157" customFormat="1">
      <c r="T7433" s="174"/>
      <c r="U7433" s="174"/>
    </row>
    <row r="7434" spans="20:21" s="157" customFormat="1">
      <c r="T7434" s="174"/>
      <c r="U7434" s="174"/>
    </row>
    <row r="7435" spans="20:21" s="157" customFormat="1">
      <c r="T7435" s="174"/>
      <c r="U7435" s="174"/>
    </row>
    <row r="7436" spans="20:21" s="157" customFormat="1">
      <c r="T7436" s="174"/>
      <c r="U7436" s="174"/>
    </row>
    <row r="7437" spans="20:21" s="157" customFormat="1">
      <c r="T7437" s="174"/>
      <c r="U7437" s="174"/>
    </row>
    <row r="7438" spans="20:21" s="157" customFormat="1">
      <c r="T7438" s="174"/>
      <c r="U7438" s="174"/>
    </row>
    <row r="7439" spans="20:21" s="157" customFormat="1">
      <c r="T7439" s="174"/>
      <c r="U7439" s="174"/>
    </row>
    <row r="7440" spans="20:21" s="157" customFormat="1">
      <c r="T7440" s="174"/>
      <c r="U7440" s="174"/>
    </row>
    <row r="7441" spans="20:21" s="157" customFormat="1">
      <c r="T7441" s="174"/>
      <c r="U7441" s="174"/>
    </row>
    <row r="7442" spans="20:21" s="157" customFormat="1">
      <c r="T7442" s="174"/>
      <c r="U7442" s="174"/>
    </row>
    <row r="7443" spans="20:21" s="157" customFormat="1">
      <c r="T7443" s="174"/>
      <c r="U7443" s="174"/>
    </row>
    <row r="7444" spans="20:21" s="157" customFormat="1">
      <c r="T7444" s="174"/>
      <c r="U7444" s="174"/>
    </row>
    <row r="7445" spans="20:21" s="157" customFormat="1">
      <c r="T7445" s="174"/>
      <c r="U7445" s="174"/>
    </row>
    <row r="7446" spans="20:21" s="157" customFormat="1">
      <c r="T7446" s="174"/>
      <c r="U7446" s="174"/>
    </row>
    <row r="7447" spans="20:21" s="157" customFormat="1">
      <c r="T7447" s="174"/>
      <c r="U7447" s="174"/>
    </row>
    <row r="7448" spans="20:21" s="157" customFormat="1">
      <c r="T7448" s="174"/>
      <c r="U7448" s="174"/>
    </row>
    <row r="7449" spans="20:21" s="157" customFormat="1">
      <c r="T7449" s="174"/>
      <c r="U7449" s="174"/>
    </row>
    <row r="7450" spans="20:21" s="157" customFormat="1">
      <c r="T7450" s="174"/>
      <c r="U7450" s="174"/>
    </row>
    <row r="7451" spans="20:21" s="157" customFormat="1">
      <c r="T7451" s="174"/>
      <c r="U7451" s="174"/>
    </row>
    <row r="7452" spans="20:21" s="157" customFormat="1">
      <c r="T7452" s="174"/>
      <c r="U7452" s="174"/>
    </row>
    <row r="7453" spans="20:21" s="157" customFormat="1">
      <c r="T7453" s="174"/>
      <c r="U7453" s="174"/>
    </row>
    <row r="7454" spans="20:21" s="157" customFormat="1">
      <c r="T7454" s="174"/>
      <c r="U7454" s="174"/>
    </row>
    <row r="7455" spans="20:21" s="157" customFormat="1">
      <c r="T7455" s="174"/>
      <c r="U7455" s="174"/>
    </row>
    <row r="7456" spans="20:21" s="157" customFormat="1">
      <c r="T7456" s="174"/>
      <c r="U7456" s="174"/>
    </row>
    <row r="7457" spans="20:21" s="157" customFormat="1">
      <c r="T7457" s="174"/>
      <c r="U7457" s="174"/>
    </row>
    <row r="7458" spans="20:21" s="157" customFormat="1">
      <c r="T7458" s="174"/>
      <c r="U7458" s="174"/>
    </row>
    <row r="7459" spans="20:21" s="157" customFormat="1">
      <c r="T7459" s="174"/>
      <c r="U7459" s="174"/>
    </row>
    <row r="7460" spans="20:21" s="157" customFormat="1">
      <c r="T7460" s="174"/>
      <c r="U7460" s="174"/>
    </row>
    <row r="7461" spans="20:21" s="157" customFormat="1">
      <c r="T7461" s="174"/>
      <c r="U7461" s="174"/>
    </row>
    <row r="7462" spans="20:21" s="157" customFormat="1">
      <c r="T7462" s="174"/>
      <c r="U7462" s="174"/>
    </row>
    <row r="7463" spans="20:21" s="157" customFormat="1">
      <c r="T7463" s="174"/>
      <c r="U7463" s="174"/>
    </row>
    <row r="7464" spans="20:21" s="157" customFormat="1">
      <c r="T7464" s="174"/>
      <c r="U7464" s="174"/>
    </row>
    <row r="7465" spans="20:21" s="157" customFormat="1">
      <c r="T7465" s="174"/>
      <c r="U7465" s="174"/>
    </row>
    <row r="7466" spans="20:21" s="157" customFormat="1">
      <c r="T7466" s="174"/>
      <c r="U7466" s="174"/>
    </row>
    <row r="7467" spans="20:21" s="157" customFormat="1">
      <c r="T7467" s="174"/>
      <c r="U7467" s="174"/>
    </row>
    <row r="7468" spans="20:21" s="157" customFormat="1">
      <c r="T7468" s="174"/>
      <c r="U7468" s="174"/>
    </row>
    <row r="7469" spans="20:21" s="157" customFormat="1">
      <c r="T7469" s="174"/>
      <c r="U7469" s="174"/>
    </row>
    <row r="7470" spans="20:21" s="157" customFormat="1">
      <c r="T7470" s="174"/>
      <c r="U7470" s="174"/>
    </row>
    <row r="7471" spans="20:21" s="157" customFormat="1">
      <c r="T7471" s="174"/>
      <c r="U7471" s="174"/>
    </row>
    <row r="7472" spans="20:21" s="157" customFormat="1">
      <c r="T7472" s="174"/>
      <c r="U7472" s="174"/>
    </row>
    <row r="7473" spans="20:21" s="157" customFormat="1">
      <c r="T7473" s="174"/>
      <c r="U7473" s="174"/>
    </row>
    <row r="7474" spans="20:21" s="157" customFormat="1">
      <c r="T7474" s="174"/>
      <c r="U7474" s="174"/>
    </row>
    <row r="7475" spans="20:21" s="157" customFormat="1">
      <c r="T7475" s="174"/>
      <c r="U7475" s="174"/>
    </row>
    <row r="7476" spans="20:21" s="157" customFormat="1">
      <c r="T7476" s="174"/>
      <c r="U7476" s="174"/>
    </row>
    <row r="7477" spans="20:21" s="157" customFormat="1">
      <c r="T7477" s="174"/>
      <c r="U7477" s="174"/>
    </row>
    <row r="7478" spans="20:21" s="157" customFormat="1">
      <c r="T7478" s="174"/>
      <c r="U7478" s="174"/>
    </row>
    <row r="7479" spans="20:21" s="157" customFormat="1">
      <c r="T7479" s="174"/>
      <c r="U7479" s="174"/>
    </row>
    <row r="7480" spans="20:21" s="157" customFormat="1">
      <c r="T7480" s="174"/>
      <c r="U7480" s="174"/>
    </row>
    <row r="7481" spans="20:21" s="157" customFormat="1">
      <c r="T7481" s="174"/>
      <c r="U7481" s="174"/>
    </row>
    <row r="7482" spans="20:21" s="157" customFormat="1">
      <c r="T7482" s="174"/>
      <c r="U7482" s="174"/>
    </row>
    <row r="7483" spans="20:21" s="157" customFormat="1">
      <c r="T7483" s="174"/>
      <c r="U7483" s="174"/>
    </row>
    <row r="7484" spans="20:21" s="157" customFormat="1">
      <c r="T7484" s="174"/>
      <c r="U7484" s="174"/>
    </row>
    <row r="7485" spans="20:21" s="157" customFormat="1">
      <c r="T7485" s="174"/>
      <c r="U7485" s="174"/>
    </row>
    <row r="7486" spans="20:21" s="157" customFormat="1">
      <c r="T7486" s="174"/>
      <c r="U7486" s="174"/>
    </row>
    <row r="7487" spans="20:21" s="157" customFormat="1">
      <c r="T7487" s="174"/>
      <c r="U7487" s="174"/>
    </row>
    <row r="7488" spans="20:21" s="157" customFormat="1">
      <c r="T7488" s="174"/>
      <c r="U7488" s="174"/>
    </row>
    <row r="7489" spans="20:21" s="157" customFormat="1">
      <c r="T7489" s="174"/>
      <c r="U7489" s="174"/>
    </row>
    <row r="7490" spans="20:21" s="157" customFormat="1">
      <c r="T7490" s="174"/>
      <c r="U7490" s="174"/>
    </row>
    <row r="7491" spans="20:21" s="157" customFormat="1">
      <c r="T7491" s="174"/>
      <c r="U7491" s="174"/>
    </row>
    <row r="7492" spans="20:21" s="157" customFormat="1">
      <c r="T7492" s="174"/>
      <c r="U7492" s="174"/>
    </row>
    <row r="7493" spans="20:21" s="157" customFormat="1">
      <c r="T7493" s="174"/>
      <c r="U7493" s="174"/>
    </row>
    <row r="7494" spans="20:21" s="157" customFormat="1">
      <c r="T7494" s="174"/>
      <c r="U7494" s="174"/>
    </row>
    <row r="7495" spans="20:21" s="157" customFormat="1">
      <c r="T7495" s="174"/>
      <c r="U7495" s="174"/>
    </row>
    <row r="7496" spans="20:21" s="157" customFormat="1">
      <c r="T7496" s="174"/>
      <c r="U7496" s="174"/>
    </row>
    <row r="7497" spans="20:21" s="157" customFormat="1">
      <c r="T7497" s="174"/>
      <c r="U7497" s="174"/>
    </row>
    <row r="7498" spans="20:21" s="157" customFormat="1">
      <c r="T7498" s="174"/>
      <c r="U7498" s="174"/>
    </row>
    <row r="7499" spans="20:21" s="157" customFormat="1">
      <c r="T7499" s="174"/>
      <c r="U7499" s="174"/>
    </row>
    <row r="7500" spans="20:21" s="157" customFormat="1">
      <c r="T7500" s="174"/>
      <c r="U7500" s="174"/>
    </row>
    <row r="7501" spans="20:21" s="157" customFormat="1">
      <c r="T7501" s="174"/>
      <c r="U7501" s="174"/>
    </row>
    <row r="7502" spans="20:21" s="157" customFormat="1">
      <c r="T7502" s="174"/>
      <c r="U7502" s="174"/>
    </row>
    <row r="7503" spans="20:21" s="157" customFormat="1">
      <c r="T7503" s="174"/>
      <c r="U7503" s="174"/>
    </row>
    <row r="7504" spans="20:21" s="157" customFormat="1">
      <c r="T7504" s="174"/>
      <c r="U7504" s="174"/>
    </row>
    <row r="7505" spans="20:21" s="157" customFormat="1">
      <c r="T7505" s="174"/>
      <c r="U7505" s="174"/>
    </row>
    <row r="7506" spans="20:21" s="157" customFormat="1">
      <c r="T7506" s="174"/>
      <c r="U7506" s="174"/>
    </row>
    <row r="7507" spans="20:21" s="157" customFormat="1">
      <c r="T7507" s="174"/>
      <c r="U7507" s="174"/>
    </row>
    <row r="7508" spans="20:21" s="157" customFormat="1">
      <c r="T7508" s="174"/>
      <c r="U7508" s="174"/>
    </row>
    <row r="7509" spans="20:21" s="157" customFormat="1">
      <c r="T7509" s="174"/>
      <c r="U7509" s="174"/>
    </row>
    <row r="7510" spans="20:21" s="157" customFormat="1">
      <c r="T7510" s="174"/>
      <c r="U7510" s="174"/>
    </row>
    <row r="7511" spans="20:21" s="157" customFormat="1">
      <c r="T7511" s="174"/>
      <c r="U7511" s="174"/>
    </row>
    <row r="7512" spans="20:21" s="157" customFormat="1">
      <c r="T7512" s="174"/>
      <c r="U7512" s="174"/>
    </row>
    <row r="7513" spans="20:21" s="157" customFormat="1">
      <c r="T7513" s="174"/>
      <c r="U7513" s="174"/>
    </row>
    <row r="7514" spans="20:21" s="157" customFormat="1">
      <c r="T7514" s="174"/>
      <c r="U7514" s="174"/>
    </row>
    <row r="7515" spans="20:21" s="157" customFormat="1">
      <c r="T7515" s="174"/>
      <c r="U7515" s="174"/>
    </row>
    <row r="7516" spans="20:21" s="157" customFormat="1">
      <c r="T7516" s="174"/>
      <c r="U7516" s="174"/>
    </row>
    <row r="7517" spans="20:21" s="157" customFormat="1">
      <c r="T7517" s="174"/>
      <c r="U7517" s="174"/>
    </row>
    <row r="7518" spans="20:21" s="157" customFormat="1">
      <c r="T7518" s="174"/>
      <c r="U7518" s="174"/>
    </row>
    <row r="7519" spans="20:21" s="157" customFormat="1">
      <c r="T7519" s="174"/>
      <c r="U7519" s="174"/>
    </row>
    <row r="7520" spans="20:21" s="157" customFormat="1">
      <c r="T7520" s="174"/>
      <c r="U7520" s="174"/>
    </row>
    <row r="7521" spans="20:21" s="157" customFormat="1">
      <c r="T7521" s="174"/>
      <c r="U7521" s="174"/>
    </row>
    <row r="7522" spans="20:21" s="157" customFormat="1">
      <c r="T7522" s="174"/>
      <c r="U7522" s="174"/>
    </row>
    <row r="7523" spans="20:21" s="157" customFormat="1">
      <c r="T7523" s="174"/>
      <c r="U7523" s="174"/>
    </row>
    <row r="7524" spans="20:21" s="157" customFormat="1">
      <c r="T7524" s="174"/>
      <c r="U7524" s="174"/>
    </row>
    <row r="7525" spans="20:21" s="157" customFormat="1">
      <c r="T7525" s="174"/>
      <c r="U7525" s="174"/>
    </row>
    <row r="7526" spans="20:21" s="157" customFormat="1">
      <c r="T7526" s="174"/>
      <c r="U7526" s="174"/>
    </row>
    <row r="7527" spans="20:21" s="157" customFormat="1">
      <c r="T7527" s="174"/>
      <c r="U7527" s="174"/>
    </row>
    <row r="7528" spans="20:21" s="157" customFormat="1">
      <c r="T7528" s="174"/>
      <c r="U7528" s="174"/>
    </row>
    <row r="7529" spans="20:21" s="157" customFormat="1">
      <c r="T7529" s="174"/>
      <c r="U7529" s="174"/>
    </row>
    <row r="7530" spans="20:21" s="157" customFormat="1">
      <c r="T7530" s="174"/>
      <c r="U7530" s="174"/>
    </row>
    <row r="7531" spans="20:21" s="157" customFormat="1">
      <c r="T7531" s="174"/>
      <c r="U7531" s="174"/>
    </row>
    <row r="7532" spans="20:21" s="157" customFormat="1">
      <c r="T7532" s="174"/>
      <c r="U7532" s="174"/>
    </row>
    <row r="7533" spans="20:21" s="157" customFormat="1">
      <c r="T7533" s="174"/>
      <c r="U7533" s="174"/>
    </row>
    <row r="7534" spans="20:21" s="157" customFormat="1">
      <c r="T7534" s="174"/>
      <c r="U7534" s="174"/>
    </row>
    <row r="7535" spans="20:21" s="157" customFormat="1">
      <c r="T7535" s="174"/>
      <c r="U7535" s="174"/>
    </row>
    <row r="7536" spans="20:21" s="157" customFormat="1">
      <c r="T7536" s="174"/>
      <c r="U7536" s="174"/>
    </row>
    <row r="7537" spans="20:21" s="157" customFormat="1">
      <c r="T7537" s="174"/>
      <c r="U7537" s="174"/>
    </row>
    <row r="7538" spans="20:21" s="157" customFormat="1">
      <c r="T7538" s="174"/>
      <c r="U7538" s="174"/>
    </row>
    <row r="7539" spans="20:21" s="157" customFormat="1">
      <c r="T7539" s="174"/>
      <c r="U7539" s="174"/>
    </row>
    <row r="7540" spans="20:21" s="157" customFormat="1">
      <c r="T7540" s="174"/>
      <c r="U7540" s="174"/>
    </row>
    <row r="7541" spans="20:21" s="157" customFormat="1">
      <c r="T7541" s="174"/>
      <c r="U7541" s="174"/>
    </row>
    <row r="7542" spans="20:21" s="157" customFormat="1">
      <c r="T7542" s="174"/>
      <c r="U7542" s="174"/>
    </row>
    <row r="7543" spans="20:21" s="157" customFormat="1">
      <c r="T7543" s="174"/>
      <c r="U7543" s="174"/>
    </row>
    <row r="7544" spans="20:21" s="157" customFormat="1">
      <c r="T7544" s="174"/>
      <c r="U7544" s="174"/>
    </row>
    <row r="7545" spans="20:21" s="157" customFormat="1">
      <c r="T7545" s="174"/>
      <c r="U7545" s="174"/>
    </row>
    <row r="7546" spans="20:21" s="157" customFormat="1">
      <c r="T7546" s="174"/>
      <c r="U7546" s="174"/>
    </row>
    <row r="7547" spans="20:21" s="157" customFormat="1">
      <c r="T7547" s="174"/>
      <c r="U7547" s="174"/>
    </row>
    <row r="7548" spans="20:21" s="157" customFormat="1">
      <c r="T7548" s="174"/>
      <c r="U7548" s="174"/>
    </row>
    <row r="7549" spans="20:21" s="157" customFormat="1">
      <c r="T7549" s="174"/>
      <c r="U7549" s="174"/>
    </row>
    <row r="7550" spans="20:21" s="157" customFormat="1">
      <c r="T7550" s="174"/>
      <c r="U7550" s="174"/>
    </row>
    <row r="7551" spans="20:21" s="157" customFormat="1">
      <c r="T7551" s="174"/>
      <c r="U7551" s="174"/>
    </row>
    <row r="7552" spans="20:21" s="157" customFormat="1">
      <c r="T7552" s="174"/>
      <c r="U7552" s="174"/>
    </row>
    <row r="7553" spans="20:21" s="157" customFormat="1">
      <c r="T7553" s="174"/>
      <c r="U7553" s="174"/>
    </row>
    <row r="7554" spans="20:21" s="157" customFormat="1">
      <c r="T7554" s="174"/>
      <c r="U7554" s="174"/>
    </row>
    <row r="7555" spans="20:21" s="157" customFormat="1">
      <c r="T7555" s="174"/>
      <c r="U7555" s="174"/>
    </row>
    <row r="7556" spans="20:21" s="157" customFormat="1">
      <c r="T7556" s="174"/>
      <c r="U7556" s="174"/>
    </row>
    <row r="7557" spans="20:21" s="157" customFormat="1">
      <c r="T7557" s="174"/>
      <c r="U7557" s="174"/>
    </row>
    <row r="7558" spans="20:21" s="157" customFormat="1">
      <c r="T7558" s="174"/>
      <c r="U7558" s="174"/>
    </row>
    <row r="7559" spans="20:21" s="157" customFormat="1">
      <c r="T7559" s="174"/>
      <c r="U7559" s="174"/>
    </row>
    <row r="7560" spans="20:21" s="157" customFormat="1">
      <c r="T7560" s="174"/>
      <c r="U7560" s="174"/>
    </row>
    <row r="7561" spans="20:21" s="157" customFormat="1">
      <c r="T7561" s="174"/>
      <c r="U7561" s="174"/>
    </row>
    <row r="7562" spans="20:21" s="157" customFormat="1">
      <c r="T7562" s="174"/>
      <c r="U7562" s="174"/>
    </row>
    <row r="7563" spans="20:21" s="157" customFormat="1">
      <c r="T7563" s="174"/>
      <c r="U7563" s="174"/>
    </row>
    <row r="7564" spans="20:21" s="157" customFormat="1">
      <c r="T7564" s="174"/>
      <c r="U7564" s="174"/>
    </row>
    <row r="7565" spans="20:21" s="157" customFormat="1">
      <c r="T7565" s="174"/>
      <c r="U7565" s="174"/>
    </row>
    <row r="7566" spans="20:21" s="157" customFormat="1">
      <c r="T7566" s="174"/>
      <c r="U7566" s="174"/>
    </row>
    <row r="7567" spans="20:21" s="157" customFormat="1">
      <c r="T7567" s="174"/>
      <c r="U7567" s="174"/>
    </row>
    <row r="7568" spans="20:21" s="157" customFormat="1">
      <c r="T7568" s="174"/>
      <c r="U7568" s="174"/>
    </row>
    <row r="7569" spans="20:21" s="157" customFormat="1">
      <c r="T7569" s="174"/>
      <c r="U7569" s="174"/>
    </row>
    <row r="7570" spans="20:21" s="157" customFormat="1">
      <c r="T7570" s="174"/>
      <c r="U7570" s="174"/>
    </row>
    <row r="7571" spans="20:21" s="157" customFormat="1">
      <c r="T7571" s="174"/>
      <c r="U7571" s="174"/>
    </row>
    <row r="7572" spans="20:21" s="157" customFormat="1">
      <c r="T7572" s="174"/>
      <c r="U7572" s="174"/>
    </row>
    <row r="7573" spans="20:21" s="157" customFormat="1">
      <c r="T7573" s="174"/>
      <c r="U7573" s="174"/>
    </row>
    <row r="7574" spans="20:21" s="157" customFormat="1">
      <c r="T7574" s="174"/>
      <c r="U7574" s="174"/>
    </row>
    <row r="7575" spans="20:21" s="157" customFormat="1">
      <c r="T7575" s="174"/>
      <c r="U7575" s="174"/>
    </row>
    <row r="7576" spans="20:21" s="157" customFormat="1">
      <c r="T7576" s="174"/>
      <c r="U7576" s="174"/>
    </row>
    <row r="7577" spans="20:21" s="157" customFormat="1">
      <c r="T7577" s="174"/>
      <c r="U7577" s="174"/>
    </row>
    <row r="7578" spans="20:21" s="157" customFormat="1">
      <c r="T7578" s="174"/>
      <c r="U7578" s="174"/>
    </row>
    <row r="7579" spans="20:21" s="157" customFormat="1">
      <c r="T7579" s="174"/>
      <c r="U7579" s="174"/>
    </row>
    <row r="7580" spans="20:21" s="157" customFormat="1">
      <c r="T7580" s="174"/>
      <c r="U7580" s="174"/>
    </row>
    <row r="7581" spans="20:21" s="157" customFormat="1">
      <c r="T7581" s="174"/>
      <c r="U7581" s="174"/>
    </row>
    <row r="7582" spans="20:21" s="157" customFormat="1">
      <c r="T7582" s="174"/>
      <c r="U7582" s="174"/>
    </row>
    <row r="7583" spans="20:21" s="157" customFormat="1">
      <c r="T7583" s="174"/>
      <c r="U7583" s="174"/>
    </row>
    <row r="7584" spans="20:21" s="157" customFormat="1">
      <c r="T7584" s="174"/>
      <c r="U7584" s="174"/>
    </row>
    <row r="7585" spans="20:21" s="157" customFormat="1">
      <c r="T7585" s="174"/>
      <c r="U7585" s="174"/>
    </row>
    <row r="7586" spans="20:21" s="157" customFormat="1">
      <c r="T7586" s="174"/>
      <c r="U7586" s="174"/>
    </row>
    <row r="7587" spans="20:21" s="157" customFormat="1">
      <c r="T7587" s="174"/>
      <c r="U7587" s="174"/>
    </row>
    <row r="7588" spans="20:21" s="157" customFormat="1">
      <c r="T7588" s="174"/>
      <c r="U7588" s="174"/>
    </row>
    <row r="7589" spans="20:21" s="157" customFormat="1">
      <c r="T7589" s="174"/>
      <c r="U7589" s="174"/>
    </row>
    <row r="7590" spans="20:21" s="157" customFormat="1">
      <c r="T7590" s="174"/>
      <c r="U7590" s="174"/>
    </row>
    <row r="7591" spans="20:21" s="157" customFormat="1">
      <c r="T7591" s="174"/>
      <c r="U7591" s="174"/>
    </row>
    <row r="7592" spans="20:21" s="157" customFormat="1">
      <c r="T7592" s="174"/>
      <c r="U7592" s="174"/>
    </row>
    <row r="7593" spans="20:21" s="157" customFormat="1">
      <c r="T7593" s="174"/>
      <c r="U7593" s="174"/>
    </row>
    <row r="7594" spans="20:21" s="157" customFormat="1">
      <c r="T7594" s="174"/>
      <c r="U7594" s="174"/>
    </row>
    <row r="7595" spans="20:21" s="157" customFormat="1">
      <c r="T7595" s="174"/>
      <c r="U7595" s="174"/>
    </row>
    <row r="7596" spans="20:21" s="157" customFormat="1">
      <c r="T7596" s="174"/>
      <c r="U7596" s="174"/>
    </row>
    <row r="7597" spans="20:21" s="157" customFormat="1">
      <c r="T7597" s="174"/>
      <c r="U7597" s="174"/>
    </row>
    <row r="7598" spans="20:21" s="157" customFormat="1">
      <c r="T7598" s="174"/>
      <c r="U7598" s="174"/>
    </row>
    <row r="7599" spans="20:21" s="157" customFormat="1">
      <c r="T7599" s="174"/>
      <c r="U7599" s="174"/>
    </row>
    <row r="7600" spans="20:21" s="157" customFormat="1">
      <c r="T7600" s="174"/>
      <c r="U7600" s="174"/>
    </row>
    <row r="7601" spans="20:21" s="157" customFormat="1">
      <c r="T7601" s="174"/>
      <c r="U7601" s="174"/>
    </row>
    <row r="7602" spans="20:21" s="157" customFormat="1">
      <c r="T7602" s="174"/>
      <c r="U7602" s="174"/>
    </row>
    <row r="7603" spans="20:21" s="157" customFormat="1">
      <c r="T7603" s="174"/>
      <c r="U7603" s="174"/>
    </row>
    <row r="7604" spans="20:21" s="157" customFormat="1">
      <c r="T7604" s="174"/>
      <c r="U7604" s="174"/>
    </row>
    <row r="7605" spans="20:21" s="157" customFormat="1">
      <c r="T7605" s="174"/>
      <c r="U7605" s="174"/>
    </row>
    <row r="7606" spans="20:21" s="157" customFormat="1">
      <c r="T7606" s="174"/>
      <c r="U7606" s="174"/>
    </row>
    <row r="7607" spans="20:21" s="157" customFormat="1">
      <c r="T7607" s="174"/>
      <c r="U7607" s="174"/>
    </row>
    <row r="7608" spans="20:21" s="157" customFormat="1">
      <c r="T7608" s="174"/>
      <c r="U7608" s="174"/>
    </row>
    <row r="7609" spans="20:21" s="157" customFormat="1">
      <c r="T7609" s="174"/>
      <c r="U7609" s="174"/>
    </row>
    <row r="7610" spans="20:21" s="157" customFormat="1">
      <c r="T7610" s="174"/>
      <c r="U7610" s="174"/>
    </row>
    <row r="7611" spans="20:21" s="157" customFormat="1">
      <c r="T7611" s="174"/>
      <c r="U7611" s="174"/>
    </row>
    <row r="7612" spans="20:21" s="157" customFormat="1">
      <c r="T7612" s="174"/>
      <c r="U7612" s="174"/>
    </row>
    <row r="7613" spans="20:21" s="157" customFormat="1">
      <c r="T7613" s="174"/>
      <c r="U7613" s="174"/>
    </row>
    <row r="7614" spans="20:21" s="157" customFormat="1">
      <c r="T7614" s="174"/>
      <c r="U7614" s="174"/>
    </row>
    <row r="7615" spans="20:21" s="157" customFormat="1">
      <c r="T7615" s="174"/>
      <c r="U7615" s="174"/>
    </row>
    <row r="7616" spans="20:21" s="157" customFormat="1">
      <c r="T7616" s="174"/>
      <c r="U7616" s="174"/>
    </row>
    <row r="7617" spans="20:21" s="157" customFormat="1">
      <c r="T7617" s="174"/>
      <c r="U7617" s="174"/>
    </row>
    <row r="7618" spans="20:21" s="157" customFormat="1">
      <c r="T7618" s="174"/>
      <c r="U7618" s="174"/>
    </row>
    <row r="7619" spans="20:21" s="157" customFormat="1">
      <c r="T7619" s="174"/>
      <c r="U7619" s="174"/>
    </row>
    <row r="7620" spans="20:21" s="157" customFormat="1">
      <c r="T7620" s="174"/>
      <c r="U7620" s="174"/>
    </row>
    <row r="7621" spans="20:21" s="157" customFormat="1">
      <c r="T7621" s="174"/>
      <c r="U7621" s="174"/>
    </row>
    <row r="7622" spans="20:21" s="157" customFormat="1">
      <c r="T7622" s="174"/>
      <c r="U7622" s="174"/>
    </row>
    <row r="7623" spans="20:21" s="157" customFormat="1">
      <c r="T7623" s="174"/>
      <c r="U7623" s="174"/>
    </row>
    <row r="7624" spans="20:21" s="157" customFormat="1">
      <c r="T7624" s="174"/>
      <c r="U7624" s="174"/>
    </row>
    <row r="7625" spans="20:21" s="157" customFormat="1">
      <c r="T7625" s="174"/>
      <c r="U7625" s="174"/>
    </row>
    <row r="7626" spans="20:21" s="157" customFormat="1">
      <c r="T7626" s="174"/>
      <c r="U7626" s="174"/>
    </row>
    <row r="7627" spans="20:21" s="157" customFormat="1">
      <c r="T7627" s="174"/>
      <c r="U7627" s="174"/>
    </row>
    <row r="7628" spans="20:21" s="157" customFormat="1">
      <c r="T7628" s="174"/>
      <c r="U7628" s="174"/>
    </row>
    <row r="7629" spans="20:21" s="157" customFormat="1">
      <c r="T7629" s="174"/>
      <c r="U7629" s="174"/>
    </row>
    <row r="7630" spans="20:21" s="157" customFormat="1">
      <c r="T7630" s="174"/>
      <c r="U7630" s="174"/>
    </row>
    <row r="7631" spans="20:21" s="157" customFormat="1">
      <c r="T7631" s="174"/>
      <c r="U7631" s="174"/>
    </row>
    <row r="7632" spans="20:21" s="157" customFormat="1">
      <c r="T7632" s="174"/>
      <c r="U7632" s="174"/>
    </row>
    <row r="7633" spans="1:21" s="157" customFormat="1">
      <c r="T7633" s="174"/>
      <c r="U7633" s="174"/>
    </row>
    <row r="7634" spans="1:21" s="157" customFormat="1">
      <c r="T7634" s="174"/>
      <c r="U7634" s="174"/>
    </row>
    <row r="7635" spans="1:21" s="157" customFormat="1">
      <c r="T7635" s="174"/>
      <c r="U7635" s="174"/>
    </row>
    <row r="7636" spans="1:21" s="157" customFormat="1">
      <c r="T7636" s="174"/>
      <c r="U7636" s="174"/>
    </row>
    <row r="7637" spans="1:21" s="157" customFormat="1">
      <c r="T7637" s="174"/>
      <c r="U7637" s="174"/>
    </row>
    <row r="7638" spans="1:21" s="157" customFormat="1">
      <c r="T7638" s="174"/>
      <c r="U7638" s="174"/>
    </row>
    <row r="7639" spans="1:21">
      <c r="A7639" s="157"/>
    </row>
  </sheetData>
  <mergeCells count="31">
    <mergeCell ref="B2:S2"/>
    <mergeCell ref="B3:C4"/>
    <mergeCell ref="D3:D4"/>
    <mergeCell ref="E3:H3"/>
    <mergeCell ref="I3:K3"/>
    <mergeCell ref="L3:L4"/>
    <mergeCell ref="R3:R4"/>
    <mergeCell ref="S3:S4"/>
    <mergeCell ref="B15:C15"/>
    <mergeCell ref="T3:T4"/>
    <mergeCell ref="B5:C5"/>
    <mergeCell ref="B6:C6"/>
    <mergeCell ref="B7:C7"/>
    <mergeCell ref="B8:C8"/>
    <mergeCell ref="B9:C9"/>
    <mergeCell ref="B10:C10"/>
    <mergeCell ref="B11:C11"/>
    <mergeCell ref="B12:C12"/>
    <mergeCell ref="B13:C13"/>
    <mergeCell ref="B14:C14"/>
    <mergeCell ref="M3:Q3"/>
    <mergeCell ref="B30:C30"/>
    <mergeCell ref="B31:C31"/>
    <mergeCell ref="B32:C32"/>
    <mergeCell ref="B33:C33"/>
    <mergeCell ref="B16:C16"/>
    <mergeCell ref="B25:C25"/>
    <mergeCell ref="B26:C26"/>
    <mergeCell ref="B27:C27"/>
    <mergeCell ref="B28:C28"/>
    <mergeCell ref="B29:C29"/>
  </mergeCells>
  <hyperlinks>
    <hyperlink ref="V4" location="INDICE!A54" display="INICIO"/>
  </hyperlinks>
  <printOptions horizontalCentered="1"/>
  <pageMargins left="0.39370078740157483" right="0" top="1.1811023622047245" bottom="0" header="0.11811023622047245" footer="0"/>
  <pageSetup paperSize="9" scale="85" firstPageNumber="68" orientation="landscape" useFirstPageNumber="1" r:id="rId1"/>
  <headerFooter>
    <oddHeader>&amp;C&amp;G</oddHeader>
    <oddFooter>&amp;C&amp;14&amp;P</oddFooter>
  </headerFooter>
  <drawing r:id="rId2"/>
  <legacyDrawingHF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dimension ref="B1:V1359"/>
  <sheetViews>
    <sheetView showGridLines="0" topLeftCell="C1" zoomScale="90" zoomScaleNormal="90" workbookViewId="0">
      <selection activeCell="D5" sqref="D5"/>
    </sheetView>
  </sheetViews>
  <sheetFormatPr baseColWidth="10" defaultRowHeight="15"/>
  <cols>
    <col min="1" max="1" width="11.85546875" style="174" customWidth="1"/>
    <col min="2" max="2" width="21.5703125" style="174" customWidth="1"/>
    <col min="3" max="3" width="13" style="174" customWidth="1"/>
    <col min="4" max="4" width="15.85546875" style="174" customWidth="1"/>
    <col min="5" max="7" width="11.42578125" style="174"/>
    <col min="8" max="8" width="14.85546875" style="174" customWidth="1"/>
    <col min="9" max="10" width="14.7109375" style="174" customWidth="1"/>
    <col min="11" max="11" width="11.42578125" style="174"/>
    <col min="12" max="12" width="15.140625" style="174" customWidth="1"/>
    <col min="13" max="17" width="11.42578125" style="174"/>
    <col min="18" max="18" width="14.5703125" style="174" customWidth="1"/>
    <col min="19" max="19" width="11.42578125" style="174"/>
    <col min="20" max="20" width="13.140625" style="174" customWidth="1"/>
    <col min="21" max="16384" width="11.42578125" style="174"/>
  </cols>
  <sheetData>
    <row r="1" spans="2:22" ht="136.5" customHeight="1"/>
    <row r="2" spans="2:22" ht="65.25" customHeight="1">
      <c r="B2" s="402" t="s">
        <v>1067</v>
      </c>
      <c r="C2" s="402"/>
      <c r="D2" s="402"/>
      <c r="E2" s="402"/>
      <c r="F2" s="402"/>
      <c r="G2" s="402"/>
      <c r="H2" s="402"/>
      <c r="I2" s="402"/>
      <c r="J2" s="402"/>
      <c r="K2" s="402"/>
      <c r="L2" s="402"/>
      <c r="M2" s="402"/>
      <c r="N2" s="402"/>
      <c r="O2" s="402"/>
      <c r="P2" s="402"/>
      <c r="Q2" s="402"/>
      <c r="R2" s="402"/>
      <c r="S2" s="402"/>
      <c r="T2" s="200"/>
    </row>
    <row r="3" spans="2:22" ht="38.25" customHeight="1">
      <c r="B3" s="346" t="s">
        <v>565</v>
      </c>
      <c r="C3" s="346"/>
      <c r="D3" s="346" t="s">
        <v>512</v>
      </c>
      <c r="E3" s="346" t="s">
        <v>465</v>
      </c>
      <c r="F3" s="346"/>
      <c r="G3" s="346"/>
      <c r="H3" s="346"/>
      <c r="I3" s="346" t="s">
        <v>468</v>
      </c>
      <c r="J3" s="346"/>
      <c r="K3" s="346"/>
      <c r="L3" s="346" t="s">
        <v>613</v>
      </c>
      <c r="M3" s="378" t="s">
        <v>469</v>
      </c>
      <c r="N3" s="379"/>
      <c r="O3" s="379"/>
      <c r="P3" s="379"/>
      <c r="Q3" s="380"/>
      <c r="R3" s="346" t="s">
        <v>614</v>
      </c>
      <c r="S3" s="346" t="s">
        <v>457</v>
      </c>
      <c r="T3" s="346" t="s">
        <v>1148</v>
      </c>
      <c r="U3" s="201"/>
    </row>
    <row r="4" spans="2:22" s="1" customFormat="1" ht="38.25">
      <c r="B4" s="346"/>
      <c r="C4" s="346"/>
      <c r="D4" s="346"/>
      <c r="E4" s="270" t="s">
        <v>615</v>
      </c>
      <c r="F4" s="270" t="s">
        <v>616</v>
      </c>
      <c r="G4" s="270" t="s">
        <v>617</v>
      </c>
      <c r="H4" s="270" t="s">
        <v>618</v>
      </c>
      <c r="I4" s="270" t="s">
        <v>1149</v>
      </c>
      <c r="J4" s="270" t="s">
        <v>619</v>
      </c>
      <c r="K4" s="270" t="s">
        <v>620</v>
      </c>
      <c r="L4" s="346"/>
      <c r="M4" s="270" t="s">
        <v>621</v>
      </c>
      <c r="N4" s="270" t="s">
        <v>622</v>
      </c>
      <c r="O4" s="270" t="s">
        <v>623</v>
      </c>
      <c r="P4" s="270" t="s">
        <v>624</v>
      </c>
      <c r="Q4" s="270" t="s">
        <v>625</v>
      </c>
      <c r="R4" s="346"/>
      <c r="S4" s="346"/>
      <c r="T4" s="346"/>
      <c r="U4" s="10"/>
      <c r="V4" s="225" t="s">
        <v>30</v>
      </c>
    </row>
    <row r="5" spans="2:22" s="1" customFormat="1" ht="15" customHeight="1">
      <c r="B5" s="401" t="s">
        <v>269</v>
      </c>
      <c r="C5" s="401" t="s">
        <v>1</v>
      </c>
      <c r="D5" s="293">
        <v>1082436.9999999986</v>
      </c>
      <c r="E5" s="293">
        <v>179841.99999999988</v>
      </c>
      <c r="F5" s="293">
        <v>7079.9999999999973</v>
      </c>
      <c r="G5" s="293">
        <v>75517.999999999985</v>
      </c>
      <c r="H5" s="293">
        <v>97244.000000000146</v>
      </c>
      <c r="I5" s="293">
        <v>128162.99999999991</v>
      </c>
      <c r="J5" s="293">
        <v>56114.999999999927</v>
      </c>
      <c r="K5" s="293">
        <v>72047.999999999985</v>
      </c>
      <c r="L5" s="293">
        <v>142877.99999999977</v>
      </c>
      <c r="M5" s="293">
        <v>558336.00000000012</v>
      </c>
      <c r="N5" s="293">
        <v>144038.00000000023</v>
      </c>
      <c r="O5" s="293">
        <v>101849.99999999993</v>
      </c>
      <c r="P5" s="293">
        <v>251508.00000000003</v>
      </c>
      <c r="Q5" s="293">
        <v>60940</v>
      </c>
      <c r="R5" s="293">
        <v>25933.999999999949</v>
      </c>
      <c r="S5" s="293">
        <v>6742.9999999999864</v>
      </c>
      <c r="T5" s="293">
        <v>40540.999999999964</v>
      </c>
      <c r="U5" s="99"/>
    </row>
    <row r="6" spans="2:22" ht="15" customHeight="1">
      <c r="B6" s="401" t="s">
        <v>251</v>
      </c>
      <c r="C6" s="401"/>
      <c r="D6" s="293">
        <v>379651.99999999959</v>
      </c>
      <c r="E6" s="293">
        <v>81813</v>
      </c>
      <c r="F6" s="293">
        <v>2123.9999999999959</v>
      </c>
      <c r="G6" s="293">
        <v>35479.000000000015</v>
      </c>
      <c r="H6" s="293">
        <v>44210.000000000007</v>
      </c>
      <c r="I6" s="293">
        <v>51497.000000000065</v>
      </c>
      <c r="J6" s="293">
        <v>25257.000000000029</v>
      </c>
      <c r="K6" s="293">
        <v>26240.000000000004</v>
      </c>
      <c r="L6" s="293">
        <v>62398.000000000087</v>
      </c>
      <c r="M6" s="293">
        <v>145025.9999999998</v>
      </c>
      <c r="N6" s="293">
        <v>55410</v>
      </c>
      <c r="O6" s="293">
        <v>39376.999999999985</v>
      </c>
      <c r="P6" s="293">
        <v>25685.999999999993</v>
      </c>
      <c r="Q6" s="293">
        <v>24552.999999999985</v>
      </c>
      <c r="R6" s="293">
        <v>9665.9999999999891</v>
      </c>
      <c r="S6" s="293">
        <v>1583.9999999999995</v>
      </c>
      <c r="T6" s="293">
        <v>27668.000000000015</v>
      </c>
      <c r="U6" s="9"/>
    </row>
    <row r="7" spans="2:22">
      <c r="B7" s="400" t="s">
        <v>32</v>
      </c>
      <c r="C7" s="400"/>
      <c r="D7" s="292">
        <v>58429</v>
      </c>
      <c r="E7" s="292">
        <v>16163.000000000005</v>
      </c>
      <c r="F7" s="292">
        <v>297.00000000000006</v>
      </c>
      <c r="G7" s="292">
        <v>5876.9999999999973</v>
      </c>
      <c r="H7" s="292">
        <v>9989.0000000000018</v>
      </c>
      <c r="I7" s="292">
        <v>11561.999999999996</v>
      </c>
      <c r="J7" s="292">
        <v>6928.9999999999973</v>
      </c>
      <c r="K7" s="292">
        <v>4633.0000000000018</v>
      </c>
      <c r="L7" s="292">
        <v>12717.999999999993</v>
      </c>
      <c r="M7" s="292">
        <v>15036</v>
      </c>
      <c r="N7" s="292">
        <v>7425.9999999999991</v>
      </c>
      <c r="O7" s="292">
        <v>3014.9999999999991</v>
      </c>
      <c r="P7" s="292">
        <v>1899.0000000000009</v>
      </c>
      <c r="Q7" s="292">
        <v>2696.0000000000009</v>
      </c>
      <c r="R7" s="292">
        <v>1324.0000000000007</v>
      </c>
      <c r="S7" s="292">
        <v>272</v>
      </c>
      <c r="T7" s="292">
        <v>1353.9999999999998</v>
      </c>
      <c r="U7" s="9"/>
    </row>
    <row r="8" spans="2:22">
      <c r="B8" s="400" t="s">
        <v>33</v>
      </c>
      <c r="C8" s="400"/>
      <c r="D8" s="292">
        <v>16746.000000000004</v>
      </c>
      <c r="E8" s="292">
        <v>4587</v>
      </c>
      <c r="F8" s="292">
        <v>89.000000000000014</v>
      </c>
      <c r="G8" s="292">
        <v>1709.0000000000002</v>
      </c>
      <c r="H8" s="292">
        <v>2789.0000000000005</v>
      </c>
      <c r="I8" s="292">
        <v>2750.0000000000005</v>
      </c>
      <c r="J8" s="292">
        <v>1470.9999999999998</v>
      </c>
      <c r="K8" s="292">
        <v>1279</v>
      </c>
      <c r="L8" s="292">
        <v>3014.9999999999991</v>
      </c>
      <c r="M8" s="292">
        <v>6150.0000000000009</v>
      </c>
      <c r="N8" s="292">
        <v>2286.0000000000005</v>
      </c>
      <c r="O8" s="292">
        <v>1605.9999999999995</v>
      </c>
      <c r="P8" s="292">
        <v>1200.9999999999998</v>
      </c>
      <c r="Q8" s="292">
        <v>1057</v>
      </c>
      <c r="R8" s="292">
        <v>241.00000000000011</v>
      </c>
      <c r="S8" s="292">
        <v>3.0000000000000013</v>
      </c>
      <c r="T8" s="292">
        <v>0</v>
      </c>
      <c r="U8" s="9"/>
    </row>
    <row r="9" spans="2:22">
      <c r="B9" s="400" t="s">
        <v>34</v>
      </c>
      <c r="C9" s="400"/>
      <c r="D9" s="292">
        <v>14267</v>
      </c>
      <c r="E9" s="292">
        <v>4459.0000000000009</v>
      </c>
      <c r="F9" s="292">
        <v>129.00000000000006</v>
      </c>
      <c r="G9" s="292">
        <v>2134</v>
      </c>
      <c r="H9" s="292">
        <v>2196.0000000000005</v>
      </c>
      <c r="I9" s="292">
        <v>2511</v>
      </c>
      <c r="J9" s="292">
        <v>1809.0000000000005</v>
      </c>
      <c r="K9" s="292">
        <v>701.99999999999989</v>
      </c>
      <c r="L9" s="292">
        <v>2445.9999999999995</v>
      </c>
      <c r="M9" s="292">
        <v>4605.9999999999982</v>
      </c>
      <c r="N9" s="292">
        <v>1772.0000000000005</v>
      </c>
      <c r="O9" s="292">
        <v>1030.9999999999998</v>
      </c>
      <c r="P9" s="292">
        <v>782</v>
      </c>
      <c r="Q9" s="292">
        <v>1021</v>
      </c>
      <c r="R9" s="292">
        <v>244.99999999999997</v>
      </c>
      <c r="S9" s="292">
        <v>0</v>
      </c>
      <c r="T9" s="292">
        <v>0</v>
      </c>
      <c r="U9" s="9"/>
    </row>
    <row r="10" spans="2:22">
      <c r="B10" s="400" t="s">
        <v>35</v>
      </c>
      <c r="C10" s="400"/>
      <c r="D10" s="292">
        <v>16291</v>
      </c>
      <c r="E10" s="292">
        <v>3409</v>
      </c>
      <c r="F10" s="292">
        <v>356.99999999999994</v>
      </c>
      <c r="G10" s="292">
        <v>2340.9999999999991</v>
      </c>
      <c r="H10" s="292">
        <v>711</v>
      </c>
      <c r="I10" s="292">
        <v>1650.0000000000007</v>
      </c>
      <c r="J10" s="292">
        <v>294</v>
      </c>
      <c r="K10" s="292">
        <v>1356.0000000000002</v>
      </c>
      <c r="L10" s="292">
        <v>4840.0000000000009</v>
      </c>
      <c r="M10" s="292">
        <v>5943</v>
      </c>
      <c r="N10" s="292">
        <v>2781</v>
      </c>
      <c r="O10" s="292">
        <v>1420</v>
      </c>
      <c r="P10" s="292">
        <v>719.99999999999989</v>
      </c>
      <c r="Q10" s="292">
        <v>1021.9999999999998</v>
      </c>
      <c r="R10" s="292">
        <v>448.99999999999994</v>
      </c>
      <c r="S10" s="292">
        <v>0</v>
      </c>
      <c r="T10" s="292">
        <v>0</v>
      </c>
      <c r="U10" s="9"/>
    </row>
    <row r="11" spans="2:22">
      <c r="B11" s="400" t="s">
        <v>36</v>
      </c>
      <c r="C11" s="400"/>
      <c r="D11" s="292">
        <v>8406.9999999999982</v>
      </c>
      <c r="E11" s="292">
        <v>2168</v>
      </c>
      <c r="F11" s="292">
        <v>53</v>
      </c>
      <c r="G11" s="292">
        <v>948.99999999999977</v>
      </c>
      <c r="H11" s="292">
        <v>1166</v>
      </c>
      <c r="I11" s="292">
        <v>1028.0000000000002</v>
      </c>
      <c r="J11" s="292">
        <v>423.00000000000023</v>
      </c>
      <c r="K11" s="292">
        <v>605.00000000000023</v>
      </c>
      <c r="L11" s="292">
        <v>1923.0000000000005</v>
      </c>
      <c r="M11" s="292">
        <v>3141.0000000000009</v>
      </c>
      <c r="N11" s="292">
        <v>1269</v>
      </c>
      <c r="O11" s="292">
        <v>672.00000000000011</v>
      </c>
      <c r="P11" s="292">
        <v>545.00000000000023</v>
      </c>
      <c r="Q11" s="292">
        <v>655.00000000000011</v>
      </c>
      <c r="R11" s="292">
        <v>144.99999999999997</v>
      </c>
      <c r="S11" s="292">
        <v>2.0000000000000009</v>
      </c>
      <c r="T11" s="292">
        <v>0</v>
      </c>
      <c r="U11" s="9"/>
    </row>
    <row r="12" spans="2:22">
      <c r="B12" s="400" t="s">
        <v>37</v>
      </c>
      <c r="C12" s="400"/>
      <c r="D12" s="292">
        <v>37058.999999999993</v>
      </c>
      <c r="E12" s="292">
        <v>6705.9999999999991</v>
      </c>
      <c r="F12" s="292">
        <v>166.99999999999994</v>
      </c>
      <c r="G12" s="292">
        <v>2745.0000000000009</v>
      </c>
      <c r="H12" s="292">
        <v>3793.9999999999986</v>
      </c>
      <c r="I12" s="292">
        <v>3354</v>
      </c>
      <c r="J12" s="292">
        <v>1393.9999999999998</v>
      </c>
      <c r="K12" s="292">
        <v>1960</v>
      </c>
      <c r="L12" s="292">
        <v>5940.9999999999991</v>
      </c>
      <c r="M12" s="292">
        <v>17049.999999999996</v>
      </c>
      <c r="N12" s="292">
        <v>5167.0000000000027</v>
      </c>
      <c r="O12" s="292">
        <v>3636.0000000000009</v>
      </c>
      <c r="P12" s="292">
        <v>3464.0000000000005</v>
      </c>
      <c r="Q12" s="292">
        <v>4782.9999999999982</v>
      </c>
      <c r="R12" s="292">
        <v>1155</v>
      </c>
      <c r="S12" s="292">
        <v>4.0000000000000018</v>
      </c>
      <c r="T12" s="292">
        <v>2848.9999999999991</v>
      </c>
      <c r="U12" s="9"/>
    </row>
    <row r="13" spans="2:22">
      <c r="B13" s="400" t="s">
        <v>38</v>
      </c>
      <c r="C13" s="400"/>
      <c r="D13" s="292">
        <v>19239.000000000004</v>
      </c>
      <c r="E13" s="292">
        <v>4069.0000000000023</v>
      </c>
      <c r="F13" s="292">
        <v>201</v>
      </c>
      <c r="G13" s="292">
        <v>2118</v>
      </c>
      <c r="H13" s="292">
        <v>1750.0000000000005</v>
      </c>
      <c r="I13" s="292">
        <v>1797.9999999999998</v>
      </c>
      <c r="J13" s="292">
        <v>740.99999999999989</v>
      </c>
      <c r="K13" s="292">
        <v>1057.0000000000002</v>
      </c>
      <c r="L13" s="292">
        <v>3185.9999999999995</v>
      </c>
      <c r="M13" s="292">
        <v>8907</v>
      </c>
      <c r="N13" s="292">
        <v>2305</v>
      </c>
      <c r="O13" s="292">
        <v>1995</v>
      </c>
      <c r="P13" s="292">
        <v>2022.0000000000002</v>
      </c>
      <c r="Q13" s="292">
        <v>2585.0000000000005</v>
      </c>
      <c r="R13" s="292">
        <v>393.00000000000006</v>
      </c>
      <c r="S13" s="292">
        <v>0</v>
      </c>
      <c r="T13" s="292">
        <v>886</v>
      </c>
      <c r="U13" s="9"/>
    </row>
    <row r="14" spans="2:22">
      <c r="B14" s="400" t="s">
        <v>39</v>
      </c>
      <c r="C14" s="400"/>
      <c r="D14" s="292">
        <v>29756.999999999996</v>
      </c>
      <c r="E14" s="292">
        <v>3371.9999999999995</v>
      </c>
      <c r="F14" s="292">
        <v>97.000000000000014</v>
      </c>
      <c r="G14" s="292">
        <v>1854</v>
      </c>
      <c r="H14" s="292">
        <v>1420.9999999999995</v>
      </c>
      <c r="I14" s="292">
        <v>3330.0000000000005</v>
      </c>
      <c r="J14" s="292">
        <v>890.00000000000023</v>
      </c>
      <c r="K14" s="292">
        <v>2440.0000000000009</v>
      </c>
      <c r="L14" s="292">
        <v>6798.0000000000018</v>
      </c>
      <c r="M14" s="292">
        <v>10620.999999999998</v>
      </c>
      <c r="N14" s="292">
        <v>3566.9999999999995</v>
      </c>
      <c r="O14" s="292">
        <v>2533.9999999999991</v>
      </c>
      <c r="P14" s="292">
        <v>2257.0000000000005</v>
      </c>
      <c r="Q14" s="292">
        <v>2263.0000000000005</v>
      </c>
      <c r="R14" s="292">
        <v>227</v>
      </c>
      <c r="S14" s="292">
        <v>7.0000000000000018</v>
      </c>
      <c r="T14" s="292">
        <v>5401.9999999999991</v>
      </c>
      <c r="U14" s="9"/>
    </row>
    <row r="15" spans="2:22">
      <c r="B15" s="400" t="s">
        <v>40</v>
      </c>
      <c r="C15" s="400"/>
      <c r="D15" s="292">
        <v>148430.99999999991</v>
      </c>
      <c r="E15" s="292">
        <v>30977.000000000004</v>
      </c>
      <c r="F15" s="292">
        <v>662.99999999999909</v>
      </c>
      <c r="G15" s="292">
        <v>12953.000000000002</v>
      </c>
      <c r="H15" s="292">
        <v>17360.999999999996</v>
      </c>
      <c r="I15" s="292">
        <v>18730.000000000007</v>
      </c>
      <c r="J15" s="292">
        <v>9462.9999999999964</v>
      </c>
      <c r="K15" s="292">
        <v>9267</v>
      </c>
      <c r="L15" s="292">
        <v>16409.999999999975</v>
      </c>
      <c r="M15" s="292">
        <v>61296.000000000007</v>
      </c>
      <c r="N15" s="292">
        <v>23656.000000000004</v>
      </c>
      <c r="O15" s="292">
        <v>20197.000000000004</v>
      </c>
      <c r="P15" s="292">
        <v>10628.000000000005</v>
      </c>
      <c r="Q15" s="292">
        <v>6814.9999999999918</v>
      </c>
      <c r="R15" s="292">
        <v>4685.9999999999982</v>
      </c>
      <c r="S15" s="292">
        <v>14</v>
      </c>
      <c r="T15" s="292">
        <v>16317.999999999995</v>
      </c>
      <c r="U15" s="9"/>
    </row>
    <row r="16" spans="2:22">
      <c r="B16" s="400" t="s">
        <v>41</v>
      </c>
      <c r="C16" s="400"/>
      <c r="D16" s="292">
        <v>20276</v>
      </c>
      <c r="E16" s="292">
        <v>3668.9999999999991</v>
      </c>
      <c r="F16" s="292">
        <v>22.000000000000007</v>
      </c>
      <c r="G16" s="292">
        <v>1575.0000000000002</v>
      </c>
      <c r="H16" s="292">
        <v>2071.9999999999995</v>
      </c>
      <c r="I16" s="292">
        <v>3508.9999999999995</v>
      </c>
      <c r="J16" s="292">
        <v>1335.9999999999995</v>
      </c>
      <c r="K16" s="292">
        <v>2173</v>
      </c>
      <c r="L16" s="292">
        <v>3247.9999999999995</v>
      </c>
      <c r="M16" s="292">
        <v>7448.9999999999991</v>
      </c>
      <c r="N16" s="292">
        <v>3329.9999999999991</v>
      </c>
      <c r="O16" s="292">
        <v>1963.0000000000007</v>
      </c>
      <c r="P16" s="292">
        <v>1141.9999999999998</v>
      </c>
      <c r="Q16" s="292">
        <v>1014.0000000000001</v>
      </c>
      <c r="R16" s="292">
        <v>269</v>
      </c>
      <c r="S16" s="292">
        <v>1272.9999999999998</v>
      </c>
      <c r="T16" s="292">
        <v>858.99999999999977</v>
      </c>
      <c r="U16" s="9"/>
    </row>
    <row r="17" spans="2:21" s="1" customFormat="1" ht="15" customHeight="1">
      <c r="B17" s="289" t="s">
        <v>79</v>
      </c>
      <c r="C17" s="289"/>
      <c r="D17" s="292">
        <v>10749.999999999998</v>
      </c>
      <c r="E17" s="292">
        <v>2234.0000000000009</v>
      </c>
      <c r="F17" s="292">
        <v>49.000000000000007</v>
      </c>
      <c r="G17" s="292">
        <v>1224.0000000000002</v>
      </c>
      <c r="H17" s="292">
        <v>961.00000000000011</v>
      </c>
      <c r="I17" s="292">
        <v>1275.0000000000002</v>
      </c>
      <c r="J17" s="292">
        <v>507.00000000000006</v>
      </c>
      <c r="K17" s="292">
        <v>768.00000000000011</v>
      </c>
      <c r="L17" s="292">
        <v>1872.9999999999993</v>
      </c>
      <c r="M17" s="292">
        <v>4827.0000000000018</v>
      </c>
      <c r="N17" s="292">
        <v>1851</v>
      </c>
      <c r="O17" s="292">
        <v>1307.9999999999995</v>
      </c>
      <c r="P17" s="292">
        <v>1026</v>
      </c>
      <c r="Q17" s="292">
        <v>641.99999999999977</v>
      </c>
      <c r="R17" s="292">
        <v>532.00000000000023</v>
      </c>
      <c r="S17" s="292">
        <v>8.9999999999999982</v>
      </c>
      <c r="T17" s="292">
        <v>0</v>
      </c>
      <c r="U17" s="10"/>
    </row>
    <row r="18" spans="2:21" ht="15" customHeight="1">
      <c r="B18" s="314" t="s">
        <v>252</v>
      </c>
      <c r="C18" s="315"/>
      <c r="D18" s="293">
        <v>424232.99999999977</v>
      </c>
      <c r="E18" s="293">
        <v>69931.999999999971</v>
      </c>
      <c r="F18" s="293">
        <v>4149.0000000000018</v>
      </c>
      <c r="G18" s="293">
        <v>28515.000000000058</v>
      </c>
      <c r="H18" s="293">
        <v>37268.000000000007</v>
      </c>
      <c r="I18" s="293">
        <v>62129.000000000051</v>
      </c>
      <c r="J18" s="293">
        <v>22975.999999999993</v>
      </c>
      <c r="K18" s="293">
        <v>39153.000000000029</v>
      </c>
      <c r="L18" s="293">
        <v>59072.000000000022</v>
      </c>
      <c r="M18" s="293">
        <v>202402.00000000015</v>
      </c>
      <c r="N18" s="293">
        <v>76084.000000000058</v>
      </c>
      <c r="O18" s="293">
        <v>56159.999999999993</v>
      </c>
      <c r="P18" s="293">
        <v>37556.000000000022</v>
      </c>
      <c r="Q18" s="293">
        <v>32602.000000000007</v>
      </c>
      <c r="R18" s="293">
        <v>13215.000000000029</v>
      </c>
      <c r="S18" s="293">
        <v>4865</v>
      </c>
      <c r="T18" s="293">
        <v>12617.999999999989</v>
      </c>
      <c r="U18" s="9"/>
    </row>
    <row r="19" spans="2:21">
      <c r="B19" s="316" t="s">
        <v>43</v>
      </c>
      <c r="C19" s="317"/>
      <c r="D19" s="292">
        <v>19919.000000000007</v>
      </c>
      <c r="E19" s="292">
        <v>3839.0000000000009</v>
      </c>
      <c r="F19" s="292">
        <v>114.00000000000006</v>
      </c>
      <c r="G19" s="292">
        <v>1893</v>
      </c>
      <c r="H19" s="292">
        <v>1832</v>
      </c>
      <c r="I19" s="292">
        <v>3035.0000000000009</v>
      </c>
      <c r="J19" s="292">
        <v>930.99999999999989</v>
      </c>
      <c r="K19" s="292">
        <v>2104.0000000000005</v>
      </c>
      <c r="L19" s="292">
        <v>4245</v>
      </c>
      <c r="M19" s="292">
        <v>7789.0000000000009</v>
      </c>
      <c r="N19" s="292">
        <v>3523.0000000000005</v>
      </c>
      <c r="O19" s="292">
        <v>1806</v>
      </c>
      <c r="P19" s="292">
        <v>1521.9999999999995</v>
      </c>
      <c r="Q19" s="292">
        <v>938</v>
      </c>
      <c r="R19" s="292">
        <v>961</v>
      </c>
      <c r="S19" s="292">
        <v>50.000000000000007</v>
      </c>
      <c r="T19" s="292">
        <v>0</v>
      </c>
      <c r="U19" s="9"/>
    </row>
    <row r="20" spans="2:21">
      <c r="B20" s="316" t="s">
        <v>44</v>
      </c>
      <c r="C20" s="317"/>
      <c r="D20" s="292">
        <v>53481.999999999993</v>
      </c>
      <c r="E20" s="292">
        <v>10666.000000000002</v>
      </c>
      <c r="F20" s="292">
        <v>1085.0000000000002</v>
      </c>
      <c r="G20" s="292">
        <v>5065.9999999999991</v>
      </c>
      <c r="H20" s="292">
        <v>4514.9999999999991</v>
      </c>
      <c r="I20" s="292">
        <v>6924.0000000000009</v>
      </c>
      <c r="J20" s="292">
        <v>1767.0000000000002</v>
      </c>
      <c r="K20" s="292">
        <v>5157</v>
      </c>
      <c r="L20" s="292">
        <v>13011.999999999998</v>
      </c>
      <c r="M20" s="292">
        <v>19267.000000000004</v>
      </c>
      <c r="N20" s="292">
        <v>9289.9999999999982</v>
      </c>
      <c r="O20" s="292">
        <v>4299</v>
      </c>
      <c r="P20" s="292">
        <v>3266.9999999999991</v>
      </c>
      <c r="Q20" s="292">
        <v>2411</v>
      </c>
      <c r="R20" s="292">
        <v>3605.9999999999995</v>
      </c>
      <c r="S20" s="292">
        <v>6.9999999999999991</v>
      </c>
      <c r="T20" s="292">
        <v>0</v>
      </c>
      <c r="U20" s="9"/>
    </row>
    <row r="21" spans="2:21">
      <c r="B21" s="316" t="s">
        <v>45</v>
      </c>
      <c r="C21" s="317"/>
      <c r="D21" s="292">
        <v>258915.99999999994</v>
      </c>
      <c r="E21" s="292">
        <v>38222.000000000007</v>
      </c>
      <c r="F21" s="292">
        <v>2456</v>
      </c>
      <c r="G21" s="292">
        <v>12734.000000000002</v>
      </c>
      <c r="H21" s="292">
        <v>23031.999999999982</v>
      </c>
      <c r="I21" s="292">
        <v>40996.999999999993</v>
      </c>
      <c r="J21" s="292">
        <v>16636</v>
      </c>
      <c r="K21" s="292">
        <v>24361</v>
      </c>
      <c r="L21" s="292">
        <v>23908.999999999975</v>
      </c>
      <c r="M21" s="292">
        <v>136314.99999999994</v>
      </c>
      <c r="N21" s="292">
        <v>47362</v>
      </c>
      <c r="O21" s="292">
        <v>39837.999999999993</v>
      </c>
      <c r="P21" s="292">
        <v>25182.999999999996</v>
      </c>
      <c r="Q21" s="292">
        <v>23931.999999999982</v>
      </c>
      <c r="R21" s="292">
        <v>5307.0000000000018</v>
      </c>
      <c r="S21" s="292">
        <v>3006.9999999999986</v>
      </c>
      <c r="T21" s="292">
        <v>11158.999999999998</v>
      </c>
      <c r="U21" s="9"/>
    </row>
    <row r="22" spans="2:21">
      <c r="B22" s="316" t="s">
        <v>46</v>
      </c>
      <c r="C22" s="317"/>
      <c r="D22" s="292">
        <v>30442.999999999982</v>
      </c>
      <c r="E22" s="292">
        <v>7936.0000000000073</v>
      </c>
      <c r="F22" s="292">
        <v>182.99999999999997</v>
      </c>
      <c r="G22" s="292">
        <v>3842</v>
      </c>
      <c r="H22" s="292">
        <v>3911</v>
      </c>
      <c r="I22" s="292">
        <v>3636.0000000000005</v>
      </c>
      <c r="J22" s="292">
        <v>1640.0000000000002</v>
      </c>
      <c r="K22" s="292">
        <v>1995.9999999999995</v>
      </c>
      <c r="L22" s="292">
        <v>4860.0000000000018</v>
      </c>
      <c r="M22" s="292">
        <v>9277</v>
      </c>
      <c r="N22" s="292">
        <v>4068.0000000000009</v>
      </c>
      <c r="O22" s="292">
        <v>2296.9999999999995</v>
      </c>
      <c r="P22" s="292">
        <v>1647</v>
      </c>
      <c r="Q22" s="292">
        <v>1264.9999999999995</v>
      </c>
      <c r="R22" s="292">
        <v>1728.0000000000005</v>
      </c>
      <c r="S22" s="292">
        <v>1547.0000000000005</v>
      </c>
      <c r="T22" s="292">
        <v>1459</v>
      </c>
      <c r="U22" s="9"/>
    </row>
    <row r="23" spans="2:21" s="1" customFormat="1">
      <c r="B23" s="316" t="s">
        <v>47</v>
      </c>
      <c r="C23" s="317"/>
      <c r="D23" s="292">
        <v>53549</v>
      </c>
      <c r="E23" s="292">
        <v>7430.9999999999991</v>
      </c>
      <c r="F23" s="292">
        <v>244.99999999999989</v>
      </c>
      <c r="G23" s="292">
        <v>4154.9999999999982</v>
      </c>
      <c r="H23" s="292">
        <v>3031.0000000000009</v>
      </c>
      <c r="I23" s="292">
        <v>6371.0000000000018</v>
      </c>
      <c r="J23" s="292">
        <v>1427.0000000000005</v>
      </c>
      <c r="K23" s="292">
        <v>4944</v>
      </c>
      <c r="L23" s="292">
        <v>11861.999999999995</v>
      </c>
      <c r="M23" s="292">
        <v>26328.999999999996</v>
      </c>
      <c r="N23" s="292">
        <v>10002.999999999995</v>
      </c>
      <c r="O23" s="292">
        <v>6923.0000000000027</v>
      </c>
      <c r="P23" s="292">
        <v>5557.0000000000055</v>
      </c>
      <c r="Q23" s="292">
        <v>3845.9999999999986</v>
      </c>
      <c r="R23" s="292">
        <v>1308.0000000000016</v>
      </c>
      <c r="S23" s="292">
        <v>248</v>
      </c>
      <c r="T23" s="292">
        <v>0</v>
      </c>
      <c r="U23" s="10"/>
    </row>
    <row r="24" spans="2:21" ht="15" customHeight="1">
      <c r="B24" s="316" t="s">
        <v>48</v>
      </c>
      <c r="C24" s="317"/>
      <c r="D24" s="292">
        <v>7924</v>
      </c>
      <c r="E24" s="292">
        <v>1837.9999999999993</v>
      </c>
      <c r="F24" s="292">
        <v>65.999999999999986</v>
      </c>
      <c r="G24" s="292">
        <v>824.99999999999966</v>
      </c>
      <c r="H24" s="292">
        <v>947.00000000000023</v>
      </c>
      <c r="I24" s="292">
        <v>1166</v>
      </c>
      <c r="J24" s="292">
        <v>575</v>
      </c>
      <c r="K24" s="292">
        <v>591</v>
      </c>
      <c r="L24" s="292">
        <v>1184.0000000000002</v>
      </c>
      <c r="M24" s="292">
        <v>3425.0000000000014</v>
      </c>
      <c r="N24" s="292">
        <v>1837.9999999999998</v>
      </c>
      <c r="O24" s="292">
        <v>997.00000000000011</v>
      </c>
      <c r="P24" s="292">
        <v>380.00000000000006</v>
      </c>
      <c r="Q24" s="292">
        <v>209.99999999999994</v>
      </c>
      <c r="R24" s="292">
        <v>305.00000000000011</v>
      </c>
      <c r="S24" s="292">
        <v>6</v>
      </c>
      <c r="T24" s="292">
        <v>0</v>
      </c>
      <c r="U24" s="9"/>
    </row>
    <row r="25" spans="2:21" ht="15" customHeight="1">
      <c r="B25" s="401" t="s">
        <v>253</v>
      </c>
      <c r="C25" s="401"/>
      <c r="D25" s="293">
        <v>274658.00000000012</v>
      </c>
      <c r="E25" s="293">
        <v>26736.999999999985</v>
      </c>
      <c r="F25" s="293">
        <v>785.99999999999977</v>
      </c>
      <c r="G25" s="293">
        <v>11141.999999999996</v>
      </c>
      <c r="H25" s="293">
        <v>14809.000000000011</v>
      </c>
      <c r="I25" s="293">
        <v>14044.000000000013</v>
      </c>
      <c r="J25" s="293">
        <v>7588.0000000000055</v>
      </c>
      <c r="K25" s="293">
        <v>6456.0000000000091</v>
      </c>
      <c r="L25" s="293">
        <v>20592.000000000007</v>
      </c>
      <c r="M25" s="293">
        <v>209757.99999999997</v>
      </c>
      <c r="N25" s="293">
        <v>12004.999999999995</v>
      </c>
      <c r="O25" s="293">
        <v>5986.9999999999973</v>
      </c>
      <c r="P25" s="293">
        <v>188075.99999999997</v>
      </c>
      <c r="Q25" s="293">
        <v>3690.0000000000018</v>
      </c>
      <c r="R25" s="293">
        <v>2977.9999999999959</v>
      </c>
      <c r="S25" s="293">
        <v>293.99999999999994</v>
      </c>
      <c r="T25" s="293">
        <v>255.00000000000009</v>
      </c>
      <c r="U25" s="9"/>
    </row>
    <row r="26" spans="2:21">
      <c r="B26" s="400" t="s">
        <v>50</v>
      </c>
      <c r="C26" s="400"/>
      <c r="D26" s="292">
        <v>32216.000000000004</v>
      </c>
      <c r="E26" s="292">
        <v>10903</v>
      </c>
      <c r="F26" s="292">
        <v>254.00000000000003</v>
      </c>
      <c r="G26" s="292">
        <v>3715.9999999999995</v>
      </c>
      <c r="H26" s="292">
        <v>6932.9999999999982</v>
      </c>
      <c r="I26" s="292">
        <v>6781.0000000000009</v>
      </c>
      <c r="J26" s="292">
        <v>4718.9999999999991</v>
      </c>
      <c r="K26" s="292">
        <v>2062.0000000000014</v>
      </c>
      <c r="L26" s="292">
        <v>6325.9999999999991</v>
      </c>
      <c r="M26" s="292">
        <v>6860.9999999999982</v>
      </c>
      <c r="N26" s="292">
        <v>3456.9999999999991</v>
      </c>
      <c r="O26" s="292">
        <v>1319.9999999999998</v>
      </c>
      <c r="P26" s="292">
        <v>844.99999999999989</v>
      </c>
      <c r="Q26" s="292">
        <v>1239</v>
      </c>
      <c r="R26" s="292">
        <v>1054</v>
      </c>
      <c r="S26" s="292">
        <v>290.99999999999994</v>
      </c>
      <c r="T26" s="292">
        <v>0</v>
      </c>
      <c r="U26" s="9"/>
    </row>
    <row r="27" spans="2:21">
      <c r="B27" s="400" t="s">
        <v>51</v>
      </c>
      <c r="C27" s="400"/>
      <c r="D27" s="292">
        <v>13118.000000000002</v>
      </c>
      <c r="E27" s="292">
        <v>4011</v>
      </c>
      <c r="F27" s="292">
        <v>79.000000000000014</v>
      </c>
      <c r="G27" s="292">
        <v>2069</v>
      </c>
      <c r="H27" s="292">
        <v>1862.9999999999995</v>
      </c>
      <c r="I27" s="292">
        <v>1524.0000000000002</v>
      </c>
      <c r="J27" s="292">
        <v>480.99999999999989</v>
      </c>
      <c r="K27" s="292">
        <v>1043</v>
      </c>
      <c r="L27" s="292">
        <v>2853.0000000000005</v>
      </c>
      <c r="M27" s="292">
        <v>4473.0000000000009</v>
      </c>
      <c r="N27" s="292">
        <v>1978</v>
      </c>
      <c r="O27" s="292">
        <v>1231</v>
      </c>
      <c r="P27" s="292">
        <v>701.00000000000011</v>
      </c>
      <c r="Q27" s="292">
        <v>563</v>
      </c>
      <c r="R27" s="292">
        <v>256.00000000000011</v>
      </c>
      <c r="S27" s="292">
        <v>1.0000000000000002</v>
      </c>
      <c r="T27" s="292">
        <v>0</v>
      </c>
      <c r="U27" s="9"/>
    </row>
    <row r="28" spans="2:21">
      <c r="B28" s="400" t="s">
        <v>52</v>
      </c>
      <c r="C28" s="400"/>
      <c r="D28" s="292">
        <v>10867</v>
      </c>
      <c r="E28" s="292">
        <v>3340.9999999999995</v>
      </c>
      <c r="F28" s="292">
        <v>78.000000000000043</v>
      </c>
      <c r="G28" s="292">
        <v>1340.0000000000002</v>
      </c>
      <c r="H28" s="292">
        <v>1923.0000000000002</v>
      </c>
      <c r="I28" s="292">
        <v>1299</v>
      </c>
      <c r="J28" s="292">
        <v>724.00000000000011</v>
      </c>
      <c r="K28" s="292">
        <v>575</v>
      </c>
      <c r="L28" s="292">
        <v>2680.9999999999991</v>
      </c>
      <c r="M28" s="292">
        <v>3080.0000000000009</v>
      </c>
      <c r="N28" s="292">
        <v>1130</v>
      </c>
      <c r="O28" s="292">
        <v>1108</v>
      </c>
      <c r="P28" s="292">
        <v>319.00000000000006</v>
      </c>
      <c r="Q28" s="292">
        <v>523</v>
      </c>
      <c r="R28" s="292">
        <v>210</v>
      </c>
      <c r="S28" s="292">
        <v>1</v>
      </c>
      <c r="T28" s="292">
        <v>254.99999999999997</v>
      </c>
      <c r="U28" s="9"/>
    </row>
    <row r="29" spans="2:21">
      <c r="B29" s="400" t="s">
        <v>53</v>
      </c>
      <c r="C29" s="400"/>
      <c r="D29" s="292">
        <v>12277.000000000002</v>
      </c>
      <c r="E29" s="292">
        <v>3286.0000000000009</v>
      </c>
      <c r="F29" s="292">
        <v>118.99999999999999</v>
      </c>
      <c r="G29" s="292">
        <v>1407.0000000000005</v>
      </c>
      <c r="H29" s="292">
        <v>1759.9999999999995</v>
      </c>
      <c r="I29" s="292">
        <v>1826</v>
      </c>
      <c r="J29" s="292">
        <v>810</v>
      </c>
      <c r="K29" s="292">
        <v>1016.0000000000005</v>
      </c>
      <c r="L29" s="292">
        <v>3202.0000000000005</v>
      </c>
      <c r="M29" s="292">
        <v>3416.0000000000005</v>
      </c>
      <c r="N29" s="292">
        <v>1881.0000000000002</v>
      </c>
      <c r="O29" s="292">
        <v>682.99999999999989</v>
      </c>
      <c r="P29" s="292">
        <v>322.00000000000006</v>
      </c>
      <c r="Q29" s="292">
        <v>530</v>
      </c>
      <c r="R29" s="292">
        <v>547.00000000000011</v>
      </c>
      <c r="S29" s="292">
        <v>0</v>
      </c>
      <c r="T29" s="292">
        <v>0</v>
      </c>
      <c r="U29" s="9"/>
    </row>
    <row r="30" spans="2:21">
      <c r="B30" s="400" t="s">
        <v>54</v>
      </c>
      <c r="C30" s="400"/>
      <c r="D30" s="292">
        <v>11859.999999999998</v>
      </c>
      <c r="E30" s="292">
        <v>3370.9999999999995</v>
      </c>
      <c r="F30" s="292">
        <v>229.00000000000003</v>
      </c>
      <c r="G30" s="292">
        <v>1772.0000000000002</v>
      </c>
      <c r="H30" s="292">
        <v>1370</v>
      </c>
      <c r="I30" s="292">
        <v>1560.0000000000002</v>
      </c>
      <c r="J30" s="292">
        <v>687.99999999999989</v>
      </c>
      <c r="K30" s="292">
        <v>872</v>
      </c>
      <c r="L30" s="292">
        <v>2957.0000000000009</v>
      </c>
      <c r="M30" s="292">
        <v>3433.0000000000014</v>
      </c>
      <c r="N30" s="292">
        <v>1827.9999999999986</v>
      </c>
      <c r="O30" s="292">
        <v>760.99999999999966</v>
      </c>
      <c r="P30" s="292">
        <v>388.99999999999994</v>
      </c>
      <c r="Q30" s="292">
        <v>454.99999999999994</v>
      </c>
      <c r="R30" s="292">
        <v>538.00000000000023</v>
      </c>
      <c r="S30" s="292">
        <v>1</v>
      </c>
      <c r="T30" s="292">
        <v>0</v>
      </c>
      <c r="U30" s="9"/>
    </row>
    <row r="31" spans="2:21" s="1" customFormat="1" ht="15" customHeight="1">
      <c r="B31" s="400" t="s">
        <v>55</v>
      </c>
      <c r="C31" s="400"/>
      <c r="D31" s="292">
        <v>194320.00000000003</v>
      </c>
      <c r="E31" s="292">
        <v>1824.9999999999998</v>
      </c>
      <c r="F31" s="292">
        <v>26.999999999999993</v>
      </c>
      <c r="G31" s="292">
        <v>837.99999999999955</v>
      </c>
      <c r="H31" s="292">
        <v>960.00000000000023</v>
      </c>
      <c r="I31" s="292">
        <v>1053.9999999999998</v>
      </c>
      <c r="J31" s="292">
        <v>166.00000000000003</v>
      </c>
      <c r="K31" s="292">
        <v>888.00000000000034</v>
      </c>
      <c r="L31" s="292">
        <v>2572.9999999999991</v>
      </c>
      <c r="M31" s="292">
        <v>188495</v>
      </c>
      <c r="N31" s="292">
        <v>1730.9999999999993</v>
      </c>
      <c r="O31" s="292">
        <v>884</v>
      </c>
      <c r="P31" s="292">
        <v>185499.99999999997</v>
      </c>
      <c r="Q31" s="292">
        <v>379.99999999999994</v>
      </c>
      <c r="R31" s="292">
        <v>372.99999999999983</v>
      </c>
      <c r="S31" s="292">
        <v>0</v>
      </c>
      <c r="T31" s="292">
        <v>0</v>
      </c>
      <c r="U31" s="10"/>
    </row>
    <row r="32" spans="2:21" ht="15" customHeight="1">
      <c r="B32" s="401" t="s">
        <v>254</v>
      </c>
      <c r="C32" s="401"/>
      <c r="D32" s="293">
        <v>3894.0000000000005</v>
      </c>
      <c r="E32" s="293">
        <v>1360</v>
      </c>
      <c r="F32" s="293">
        <v>21</v>
      </c>
      <c r="G32" s="293">
        <v>382</v>
      </c>
      <c r="H32" s="293">
        <v>956.99999999999989</v>
      </c>
      <c r="I32" s="293">
        <v>492.99999999999989</v>
      </c>
      <c r="J32" s="293">
        <v>294</v>
      </c>
      <c r="K32" s="293">
        <v>199</v>
      </c>
      <c r="L32" s="293">
        <v>816</v>
      </c>
      <c r="M32" s="293">
        <v>1150</v>
      </c>
      <c r="N32" s="293">
        <v>539</v>
      </c>
      <c r="O32" s="293">
        <v>326</v>
      </c>
      <c r="P32" s="293">
        <v>190</v>
      </c>
      <c r="Q32" s="293">
        <v>95</v>
      </c>
      <c r="R32" s="293">
        <v>75</v>
      </c>
      <c r="S32" s="293">
        <v>0</v>
      </c>
      <c r="T32" s="293">
        <v>0</v>
      </c>
      <c r="U32" s="9"/>
    </row>
    <row r="33" spans="2:21" s="1" customFormat="1" ht="33" customHeight="1">
      <c r="B33" s="400" t="s">
        <v>57</v>
      </c>
      <c r="C33" s="400"/>
      <c r="D33" s="292">
        <v>3894.0000000000005</v>
      </c>
      <c r="E33" s="292">
        <v>1360</v>
      </c>
      <c r="F33" s="292">
        <v>21</v>
      </c>
      <c r="G33" s="292">
        <v>382</v>
      </c>
      <c r="H33" s="292">
        <v>956.99999999999989</v>
      </c>
      <c r="I33" s="292">
        <v>492.99999999999989</v>
      </c>
      <c r="J33" s="292">
        <v>294</v>
      </c>
      <c r="K33" s="292">
        <v>199</v>
      </c>
      <c r="L33" s="292">
        <v>816</v>
      </c>
      <c r="M33" s="292">
        <v>1150</v>
      </c>
      <c r="N33" s="292">
        <v>539</v>
      </c>
      <c r="O33" s="292">
        <v>326</v>
      </c>
      <c r="P33" s="292">
        <v>190</v>
      </c>
      <c r="Q33" s="292">
        <v>95</v>
      </c>
      <c r="R33" s="292">
        <v>75</v>
      </c>
      <c r="S33" s="292">
        <v>0</v>
      </c>
      <c r="T33" s="292">
        <v>0</v>
      </c>
      <c r="U33" s="10"/>
    </row>
    <row r="34" spans="2:21" s="1" customFormat="1" ht="15.75" customHeight="1">
      <c r="B34" s="233"/>
      <c r="C34" s="233"/>
      <c r="D34" s="234"/>
      <c r="E34" s="234"/>
      <c r="F34" s="234"/>
      <c r="G34" s="234"/>
      <c r="H34" s="234"/>
      <c r="I34" s="234"/>
      <c r="J34" s="234"/>
      <c r="K34" s="234"/>
      <c r="L34" s="234"/>
      <c r="M34" s="234"/>
      <c r="N34" s="234"/>
      <c r="O34" s="234"/>
      <c r="P34" s="234"/>
      <c r="Q34" s="234"/>
      <c r="R34" s="234"/>
      <c r="S34" s="234"/>
      <c r="T34" s="234"/>
    </row>
    <row r="35" spans="2:21" ht="17.25" customHeight="1">
      <c r="B35" s="188" t="s">
        <v>1062</v>
      </c>
      <c r="T35" s="9"/>
    </row>
    <row r="36" spans="2:21" ht="27" customHeight="1"/>
    <row r="37" spans="2:21" ht="27" customHeight="1">
      <c r="T37" s="9"/>
    </row>
    <row r="38" spans="2:21" ht="27" customHeight="1">
      <c r="T38" s="9"/>
    </row>
    <row r="39" spans="2:21" ht="27" customHeight="1">
      <c r="T39" s="9"/>
    </row>
    <row r="40" spans="2:21" ht="27" customHeight="1">
      <c r="T40" s="9"/>
    </row>
    <row r="41" spans="2:21" ht="27" customHeight="1">
      <c r="T41" s="9"/>
    </row>
    <row r="42" spans="2:21" ht="27" customHeight="1">
      <c r="T42" s="9"/>
    </row>
    <row r="43" spans="2:21" ht="27" customHeight="1">
      <c r="T43" s="9"/>
    </row>
    <row r="44" spans="2:21" ht="27" customHeight="1">
      <c r="T44" s="9"/>
    </row>
    <row r="45" spans="2:21" ht="27" customHeight="1">
      <c r="T45" s="9"/>
    </row>
    <row r="46" spans="2:21" ht="27" customHeight="1">
      <c r="T46" s="9"/>
    </row>
    <row r="47" spans="2:21" ht="27" customHeight="1">
      <c r="T47" s="9"/>
    </row>
    <row r="48" spans="2:21" ht="27" customHeight="1">
      <c r="T48" s="9"/>
    </row>
    <row r="49" spans="20:20" ht="27" customHeight="1">
      <c r="T49" s="9"/>
    </row>
    <row r="50" spans="20:20" ht="27" customHeight="1">
      <c r="T50" s="9"/>
    </row>
    <row r="51" spans="20:20" ht="27" customHeight="1">
      <c r="T51" s="9"/>
    </row>
    <row r="52" spans="20:20" ht="27" customHeight="1">
      <c r="T52" s="9"/>
    </row>
    <row r="53" spans="20:20" ht="27" customHeight="1">
      <c r="T53" s="9"/>
    </row>
    <row r="54" spans="20:20" ht="27" customHeight="1">
      <c r="T54" s="9"/>
    </row>
    <row r="55" spans="20:20" ht="27" customHeight="1">
      <c r="T55" s="9"/>
    </row>
    <row r="56" spans="20:20" ht="27" customHeight="1">
      <c r="T56" s="9"/>
    </row>
    <row r="57" spans="20:20" ht="27" customHeight="1">
      <c r="T57" s="9"/>
    </row>
    <row r="58" spans="20:20" ht="27" customHeight="1">
      <c r="T58" s="9"/>
    </row>
    <row r="59" spans="20:20" ht="27" customHeight="1">
      <c r="T59" s="9"/>
    </row>
    <row r="60" spans="20:20" ht="27" customHeight="1">
      <c r="T60" s="9"/>
    </row>
    <row r="61" spans="20:20" ht="27" customHeight="1">
      <c r="T61" s="9"/>
    </row>
    <row r="62" spans="20:20" ht="27" customHeight="1">
      <c r="T62" s="9"/>
    </row>
    <row r="63" spans="20:20" ht="27" customHeight="1">
      <c r="T63" s="9"/>
    </row>
    <row r="64" spans="20:20" ht="27" customHeight="1">
      <c r="T64" s="9"/>
    </row>
    <row r="65" spans="20:20" ht="27" customHeight="1">
      <c r="T65" s="9"/>
    </row>
    <row r="66" spans="20:20" ht="27" customHeight="1">
      <c r="T66" s="9"/>
    </row>
    <row r="67" spans="20:20" ht="27" customHeight="1">
      <c r="T67" s="9"/>
    </row>
    <row r="68" spans="20:20" ht="27" customHeight="1">
      <c r="T68" s="9"/>
    </row>
    <row r="69" spans="20:20" ht="27" customHeight="1">
      <c r="T69" s="9"/>
    </row>
    <row r="70" spans="20:20" ht="27" customHeight="1">
      <c r="T70" s="9"/>
    </row>
    <row r="71" spans="20:20" ht="27" customHeight="1">
      <c r="T71" s="9"/>
    </row>
    <row r="72" spans="20:20" ht="27" customHeight="1">
      <c r="T72" s="9"/>
    </row>
    <row r="73" spans="20:20" ht="27" customHeight="1">
      <c r="T73" s="9"/>
    </row>
    <row r="74" spans="20:20" ht="27" customHeight="1">
      <c r="T74" s="9"/>
    </row>
    <row r="75" spans="20:20" ht="27" customHeight="1">
      <c r="T75" s="9"/>
    </row>
    <row r="76" spans="20:20" ht="27" customHeight="1">
      <c r="T76" s="9"/>
    </row>
    <row r="77" spans="20:20" ht="27" customHeight="1">
      <c r="T77" s="9"/>
    </row>
    <row r="78" spans="20:20" ht="27" customHeight="1">
      <c r="T78" s="9"/>
    </row>
    <row r="79" spans="20:20" ht="27" customHeight="1">
      <c r="T79" s="9"/>
    </row>
    <row r="80" spans="20:20" ht="27" customHeight="1">
      <c r="T80" s="9"/>
    </row>
    <row r="81" spans="20:20" ht="27" customHeight="1">
      <c r="T81" s="9"/>
    </row>
    <row r="82" spans="20:20" ht="27" customHeight="1">
      <c r="T82" s="9"/>
    </row>
    <row r="83" spans="20:20" ht="27" customHeight="1">
      <c r="T83" s="9"/>
    </row>
    <row r="84" spans="20:20" ht="27" customHeight="1">
      <c r="T84" s="9"/>
    </row>
    <row r="85" spans="20:20" ht="27" customHeight="1">
      <c r="T85" s="9"/>
    </row>
    <row r="86" spans="20:20" ht="27" customHeight="1">
      <c r="T86" s="9"/>
    </row>
    <row r="87" spans="20:20" ht="27" customHeight="1">
      <c r="T87" s="9"/>
    </row>
    <row r="88" spans="20:20" ht="27" customHeight="1">
      <c r="T88" s="9"/>
    </row>
    <row r="89" spans="20:20" ht="27" customHeight="1">
      <c r="T89" s="9"/>
    </row>
    <row r="90" spans="20:20" ht="27" customHeight="1">
      <c r="T90" s="9"/>
    </row>
    <row r="91" spans="20:20" ht="27" customHeight="1">
      <c r="T91" s="9"/>
    </row>
    <row r="92" spans="20:20" ht="27" customHeight="1">
      <c r="T92" s="9"/>
    </row>
    <row r="93" spans="20:20" ht="27" customHeight="1">
      <c r="T93" s="9"/>
    </row>
    <row r="94" spans="20:20" ht="27" customHeight="1">
      <c r="T94" s="9"/>
    </row>
    <row r="95" spans="20:20" ht="27" customHeight="1">
      <c r="T95" s="9"/>
    </row>
    <row r="96" spans="20:20" ht="27" customHeight="1">
      <c r="T96" s="9"/>
    </row>
    <row r="97" spans="20:20" ht="27" customHeight="1">
      <c r="T97" s="9"/>
    </row>
    <row r="98" spans="20:20" ht="27" customHeight="1">
      <c r="T98" s="9"/>
    </row>
    <row r="99" spans="20:20" ht="27" customHeight="1">
      <c r="T99" s="9"/>
    </row>
    <row r="100" spans="20:20" ht="27" customHeight="1">
      <c r="T100" s="9"/>
    </row>
    <row r="101" spans="20:20" ht="27" customHeight="1">
      <c r="T101" s="9"/>
    </row>
    <row r="102" spans="20:20" ht="27" customHeight="1">
      <c r="T102" s="9"/>
    </row>
    <row r="103" spans="20:20" ht="27" customHeight="1">
      <c r="T103" s="9"/>
    </row>
    <row r="104" spans="20:20" ht="27" customHeight="1">
      <c r="T104" s="9"/>
    </row>
    <row r="105" spans="20:20" ht="27" customHeight="1">
      <c r="T105" s="9"/>
    </row>
    <row r="106" spans="20:20" ht="27" customHeight="1">
      <c r="T106" s="9"/>
    </row>
    <row r="107" spans="20:20" ht="27" customHeight="1">
      <c r="T107" s="9"/>
    </row>
    <row r="108" spans="20:20" ht="27" customHeight="1">
      <c r="T108" s="9"/>
    </row>
    <row r="109" spans="20:20" ht="27" customHeight="1">
      <c r="T109" s="9"/>
    </row>
    <row r="110" spans="20:20" ht="27" customHeight="1">
      <c r="T110" s="9"/>
    </row>
    <row r="111" spans="20:20" ht="27" customHeight="1">
      <c r="T111" s="9"/>
    </row>
    <row r="112" spans="20:20" ht="27" customHeight="1">
      <c r="T112" s="9"/>
    </row>
    <row r="113" spans="20:20" ht="27" customHeight="1">
      <c r="T113" s="9"/>
    </row>
    <row r="114" spans="20:20" ht="27" customHeight="1">
      <c r="T114" s="9"/>
    </row>
    <row r="115" spans="20:20" ht="27" customHeight="1">
      <c r="T115" s="9"/>
    </row>
    <row r="116" spans="20:20" ht="27" customHeight="1">
      <c r="T116" s="9"/>
    </row>
    <row r="117" spans="20:20" ht="27" customHeight="1">
      <c r="T117" s="9"/>
    </row>
    <row r="118" spans="20:20" ht="27" customHeight="1">
      <c r="T118" s="9"/>
    </row>
    <row r="119" spans="20:20" ht="27" customHeight="1">
      <c r="T119" s="9"/>
    </row>
    <row r="120" spans="20:20" ht="27" customHeight="1">
      <c r="T120" s="9"/>
    </row>
    <row r="121" spans="20:20" ht="27" customHeight="1">
      <c r="T121" s="9"/>
    </row>
    <row r="122" spans="20:20" ht="27" customHeight="1">
      <c r="T122" s="9"/>
    </row>
    <row r="123" spans="20:20" ht="27" customHeight="1">
      <c r="T123" s="9"/>
    </row>
    <row r="124" spans="20:20" ht="27" customHeight="1">
      <c r="T124" s="9"/>
    </row>
    <row r="125" spans="20:20" ht="27" customHeight="1">
      <c r="T125" s="9"/>
    </row>
    <row r="126" spans="20:20" ht="27" customHeight="1">
      <c r="T126" s="9"/>
    </row>
    <row r="127" spans="20:20" ht="27" customHeight="1">
      <c r="T127" s="9"/>
    </row>
    <row r="128" spans="20:20" ht="27" customHeight="1">
      <c r="T128" s="9"/>
    </row>
    <row r="129" spans="20:20" ht="27" customHeight="1">
      <c r="T129" s="9"/>
    </row>
    <row r="130" spans="20:20" ht="27" customHeight="1">
      <c r="T130" s="9"/>
    </row>
    <row r="131" spans="20:20" ht="27" customHeight="1">
      <c r="T131" s="9"/>
    </row>
    <row r="132" spans="20:20" ht="27" customHeight="1">
      <c r="T132" s="9"/>
    </row>
    <row r="133" spans="20:20" ht="27" customHeight="1">
      <c r="T133" s="9"/>
    </row>
    <row r="134" spans="20:20" ht="27" customHeight="1">
      <c r="T134" s="9"/>
    </row>
    <row r="135" spans="20:20" ht="27" customHeight="1">
      <c r="T135" s="9"/>
    </row>
    <row r="136" spans="20:20" ht="27" customHeight="1">
      <c r="T136" s="9"/>
    </row>
    <row r="137" spans="20:20" ht="27" customHeight="1">
      <c r="T137" s="9"/>
    </row>
    <row r="138" spans="20:20" ht="27" customHeight="1">
      <c r="T138" s="9"/>
    </row>
    <row r="139" spans="20:20" ht="27" customHeight="1">
      <c r="T139" s="9"/>
    </row>
    <row r="140" spans="20:20" ht="27" customHeight="1">
      <c r="T140" s="9"/>
    </row>
    <row r="141" spans="20:20" ht="27" customHeight="1">
      <c r="T141" s="9"/>
    </row>
    <row r="142" spans="20:20" ht="27" customHeight="1">
      <c r="T142" s="9"/>
    </row>
    <row r="143" spans="20:20" ht="27" customHeight="1">
      <c r="T143" s="9"/>
    </row>
    <row r="144" spans="20:20" ht="27" customHeight="1">
      <c r="T144" s="9"/>
    </row>
    <row r="145" spans="20:20" ht="27" customHeight="1">
      <c r="T145" s="9"/>
    </row>
    <row r="146" spans="20:20" ht="27" customHeight="1">
      <c r="T146" s="9"/>
    </row>
    <row r="147" spans="20:20" ht="27" customHeight="1">
      <c r="T147" s="9"/>
    </row>
    <row r="148" spans="20:20" ht="27" customHeight="1">
      <c r="T148" s="9"/>
    </row>
    <row r="149" spans="20:20" ht="27" customHeight="1">
      <c r="T149" s="9"/>
    </row>
    <row r="150" spans="20:20" ht="27" customHeight="1">
      <c r="T150" s="9"/>
    </row>
    <row r="151" spans="20:20" ht="27" customHeight="1">
      <c r="T151" s="9"/>
    </row>
    <row r="152" spans="20:20" ht="27" customHeight="1">
      <c r="T152" s="9"/>
    </row>
    <row r="153" spans="20:20" ht="27" customHeight="1">
      <c r="T153" s="9"/>
    </row>
    <row r="154" spans="20:20" ht="27" customHeight="1">
      <c r="T154" s="9"/>
    </row>
    <row r="155" spans="20:20" s="1" customFormat="1" ht="27" customHeight="1">
      <c r="T155" s="10"/>
    </row>
    <row r="156" spans="20:20" ht="27" customHeight="1">
      <c r="T156" s="9"/>
    </row>
    <row r="157" spans="20:20" ht="27" customHeight="1">
      <c r="T157" s="9"/>
    </row>
    <row r="158" spans="20:20" ht="27" customHeight="1">
      <c r="T158" s="9"/>
    </row>
    <row r="159" spans="20:20" ht="27" customHeight="1">
      <c r="T159" s="9"/>
    </row>
    <row r="160" spans="20:20" ht="27" customHeight="1">
      <c r="T160" s="9"/>
    </row>
    <row r="161" spans="20:20" ht="27" customHeight="1">
      <c r="T161" s="9"/>
    </row>
    <row r="162" spans="20:20" ht="27" customHeight="1">
      <c r="T162" s="9"/>
    </row>
    <row r="163" spans="20:20" ht="27" customHeight="1">
      <c r="T163" s="9"/>
    </row>
    <row r="164" spans="20:20" ht="27" customHeight="1">
      <c r="T164" s="9"/>
    </row>
    <row r="165" spans="20:20" ht="27" customHeight="1">
      <c r="T165" s="9"/>
    </row>
    <row r="166" spans="20:20" ht="27" customHeight="1">
      <c r="T166" s="9"/>
    </row>
    <row r="167" spans="20:20" ht="27" customHeight="1">
      <c r="T167" s="9"/>
    </row>
    <row r="168" spans="20:20" ht="27" customHeight="1">
      <c r="T168" s="9"/>
    </row>
    <row r="169" spans="20:20" ht="27" customHeight="1">
      <c r="T169" s="9"/>
    </row>
    <row r="170" spans="20:20" ht="27" customHeight="1">
      <c r="T170" s="9"/>
    </row>
    <row r="171" spans="20:20" ht="27" customHeight="1">
      <c r="T171" s="9"/>
    </row>
    <row r="172" spans="20:20" ht="27" customHeight="1">
      <c r="T172" s="9"/>
    </row>
    <row r="173" spans="20:20" ht="27" customHeight="1">
      <c r="T173" s="9"/>
    </row>
    <row r="174" spans="20:20" ht="27" customHeight="1">
      <c r="T174" s="9"/>
    </row>
    <row r="175" spans="20:20" ht="27" customHeight="1">
      <c r="T175" s="9"/>
    </row>
    <row r="176" spans="20:20" ht="27" customHeight="1">
      <c r="T176" s="9"/>
    </row>
    <row r="177" spans="20:20" ht="27" customHeight="1">
      <c r="T177" s="9"/>
    </row>
    <row r="178" spans="20:20" ht="27" customHeight="1">
      <c r="T178" s="9"/>
    </row>
    <row r="179" spans="20:20" ht="27" customHeight="1">
      <c r="T179" s="9"/>
    </row>
    <row r="180" spans="20:20" ht="27" customHeight="1">
      <c r="T180" s="9"/>
    </row>
    <row r="181" spans="20:20" ht="27" customHeight="1">
      <c r="T181" s="9"/>
    </row>
    <row r="182" spans="20:20" ht="27" customHeight="1">
      <c r="T182" s="9"/>
    </row>
    <row r="183" spans="20:20" ht="27" customHeight="1">
      <c r="T183" s="9"/>
    </row>
    <row r="184" spans="20:20" ht="27" customHeight="1">
      <c r="T184" s="9"/>
    </row>
    <row r="185" spans="20:20" ht="27" customHeight="1">
      <c r="T185" s="9"/>
    </row>
    <row r="186" spans="20:20" ht="27" customHeight="1">
      <c r="T186" s="9"/>
    </row>
    <row r="187" spans="20:20" ht="27" customHeight="1">
      <c r="T187" s="9"/>
    </row>
    <row r="188" spans="20:20" ht="27" customHeight="1">
      <c r="T188" s="9"/>
    </row>
    <row r="189" spans="20:20" ht="27" customHeight="1">
      <c r="T189" s="9"/>
    </row>
    <row r="190" spans="20:20" ht="27" customHeight="1">
      <c r="T190" s="9"/>
    </row>
    <row r="191" spans="20:20" ht="27" customHeight="1">
      <c r="T191" s="9"/>
    </row>
    <row r="192" spans="20:20" ht="27" customHeight="1">
      <c r="T192" s="9"/>
    </row>
    <row r="193" spans="20:20" ht="27" customHeight="1">
      <c r="T193" s="9"/>
    </row>
    <row r="194" spans="20:20" ht="27" customHeight="1">
      <c r="T194" s="9"/>
    </row>
    <row r="195" spans="20:20" ht="27" customHeight="1">
      <c r="T195" s="9"/>
    </row>
    <row r="196" spans="20:20" ht="27" customHeight="1">
      <c r="T196" s="9"/>
    </row>
    <row r="197" spans="20:20" ht="27" customHeight="1">
      <c r="T197" s="9"/>
    </row>
    <row r="198" spans="20:20" ht="27" customHeight="1">
      <c r="T198" s="9"/>
    </row>
    <row r="199" spans="20:20" ht="27" customHeight="1">
      <c r="T199" s="9"/>
    </row>
    <row r="200" spans="20:20" ht="27" customHeight="1">
      <c r="T200" s="9"/>
    </row>
    <row r="201" spans="20:20" ht="27" customHeight="1">
      <c r="T201" s="9"/>
    </row>
    <row r="202" spans="20:20" ht="27" customHeight="1">
      <c r="T202" s="9"/>
    </row>
    <row r="203" spans="20:20" ht="27" customHeight="1">
      <c r="T203" s="9"/>
    </row>
    <row r="204" spans="20:20" ht="27" customHeight="1">
      <c r="T204" s="9"/>
    </row>
    <row r="205" spans="20:20" ht="27" customHeight="1">
      <c r="T205" s="9"/>
    </row>
    <row r="206" spans="20:20" ht="27" customHeight="1">
      <c r="T206" s="9"/>
    </row>
    <row r="207" spans="20:20" ht="27" customHeight="1">
      <c r="T207" s="9"/>
    </row>
    <row r="208" spans="20:20" ht="27" customHeight="1">
      <c r="T208" s="9"/>
    </row>
    <row r="209" spans="20:20" ht="27" customHeight="1">
      <c r="T209" s="9"/>
    </row>
    <row r="210" spans="20:20" ht="27" customHeight="1">
      <c r="T210" s="9"/>
    </row>
    <row r="211" spans="20:20" ht="27" customHeight="1">
      <c r="T211" s="9"/>
    </row>
    <row r="212" spans="20:20" ht="27" customHeight="1">
      <c r="T212" s="9"/>
    </row>
    <row r="213" spans="20:20" ht="27" customHeight="1">
      <c r="T213" s="9"/>
    </row>
    <row r="214" spans="20:20" ht="27" customHeight="1">
      <c r="T214" s="9"/>
    </row>
    <row r="215" spans="20:20" ht="27" customHeight="1">
      <c r="T215" s="9"/>
    </row>
    <row r="216" spans="20:20" ht="27" customHeight="1">
      <c r="T216" s="9"/>
    </row>
    <row r="217" spans="20:20" ht="27" customHeight="1">
      <c r="T217" s="9"/>
    </row>
    <row r="218" spans="20:20" ht="27" customHeight="1">
      <c r="T218" s="9"/>
    </row>
    <row r="219" spans="20:20" ht="27" customHeight="1">
      <c r="T219" s="9"/>
    </row>
    <row r="220" spans="20:20" ht="27" customHeight="1">
      <c r="T220" s="9"/>
    </row>
    <row r="221" spans="20:20" ht="27" customHeight="1">
      <c r="T221" s="9"/>
    </row>
    <row r="222" spans="20:20" ht="27" customHeight="1">
      <c r="T222" s="9"/>
    </row>
    <row r="223" spans="20:20" ht="27" customHeight="1">
      <c r="T223" s="9"/>
    </row>
    <row r="224" spans="20:20" ht="27" customHeight="1">
      <c r="T224" s="9"/>
    </row>
    <row r="225" spans="20:20" ht="27" customHeight="1">
      <c r="T225" s="9"/>
    </row>
    <row r="226" spans="20:20" ht="27" customHeight="1">
      <c r="T226" s="9"/>
    </row>
    <row r="227" spans="20:20" ht="27" customHeight="1">
      <c r="T227" s="9"/>
    </row>
    <row r="228" spans="20:20" ht="27" customHeight="1">
      <c r="T228" s="9"/>
    </row>
    <row r="229" spans="20:20" ht="27" customHeight="1">
      <c r="T229" s="9"/>
    </row>
    <row r="230" spans="20:20" ht="27" customHeight="1">
      <c r="T230" s="9"/>
    </row>
    <row r="231" spans="20:20" ht="27" customHeight="1">
      <c r="T231" s="9"/>
    </row>
    <row r="232" spans="20:20" ht="27" customHeight="1">
      <c r="T232" s="9"/>
    </row>
    <row r="233" spans="20:20" ht="27" customHeight="1">
      <c r="T233" s="9"/>
    </row>
    <row r="234" spans="20:20" ht="27" customHeight="1">
      <c r="T234" s="9"/>
    </row>
    <row r="235" spans="20:20" ht="27" customHeight="1">
      <c r="T235" s="9"/>
    </row>
    <row r="236" spans="20:20" ht="27" customHeight="1">
      <c r="T236" s="9"/>
    </row>
    <row r="237" spans="20:20" ht="27" customHeight="1">
      <c r="T237" s="9"/>
    </row>
    <row r="238" spans="20:20" ht="27" customHeight="1">
      <c r="T238" s="9"/>
    </row>
    <row r="239" spans="20:20" ht="27" customHeight="1">
      <c r="T239" s="9"/>
    </row>
    <row r="240" spans="20:20" ht="27" customHeight="1">
      <c r="T240" s="9"/>
    </row>
    <row r="241" spans="20:20" ht="27" customHeight="1">
      <c r="T241" s="9"/>
    </row>
    <row r="242" spans="20:20" ht="27" customHeight="1">
      <c r="T242" s="9"/>
    </row>
    <row r="243" spans="20:20" ht="27" customHeight="1">
      <c r="T243" s="9"/>
    </row>
    <row r="244" spans="20:20" ht="27" customHeight="1">
      <c r="T244" s="9"/>
    </row>
    <row r="245" spans="20:20" ht="27" customHeight="1">
      <c r="T245" s="9"/>
    </row>
    <row r="246" spans="20:20" ht="27" customHeight="1">
      <c r="T246" s="9"/>
    </row>
    <row r="247" spans="20:20" ht="27" customHeight="1">
      <c r="T247" s="9"/>
    </row>
    <row r="248" spans="20:20" ht="27" customHeight="1">
      <c r="T248" s="9"/>
    </row>
    <row r="249" spans="20:20" ht="27" customHeight="1">
      <c r="T249" s="9"/>
    </row>
    <row r="250" spans="20:20" ht="27" customHeight="1">
      <c r="T250" s="9"/>
    </row>
    <row r="251" spans="20:20" ht="27" customHeight="1">
      <c r="T251" s="9"/>
    </row>
    <row r="252" spans="20:20" ht="27" customHeight="1">
      <c r="T252" s="9"/>
    </row>
    <row r="253" spans="20:20" ht="27" customHeight="1">
      <c r="T253" s="9"/>
    </row>
    <row r="254" spans="20:20" ht="27" customHeight="1">
      <c r="T254" s="9"/>
    </row>
    <row r="255" spans="20:20" ht="27" customHeight="1">
      <c r="T255" s="9"/>
    </row>
    <row r="256" spans="20:20" ht="27" customHeight="1">
      <c r="T256" s="9"/>
    </row>
    <row r="257" spans="20:20" ht="27" customHeight="1">
      <c r="T257" s="9"/>
    </row>
    <row r="258" spans="20:20" ht="27" customHeight="1">
      <c r="T258" s="9"/>
    </row>
    <row r="259" spans="20:20" ht="27" customHeight="1">
      <c r="T259" s="9"/>
    </row>
    <row r="260" spans="20:20" ht="27" customHeight="1">
      <c r="T260" s="9"/>
    </row>
    <row r="261" spans="20:20" ht="27" customHeight="1">
      <c r="T261" s="9"/>
    </row>
    <row r="262" spans="20:20" ht="27" customHeight="1">
      <c r="T262" s="9"/>
    </row>
    <row r="263" spans="20:20" ht="27" customHeight="1">
      <c r="T263" s="9"/>
    </row>
    <row r="264" spans="20:20" ht="27" customHeight="1">
      <c r="T264" s="9"/>
    </row>
    <row r="265" spans="20:20" ht="27" customHeight="1">
      <c r="T265" s="9"/>
    </row>
    <row r="266" spans="20:20" ht="27" customHeight="1">
      <c r="T266" s="9"/>
    </row>
    <row r="267" spans="20:20" ht="27" customHeight="1">
      <c r="T267" s="9"/>
    </row>
    <row r="268" spans="20:20" ht="27" customHeight="1">
      <c r="T268" s="9"/>
    </row>
    <row r="269" spans="20:20" ht="27" customHeight="1">
      <c r="T269" s="9"/>
    </row>
    <row r="270" spans="20:20" ht="27" customHeight="1">
      <c r="T270" s="9"/>
    </row>
    <row r="271" spans="20:20" ht="27" customHeight="1">
      <c r="T271" s="9"/>
    </row>
    <row r="272" spans="20:20" ht="27" customHeight="1">
      <c r="T272" s="9"/>
    </row>
    <row r="273" spans="20:20" ht="27" customHeight="1">
      <c r="T273" s="9"/>
    </row>
    <row r="274" spans="20:20" ht="27" customHeight="1">
      <c r="T274" s="9"/>
    </row>
    <row r="275" spans="20:20" ht="27" customHeight="1">
      <c r="T275" s="10"/>
    </row>
    <row r="276" spans="20:20" ht="27" customHeight="1">
      <c r="T276" s="9"/>
    </row>
    <row r="277" spans="20:20" ht="27" customHeight="1">
      <c r="T277" s="9"/>
    </row>
    <row r="278" spans="20:20" ht="27" customHeight="1">
      <c r="T278" s="9"/>
    </row>
    <row r="279" spans="20:20" ht="27" customHeight="1">
      <c r="T279" s="9"/>
    </row>
    <row r="280" spans="20:20" ht="27" customHeight="1">
      <c r="T280" s="9"/>
    </row>
    <row r="281" spans="20:20" ht="27" customHeight="1">
      <c r="T281" s="9"/>
    </row>
    <row r="282" spans="20:20" ht="27" customHeight="1">
      <c r="T282" s="9"/>
    </row>
    <row r="283" spans="20:20" ht="27" customHeight="1">
      <c r="T283" s="9"/>
    </row>
    <row r="284" spans="20:20" ht="27" customHeight="1">
      <c r="T284" s="9"/>
    </row>
    <row r="285" spans="20:20" ht="27" customHeight="1">
      <c r="T285" s="9"/>
    </row>
    <row r="286" spans="20:20" ht="27" customHeight="1">
      <c r="T286" s="9"/>
    </row>
    <row r="287" spans="20:20" ht="27" customHeight="1">
      <c r="T287" s="9"/>
    </row>
    <row r="288" spans="20:20" ht="27" customHeight="1">
      <c r="T288" s="9"/>
    </row>
    <row r="289" spans="20:20" ht="27" customHeight="1">
      <c r="T289" s="9"/>
    </row>
    <row r="290" spans="20:20" ht="27" customHeight="1">
      <c r="T290" s="9"/>
    </row>
    <row r="291" spans="20:20" ht="27" customHeight="1">
      <c r="T291" s="9"/>
    </row>
    <row r="292" spans="20:20" ht="27" customHeight="1">
      <c r="T292" s="9"/>
    </row>
    <row r="293" spans="20:20" ht="27" customHeight="1">
      <c r="T293" s="9"/>
    </row>
    <row r="294" spans="20:20" ht="27" customHeight="1">
      <c r="T294" s="9"/>
    </row>
    <row r="295" spans="20:20" ht="27" customHeight="1">
      <c r="T295" s="9"/>
    </row>
    <row r="296" spans="20:20" ht="27" customHeight="1">
      <c r="T296" s="9"/>
    </row>
    <row r="297" spans="20:20" ht="27" customHeight="1">
      <c r="T297" s="9"/>
    </row>
    <row r="298" spans="20:20" ht="27" customHeight="1">
      <c r="T298" s="9"/>
    </row>
    <row r="299" spans="20:20" ht="27" customHeight="1">
      <c r="T299" s="9"/>
    </row>
    <row r="300" spans="20:20" ht="27" customHeight="1">
      <c r="T300" s="9"/>
    </row>
    <row r="301" spans="20:20" ht="27" customHeight="1">
      <c r="T301" s="9"/>
    </row>
    <row r="302" spans="20:20" ht="27" customHeight="1">
      <c r="T302" s="9"/>
    </row>
    <row r="303" spans="20:20" ht="27" customHeight="1">
      <c r="T303" s="9"/>
    </row>
    <row r="304" spans="20:20" ht="27" customHeight="1">
      <c r="T304" s="9"/>
    </row>
    <row r="305" spans="20:20" ht="27" customHeight="1">
      <c r="T305" s="9"/>
    </row>
    <row r="306" spans="20:20" ht="27" customHeight="1">
      <c r="T306" s="9"/>
    </row>
    <row r="307" spans="20:20" s="1" customFormat="1" ht="27" customHeight="1">
      <c r="T307" s="10"/>
    </row>
    <row r="308" spans="20:20" ht="27" customHeight="1">
      <c r="T308" s="10"/>
    </row>
    <row r="309" spans="20:20" ht="27" customHeight="1">
      <c r="T309" s="9"/>
    </row>
    <row r="310" spans="20:20" ht="27" customHeight="1">
      <c r="T310" s="9"/>
    </row>
    <row r="311" spans="20:20" ht="27" customHeight="1">
      <c r="T311" s="9"/>
    </row>
    <row r="312" spans="20:20" ht="27" customHeight="1">
      <c r="T312" s="9"/>
    </row>
    <row r="313" spans="20:20" ht="27" customHeight="1">
      <c r="T313" s="9"/>
    </row>
    <row r="314" spans="20:20" ht="27" customHeight="1">
      <c r="T314" s="9"/>
    </row>
    <row r="315" spans="20:20" ht="27" customHeight="1">
      <c r="T315" s="9"/>
    </row>
    <row r="316" spans="20:20" ht="27" customHeight="1">
      <c r="T316" s="9"/>
    </row>
    <row r="317" spans="20:20" ht="27" customHeight="1">
      <c r="T317" s="9"/>
    </row>
    <row r="318" spans="20:20" ht="27" customHeight="1">
      <c r="T318" s="9"/>
    </row>
    <row r="319" spans="20:20" ht="27" customHeight="1">
      <c r="T319" s="9"/>
    </row>
    <row r="320" spans="20:20" ht="27" customHeight="1">
      <c r="T320" s="9"/>
    </row>
    <row r="321" spans="20:20" ht="27" customHeight="1">
      <c r="T321" s="9"/>
    </row>
    <row r="322" spans="20:20" ht="27" customHeight="1">
      <c r="T322" s="9"/>
    </row>
    <row r="323" spans="20:20" ht="27" customHeight="1">
      <c r="T323" s="9"/>
    </row>
    <row r="324" spans="20:20" ht="27" customHeight="1">
      <c r="T324" s="9"/>
    </row>
    <row r="325" spans="20:20" ht="27" customHeight="1">
      <c r="T325" s="9"/>
    </row>
    <row r="326" spans="20:20" ht="27" customHeight="1">
      <c r="T326" s="9"/>
    </row>
    <row r="327" spans="20:20" ht="27" customHeight="1">
      <c r="T327" s="9"/>
    </row>
    <row r="328" spans="20:20" ht="27" customHeight="1">
      <c r="T328" s="9"/>
    </row>
    <row r="329" spans="20:20" ht="27" customHeight="1">
      <c r="T329" s="9"/>
    </row>
    <row r="330" spans="20:20" ht="27" customHeight="1">
      <c r="T330" s="9"/>
    </row>
    <row r="331" spans="20:20" ht="27" customHeight="1">
      <c r="T331" s="9"/>
    </row>
    <row r="332" spans="20:20" ht="27" customHeight="1">
      <c r="T332" s="9"/>
    </row>
    <row r="333" spans="20:20" ht="27" customHeight="1">
      <c r="T333" s="9"/>
    </row>
    <row r="334" spans="20:20" ht="27" customHeight="1">
      <c r="T334" s="9"/>
    </row>
    <row r="335" spans="20:20" ht="27" customHeight="1">
      <c r="T335" s="9"/>
    </row>
    <row r="336" spans="20:20" ht="27" customHeight="1">
      <c r="T336" s="9"/>
    </row>
    <row r="337" spans="20:20" ht="27" customHeight="1">
      <c r="T337" s="9"/>
    </row>
    <row r="338" spans="20:20" ht="27" customHeight="1">
      <c r="T338" s="9"/>
    </row>
    <row r="339" spans="20:20" ht="27" customHeight="1">
      <c r="T339" s="9"/>
    </row>
    <row r="340" spans="20:20" ht="27" customHeight="1">
      <c r="T340" s="9"/>
    </row>
    <row r="341" spans="20:20" ht="27" customHeight="1">
      <c r="T341" s="9"/>
    </row>
    <row r="342" spans="20:20" ht="27" customHeight="1">
      <c r="T342" s="9"/>
    </row>
    <row r="343" spans="20:20" ht="27" customHeight="1">
      <c r="T343" s="9"/>
    </row>
    <row r="344" spans="20:20" ht="27" customHeight="1">
      <c r="T344" s="9"/>
    </row>
    <row r="345" spans="20:20" ht="27" customHeight="1">
      <c r="T345" s="9"/>
    </row>
    <row r="346" spans="20:20" ht="27" customHeight="1">
      <c r="T346" s="9"/>
    </row>
    <row r="347" spans="20:20" ht="27" customHeight="1">
      <c r="T347" s="9"/>
    </row>
    <row r="348" spans="20:20" ht="27" customHeight="1">
      <c r="T348" s="9"/>
    </row>
    <row r="349" spans="20:20" ht="27" customHeight="1">
      <c r="T349" s="9"/>
    </row>
    <row r="350" spans="20:20" ht="27" customHeight="1">
      <c r="T350" s="9"/>
    </row>
    <row r="351" spans="20:20" ht="27" customHeight="1">
      <c r="T351" s="9"/>
    </row>
    <row r="352" spans="20:20" ht="27" customHeight="1">
      <c r="T352" s="9"/>
    </row>
    <row r="353" spans="20:20" ht="27" customHeight="1">
      <c r="T353" s="9"/>
    </row>
    <row r="354" spans="20:20" ht="27" customHeight="1">
      <c r="T354" s="9"/>
    </row>
    <row r="355" spans="20:20" ht="27" customHeight="1">
      <c r="T355" s="9"/>
    </row>
    <row r="356" spans="20:20" ht="27" customHeight="1">
      <c r="T356" s="9"/>
    </row>
    <row r="357" spans="20:20" ht="27" customHeight="1">
      <c r="T357" s="9"/>
    </row>
    <row r="358" spans="20:20" ht="27" customHeight="1">
      <c r="T358" s="9"/>
    </row>
    <row r="359" spans="20:20" ht="27" customHeight="1">
      <c r="T359" s="9"/>
    </row>
    <row r="360" spans="20:20" ht="27" customHeight="1">
      <c r="T360" s="9"/>
    </row>
    <row r="361" spans="20:20" ht="27" customHeight="1">
      <c r="T361" s="9"/>
    </row>
    <row r="362" spans="20:20" ht="27" customHeight="1">
      <c r="T362" s="9"/>
    </row>
    <row r="363" spans="20:20" ht="27" customHeight="1">
      <c r="T363" s="9"/>
    </row>
    <row r="364" spans="20:20" ht="27" customHeight="1">
      <c r="T364" s="9"/>
    </row>
    <row r="365" spans="20:20" ht="27" customHeight="1">
      <c r="T365" s="9"/>
    </row>
    <row r="366" spans="20:20" ht="27" customHeight="1">
      <c r="T366" s="9"/>
    </row>
    <row r="367" spans="20:20" ht="27" customHeight="1">
      <c r="T367" s="9"/>
    </row>
    <row r="368" spans="20:20" ht="27" customHeight="1">
      <c r="T368" s="9"/>
    </row>
    <row r="369" spans="20:20" s="1" customFormat="1" ht="27" customHeight="1">
      <c r="T369" s="10"/>
    </row>
    <row r="370" spans="20:20" ht="27" customHeight="1">
      <c r="T370" s="9"/>
    </row>
    <row r="371" spans="20:20" ht="27" customHeight="1">
      <c r="T371" s="9"/>
    </row>
    <row r="372" spans="20:20" ht="27" customHeight="1">
      <c r="T372" s="9"/>
    </row>
    <row r="373" spans="20:20" ht="27" customHeight="1">
      <c r="T373" s="9"/>
    </row>
    <row r="374" spans="20:20" ht="27" customHeight="1">
      <c r="T374" s="9"/>
    </row>
    <row r="375" spans="20:20" ht="27" customHeight="1">
      <c r="T375" s="9"/>
    </row>
    <row r="376" spans="20:20" ht="27" customHeight="1">
      <c r="T376" s="9"/>
    </row>
    <row r="377" spans="20:20" ht="27" customHeight="1">
      <c r="T377" s="9"/>
    </row>
    <row r="378" spans="20:20" ht="27" customHeight="1">
      <c r="T378" s="9"/>
    </row>
    <row r="379" spans="20:20" ht="27" customHeight="1">
      <c r="T379" s="9"/>
    </row>
    <row r="380" spans="20:20" ht="27" customHeight="1">
      <c r="T380" s="9"/>
    </row>
    <row r="381" spans="20:20" ht="27" customHeight="1">
      <c r="T381" s="9"/>
    </row>
    <row r="382" spans="20:20" ht="27" customHeight="1">
      <c r="T382" s="9"/>
    </row>
    <row r="383" spans="20:20" ht="27" customHeight="1">
      <c r="T383" s="9"/>
    </row>
    <row r="384" spans="20:20" ht="27" customHeight="1">
      <c r="T384" s="9"/>
    </row>
    <row r="385" spans="20:20" ht="27" customHeight="1">
      <c r="T385" s="9"/>
    </row>
    <row r="386" spans="20:20" ht="27" customHeight="1">
      <c r="T386" s="9"/>
    </row>
    <row r="387" spans="20:20" ht="27" customHeight="1">
      <c r="T387" s="9"/>
    </row>
    <row r="388" spans="20:20" ht="27" customHeight="1">
      <c r="T388" s="9"/>
    </row>
    <row r="389" spans="20:20" ht="27" customHeight="1">
      <c r="T389" s="9"/>
    </row>
    <row r="390" spans="20:20" ht="27" customHeight="1">
      <c r="T390" s="9"/>
    </row>
    <row r="391" spans="20:20" ht="27" customHeight="1">
      <c r="T391" s="9"/>
    </row>
    <row r="392" spans="20:20" ht="27" customHeight="1">
      <c r="T392" s="9"/>
    </row>
    <row r="393" spans="20:20" ht="27" customHeight="1">
      <c r="T393" s="9"/>
    </row>
    <row r="394" spans="20:20" ht="27" customHeight="1">
      <c r="T394" s="9"/>
    </row>
    <row r="395" spans="20:20" ht="27" customHeight="1">
      <c r="T395" s="9"/>
    </row>
    <row r="396" spans="20:20" ht="27" customHeight="1">
      <c r="T396" s="9"/>
    </row>
    <row r="397" spans="20:20" ht="27" customHeight="1">
      <c r="T397" s="9"/>
    </row>
    <row r="398" spans="20:20" ht="27" customHeight="1">
      <c r="T398" s="9"/>
    </row>
    <row r="399" spans="20:20" ht="27" customHeight="1">
      <c r="T399" s="9"/>
    </row>
    <row r="400" spans="20:20" ht="27" customHeight="1">
      <c r="T400" s="9"/>
    </row>
    <row r="401" spans="20:20" ht="27" customHeight="1">
      <c r="T401" s="9"/>
    </row>
    <row r="402" spans="20:20" ht="27" customHeight="1">
      <c r="T402" s="9"/>
    </row>
    <row r="403" spans="20:20" ht="27" customHeight="1">
      <c r="T403" s="9"/>
    </row>
    <row r="404" spans="20:20" ht="27" customHeight="1">
      <c r="T404" s="9"/>
    </row>
    <row r="405" spans="20:20" ht="27" customHeight="1">
      <c r="T405" s="9"/>
    </row>
    <row r="406" spans="20:20" ht="27" customHeight="1">
      <c r="T406" s="9"/>
    </row>
    <row r="407" spans="20:20" ht="27" customHeight="1">
      <c r="T407" s="9"/>
    </row>
    <row r="408" spans="20:20" ht="27" customHeight="1">
      <c r="T408" s="9"/>
    </row>
    <row r="409" spans="20:20" ht="27" customHeight="1">
      <c r="T409" s="9"/>
    </row>
    <row r="410" spans="20:20" ht="27" customHeight="1">
      <c r="T410" s="9"/>
    </row>
    <row r="411" spans="20:20" ht="27" customHeight="1">
      <c r="T411" s="9"/>
    </row>
    <row r="412" spans="20:20" ht="27" customHeight="1">
      <c r="T412" s="9"/>
    </row>
    <row r="413" spans="20:20" ht="27" customHeight="1">
      <c r="T413" s="9"/>
    </row>
    <row r="414" spans="20:20" ht="27" customHeight="1">
      <c r="T414" s="9"/>
    </row>
    <row r="415" spans="20:20" ht="27" customHeight="1">
      <c r="T415" s="9"/>
    </row>
    <row r="416" spans="20:20" ht="27" customHeight="1">
      <c r="T416" s="9"/>
    </row>
    <row r="417" spans="20:20" ht="27" customHeight="1">
      <c r="T417" s="9"/>
    </row>
    <row r="418" spans="20:20" ht="27" customHeight="1">
      <c r="T418" s="9"/>
    </row>
    <row r="419" spans="20:20" ht="27" customHeight="1">
      <c r="T419" s="9"/>
    </row>
    <row r="420" spans="20:20" ht="27" customHeight="1">
      <c r="T420" s="9"/>
    </row>
    <row r="421" spans="20:20" ht="27" customHeight="1">
      <c r="T421" s="9"/>
    </row>
    <row r="422" spans="20:20" ht="27" customHeight="1">
      <c r="T422" s="9"/>
    </row>
    <row r="423" spans="20:20" ht="27" customHeight="1">
      <c r="T423" s="9"/>
    </row>
    <row r="424" spans="20:20" ht="27" customHeight="1">
      <c r="T424" s="9"/>
    </row>
    <row r="425" spans="20:20" ht="27" customHeight="1">
      <c r="T425" s="9"/>
    </row>
    <row r="426" spans="20:20" ht="27" customHeight="1">
      <c r="T426" s="9"/>
    </row>
    <row r="427" spans="20:20" ht="27" customHeight="1">
      <c r="T427" s="9"/>
    </row>
    <row r="428" spans="20:20" ht="27" customHeight="1">
      <c r="T428" s="9"/>
    </row>
    <row r="429" spans="20:20" ht="27" customHeight="1">
      <c r="T429" s="9"/>
    </row>
    <row r="430" spans="20:20" ht="27" customHeight="1">
      <c r="T430" s="9"/>
    </row>
    <row r="431" spans="20:20" ht="27" customHeight="1">
      <c r="T431" s="9"/>
    </row>
    <row r="432" spans="20:20" ht="27" customHeight="1">
      <c r="T432" s="9"/>
    </row>
    <row r="433" spans="20:20" ht="27" customHeight="1">
      <c r="T433" s="9"/>
    </row>
    <row r="434" spans="20:20" s="1" customFormat="1" ht="27" customHeight="1">
      <c r="T434" s="10"/>
    </row>
    <row r="435" spans="20:20" ht="27" customHeight="1">
      <c r="T435" s="9"/>
    </row>
    <row r="436" spans="20:20" ht="27" customHeight="1">
      <c r="T436" s="9"/>
    </row>
    <row r="437" spans="20:20" ht="27" customHeight="1">
      <c r="T437" s="9"/>
    </row>
    <row r="438" spans="20:20" ht="27" customHeight="1">
      <c r="T438" s="9"/>
    </row>
    <row r="439" spans="20:20" ht="27" customHeight="1">
      <c r="T439" s="9"/>
    </row>
    <row r="440" spans="20:20" ht="27" customHeight="1">
      <c r="T440" s="9"/>
    </row>
    <row r="441" spans="20:20" ht="27" customHeight="1">
      <c r="T441" s="9"/>
    </row>
    <row r="442" spans="20:20" ht="27" customHeight="1">
      <c r="T442" s="9"/>
    </row>
    <row r="443" spans="20:20" ht="27" customHeight="1">
      <c r="T443" s="9"/>
    </row>
    <row r="444" spans="20:20" ht="27" customHeight="1">
      <c r="T444" s="9"/>
    </row>
    <row r="445" spans="20:20" ht="27" customHeight="1">
      <c r="T445" s="9"/>
    </row>
    <row r="446" spans="20:20" ht="27" customHeight="1">
      <c r="T446" s="9"/>
    </row>
    <row r="447" spans="20:20" ht="27" customHeight="1">
      <c r="T447" s="9"/>
    </row>
    <row r="448" spans="20:20" ht="27" customHeight="1">
      <c r="T448" s="9"/>
    </row>
    <row r="449" spans="20:20" ht="27" customHeight="1">
      <c r="T449" s="9"/>
    </row>
    <row r="450" spans="20:20" ht="27" customHeight="1">
      <c r="T450" s="9"/>
    </row>
    <row r="451" spans="20:20" ht="27" customHeight="1">
      <c r="T451" s="9"/>
    </row>
    <row r="452" spans="20:20" ht="27" customHeight="1">
      <c r="T452" s="9"/>
    </row>
    <row r="453" spans="20:20" ht="27" customHeight="1">
      <c r="T453" s="9"/>
    </row>
    <row r="454" spans="20:20" ht="27" customHeight="1">
      <c r="T454" s="9"/>
    </row>
    <row r="455" spans="20:20" ht="27" customHeight="1">
      <c r="T455" s="9"/>
    </row>
    <row r="456" spans="20:20" ht="27" customHeight="1">
      <c r="T456" s="9"/>
    </row>
    <row r="457" spans="20:20" ht="27" customHeight="1">
      <c r="T457" s="9"/>
    </row>
    <row r="458" spans="20:20" ht="27" customHeight="1">
      <c r="T458" s="9"/>
    </row>
    <row r="459" spans="20:20" ht="27" customHeight="1">
      <c r="T459" s="9"/>
    </row>
    <row r="460" spans="20:20" ht="27" customHeight="1">
      <c r="T460" s="9"/>
    </row>
    <row r="461" spans="20:20" ht="27" customHeight="1">
      <c r="T461" s="9"/>
    </row>
    <row r="462" spans="20:20" ht="27" customHeight="1">
      <c r="T462" s="9"/>
    </row>
    <row r="463" spans="20:20" ht="27" customHeight="1">
      <c r="T463" s="9"/>
    </row>
    <row r="464" spans="20:20" ht="27" customHeight="1">
      <c r="T464" s="9"/>
    </row>
    <row r="465" spans="20:20" ht="27" customHeight="1">
      <c r="T465" s="9"/>
    </row>
    <row r="466" spans="20:20" ht="27" customHeight="1">
      <c r="T466" s="9"/>
    </row>
    <row r="467" spans="20:20" ht="27" customHeight="1">
      <c r="T467" s="9"/>
    </row>
    <row r="468" spans="20:20" ht="27" customHeight="1">
      <c r="T468" s="9"/>
    </row>
    <row r="469" spans="20:20" ht="27" customHeight="1">
      <c r="T469" s="9"/>
    </row>
    <row r="470" spans="20:20" ht="27" customHeight="1">
      <c r="T470" s="9"/>
    </row>
    <row r="471" spans="20:20" ht="27" customHeight="1">
      <c r="T471" s="9"/>
    </row>
    <row r="472" spans="20:20" ht="27" customHeight="1">
      <c r="T472" s="9"/>
    </row>
    <row r="473" spans="20:20" ht="27" customHeight="1">
      <c r="T473" s="9"/>
    </row>
    <row r="474" spans="20:20" ht="27" customHeight="1">
      <c r="T474" s="9"/>
    </row>
    <row r="475" spans="20:20" ht="27" customHeight="1">
      <c r="T475" s="9"/>
    </row>
    <row r="476" spans="20:20" ht="27" customHeight="1">
      <c r="T476" s="9"/>
    </row>
    <row r="477" spans="20:20" ht="27" customHeight="1">
      <c r="T477" s="9"/>
    </row>
    <row r="478" spans="20:20" ht="27" customHeight="1">
      <c r="T478" s="9"/>
    </row>
    <row r="479" spans="20:20" ht="27" customHeight="1">
      <c r="T479" s="9"/>
    </row>
    <row r="480" spans="20:20" ht="27" customHeight="1">
      <c r="T480" s="9"/>
    </row>
    <row r="481" spans="20:20" ht="27" customHeight="1">
      <c r="T481" s="9"/>
    </row>
    <row r="482" spans="20:20" ht="27" customHeight="1">
      <c r="T482" s="9"/>
    </row>
    <row r="483" spans="20:20" s="1" customFormat="1" ht="27" customHeight="1">
      <c r="T483" s="10"/>
    </row>
    <row r="484" spans="20:20" ht="27" customHeight="1">
      <c r="T484" s="9"/>
    </row>
    <row r="485" spans="20:20" ht="27" customHeight="1">
      <c r="T485" s="9"/>
    </row>
    <row r="486" spans="20:20" ht="27" customHeight="1">
      <c r="T486" s="9"/>
    </row>
    <row r="487" spans="20:20" ht="27" customHeight="1">
      <c r="T487" s="9"/>
    </row>
    <row r="488" spans="20:20" ht="27" customHeight="1">
      <c r="T488" s="9"/>
    </row>
    <row r="489" spans="20:20" ht="27" customHeight="1">
      <c r="T489" s="9"/>
    </row>
    <row r="490" spans="20:20" ht="27" customHeight="1">
      <c r="T490" s="9"/>
    </row>
    <row r="491" spans="20:20" ht="27" customHeight="1">
      <c r="T491" s="9"/>
    </row>
    <row r="492" spans="20:20" ht="27" customHeight="1">
      <c r="T492" s="9"/>
    </row>
    <row r="493" spans="20:20" ht="27" customHeight="1">
      <c r="T493" s="9"/>
    </row>
    <row r="494" spans="20:20" ht="27" customHeight="1">
      <c r="T494" s="9"/>
    </row>
    <row r="495" spans="20:20" ht="27" customHeight="1">
      <c r="T495" s="10"/>
    </row>
    <row r="496" spans="20:20" ht="27" customHeight="1">
      <c r="T496" s="9"/>
    </row>
    <row r="497" spans="20:20" ht="27" customHeight="1">
      <c r="T497" s="9"/>
    </row>
    <row r="498" spans="20:20" ht="27" customHeight="1">
      <c r="T498" s="9"/>
    </row>
    <row r="499" spans="20:20" ht="27" customHeight="1">
      <c r="T499" s="9"/>
    </row>
    <row r="500" spans="20:20" ht="27" customHeight="1">
      <c r="T500" s="9"/>
    </row>
    <row r="501" spans="20:20" ht="27" customHeight="1">
      <c r="T501" s="9"/>
    </row>
    <row r="502" spans="20:20" ht="27" customHeight="1">
      <c r="T502" s="9"/>
    </row>
    <row r="503" spans="20:20" ht="27" customHeight="1">
      <c r="T503" s="9"/>
    </row>
    <row r="504" spans="20:20" ht="27" customHeight="1">
      <c r="T504" s="9"/>
    </row>
    <row r="505" spans="20:20" ht="27" customHeight="1">
      <c r="T505" s="9"/>
    </row>
    <row r="506" spans="20:20" ht="27" customHeight="1">
      <c r="T506" s="9"/>
    </row>
    <row r="507" spans="20:20" ht="27" customHeight="1">
      <c r="T507" s="9"/>
    </row>
    <row r="508" spans="20:20" ht="27" customHeight="1">
      <c r="T508" s="9"/>
    </row>
    <row r="509" spans="20:20" ht="27" customHeight="1">
      <c r="T509" s="9"/>
    </row>
    <row r="510" spans="20:20" ht="27" customHeight="1">
      <c r="T510" s="9"/>
    </row>
    <row r="511" spans="20:20" ht="27" customHeight="1">
      <c r="T511" s="9"/>
    </row>
    <row r="512" spans="20:20" ht="27" customHeight="1">
      <c r="T512" s="9"/>
    </row>
    <row r="513" spans="20:20" ht="27" customHeight="1">
      <c r="T513" s="9"/>
    </row>
    <row r="514" spans="20:20" ht="27" customHeight="1">
      <c r="T514" s="9"/>
    </row>
    <row r="515" spans="20:20" ht="27" customHeight="1">
      <c r="T515" s="9"/>
    </row>
    <row r="516" spans="20:20" ht="27" customHeight="1">
      <c r="T516" s="9"/>
    </row>
    <row r="517" spans="20:20" ht="27" customHeight="1">
      <c r="T517" s="9"/>
    </row>
    <row r="518" spans="20:20" ht="27" customHeight="1">
      <c r="T518" s="9"/>
    </row>
    <row r="519" spans="20:20" ht="27" customHeight="1">
      <c r="T519" s="9"/>
    </row>
    <row r="520" spans="20:20" ht="27" customHeight="1">
      <c r="T520" s="9"/>
    </row>
    <row r="521" spans="20:20" ht="27" customHeight="1">
      <c r="T521" s="9"/>
    </row>
    <row r="522" spans="20:20" ht="27" customHeight="1">
      <c r="T522" s="9"/>
    </row>
    <row r="523" spans="20:20" ht="27" customHeight="1">
      <c r="T523" s="9"/>
    </row>
    <row r="524" spans="20:20" ht="27" customHeight="1">
      <c r="T524" s="9"/>
    </row>
    <row r="525" spans="20:20" ht="27" customHeight="1">
      <c r="T525" s="9"/>
    </row>
    <row r="526" spans="20:20" ht="27" customHeight="1">
      <c r="T526" s="9"/>
    </row>
    <row r="527" spans="20:20" ht="27" customHeight="1">
      <c r="T527" s="9"/>
    </row>
    <row r="528" spans="20:20" ht="27" customHeight="1">
      <c r="T528" s="9"/>
    </row>
    <row r="529" spans="20:20" ht="27" customHeight="1">
      <c r="T529" s="9"/>
    </row>
    <row r="530" spans="20:20" ht="27" customHeight="1">
      <c r="T530" s="9"/>
    </row>
    <row r="531" spans="20:20" ht="27" customHeight="1">
      <c r="T531" s="9"/>
    </row>
    <row r="532" spans="20:20" ht="27" customHeight="1">
      <c r="T532" s="9"/>
    </row>
    <row r="533" spans="20:20" ht="27" customHeight="1">
      <c r="T533" s="10"/>
    </row>
    <row r="534" spans="20:20" ht="27" customHeight="1">
      <c r="T534" s="9"/>
    </row>
    <row r="535" spans="20:20" s="1" customFormat="1" ht="27" customHeight="1">
      <c r="T535" s="10"/>
    </row>
    <row r="536" spans="20:20" ht="27" customHeight="1">
      <c r="T536" s="9"/>
    </row>
    <row r="537" spans="20:20" ht="27" customHeight="1">
      <c r="T537" s="9"/>
    </row>
    <row r="538" spans="20:20" ht="27" customHeight="1">
      <c r="T538" s="9"/>
    </row>
    <row r="539" spans="20:20" ht="27" customHeight="1">
      <c r="T539" s="9"/>
    </row>
    <row r="540" spans="20:20" ht="27" customHeight="1">
      <c r="T540" s="9"/>
    </row>
    <row r="541" spans="20:20" ht="27" customHeight="1">
      <c r="T541" s="9"/>
    </row>
    <row r="542" spans="20:20" ht="27" customHeight="1">
      <c r="T542" s="9"/>
    </row>
    <row r="543" spans="20:20" ht="27" customHeight="1">
      <c r="T543" s="9"/>
    </row>
    <row r="544" spans="20:20" ht="27" customHeight="1">
      <c r="T544" s="9"/>
    </row>
    <row r="545" spans="20:20" ht="27" customHeight="1">
      <c r="T545" s="9"/>
    </row>
    <row r="546" spans="20:20" ht="27" customHeight="1">
      <c r="T546" s="9"/>
    </row>
    <row r="547" spans="20:20" ht="27" customHeight="1">
      <c r="T547" s="9"/>
    </row>
    <row r="548" spans="20:20" ht="27" customHeight="1">
      <c r="T548" s="9"/>
    </row>
    <row r="549" spans="20:20" ht="27" customHeight="1">
      <c r="T549" s="9"/>
    </row>
    <row r="550" spans="20:20" ht="27" customHeight="1">
      <c r="T550" s="10"/>
    </row>
    <row r="551" spans="20:20" ht="27" customHeight="1">
      <c r="T551" s="9"/>
    </row>
    <row r="552" spans="20:20" ht="27" customHeight="1">
      <c r="T552" s="9"/>
    </row>
    <row r="553" spans="20:20" ht="27" customHeight="1">
      <c r="T553" s="9"/>
    </row>
    <row r="554" spans="20:20" ht="27" customHeight="1">
      <c r="T554" s="9"/>
    </row>
    <row r="555" spans="20:20" ht="27" customHeight="1">
      <c r="T555" s="9"/>
    </row>
    <row r="556" spans="20:20" ht="27" customHeight="1">
      <c r="T556" s="9"/>
    </row>
    <row r="557" spans="20:20" ht="27" customHeight="1">
      <c r="T557" s="9"/>
    </row>
    <row r="558" spans="20:20" ht="27" customHeight="1">
      <c r="T558" s="9"/>
    </row>
    <row r="559" spans="20:20" ht="27" customHeight="1">
      <c r="T559" s="9"/>
    </row>
    <row r="560" spans="20:20" ht="27" customHeight="1">
      <c r="T560" s="9"/>
    </row>
    <row r="561" spans="20:20" ht="27" customHeight="1">
      <c r="T561" s="9"/>
    </row>
    <row r="562" spans="20:20" ht="27" customHeight="1">
      <c r="T562" s="9"/>
    </row>
    <row r="563" spans="20:20" ht="27" customHeight="1">
      <c r="T563" s="9"/>
    </row>
    <row r="564" spans="20:20" ht="27" customHeight="1">
      <c r="T564" s="9"/>
    </row>
    <row r="565" spans="20:20" ht="27" customHeight="1">
      <c r="T565" s="9"/>
    </row>
    <row r="566" spans="20:20" ht="27" customHeight="1">
      <c r="T566" s="9"/>
    </row>
    <row r="567" spans="20:20" ht="27" customHeight="1">
      <c r="T567" s="9"/>
    </row>
    <row r="568" spans="20:20" ht="27" customHeight="1">
      <c r="T568" s="9"/>
    </row>
    <row r="569" spans="20:20" ht="27" customHeight="1">
      <c r="T569" s="9"/>
    </row>
    <row r="570" spans="20:20" ht="27" customHeight="1">
      <c r="T570" s="9"/>
    </row>
    <row r="571" spans="20:20" ht="27" customHeight="1">
      <c r="T571" s="9"/>
    </row>
    <row r="572" spans="20:20" ht="27" customHeight="1">
      <c r="T572" s="9"/>
    </row>
    <row r="573" spans="20:20" ht="27" customHeight="1">
      <c r="T573" s="9"/>
    </row>
    <row r="574" spans="20:20" ht="27" customHeight="1">
      <c r="T574" s="9"/>
    </row>
    <row r="575" spans="20:20" ht="27" customHeight="1">
      <c r="T575" s="9"/>
    </row>
    <row r="576" spans="20:20" ht="27" customHeight="1">
      <c r="T576" s="9"/>
    </row>
    <row r="577" spans="20:20" ht="27" customHeight="1">
      <c r="T577" s="9"/>
    </row>
    <row r="578" spans="20:20" ht="27" customHeight="1">
      <c r="T578" s="9"/>
    </row>
    <row r="579" spans="20:20" ht="27" customHeight="1">
      <c r="T579" s="9"/>
    </row>
    <row r="580" spans="20:20" ht="27" customHeight="1">
      <c r="T580" s="9"/>
    </row>
    <row r="581" spans="20:20" ht="27" customHeight="1">
      <c r="T581" s="9"/>
    </row>
    <row r="582" spans="20:20" ht="27" customHeight="1">
      <c r="T582" s="9"/>
    </row>
    <row r="583" spans="20:20" ht="27" customHeight="1">
      <c r="T583" s="9"/>
    </row>
    <row r="584" spans="20:20" ht="27" customHeight="1">
      <c r="T584" s="9"/>
    </row>
    <row r="585" spans="20:20" ht="27" customHeight="1">
      <c r="T585" s="9"/>
    </row>
    <row r="586" spans="20:20" ht="27" customHeight="1">
      <c r="T586" s="9"/>
    </row>
    <row r="587" spans="20:20" ht="27" customHeight="1">
      <c r="T587" s="9"/>
    </row>
    <row r="588" spans="20:20" ht="27" customHeight="1">
      <c r="T588" s="9"/>
    </row>
    <row r="589" spans="20:20" ht="27" customHeight="1">
      <c r="T589" s="9"/>
    </row>
    <row r="590" spans="20:20" ht="27" customHeight="1">
      <c r="T590" s="9"/>
    </row>
    <row r="591" spans="20:20" ht="27" customHeight="1">
      <c r="T591" s="9"/>
    </row>
    <row r="592" spans="20:20" ht="27" customHeight="1">
      <c r="T592" s="9"/>
    </row>
    <row r="593" spans="20:20" ht="27" customHeight="1">
      <c r="T593" s="9"/>
    </row>
    <row r="594" spans="20:20" ht="27" customHeight="1">
      <c r="T594" s="9"/>
    </row>
    <row r="595" spans="20:20" ht="27" customHeight="1">
      <c r="T595" s="9"/>
    </row>
    <row r="596" spans="20:20" ht="27" customHeight="1">
      <c r="T596" s="9"/>
    </row>
    <row r="597" spans="20:20" ht="27" customHeight="1">
      <c r="T597" s="9"/>
    </row>
    <row r="598" spans="20:20" ht="27" customHeight="1">
      <c r="T598" s="9"/>
    </row>
    <row r="599" spans="20:20" ht="27" customHeight="1">
      <c r="T599" s="9"/>
    </row>
    <row r="600" spans="20:20" ht="27" customHeight="1">
      <c r="T600" s="9"/>
    </row>
    <row r="601" spans="20:20" ht="27" customHeight="1">
      <c r="T601" s="9"/>
    </row>
    <row r="602" spans="20:20" s="1" customFormat="1" ht="27" customHeight="1">
      <c r="T602" s="10"/>
    </row>
    <row r="603" spans="20:20" ht="27" customHeight="1">
      <c r="T603" s="9"/>
    </row>
    <row r="604" spans="20:20" ht="27" customHeight="1">
      <c r="T604" s="9"/>
    </row>
    <row r="605" spans="20:20" ht="27" customHeight="1">
      <c r="T605" s="9"/>
    </row>
    <row r="606" spans="20:20" ht="27" customHeight="1">
      <c r="T606" s="9"/>
    </row>
    <row r="607" spans="20:20" ht="27" customHeight="1">
      <c r="T607" s="9"/>
    </row>
    <row r="608" spans="20:20" ht="27" customHeight="1">
      <c r="T608" s="9"/>
    </row>
    <row r="609" spans="20:20" ht="27" customHeight="1">
      <c r="T609" s="9"/>
    </row>
    <row r="610" spans="20:20" ht="27" customHeight="1">
      <c r="T610" s="9"/>
    </row>
    <row r="611" spans="20:20" ht="27" customHeight="1">
      <c r="T611" s="9"/>
    </row>
    <row r="612" spans="20:20" ht="27" customHeight="1">
      <c r="T612" s="9"/>
    </row>
    <row r="613" spans="20:20" ht="27" customHeight="1">
      <c r="T613" s="9"/>
    </row>
    <row r="614" spans="20:20" ht="27" customHeight="1">
      <c r="T614" s="9"/>
    </row>
    <row r="615" spans="20:20" ht="27" customHeight="1">
      <c r="T615" s="9"/>
    </row>
    <row r="616" spans="20:20" ht="27" customHeight="1">
      <c r="T616" s="9"/>
    </row>
    <row r="617" spans="20:20" ht="27" customHeight="1">
      <c r="T617" s="9"/>
    </row>
    <row r="618" spans="20:20" ht="27" customHeight="1">
      <c r="T618" s="9"/>
    </row>
    <row r="619" spans="20:20" ht="27" customHeight="1">
      <c r="T619" s="9"/>
    </row>
    <row r="620" spans="20:20" ht="27" customHeight="1">
      <c r="T620" s="9"/>
    </row>
    <row r="621" spans="20:20" ht="27" customHeight="1">
      <c r="T621" s="10"/>
    </row>
    <row r="622" spans="20:20" ht="27" customHeight="1">
      <c r="T622" s="9"/>
    </row>
    <row r="623" spans="20:20" ht="27" customHeight="1">
      <c r="T623" s="9"/>
    </row>
    <row r="624" spans="20:20" ht="27" customHeight="1">
      <c r="T624" s="9"/>
    </row>
    <row r="625" spans="20:20" ht="27" customHeight="1">
      <c r="T625" s="9"/>
    </row>
    <row r="626" spans="20:20" ht="27" customHeight="1">
      <c r="T626" s="9"/>
    </row>
    <row r="627" spans="20:20" ht="27" customHeight="1">
      <c r="T627" s="9"/>
    </row>
    <row r="628" spans="20:20" ht="27" customHeight="1">
      <c r="T628" s="9"/>
    </row>
    <row r="629" spans="20:20" ht="27" customHeight="1">
      <c r="T629" s="9"/>
    </row>
    <row r="630" spans="20:20" ht="27" customHeight="1">
      <c r="T630" s="9"/>
    </row>
    <row r="631" spans="20:20" ht="27" customHeight="1">
      <c r="T631" s="9"/>
    </row>
    <row r="632" spans="20:20" ht="27" customHeight="1">
      <c r="T632" s="9"/>
    </row>
    <row r="633" spans="20:20" ht="27" customHeight="1">
      <c r="T633" s="9"/>
    </row>
    <row r="634" spans="20:20" ht="27" customHeight="1">
      <c r="T634" s="9"/>
    </row>
    <row r="635" spans="20:20" ht="27" customHeight="1">
      <c r="T635" s="9"/>
    </row>
    <row r="636" spans="20:20" ht="27" customHeight="1">
      <c r="T636" s="9"/>
    </row>
    <row r="637" spans="20:20" ht="27" customHeight="1">
      <c r="T637" s="9"/>
    </row>
    <row r="638" spans="20:20" ht="27" customHeight="1">
      <c r="T638" s="9"/>
    </row>
    <row r="639" spans="20:20" ht="27" customHeight="1">
      <c r="T639" s="9"/>
    </row>
    <row r="640" spans="20:20" ht="27" customHeight="1">
      <c r="T640" s="9"/>
    </row>
    <row r="641" spans="20:20" ht="27" customHeight="1">
      <c r="T641" s="9"/>
    </row>
    <row r="642" spans="20:20" ht="27" customHeight="1">
      <c r="T642" s="9"/>
    </row>
    <row r="643" spans="20:20" ht="27" customHeight="1">
      <c r="T643" s="9"/>
    </row>
    <row r="644" spans="20:20" ht="27" customHeight="1">
      <c r="T644" s="9"/>
    </row>
    <row r="645" spans="20:20" ht="27" customHeight="1">
      <c r="T645" s="9"/>
    </row>
    <row r="646" spans="20:20" ht="27" customHeight="1">
      <c r="T646" s="9"/>
    </row>
    <row r="647" spans="20:20" ht="27" customHeight="1">
      <c r="T647" s="9"/>
    </row>
    <row r="648" spans="20:20" ht="27" customHeight="1">
      <c r="T648" s="9"/>
    </row>
    <row r="649" spans="20:20" ht="27" customHeight="1">
      <c r="T649" s="9"/>
    </row>
    <row r="650" spans="20:20" ht="27" customHeight="1">
      <c r="T650" s="9"/>
    </row>
    <row r="651" spans="20:20" ht="27" customHeight="1">
      <c r="T651" s="9"/>
    </row>
    <row r="652" spans="20:20" ht="27" customHeight="1">
      <c r="T652" s="9"/>
    </row>
    <row r="653" spans="20:20" ht="27" customHeight="1">
      <c r="T653" s="9"/>
    </row>
    <row r="654" spans="20:20" ht="27" customHeight="1">
      <c r="T654" s="9"/>
    </row>
    <row r="655" spans="20:20" ht="27" customHeight="1">
      <c r="T655" s="9"/>
    </row>
    <row r="656" spans="20:20" ht="27" customHeight="1">
      <c r="T656" s="9"/>
    </row>
    <row r="657" spans="20:20" ht="27" customHeight="1">
      <c r="T657" s="9"/>
    </row>
    <row r="658" spans="20:20" ht="27" customHeight="1">
      <c r="T658" s="9"/>
    </row>
    <row r="659" spans="20:20" ht="27" customHeight="1">
      <c r="T659" s="9"/>
    </row>
    <row r="660" spans="20:20" ht="27" customHeight="1">
      <c r="T660" s="9"/>
    </row>
    <row r="661" spans="20:20" ht="27" customHeight="1">
      <c r="T661" s="9"/>
    </row>
    <row r="662" spans="20:20" ht="27" customHeight="1">
      <c r="T662" s="9"/>
    </row>
    <row r="663" spans="20:20" ht="27" customHeight="1">
      <c r="T663" s="9"/>
    </row>
    <row r="664" spans="20:20" ht="27" customHeight="1">
      <c r="T664" s="9"/>
    </row>
    <row r="665" spans="20:20" ht="27" customHeight="1">
      <c r="T665" s="9"/>
    </row>
    <row r="666" spans="20:20" ht="27" customHeight="1">
      <c r="T666" s="9"/>
    </row>
    <row r="667" spans="20:20" ht="27" customHeight="1">
      <c r="T667" s="9"/>
    </row>
    <row r="668" spans="20:20" ht="27" customHeight="1">
      <c r="T668" s="9"/>
    </row>
    <row r="669" spans="20:20" ht="27" customHeight="1">
      <c r="T669" s="9"/>
    </row>
    <row r="670" spans="20:20" ht="27" customHeight="1">
      <c r="T670" s="9"/>
    </row>
    <row r="671" spans="20:20" ht="27" customHeight="1">
      <c r="T671" s="9"/>
    </row>
    <row r="672" spans="20:20" ht="27" customHeight="1">
      <c r="T672" s="9"/>
    </row>
    <row r="673" spans="20:20" ht="27" customHeight="1">
      <c r="T673" s="9"/>
    </row>
    <row r="674" spans="20:20" ht="27" customHeight="1">
      <c r="T674" s="9"/>
    </row>
    <row r="675" spans="20:20" ht="27" customHeight="1">
      <c r="T675" s="9"/>
    </row>
    <row r="676" spans="20:20" ht="27" customHeight="1">
      <c r="T676" s="9"/>
    </row>
    <row r="677" spans="20:20" ht="27" customHeight="1">
      <c r="T677" s="9"/>
    </row>
    <row r="678" spans="20:20" ht="27" customHeight="1">
      <c r="T678" s="9"/>
    </row>
    <row r="679" spans="20:20" ht="27" customHeight="1">
      <c r="T679" s="9"/>
    </row>
    <row r="680" spans="20:20" ht="27" customHeight="1">
      <c r="T680" s="9"/>
    </row>
    <row r="681" spans="20:20" ht="27" customHeight="1">
      <c r="T681" s="9"/>
    </row>
    <row r="682" spans="20:20" ht="27" customHeight="1">
      <c r="T682" s="9"/>
    </row>
    <row r="683" spans="20:20" ht="27" customHeight="1">
      <c r="T683" s="10"/>
    </row>
    <row r="684" spans="20:20" ht="27" customHeight="1">
      <c r="T684" s="9"/>
    </row>
    <row r="685" spans="20:20" ht="27" customHeight="1">
      <c r="T685" s="9"/>
    </row>
    <row r="686" spans="20:20" ht="27" customHeight="1">
      <c r="T686" s="9"/>
    </row>
    <row r="687" spans="20:20" ht="27" customHeight="1">
      <c r="T687" s="9"/>
    </row>
    <row r="688" spans="20:20" ht="27" customHeight="1">
      <c r="T688" s="9"/>
    </row>
    <row r="689" spans="20:20" ht="27" customHeight="1">
      <c r="T689" s="9"/>
    </row>
    <row r="690" spans="20:20" ht="27" customHeight="1">
      <c r="T690" s="9"/>
    </row>
    <row r="691" spans="20:20" ht="27" customHeight="1">
      <c r="T691" s="9"/>
    </row>
    <row r="692" spans="20:20" ht="27" customHeight="1">
      <c r="T692" s="9"/>
    </row>
    <row r="693" spans="20:20" ht="27" customHeight="1">
      <c r="T693" s="9"/>
    </row>
    <row r="694" spans="20:20" ht="27" customHeight="1">
      <c r="T694" s="9"/>
    </row>
    <row r="695" spans="20:20" ht="27" customHeight="1">
      <c r="T695" s="9"/>
    </row>
    <row r="696" spans="20:20" ht="27" customHeight="1">
      <c r="T696" s="9"/>
    </row>
    <row r="697" spans="20:20" ht="27" customHeight="1">
      <c r="T697" s="9"/>
    </row>
    <row r="698" spans="20:20" ht="27" customHeight="1">
      <c r="T698" s="9"/>
    </row>
    <row r="699" spans="20:20" ht="27" customHeight="1">
      <c r="T699" s="9"/>
    </row>
    <row r="700" spans="20:20" ht="27" customHeight="1">
      <c r="T700" s="9"/>
    </row>
    <row r="701" spans="20:20" ht="27" customHeight="1">
      <c r="T701" s="9"/>
    </row>
    <row r="702" spans="20:20" ht="27" customHeight="1">
      <c r="T702" s="9"/>
    </row>
    <row r="703" spans="20:20" ht="27" customHeight="1">
      <c r="T703" s="9"/>
    </row>
    <row r="704" spans="20:20" ht="27" customHeight="1">
      <c r="T704" s="9"/>
    </row>
    <row r="705" spans="20:20" ht="27" customHeight="1">
      <c r="T705" s="9"/>
    </row>
    <row r="706" spans="20:20" ht="27" customHeight="1">
      <c r="T706" s="9"/>
    </row>
    <row r="707" spans="20:20" ht="27" customHeight="1">
      <c r="T707" s="9"/>
    </row>
    <row r="708" spans="20:20" ht="27" customHeight="1">
      <c r="T708" s="9"/>
    </row>
    <row r="709" spans="20:20" ht="27" customHeight="1">
      <c r="T709" s="9"/>
    </row>
    <row r="710" spans="20:20" ht="27" customHeight="1">
      <c r="T710" s="9"/>
    </row>
    <row r="711" spans="20:20" ht="27" customHeight="1">
      <c r="T711" s="9"/>
    </row>
    <row r="712" spans="20:20" ht="27" customHeight="1">
      <c r="T712" s="9"/>
    </row>
    <row r="713" spans="20:20" ht="27" customHeight="1">
      <c r="T713" s="9"/>
    </row>
    <row r="714" spans="20:20" ht="27" customHeight="1">
      <c r="T714" s="9"/>
    </row>
    <row r="715" spans="20:20" ht="27" customHeight="1">
      <c r="T715" s="9"/>
    </row>
    <row r="716" spans="20:20" ht="27" customHeight="1">
      <c r="T716" s="9"/>
    </row>
    <row r="717" spans="20:20" ht="27" customHeight="1">
      <c r="T717" s="9"/>
    </row>
    <row r="718" spans="20:20" ht="27" customHeight="1">
      <c r="T718" s="9"/>
    </row>
    <row r="719" spans="20:20" ht="27" customHeight="1">
      <c r="T719" s="9"/>
    </row>
    <row r="720" spans="20:20" ht="27" customHeight="1">
      <c r="T720" s="9"/>
    </row>
    <row r="721" spans="20:20" ht="27" customHeight="1">
      <c r="T721" s="9"/>
    </row>
    <row r="722" spans="20:20" ht="27" customHeight="1">
      <c r="T722" s="9"/>
    </row>
    <row r="723" spans="20:20" ht="27" customHeight="1">
      <c r="T723" s="9"/>
    </row>
    <row r="724" spans="20:20" ht="27" customHeight="1">
      <c r="T724" s="9"/>
    </row>
    <row r="725" spans="20:20" ht="27" customHeight="1">
      <c r="T725" s="9"/>
    </row>
    <row r="726" spans="20:20" ht="27" customHeight="1">
      <c r="T726" s="9"/>
    </row>
    <row r="727" spans="20:20" s="1" customFormat="1" ht="27" customHeight="1">
      <c r="T727" s="10"/>
    </row>
    <row r="728" spans="20:20" ht="27" customHeight="1">
      <c r="T728" s="9"/>
    </row>
    <row r="729" spans="20:20" ht="27" customHeight="1">
      <c r="T729" s="9"/>
    </row>
    <row r="730" spans="20:20" ht="27" customHeight="1">
      <c r="T730" s="9"/>
    </row>
    <row r="731" spans="20:20" ht="27" customHeight="1">
      <c r="T731" s="9"/>
    </row>
    <row r="732" spans="20:20" ht="27" customHeight="1">
      <c r="T732" s="9"/>
    </row>
    <row r="733" spans="20:20" ht="27" customHeight="1">
      <c r="T733" s="9"/>
    </row>
    <row r="734" spans="20:20" ht="27" customHeight="1">
      <c r="T734" s="9"/>
    </row>
    <row r="735" spans="20:20" ht="27" customHeight="1">
      <c r="T735" s="9"/>
    </row>
    <row r="736" spans="20:20" ht="27" customHeight="1">
      <c r="T736" s="9"/>
    </row>
    <row r="737" spans="20:20" ht="27" customHeight="1">
      <c r="T737" s="9"/>
    </row>
    <row r="738" spans="20:20" ht="27" customHeight="1">
      <c r="T738" s="9"/>
    </row>
    <row r="739" spans="20:20" ht="27" customHeight="1">
      <c r="T739" s="9"/>
    </row>
    <row r="740" spans="20:20" ht="27" customHeight="1">
      <c r="T740" s="9"/>
    </row>
    <row r="741" spans="20:20" ht="27" customHeight="1">
      <c r="T741" s="9"/>
    </row>
    <row r="742" spans="20:20" ht="27" customHeight="1">
      <c r="T742" s="9"/>
    </row>
    <row r="743" spans="20:20" ht="27" customHeight="1">
      <c r="T743" s="9"/>
    </row>
    <row r="744" spans="20:20" ht="27" customHeight="1">
      <c r="T744" s="9"/>
    </row>
    <row r="745" spans="20:20" ht="27" customHeight="1">
      <c r="T745" s="9"/>
    </row>
    <row r="746" spans="20:20" ht="27" customHeight="1">
      <c r="T746" s="9"/>
    </row>
    <row r="747" spans="20:20" ht="27" customHeight="1">
      <c r="T747" s="9"/>
    </row>
    <row r="748" spans="20:20" ht="27" customHeight="1">
      <c r="T748" s="9"/>
    </row>
    <row r="749" spans="20:20" ht="27" customHeight="1">
      <c r="T749" s="9"/>
    </row>
    <row r="750" spans="20:20" ht="27" customHeight="1">
      <c r="T750" s="9"/>
    </row>
    <row r="751" spans="20:20" ht="27" customHeight="1">
      <c r="T751" s="10"/>
    </row>
    <row r="752" spans="20:20" ht="27" customHeight="1">
      <c r="T752" s="9"/>
    </row>
    <row r="753" spans="20:20" ht="27" customHeight="1">
      <c r="T753" s="9"/>
    </row>
    <row r="754" spans="20:20" ht="27" customHeight="1">
      <c r="T754" s="9"/>
    </row>
    <row r="755" spans="20:20" ht="27" customHeight="1">
      <c r="T755" s="9"/>
    </row>
    <row r="756" spans="20:20" ht="27" customHeight="1">
      <c r="T756" s="9"/>
    </row>
    <row r="757" spans="20:20" ht="27" customHeight="1">
      <c r="T757" s="9"/>
    </row>
    <row r="758" spans="20:20" ht="27" customHeight="1">
      <c r="T758" s="9"/>
    </row>
    <row r="759" spans="20:20" ht="27" customHeight="1">
      <c r="T759" s="9"/>
    </row>
    <row r="760" spans="20:20" ht="27" customHeight="1">
      <c r="T760" s="9"/>
    </row>
    <row r="761" spans="20:20" ht="27" customHeight="1">
      <c r="T761" s="9"/>
    </row>
    <row r="762" spans="20:20" ht="27" customHeight="1">
      <c r="T762" s="9"/>
    </row>
    <row r="763" spans="20:20" ht="27" customHeight="1">
      <c r="T763" s="9"/>
    </row>
    <row r="764" spans="20:20" ht="27" customHeight="1">
      <c r="T764" s="9"/>
    </row>
    <row r="765" spans="20:20" ht="27" customHeight="1">
      <c r="T765" s="9"/>
    </row>
    <row r="766" spans="20:20" ht="27" customHeight="1">
      <c r="T766" s="9"/>
    </row>
    <row r="767" spans="20:20" ht="27" customHeight="1">
      <c r="T767" s="9"/>
    </row>
    <row r="768" spans="20:20" ht="27" customHeight="1">
      <c r="T768" s="9"/>
    </row>
    <row r="769" spans="20:20" ht="27" customHeight="1">
      <c r="T769" s="9"/>
    </row>
    <row r="770" spans="20:20" ht="27" customHeight="1">
      <c r="T770" s="9"/>
    </row>
    <row r="771" spans="20:20" ht="27" customHeight="1">
      <c r="T771" s="9"/>
    </row>
    <row r="772" spans="20:20" ht="27" customHeight="1">
      <c r="T772" s="9"/>
    </row>
    <row r="773" spans="20:20" ht="27" customHeight="1">
      <c r="T773" s="9"/>
    </row>
    <row r="774" spans="20:20" ht="27" customHeight="1">
      <c r="T774" s="9"/>
    </row>
    <row r="775" spans="20:20" ht="27" customHeight="1">
      <c r="T775" s="9"/>
    </row>
    <row r="776" spans="20:20" ht="27" customHeight="1">
      <c r="T776" s="9"/>
    </row>
    <row r="777" spans="20:20" ht="27" customHeight="1">
      <c r="T777" s="9"/>
    </row>
    <row r="778" spans="20:20" ht="27" customHeight="1">
      <c r="T778" s="9"/>
    </row>
    <row r="779" spans="20:20" ht="27" customHeight="1">
      <c r="T779" s="9"/>
    </row>
    <row r="780" spans="20:20" ht="27" customHeight="1">
      <c r="T780" s="9"/>
    </row>
    <row r="781" spans="20:20" ht="27" customHeight="1">
      <c r="T781" s="9"/>
    </row>
    <row r="782" spans="20:20" ht="27" customHeight="1">
      <c r="T782" s="9"/>
    </row>
    <row r="783" spans="20:20" ht="27" customHeight="1">
      <c r="T783" s="9"/>
    </row>
    <row r="784" spans="20:20" ht="27" customHeight="1">
      <c r="T784" s="9"/>
    </row>
    <row r="785" spans="20:20" ht="27" customHeight="1">
      <c r="T785" s="9"/>
    </row>
    <row r="786" spans="20:20" ht="27" customHeight="1">
      <c r="T786" s="9"/>
    </row>
    <row r="787" spans="20:20" s="1" customFormat="1" ht="27" customHeight="1">
      <c r="T787" s="10"/>
    </row>
    <row r="788" spans="20:20" ht="27" customHeight="1">
      <c r="T788" s="9"/>
    </row>
    <row r="789" spans="20:20" ht="27" customHeight="1">
      <c r="T789" s="9"/>
    </row>
    <row r="790" spans="20:20" ht="27" customHeight="1">
      <c r="T790" s="9"/>
    </row>
    <row r="791" spans="20:20" ht="27" customHeight="1">
      <c r="T791" s="9"/>
    </row>
    <row r="792" spans="20:20" ht="27" customHeight="1">
      <c r="T792" s="9"/>
    </row>
    <row r="793" spans="20:20" ht="27" customHeight="1">
      <c r="T793" s="9"/>
    </row>
    <row r="794" spans="20:20" ht="27" customHeight="1">
      <c r="T794" s="9"/>
    </row>
    <row r="795" spans="20:20" ht="27" customHeight="1">
      <c r="T795" s="9"/>
    </row>
    <row r="796" spans="20:20" ht="27" customHeight="1">
      <c r="T796" s="9"/>
    </row>
    <row r="797" spans="20:20" ht="27" customHeight="1">
      <c r="T797" s="9"/>
    </row>
    <row r="798" spans="20:20" ht="27" customHeight="1">
      <c r="T798" s="9"/>
    </row>
    <row r="799" spans="20:20" ht="27" customHeight="1">
      <c r="T799" s="9"/>
    </row>
    <row r="800" spans="20:20" ht="27" customHeight="1">
      <c r="T800" s="9"/>
    </row>
    <row r="801" spans="20:20" ht="27" customHeight="1">
      <c r="T801" s="9"/>
    </row>
    <row r="802" spans="20:20" ht="27" customHeight="1">
      <c r="T802" s="9"/>
    </row>
    <row r="803" spans="20:20" ht="27" customHeight="1">
      <c r="T803" s="9"/>
    </row>
    <row r="804" spans="20:20" ht="27" customHeight="1">
      <c r="T804" s="9"/>
    </row>
    <row r="805" spans="20:20" ht="27" customHeight="1">
      <c r="T805" s="9"/>
    </row>
    <row r="806" spans="20:20" ht="27" customHeight="1">
      <c r="T806" s="9"/>
    </row>
    <row r="807" spans="20:20" ht="27" customHeight="1">
      <c r="T807" s="9"/>
    </row>
    <row r="808" spans="20:20" ht="27" customHeight="1">
      <c r="T808" s="9"/>
    </row>
    <row r="809" spans="20:20" ht="27" customHeight="1">
      <c r="T809" s="9"/>
    </row>
    <row r="810" spans="20:20" ht="27" customHeight="1">
      <c r="T810" s="9"/>
    </row>
    <row r="811" spans="20:20" ht="27" customHeight="1">
      <c r="T811" s="9"/>
    </row>
    <row r="812" spans="20:20" ht="27" customHeight="1">
      <c r="T812" s="10"/>
    </row>
    <row r="813" spans="20:20" ht="27" customHeight="1">
      <c r="T813" s="9"/>
    </row>
    <row r="814" spans="20:20" ht="27" customHeight="1">
      <c r="T814" s="9"/>
    </row>
    <row r="815" spans="20:20" ht="27" customHeight="1">
      <c r="T815" s="9"/>
    </row>
    <row r="816" spans="20:20" ht="27" customHeight="1">
      <c r="T816" s="9"/>
    </row>
    <row r="817" spans="20:20" ht="27" customHeight="1">
      <c r="T817" s="9"/>
    </row>
    <row r="818" spans="20:20" ht="27" customHeight="1">
      <c r="T818" s="9"/>
    </row>
    <row r="819" spans="20:20" ht="27" customHeight="1">
      <c r="T819" s="9"/>
    </row>
    <row r="820" spans="20:20" ht="27" customHeight="1">
      <c r="T820" s="9"/>
    </row>
    <row r="821" spans="20:20" ht="27" customHeight="1">
      <c r="T821" s="9"/>
    </row>
    <row r="822" spans="20:20" ht="27" customHeight="1">
      <c r="T822" s="9"/>
    </row>
    <row r="823" spans="20:20" ht="27" customHeight="1">
      <c r="T823" s="9"/>
    </row>
    <row r="824" spans="20:20" ht="27" customHeight="1">
      <c r="T824" s="9"/>
    </row>
    <row r="825" spans="20:20" ht="27" customHeight="1">
      <c r="T825" s="9"/>
    </row>
    <row r="826" spans="20:20" ht="27" customHeight="1">
      <c r="T826" s="9"/>
    </row>
    <row r="827" spans="20:20" ht="27" customHeight="1">
      <c r="T827" s="9"/>
    </row>
    <row r="828" spans="20:20" ht="27" customHeight="1">
      <c r="T828" s="9"/>
    </row>
    <row r="829" spans="20:20" ht="27" customHeight="1">
      <c r="T829" s="9"/>
    </row>
    <row r="830" spans="20:20" ht="27" customHeight="1">
      <c r="T830" s="9"/>
    </row>
    <row r="831" spans="20:20" ht="27" customHeight="1">
      <c r="T831" s="9"/>
    </row>
    <row r="832" spans="20:20" ht="27" customHeight="1">
      <c r="T832" s="9"/>
    </row>
    <row r="833" spans="20:20" ht="27" customHeight="1">
      <c r="T833" s="9"/>
    </row>
    <row r="834" spans="20:20" ht="27" customHeight="1">
      <c r="T834" s="9"/>
    </row>
    <row r="835" spans="20:20" ht="27" customHeight="1">
      <c r="T835" s="9"/>
    </row>
    <row r="836" spans="20:20" ht="27" customHeight="1">
      <c r="T836" s="9"/>
    </row>
    <row r="837" spans="20:20" ht="27" customHeight="1">
      <c r="T837" s="9"/>
    </row>
    <row r="838" spans="20:20" ht="27" customHeight="1">
      <c r="T838" s="9"/>
    </row>
    <row r="839" spans="20:20" ht="27" customHeight="1">
      <c r="T839" s="9"/>
    </row>
    <row r="840" spans="20:20" ht="27" customHeight="1">
      <c r="T840" s="9"/>
    </row>
    <row r="841" spans="20:20" ht="27" customHeight="1">
      <c r="T841" s="9"/>
    </row>
    <row r="842" spans="20:20" ht="27" customHeight="1">
      <c r="T842" s="9"/>
    </row>
    <row r="843" spans="20:20" ht="27" customHeight="1">
      <c r="T843" s="9"/>
    </row>
    <row r="844" spans="20:20" ht="27" customHeight="1">
      <c r="T844" s="9"/>
    </row>
    <row r="845" spans="20:20" ht="27" customHeight="1">
      <c r="T845" s="9"/>
    </row>
    <row r="846" spans="20:20" ht="27" customHeight="1">
      <c r="T846" s="9"/>
    </row>
    <row r="847" spans="20:20" ht="27" customHeight="1">
      <c r="T847" s="9"/>
    </row>
    <row r="848" spans="20:20" ht="27" customHeight="1">
      <c r="T848" s="9"/>
    </row>
    <row r="849" spans="20:20" ht="27" customHeight="1">
      <c r="T849" s="9"/>
    </row>
    <row r="850" spans="20:20" ht="27" customHeight="1">
      <c r="T850" s="9"/>
    </row>
    <row r="851" spans="20:20" ht="27" customHeight="1">
      <c r="T851" s="9"/>
    </row>
    <row r="852" spans="20:20" ht="27" customHeight="1">
      <c r="T852" s="9"/>
    </row>
    <row r="853" spans="20:20" s="1" customFormat="1" ht="27" customHeight="1">
      <c r="T853" s="10"/>
    </row>
    <row r="854" spans="20:20" ht="27" customHeight="1">
      <c r="T854" s="9"/>
    </row>
    <row r="855" spans="20:20" ht="27" customHeight="1">
      <c r="T855" s="9"/>
    </row>
    <row r="856" spans="20:20" ht="27" customHeight="1">
      <c r="T856" s="9"/>
    </row>
    <row r="857" spans="20:20" ht="27" customHeight="1">
      <c r="T857" s="9"/>
    </row>
    <row r="858" spans="20:20" ht="27" customHeight="1">
      <c r="T858" s="9"/>
    </row>
    <row r="859" spans="20:20" ht="27" customHeight="1">
      <c r="T859" s="9"/>
    </row>
    <row r="860" spans="20:20" ht="27" customHeight="1">
      <c r="T860" s="9"/>
    </row>
    <row r="861" spans="20:20" ht="27" customHeight="1">
      <c r="T861" s="9"/>
    </row>
    <row r="862" spans="20:20" ht="27" customHeight="1">
      <c r="T862" s="9"/>
    </row>
    <row r="863" spans="20:20" ht="27" customHeight="1">
      <c r="T863" s="9"/>
    </row>
    <row r="864" spans="20:20" ht="27" customHeight="1">
      <c r="T864" s="9"/>
    </row>
    <row r="865" spans="20:20" ht="27" customHeight="1">
      <c r="T865" s="9"/>
    </row>
    <row r="866" spans="20:20" ht="27" customHeight="1">
      <c r="T866" s="9"/>
    </row>
    <row r="867" spans="20:20" ht="27" customHeight="1">
      <c r="T867" s="9"/>
    </row>
    <row r="868" spans="20:20" ht="27" customHeight="1">
      <c r="T868" s="9"/>
    </row>
    <row r="869" spans="20:20" ht="27" customHeight="1">
      <c r="T869" s="9"/>
    </row>
    <row r="870" spans="20:20" ht="27" customHeight="1">
      <c r="T870" s="9"/>
    </row>
    <row r="871" spans="20:20" ht="27" customHeight="1">
      <c r="T871" s="9"/>
    </row>
    <row r="872" spans="20:20" ht="27" customHeight="1">
      <c r="T872" s="9"/>
    </row>
    <row r="873" spans="20:20" ht="27" customHeight="1">
      <c r="T873" s="9"/>
    </row>
    <row r="874" spans="20:20" ht="27" customHeight="1">
      <c r="T874" s="9"/>
    </row>
    <row r="875" spans="20:20" ht="27" customHeight="1">
      <c r="T875" s="9"/>
    </row>
    <row r="876" spans="20:20" ht="27" customHeight="1">
      <c r="T876" s="9"/>
    </row>
    <row r="877" spans="20:20" ht="27" customHeight="1">
      <c r="T877" s="9"/>
    </row>
    <row r="878" spans="20:20" ht="27" customHeight="1">
      <c r="T878" s="9"/>
    </row>
    <row r="879" spans="20:20" ht="27" customHeight="1">
      <c r="T879" s="9"/>
    </row>
    <row r="880" spans="20:20" ht="27" customHeight="1">
      <c r="T880" s="9"/>
    </row>
    <row r="881" spans="20:20" ht="27" customHeight="1">
      <c r="T881" s="9"/>
    </row>
    <row r="882" spans="20:20" ht="27" customHeight="1">
      <c r="T882" s="9"/>
    </row>
    <row r="883" spans="20:20" ht="27" customHeight="1">
      <c r="T883" s="9"/>
    </row>
    <row r="884" spans="20:20" ht="27" customHeight="1">
      <c r="T884" s="9"/>
    </row>
    <row r="885" spans="20:20" ht="27" customHeight="1">
      <c r="T885" s="9"/>
    </row>
    <row r="886" spans="20:20" ht="27" customHeight="1">
      <c r="T886" s="10"/>
    </row>
    <row r="887" spans="20:20" ht="27" customHeight="1">
      <c r="T887" s="9"/>
    </row>
    <row r="888" spans="20:20" ht="27" customHeight="1">
      <c r="T888" s="9"/>
    </row>
    <row r="889" spans="20:20" ht="27" customHeight="1">
      <c r="T889" s="9"/>
    </row>
    <row r="890" spans="20:20" ht="27" customHeight="1">
      <c r="T890" s="9"/>
    </row>
    <row r="891" spans="20:20" ht="27" customHeight="1">
      <c r="T891" s="9"/>
    </row>
    <row r="892" spans="20:20" ht="27" customHeight="1">
      <c r="T892" s="9"/>
    </row>
    <row r="893" spans="20:20" ht="27" customHeight="1">
      <c r="T893" s="9"/>
    </row>
    <row r="894" spans="20:20" ht="27" customHeight="1">
      <c r="T894" s="9"/>
    </row>
    <row r="895" spans="20:20" ht="27" customHeight="1">
      <c r="T895" s="9"/>
    </row>
    <row r="896" spans="20:20" ht="27" customHeight="1">
      <c r="T896" s="9"/>
    </row>
    <row r="897" spans="20:20" ht="27" customHeight="1">
      <c r="T897" s="9"/>
    </row>
    <row r="898" spans="20:20" ht="27" customHeight="1">
      <c r="T898" s="9"/>
    </row>
    <row r="899" spans="20:20" ht="27" customHeight="1">
      <c r="T899" s="9"/>
    </row>
    <row r="900" spans="20:20" s="1" customFormat="1" ht="27" customHeight="1">
      <c r="T900" s="10"/>
    </row>
    <row r="901" spans="20:20" ht="27" customHeight="1">
      <c r="T901" s="9"/>
    </row>
    <row r="902" spans="20:20" ht="27" customHeight="1">
      <c r="T902" s="9"/>
    </row>
    <row r="903" spans="20:20" ht="27" customHeight="1">
      <c r="T903" s="9"/>
    </row>
    <row r="904" spans="20:20" ht="27" customHeight="1">
      <c r="T904" s="9"/>
    </row>
    <row r="905" spans="20:20" ht="27" customHeight="1">
      <c r="T905" s="9"/>
    </row>
    <row r="906" spans="20:20" ht="27" customHeight="1">
      <c r="T906" s="9"/>
    </row>
    <row r="907" spans="20:20" ht="27" customHeight="1">
      <c r="T907" s="9"/>
    </row>
    <row r="908" spans="20:20" ht="27" customHeight="1">
      <c r="T908" s="9"/>
    </row>
    <row r="909" spans="20:20" ht="27" customHeight="1">
      <c r="T909" s="9"/>
    </row>
    <row r="910" spans="20:20" ht="27" customHeight="1">
      <c r="T910" s="9"/>
    </row>
    <row r="911" spans="20:20" ht="27" customHeight="1">
      <c r="T911" s="9"/>
    </row>
    <row r="912" spans="20:20" ht="27" customHeight="1">
      <c r="T912" s="9"/>
    </row>
    <row r="913" spans="20:20" ht="27" customHeight="1">
      <c r="T913" s="9"/>
    </row>
    <row r="914" spans="20:20" ht="27" customHeight="1">
      <c r="T914" s="9"/>
    </row>
    <row r="915" spans="20:20" ht="27" customHeight="1">
      <c r="T915" s="9"/>
    </row>
    <row r="916" spans="20:20" ht="27" customHeight="1">
      <c r="T916" s="9"/>
    </row>
    <row r="917" spans="20:20" ht="27" customHeight="1">
      <c r="T917" s="9"/>
    </row>
    <row r="918" spans="20:20" ht="27" customHeight="1">
      <c r="T918" s="9"/>
    </row>
    <row r="919" spans="20:20" ht="27" customHeight="1">
      <c r="T919" s="9"/>
    </row>
    <row r="920" spans="20:20" ht="27" customHeight="1">
      <c r="T920" s="9"/>
    </row>
    <row r="921" spans="20:20" ht="27" customHeight="1">
      <c r="T921" s="9"/>
    </row>
    <row r="922" spans="20:20" ht="27" customHeight="1">
      <c r="T922" s="9"/>
    </row>
    <row r="923" spans="20:20" ht="27" customHeight="1">
      <c r="T923" s="9"/>
    </row>
    <row r="924" spans="20:20" ht="27" customHeight="1">
      <c r="T924" s="9"/>
    </row>
    <row r="925" spans="20:20" ht="27" customHeight="1">
      <c r="T925" s="9"/>
    </row>
    <row r="926" spans="20:20" ht="27" customHeight="1">
      <c r="T926" s="9"/>
    </row>
    <row r="927" spans="20:20" ht="27" customHeight="1">
      <c r="T927" s="9"/>
    </row>
    <row r="928" spans="20:20" ht="27" customHeight="1">
      <c r="T928" s="9"/>
    </row>
    <row r="929" spans="20:20" ht="27" customHeight="1">
      <c r="T929" s="9"/>
    </row>
    <row r="930" spans="20:20" ht="27" customHeight="1">
      <c r="T930" s="9"/>
    </row>
    <row r="931" spans="20:20" ht="27" customHeight="1">
      <c r="T931" s="9"/>
    </row>
    <row r="932" spans="20:20" ht="27" customHeight="1">
      <c r="T932" s="9"/>
    </row>
    <row r="933" spans="20:20" ht="27" customHeight="1">
      <c r="T933" s="9"/>
    </row>
    <row r="934" spans="20:20" ht="27" customHeight="1">
      <c r="T934" s="9"/>
    </row>
    <row r="935" spans="20:20" ht="27" customHeight="1">
      <c r="T935" s="9"/>
    </row>
    <row r="936" spans="20:20" ht="27" customHeight="1">
      <c r="T936" s="9"/>
    </row>
    <row r="937" spans="20:20" ht="27" customHeight="1">
      <c r="T937" s="10"/>
    </row>
    <row r="938" spans="20:20" ht="27" customHeight="1">
      <c r="T938" s="9"/>
    </row>
    <row r="939" spans="20:20" ht="27" customHeight="1">
      <c r="T939" s="9"/>
    </row>
    <row r="940" spans="20:20" ht="27" customHeight="1">
      <c r="T940" s="9"/>
    </row>
    <row r="941" spans="20:20" ht="27" customHeight="1">
      <c r="T941" s="9"/>
    </row>
    <row r="942" spans="20:20" ht="27" customHeight="1">
      <c r="T942" s="9"/>
    </row>
    <row r="943" spans="20:20" ht="27" customHeight="1">
      <c r="T943" s="9"/>
    </row>
    <row r="944" spans="20:20" ht="27" customHeight="1">
      <c r="T944" s="9"/>
    </row>
    <row r="945" spans="20:20" ht="27" customHeight="1">
      <c r="T945" s="9"/>
    </row>
    <row r="946" spans="20:20" ht="27" customHeight="1">
      <c r="T946" s="9"/>
    </row>
    <row r="947" spans="20:20" ht="27" customHeight="1">
      <c r="T947" s="9"/>
    </row>
    <row r="948" spans="20:20" ht="27" customHeight="1">
      <c r="T948" s="9"/>
    </row>
    <row r="949" spans="20:20" ht="27" customHeight="1">
      <c r="T949" s="9"/>
    </row>
    <row r="950" spans="20:20" ht="27" customHeight="1">
      <c r="T950" s="9"/>
    </row>
    <row r="951" spans="20:20" ht="27" customHeight="1">
      <c r="T951" s="9"/>
    </row>
    <row r="952" spans="20:20" s="1" customFormat="1" ht="27" customHeight="1">
      <c r="T952" s="10"/>
    </row>
    <row r="953" spans="20:20" ht="27" customHeight="1">
      <c r="T953" s="9"/>
    </row>
    <row r="954" spans="20:20" ht="27" customHeight="1">
      <c r="T954" s="9"/>
    </row>
    <row r="955" spans="20:20" ht="27" customHeight="1">
      <c r="T955" s="9"/>
    </row>
    <row r="956" spans="20:20" ht="27" customHeight="1">
      <c r="T956" s="9"/>
    </row>
    <row r="957" spans="20:20" ht="27" customHeight="1">
      <c r="T957" s="9"/>
    </row>
    <row r="958" spans="20:20" ht="27" customHeight="1">
      <c r="T958" s="9"/>
    </row>
    <row r="959" spans="20:20" ht="27" customHeight="1">
      <c r="T959" s="9"/>
    </row>
    <row r="960" spans="20:20" ht="27" customHeight="1">
      <c r="T960" s="9"/>
    </row>
    <row r="961" spans="20:20" ht="27" customHeight="1">
      <c r="T961" s="9"/>
    </row>
    <row r="962" spans="20:20" ht="27" customHeight="1">
      <c r="T962" s="9"/>
    </row>
    <row r="963" spans="20:20" ht="27" customHeight="1">
      <c r="T963" s="9"/>
    </row>
    <row r="964" spans="20:20" ht="27" customHeight="1">
      <c r="T964" s="9"/>
    </row>
    <row r="965" spans="20:20" ht="27" customHeight="1">
      <c r="T965" s="9"/>
    </row>
    <row r="966" spans="20:20" ht="27" customHeight="1">
      <c r="T966" s="9"/>
    </row>
    <row r="967" spans="20:20" ht="27" customHeight="1">
      <c r="T967" s="9"/>
    </row>
    <row r="968" spans="20:20" ht="27" customHeight="1">
      <c r="T968" s="9"/>
    </row>
    <row r="969" spans="20:20" ht="27" customHeight="1">
      <c r="T969" s="9"/>
    </row>
    <row r="970" spans="20:20" ht="27" customHeight="1">
      <c r="T970" s="9"/>
    </row>
    <row r="971" spans="20:20" ht="27" customHeight="1">
      <c r="T971" s="9"/>
    </row>
    <row r="972" spans="20:20" ht="27" customHeight="1">
      <c r="T972" s="9"/>
    </row>
    <row r="973" spans="20:20" ht="27" customHeight="1">
      <c r="T973" s="9"/>
    </row>
    <row r="974" spans="20:20" ht="27" customHeight="1">
      <c r="T974" s="9"/>
    </row>
    <row r="975" spans="20:20" ht="27" customHeight="1">
      <c r="T975" s="9"/>
    </row>
    <row r="976" spans="20:20" ht="27" customHeight="1">
      <c r="T976" s="9"/>
    </row>
    <row r="977" spans="20:20" ht="27" customHeight="1">
      <c r="T977" s="9"/>
    </row>
    <row r="978" spans="20:20" ht="27" customHeight="1">
      <c r="T978" s="9"/>
    </row>
    <row r="979" spans="20:20" ht="27" customHeight="1">
      <c r="T979" s="9"/>
    </row>
    <row r="980" spans="20:20" ht="27" customHeight="1">
      <c r="T980" s="9"/>
    </row>
    <row r="981" spans="20:20" ht="27" customHeight="1">
      <c r="T981" s="9"/>
    </row>
    <row r="982" spans="20:20" ht="27" customHeight="1">
      <c r="T982" s="9"/>
    </row>
    <row r="983" spans="20:20" ht="27" customHeight="1">
      <c r="T983" s="9"/>
    </row>
    <row r="984" spans="20:20" ht="27" customHeight="1">
      <c r="T984" s="9"/>
    </row>
    <row r="985" spans="20:20" ht="27" customHeight="1">
      <c r="T985" s="9"/>
    </row>
    <row r="986" spans="20:20" ht="27" customHeight="1">
      <c r="T986" s="9"/>
    </row>
    <row r="987" spans="20:20" ht="27" customHeight="1">
      <c r="T987" s="9"/>
    </row>
    <row r="988" spans="20:20" ht="27" customHeight="1">
      <c r="T988" s="9"/>
    </row>
    <row r="989" spans="20:20" ht="27" customHeight="1">
      <c r="T989" s="9"/>
    </row>
    <row r="990" spans="20:20" ht="27" customHeight="1">
      <c r="T990" s="9"/>
    </row>
    <row r="991" spans="20:20" ht="27" customHeight="1">
      <c r="T991" s="9"/>
    </row>
    <row r="992" spans="20:20" ht="27" customHeight="1">
      <c r="T992" s="10"/>
    </row>
    <row r="993" spans="20:20" ht="27" customHeight="1">
      <c r="T993" s="9"/>
    </row>
    <row r="994" spans="20:20" ht="27" customHeight="1">
      <c r="T994" s="9"/>
    </row>
    <row r="995" spans="20:20" ht="27" customHeight="1">
      <c r="T995" s="9"/>
    </row>
    <row r="996" spans="20:20" ht="27" customHeight="1">
      <c r="T996" s="9"/>
    </row>
    <row r="997" spans="20:20" ht="27" customHeight="1">
      <c r="T997" s="9"/>
    </row>
    <row r="998" spans="20:20" ht="27" customHeight="1">
      <c r="T998" s="9"/>
    </row>
    <row r="999" spans="20:20" ht="27" customHeight="1">
      <c r="T999" s="9"/>
    </row>
    <row r="1000" spans="20:20" ht="27" customHeight="1">
      <c r="T1000" s="9"/>
    </row>
    <row r="1001" spans="20:20" ht="27" customHeight="1">
      <c r="T1001" s="9"/>
    </row>
    <row r="1002" spans="20:20" ht="27" customHeight="1">
      <c r="T1002" s="9"/>
    </row>
    <row r="1003" spans="20:20" ht="27" customHeight="1">
      <c r="T1003" s="9"/>
    </row>
    <row r="1004" spans="20:20" ht="27" customHeight="1">
      <c r="T1004" s="9"/>
    </row>
    <row r="1005" spans="20:20" ht="27" customHeight="1">
      <c r="T1005" s="9"/>
    </row>
    <row r="1006" spans="20:20" ht="27" customHeight="1">
      <c r="T1006" s="9"/>
    </row>
    <row r="1007" spans="20:20" ht="27" customHeight="1">
      <c r="T1007" s="9"/>
    </row>
    <row r="1008" spans="20:20" ht="27" customHeight="1">
      <c r="T1008" s="9"/>
    </row>
    <row r="1009" spans="20:20" ht="27" customHeight="1">
      <c r="T1009" s="9"/>
    </row>
    <row r="1010" spans="20:20" ht="27" customHeight="1">
      <c r="T1010" s="9"/>
    </row>
    <row r="1011" spans="20:20" ht="27" customHeight="1">
      <c r="T1011" s="9"/>
    </row>
    <row r="1012" spans="20:20" ht="27" customHeight="1">
      <c r="T1012" s="9"/>
    </row>
    <row r="1013" spans="20:20" ht="27" customHeight="1">
      <c r="T1013" s="9"/>
    </row>
    <row r="1014" spans="20:20" ht="27" customHeight="1">
      <c r="T1014" s="9"/>
    </row>
    <row r="1015" spans="20:20" ht="27" customHeight="1">
      <c r="T1015" s="9"/>
    </row>
    <row r="1016" spans="20:20" ht="27" customHeight="1">
      <c r="T1016" s="9"/>
    </row>
    <row r="1017" spans="20:20" ht="27" customHeight="1">
      <c r="T1017" s="9"/>
    </row>
    <row r="1018" spans="20:20" ht="27" customHeight="1">
      <c r="T1018" s="9"/>
    </row>
    <row r="1019" spans="20:20" ht="27" customHeight="1">
      <c r="T1019" s="9"/>
    </row>
    <row r="1020" spans="20:20" ht="27" customHeight="1">
      <c r="T1020" s="9"/>
    </row>
    <row r="1021" spans="20:20" ht="27" customHeight="1">
      <c r="T1021" s="9"/>
    </row>
    <row r="1022" spans="20:20" ht="27" customHeight="1">
      <c r="T1022" s="9"/>
    </row>
    <row r="1023" spans="20:20" ht="27" customHeight="1">
      <c r="T1023" s="9"/>
    </row>
    <row r="1024" spans="20:20" ht="27" customHeight="1">
      <c r="T1024" s="9"/>
    </row>
    <row r="1025" spans="20:20" ht="27" customHeight="1">
      <c r="T1025" s="9"/>
    </row>
    <row r="1026" spans="20:20" ht="27" customHeight="1">
      <c r="T1026" s="9"/>
    </row>
    <row r="1027" spans="20:20" ht="27" customHeight="1">
      <c r="T1027" s="9"/>
    </row>
    <row r="1028" spans="20:20" ht="27" customHeight="1">
      <c r="T1028" s="9"/>
    </row>
    <row r="1029" spans="20:20" ht="27" customHeight="1">
      <c r="T1029" s="9"/>
    </row>
    <row r="1030" spans="20:20" ht="27" customHeight="1">
      <c r="T1030" s="9"/>
    </row>
    <row r="1031" spans="20:20" ht="27" customHeight="1">
      <c r="T1031" s="9"/>
    </row>
    <row r="1032" spans="20:20" s="1" customFormat="1" ht="27" customHeight="1">
      <c r="T1032" s="10"/>
    </row>
    <row r="1033" spans="20:20" ht="27" customHeight="1">
      <c r="T1033" s="9"/>
    </row>
    <row r="1034" spans="20:20" ht="27" customHeight="1">
      <c r="T1034" s="9"/>
    </row>
    <row r="1035" spans="20:20" ht="27" customHeight="1">
      <c r="T1035" s="9"/>
    </row>
    <row r="1036" spans="20:20" ht="27" customHeight="1">
      <c r="T1036" s="9"/>
    </row>
    <row r="1037" spans="20:20" ht="27" customHeight="1">
      <c r="T1037" s="9"/>
    </row>
    <row r="1038" spans="20:20" ht="27" customHeight="1">
      <c r="T1038" s="9"/>
    </row>
    <row r="1039" spans="20:20" ht="27" customHeight="1">
      <c r="T1039" s="9"/>
    </row>
    <row r="1040" spans="20:20" ht="27" customHeight="1">
      <c r="T1040" s="9"/>
    </row>
    <row r="1041" spans="20:20" ht="27" customHeight="1">
      <c r="T1041" s="9"/>
    </row>
    <row r="1042" spans="20:20" ht="27" customHeight="1">
      <c r="T1042" s="9"/>
    </row>
    <row r="1043" spans="20:20" ht="27" customHeight="1">
      <c r="T1043" s="9"/>
    </row>
    <row r="1044" spans="20:20" ht="27" customHeight="1">
      <c r="T1044" s="9"/>
    </row>
    <row r="1045" spans="20:20" ht="27" customHeight="1">
      <c r="T1045" s="9"/>
    </row>
    <row r="1046" spans="20:20" ht="27" customHeight="1">
      <c r="T1046" s="9"/>
    </row>
    <row r="1047" spans="20:20" ht="27" customHeight="1">
      <c r="T1047" s="9"/>
    </row>
    <row r="1048" spans="20:20" ht="27" customHeight="1">
      <c r="T1048" s="9"/>
    </row>
    <row r="1049" spans="20:20" ht="27" customHeight="1">
      <c r="T1049" s="9"/>
    </row>
    <row r="1050" spans="20:20" ht="27" customHeight="1">
      <c r="T1050" s="9"/>
    </row>
    <row r="1051" spans="20:20" ht="27" customHeight="1">
      <c r="T1051" s="9"/>
    </row>
    <row r="1052" spans="20:20" ht="27" customHeight="1">
      <c r="T1052" s="9"/>
    </row>
    <row r="1053" spans="20:20" ht="27" customHeight="1">
      <c r="T1053" s="9"/>
    </row>
    <row r="1054" spans="20:20" ht="27" customHeight="1">
      <c r="T1054" s="9"/>
    </row>
    <row r="1055" spans="20:20" ht="27" customHeight="1">
      <c r="T1055" s="9"/>
    </row>
    <row r="1056" spans="20:20" ht="27" customHeight="1">
      <c r="T1056" s="9"/>
    </row>
    <row r="1057" spans="20:20" ht="27" customHeight="1">
      <c r="T1057" s="9"/>
    </row>
    <row r="1058" spans="20:20" ht="27" customHeight="1">
      <c r="T1058" s="9"/>
    </row>
    <row r="1059" spans="20:20" ht="27" customHeight="1">
      <c r="T1059" s="9"/>
    </row>
    <row r="1060" spans="20:20" ht="27" customHeight="1">
      <c r="T1060" s="9"/>
    </row>
    <row r="1061" spans="20:20" ht="27" customHeight="1">
      <c r="T1061" s="9"/>
    </row>
    <row r="1062" spans="20:20" ht="27" customHeight="1">
      <c r="T1062" s="9"/>
    </row>
    <row r="1063" spans="20:20" ht="27" customHeight="1">
      <c r="T1063" s="9"/>
    </row>
    <row r="1064" spans="20:20" ht="27" customHeight="1">
      <c r="T1064" s="9"/>
    </row>
    <row r="1065" spans="20:20" ht="27" customHeight="1">
      <c r="T1065" s="9"/>
    </row>
    <row r="1066" spans="20:20" ht="27" customHeight="1">
      <c r="T1066" s="9"/>
    </row>
    <row r="1067" spans="20:20" ht="27" customHeight="1">
      <c r="T1067" s="9"/>
    </row>
    <row r="1068" spans="20:20" ht="27" customHeight="1">
      <c r="T1068" s="9"/>
    </row>
    <row r="1069" spans="20:20" ht="27" customHeight="1">
      <c r="T1069" s="9"/>
    </row>
    <row r="1070" spans="20:20" ht="27" customHeight="1">
      <c r="T1070" s="9"/>
    </row>
    <row r="1071" spans="20:20" ht="27" customHeight="1">
      <c r="T1071" s="9"/>
    </row>
    <row r="1072" spans="20:20" ht="27" customHeight="1">
      <c r="T1072" s="10"/>
    </row>
    <row r="1073" spans="20:20" ht="27" customHeight="1">
      <c r="T1073" s="9"/>
    </row>
    <row r="1074" spans="20:20" ht="27" customHeight="1">
      <c r="T1074" s="9"/>
    </row>
    <row r="1075" spans="20:20" ht="27" customHeight="1">
      <c r="T1075" s="9"/>
    </row>
    <row r="1076" spans="20:20" ht="27" customHeight="1">
      <c r="T1076" s="9"/>
    </row>
    <row r="1077" spans="20:20" ht="27" customHeight="1">
      <c r="T1077" s="9"/>
    </row>
    <row r="1078" spans="20:20" ht="27" customHeight="1">
      <c r="T1078" s="9"/>
    </row>
    <row r="1079" spans="20:20" ht="27" customHeight="1">
      <c r="T1079" s="9"/>
    </row>
    <row r="1080" spans="20:20" ht="27" customHeight="1">
      <c r="T1080" s="9"/>
    </row>
    <row r="1081" spans="20:20" ht="27" customHeight="1">
      <c r="T1081" s="9"/>
    </row>
    <row r="1082" spans="20:20" ht="27" customHeight="1">
      <c r="T1082" s="9"/>
    </row>
    <row r="1083" spans="20:20" ht="27" customHeight="1">
      <c r="T1083" s="9"/>
    </row>
    <row r="1084" spans="20:20" ht="27" customHeight="1">
      <c r="T1084" s="9"/>
    </row>
    <row r="1085" spans="20:20" ht="27" customHeight="1">
      <c r="T1085" s="9"/>
    </row>
    <row r="1086" spans="20:20" ht="27" customHeight="1">
      <c r="T1086" s="9"/>
    </row>
    <row r="1087" spans="20:20" ht="27" customHeight="1">
      <c r="T1087" s="9"/>
    </row>
    <row r="1088" spans="20:20" ht="27" customHeight="1">
      <c r="T1088" s="9"/>
    </row>
    <row r="1089" spans="20:20" ht="27" customHeight="1">
      <c r="T1089" s="9"/>
    </row>
    <row r="1090" spans="20:20" ht="27" customHeight="1">
      <c r="T1090" s="9"/>
    </row>
    <row r="1091" spans="20:20" ht="27" customHeight="1">
      <c r="T1091" s="9"/>
    </row>
    <row r="1092" spans="20:20" ht="27" customHeight="1">
      <c r="T1092" s="9"/>
    </row>
    <row r="1093" spans="20:20" ht="27" customHeight="1">
      <c r="T1093" s="9"/>
    </row>
    <row r="1094" spans="20:20" ht="27" customHeight="1">
      <c r="T1094" s="9"/>
    </row>
    <row r="1095" spans="20:20" ht="27" customHeight="1">
      <c r="T1095" s="9"/>
    </row>
    <row r="1096" spans="20:20" ht="27" customHeight="1">
      <c r="T1096" s="9"/>
    </row>
    <row r="1097" spans="20:20" ht="27" customHeight="1">
      <c r="T1097" s="9"/>
    </row>
    <row r="1098" spans="20:20" ht="27" customHeight="1">
      <c r="T1098" s="9"/>
    </row>
    <row r="1099" spans="20:20" ht="27" customHeight="1">
      <c r="T1099" s="9"/>
    </row>
    <row r="1100" spans="20:20" ht="27" customHeight="1">
      <c r="T1100" s="9"/>
    </row>
    <row r="1101" spans="20:20" ht="27" customHeight="1">
      <c r="T1101" s="9"/>
    </row>
    <row r="1102" spans="20:20" ht="27" customHeight="1">
      <c r="T1102" s="9"/>
    </row>
    <row r="1103" spans="20:20" ht="27" customHeight="1">
      <c r="T1103" s="9"/>
    </row>
    <row r="1104" spans="20:20" ht="27" customHeight="1">
      <c r="T1104" s="9"/>
    </row>
    <row r="1105" spans="20:20" ht="27" customHeight="1">
      <c r="T1105" s="9"/>
    </row>
    <row r="1106" spans="20:20" ht="27" customHeight="1">
      <c r="T1106" s="9"/>
    </row>
    <row r="1107" spans="20:20" ht="27" customHeight="1">
      <c r="T1107" s="9"/>
    </row>
    <row r="1108" spans="20:20" ht="27" customHeight="1">
      <c r="T1108" s="9"/>
    </row>
    <row r="1109" spans="20:20" ht="27" customHeight="1">
      <c r="T1109" s="9"/>
    </row>
    <row r="1110" spans="20:20" s="1" customFormat="1" ht="27" customHeight="1">
      <c r="T1110" s="10"/>
    </row>
    <row r="1111" spans="20:20" ht="27" customHeight="1">
      <c r="T1111" s="9"/>
    </row>
    <row r="1112" spans="20:20" ht="27" customHeight="1">
      <c r="T1112" s="9"/>
    </row>
    <row r="1113" spans="20:20" ht="27" customHeight="1">
      <c r="T1113" s="9"/>
    </row>
    <row r="1114" spans="20:20" ht="27" customHeight="1">
      <c r="T1114" s="9"/>
    </row>
    <row r="1115" spans="20:20" ht="27" customHeight="1">
      <c r="T1115" s="9"/>
    </row>
    <row r="1116" spans="20:20" ht="27" customHeight="1">
      <c r="T1116" s="9"/>
    </row>
    <row r="1117" spans="20:20" ht="27" customHeight="1">
      <c r="T1117" s="9"/>
    </row>
    <row r="1118" spans="20:20" ht="27" customHeight="1">
      <c r="T1118" s="9"/>
    </row>
    <row r="1119" spans="20:20" ht="27" customHeight="1">
      <c r="T1119" s="9"/>
    </row>
    <row r="1120" spans="20:20" ht="27" customHeight="1">
      <c r="T1120" s="9"/>
    </row>
    <row r="1121" spans="20:20" ht="27" customHeight="1">
      <c r="T1121" s="9"/>
    </row>
    <row r="1122" spans="20:20" ht="27" customHeight="1">
      <c r="T1122" s="9"/>
    </row>
    <row r="1123" spans="20:20" ht="27" customHeight="1">
      <c r="T1123" s="9"/>
    </row>
    <row r="1124" spans="20:20" ht="27" customHeight="1">
      <c r="T1124" s="9"/>
    </row>
    <row r="1125" spans="20:20" ht="27" customHeight="1">
      <c r="T1125" s="9"/>
    </row>
    <row r="1126" spans="20:20" ht="27" customHeight="1">
      <c r="T1126" s="9"/>
    </row>
    <row r="1127" spans="20:20" ht="27" customHeight="1">
      <c r="T1127" s="9"/>
    </row>
    <row r="1128" spans="20:20" ht="27" customHeight="1">
      <c r="T1128" s="9"/>
    </row>
    <row r="1129" spans="20:20" ht="27" customHeight="1">
      <c r="T1129" s="9"/>
    </row>
    <row r="1130" spans="20:20" ht="27" customHeight="1">
      <c r="T1130" s="9"/>
    </row>
    <row r="1131" spans="20:20" ht="27" customHeight="1">
      <c r="T1131" s="9"/>
    </row>
    <row r="1132" spans="20:20" ht="27" customHeight="1">
      <c r="T1132" s="9"/>
    </row>
    <row r="1133" spans="20:20" ht="27" customHeight="1">
      <c r="T1133" s="9"/>
    </row>
    <row r="1134" spans="20:20" ht="27" customHeight="1">
      <c r="T1134" s="9"/>
    </row>
    <row r="1135" spans="20:20" ht="27" customHeight="1">
      <c r="T1135" s="9"/>
    </row>
    <row r="1136" spans="20:20" ht="27" customHeight="1">
      <c r="T1136" s="9"/>
    </row>
    <row r="1137" spans="20:20" ht="27" customHeight="1">
      <c r="T1137" s="9"/>
    </row>
    <row r="1138" spans="20:20" ht="27" customHeight="1">
      <c r="T1138" s="9"/>
    </row>
    <row r="1139" spans="20:20" ht="27" customHeight="1">
      <c r="T1139" s="9"/>
    </row>
    <row r="1140" spans="20:20" ht="27" customHeight="1">
      <c r="T1140" s="9"/>
    </row>
    <row r="1141" spans="20:20" ht="27" customHeight="1">
      <c r="T1141" s="9"/>
    </row>
    <row r="1142" spans="20:20" ht="27" customHeight="1">
      <c r="T1142" s="9"/>
    </row>
    <row r="1143" spans="20:20" ht="27" customHeight="1">
      <c r="T1143" s="9"/>
    </row>
    <row r="1144" spans="20:20" ht="27" customHeight="1">
      <c r="T1144" s="9"/>
    </row>
    <row r="1145" spans="20:20" ht="27" customHeight="1">
      <c r="T1145" s="9"/>
    </row>
    <row r="1146" spans="20:20" ht="27" customHeight="1">
      <c r="T1146" s="9"/>
    </row>
    <row r="1147" spans="20:20" ht="27" customHeight="1">
      <c r="T1147" s="9"/>
    </row>
    <row r="1148" spans="20:20" ht="27" customHeight="1">
      <c r="T1148" s="9"/>
    </row>
    <row r="1149" spans="20:20" ht="27" customHeight="1">
      <c r="T1149" s="9"/>
    </row>
    <row r="1150" spans="20:20" ht="27" customHeight="1">
      <c r="T1150" s="10"/>
    </row>
    <row r="1151" spans="20:20" ht="27" customHeight="1">
      <c r="T1151" s="9"/>
    </row>
    <row r="1152" spans="20:20" ht="27" customHeight="1">
      <c r="T1152" s="9"/>
    </row>
    <row r="1153" spans="20:20" ht="27" customHeight="1">
      <c r="T1153" s="9"/>
    </row>
    <row r="1154" spans="20:20" ht="27" customHeight="1">
      <c r="T1154" s="9"/>
    </row>
    <row r="1155" spans="20:20" ht="27" customHeight="1">
      <c r="T1155" s="9"/>
    </row>
    <row r="1156" spans="20:20" ht="27" customHeight="1">
      <c r="T1156" s="9"/>
    </row>
    <row r="1157" spans="20:20" ht="27" customHeight="1">
      <c r="T1157" s="9"/>
    </row>
    <row r="1158" spans="20:20" ht="27" customHeight="1">
      <c r="T1158" s="9"/>
    </row>
    <row r="1159" spans="20:20" ht="27" customHeight="1">
      <c r="T1159" s="9"/>
    </row>
    <row r="1160" spans="20:20" ht="27" customHeight="1">
      <c r="T1160" s="9"/>
    </row>
    <row r="1161" spans="20:20" ht="27" customHeight="1">
      <c r="T1161" s="9"/>
    </row>
    <row r="1162" spans="20:20" ht="27" customHeight="1">
      <c r="T1162" s="9"/>
    </row>
    <row r="1163" spans="20:20" ht="27" customHeight="1">
      <c r="T1163" s="9"/>
    </row>
    <row r="1164" spans="20:20" ht="27" customHeight="1">
      <c r="T1164" s="9"/>
    </row>
    <row r="1165" spans="20:20" ht="27" customHeight="1">
      <c r="T1165" s="9"/>
    </row>
    <row r="1166" spans="20:20" ht="27" customHeight="1">
      <c r="T1166" s="9"/>
    </row>
    <row r="1167" spans="20:20" ht="27" customHeight="1">
      <c r="T1167" s="9"/>
    </row>
    <row r="1168" spans="20:20" ht="27" customHeight="1">
      <c r="T1168" s="9"/>
    </row>
    <row r="1169" spans="20:20" ht="27" customHeight="1">
      <c r="T1169" s="9"/>
    </row>
    <row r="1170" spans="20:20" ht="27" customHeight="1">
      <c r="T1170" s="9"/>
    </row>
    <row r="1171" spans="20:20" ht="27" customHeight="1">
      <c r="T1171" s="9"/>
    </row>
    <row r="1172" spans="20:20" ht="27" customHeight="1">
      <c r="T1172" s="9"/>
    </row>
    <row r="1173" spans="20:20" ht="27" customHeight="1">
      <c r="T1173" s="9"/>
    </row>
    <row r="1174" spans="20:20" ht="27" customHeight="1">
      <c r="T1174" s="9"/>
    </row>
    <row r="1175" spans="20:20" ht="27" customHeight="1">
      <c r="T1175" s="9"/>
    </row>
    <row r="1176" spans="20:20" ht="27" customHeight="1">
      <c r="T1176" s="9"/>
    </row>
    <row r="1177" spans="20:20" ht="27" customHeight="1">
      <c r="T1177" s="9"/>
    </row>
    <row r="1178" spans="20:20" ht="27" customHeight="1">
      <c r="T1178" s="9"/>
    </row>
    <row r="1179" spans="20:20" ht="27" customHeight="1">
      <c r="T1179" s="9"/>
    </row>
    <row r="1180" spans="20:20" ht="27" customHeight="1">
      <c r="T1180" s="9"/>
    </row>
    <row r="1181" spans="20:20" ht="27" customHeight="1">
      <c r="T1181" s="9"/>
    </row>
    <row r="1182" spans="20:20" ht="27" customHeight="1">
      <c r="T1182" s="9"/>
    </row>
    <row r="1183" spans="20:20" ht="27" customHeight="1">
      <c r="T1183" s="9"/>
    </row>
    <row r="1184" spans="20:20" ht="27" customHeight="1">
      <c r="T1184" s="9"/>
    </row>
    <row r="1185" spans="20:20" ht="27" customHeight="1">
      <c r="T1185" s="9"/>
    </row>
    <row r="1186" spans="20:20" ht="27" customHeight="1">
      <c r="T1186" s="9"/>
    </row>
    <row r="1187" spans="20:20" ht="27" customHeight="1">
      <c r="T1187" s="9"/>
    </row>
    <row r="1188" spans="20:20" ht="27" customHeight="1">
      <c r="T1188" s="9"/>
    </row>
    <row r="1189" spans="20:20" ht="27" customHeight="1">
      <c r="T1189" s="9"/>
    </row>
    <row r="1190" spans="20:20" ht="27" customHeight="1">
      <c r="T1190" s="9"/>
    </row>
    <row r="1191" spans="20:20" ht="27" customHeight="1">
      <c r="T1191" s="9"/>
    </row>
    <row r="1192" spans="20:20" ht="27" customHeight="1">
      <c r="T1192" s="9"/>
    </row>
    <row r="1193" spans="20:20" ht="27" customHeight="1">
      <c r="T1193" s="9"/>
    </row>
    <row r="1194" spans="20:20" ht="27" customHeight="1">
      <c r="T1194" s="9"/>
    </row>
    <row r="1195" spans="20:20" ht="27" customHeight="1">
      <c r="T1195" s="9"/>
    </row>
    <row r="1196" spans="20:20" ht="27" customHeight="1">
      <c r="T1196" s="9"/>
    </row>
    <row r="1197" spans="20:20" ht="27" customHeight="1">
      <c r="T1197" s="9"/>
    </row>
    <row r="1198" spans="20:20" ht="27" customHeight="1">
      <c r="T1198" s="9"/>
    </row>
    <row r="1199" spans="20:20" ht="27" customHeight="1">
      <c r="T1199" s="9"/>
    </row>
    <row r="1200" spans="20:20" ht="27" customHeight="1">
      <c r="T1200" s="9"/>
    </row>
    <row r="1201" spans="20:20" ht="27" customHeight="1">
      <c r="T1201" s="9"/>
    </row>
    <row r="1202" spans="20:20" ht="27" customHeight="1">
      <c r="T1202" s="9"/>
    </row>
    <row r="1203" spans="20:20" ht="27" customHeight="1">
      <c r="T1203" s="9"/>
    </row>
    <row r="1204" spans="20:20" ht="27" customHeight="1">
      <c r="T1204" s="9"/>
    </row>
    <row r="1205" spans="20:20" ht="27" customHeight="1">
      <c r="T1205" s="9"/>
    </row>
    <row r="1206" spans="20:20" ht="27" customHeight="1">
      <c r="T1206" s="9"/>
    </row>
    <row r="1207" spans="20:20" ht="27" customHeight="1">
      <c r="T1207" s="9"/>
    </row>
    <row r="1208" spans="20:20" ht="27" customHeight="1">
      <c r="T1208" s="9"/>
    </row>
    <row r="1209" spans="20:20" ht="27" customHeight="1">
      <c r="T1209" s="9"/>
    </row>
    <row r="1210" spans="20:20" ht="27" customHeight="1">
      <c r="T1210" s="9"/>
    </row>
    <row r="1211" spans="20:20" ht="27" customHeight="1">
      <c r="T1211" s="9"/>
    </row>
    <row r="1212" spans="20:20" ht="27" customHeight="1">
      <c r="T1212" s="9"/>
    </row>
    <row r="1213" spans="20:20" ht="27" customHeight="1">
      <c r="T1213" s="9"/>
    </row>
    <row r="1214" spans="20:20" ht="27" customHeight="1">
      <c r="T1214" s="9"/>
    </row>
    <row r="1215" spans="20:20" ht="27" customHeight="1">
      <c r="T1215" s="9"/>
    </row>
    <row r="1216" spans="20:20" ht="27" customHeight="1">
      <c r="T1216" s="9"/>
    </row>
    <row r="1217" spans="20:20" ht="27" customHeight="1">
      <c r="T1217" s="9"/>
    </row>
    <row r="1218" spans="20:20" ht="27" customHeight="1">
      <c r="T1218" s="9"/>
    </row>
    <row r="1219" spans="20:20" ht="27" customHeight="1">
      <c r="T1219" s="9"/>
    </row>
    <row r="1220" spans="20:20" ht="27" customHeight="1">
      <c r="T1220" s="9"/>
    </row>
    <row r="1221" spans="20:20" ht="27" customHeight="1">
      <c r="T1221" s="9"/>
    </row>
    <row r="1222" spans="20:20" ht="27" customHeight="1">
      <c r="T1222" s="9"/>
    </row>
    <row r="1223" spans="20:20" ht="27" customHeight="1">
      <c r="T1223" s="9"/>
    </row>
    <row r="1224" spans="20:20" ht="27" customHeight="1">
      <c r="T1224" s="9"/>
    </row>
    <row r="1225" spans="20:20" ht="27" customHeight="1">
      <c r="T1225" s="9"/>
    </row>
    <row r="1226" spans="20:20" ht="27" customHeight="1">
      <c r="T1226" s="9"/>
    </row>
    <row r="1227" spans="20:20" ht="27" customHeight="1">
      <c r="T1227" s="9"/>
    </row>
    <row r="1228" spans="20:20" ht="27" customHeight="1">
      <c r="T1228" s="9"/>
    </row>
    <row r="1229" spans="20:20" ht="27" customHeight="1">
      <c r="T1229" s="9"/>
    </row>
    <row r="1230" spans="20:20" ht="27" customHeight="1">
      <c r="T1230" s="9"/>
    </row>
    <row r="1231" spans="20:20" ht="27" customHeight="1">
      <c r="T1231" s="9"/>
    </row>
    <row r="1232" spans="20:20" ht="27" customHeight="1">
      <c r="T1232" s="9"/>
    </row>
    <row r="1233" spans="20:20" ht="27" customHeight="1">
      <c r="T1233" s="9"/>
    </row>
    <row r="1234" spans="20:20" ht="27" customHeight="1">
      <c r="T1234" s="9"/>
    </row>
    <row r="1235" spans="20:20" ht="27" customHeight="1">
      <c r="T1235" s="9"/>
    </row>
    <row r="1236" spans="20:20" ht="27" customHeight="1">
      <c r="T1236" s="9"/>
    </row>
    <row r="1237" spans="20:20" ht="27" customHeight="1">
      <c r="T1237" s="9"/>
    </row>
    <row r="1238" spans="20:20" ht="27" customHeight="1">
      <c r="T1238" s="9"/>
    </row>
    <row r="1239" spans="20:20" ht="27" customHeight="1">
      <c r="T1239" s="9"/>
    </row>
    <row r="1240" spans="20:20" ht="27" customHeight="1">
      <c r="T1240" s="9"/>
    </row>
    <row r="1241" spans="20:20" ht="27" customHeight="1">
      <c r="T1241" s="9"/>
    </row>
    <row r="1242" spans="20:20" ht="27" customHeight="1">
      <c r="T1242" s="9"/>
    </row>
    <row r="1243" spans="20:20" ht="27" customHeight="1">
      <c r="T1243" s="9"/>
    </row>
    <row r="1244" spans="20:20" ht="27" customHeight="1">
      <c r="T1244" s="9"/>
    </row>
    <row r="1245" spans="20:20" ht="27" customHeight="1">
      <c r="T1245" s="9"/>
    </row>
    <row r="1246" spans="20:20" ht="27" customHeight="1">
      <c r="T1246" s="9"/>
    </row>
    <row r="1247" spans="20:20" ht="27" customHeight="1">
      <c r="T1247" s="9"/>
    </row>
    <row r="1248" spans="20:20" ht="27" customHeight="1">
      <c r="T1248" s="9"/>
    </row>
    <row r="1249" spans="20:20" ht="27" customHeight="1">
      <c r="T1249" s="9"/>
    </row>
    <row r="1250" spans="20:20" ht="27" customHeight="1">
      <c r="T1250" s="9"/>
    </row>
    <row r="1251" spans="20:20" ht="27" customHeight="1">
      <c r="T1251" s="9"/>
    </row>
    <row r="1252" spans="20:20" ht="27" customHeight="1">
      <c r="T1252" s="9"/>
    </row>
    <row r="1253" spans="20:20" ht="27" customHeight="1">
      <c r="T1253" s="9"/>
    </row>
    <row r="1254" spans="20:20" ht="27" customHeight="1">
      <c r="T1254" s="9"/>
    </row>
    <row r="1255" spans="20:20" ht="27" customHeight="1">
      <c r="T1255" s="9"/>
    </row>
    <row r="1256" spans="20:20" ht="27" customHeight="1">
      <c r="T1256" s="9"/>
    </row>
    <row r="1257" spans="20:20" ht="27" customHeight="1">
      <c r="T1257" s="9"/>
    </row>
    <row r="1258" spans="20:20" ht="27" customHeight="1">
      <c r="T1258" s="9"/>
    </row>
    <row r="1259" spans="20:20" ht="27" customHeight="1">
      <c r="T1259" s="9"/>
    </row>
    <row r="1260" spans="20:20" ht="27" customHeight="1">
      <c r="T1260" s="9"/>
    </row>
    <row r="1261" spans="20:20" ht="27" customHeight="1">
      <c r="T1261" s="9"/>
    </row>
    <row r="1262" spans="20:20" ht="27" customHeight="1">
      <c r="T1262" s="9"/>
    </row>
    <row r="1263" spans="20:20" ht="27" customHeight="1">
      <c r="T1263" s="9"/>
    </row>
    <row r="1264" spans="20:20" ht="27" customHeight="1">
      <c r="T1264" s="9"/>
    </row>
    <row r="1265" spans="20:20" ht="27" customHeight="1">
      <c r="T1265" s="9"/>
    </row>
    <row r="1266" spans="20:20" ht="27" customHeight="1">
      <c r="T1266" s="9"/>
    </row>
    <row r="1267" spans="20:20" ht="27" customHeight="1">
      <c r="T1267" s="9"/>
    </row>
    <row r="1268" spans="20:20" ht="27" customHeight="1">
      <c r="T1268" s="9"/>
    </row>
    <row r="1269" spans="20:20" ht="27" customHeight="1">
      <c r="T1269" s="9"/>
    </row>
    <row r="1270" spans="20:20" ht="27" customHeight="1">
      <c r="T1270" s="9"/>
    </row>
    <row r="1271" spans="20:20" ht="27" customHeight="1">
      <c r="T1271" s="9"/>
    </row>
    <row r="1272" spans="20:20" ht="27" customHeight="1">
      <c r="T1272" s="9"/>
    </row>
    <row r="1273" spans="20:20" ht="27" customHeight="1">
      <c r="T1273" s="9"/>
    </row>
    <row r="1274" spans="20:20" ht="27" customHeight="1">
      <c r="T1274" s="9"/>
    </row>
    <row r="1275" spans="20:20" ht="27" customHeight="1">
      <c r="T1275" s="9"/>
    </row>
    <row r="1276" spans="20:20" ht="27" customHeight="1">
      <c r="T1276" s="9"/>
    </row>
    <row r="1277" spans="20:20" ht="27" customHeight="1">
      <c r="T1277" s="9"/>
    </row>
    <row r="1278" spans="20:20" ht="27" customHeight="1">
      <c r="T1278" s="9"/>
    </row>
    <row r="1279" spans="20:20" ht="27" customHeight="1">
      <c r="T1279" s="9"/>
    </row>
    <row r="1280" spans="20:20" ht="27" customHeight="1">
      <c r="T1280" s="9"/>
    </row>
    <row r="1281" spans="20:20" ht="27" customHeight="1">
      <c r="T1281" s="9"/>
    </row>
    <row r="1282" spans="20:20" ht="27" customHeight="1">
      <c r="T1282" s="9"/>
    </row>
    <row r="1283" spans="20:20" ht="27" customHeight="1">
      <c r="T1283" s="9"/>
    </row>
    <row r="1284" spans="20:20" ht="27" customHeight="1">
      <c r="T1284" s="9"/>
    </row>
    <row r="1285" spans="20:20" ht="27" customHeight="1">
      <c r="T1285" s="9"/>
    </row>
    <row r="1286" spans="20:20" ht="27" customHeight="1">
      <c r="T1286" s="9"/>
    </row>
    <row r="1287" spans="20:20" ht="27" customHeight="1">
      <c r="T1287" s="9"/>
    </row>
    <row r="1288" spans="20:20" ht="27" customHeight="1">
      <c r="T1288" s="9"/>
    </row>
    <row r="1289" spans="20:20" ht="27" customHeight="1">
      <c r="T1289" s="9"/>
    </row>
    <row r="1290" spans="20:20" ht="27" customHeight="1">
      <c r="T1290" s="9"/>
    </row>
    <row r="1291" spans="20:20" ht="27" customHeight="1">
      <c r="T1291" s="9"/>
    </row>
    <row r="1292" spans="20:20" ht="27" customHeight="1">
      <c r="T1292" s="9"/>
    </row>
    <row r="1293" spans="20:20" ht="27" customHeight="1">
      <c r="T1293" s="9"/>
    </row>
    <row r="1294" spans="20:20" ht="27" customHeight="1">
      <c r="T1294" s="9"/>
    </row>
    <row r="1295" spans="20:20" ht="27" customHeight="1">
      <c r="T1295" s="9"/>
    </row>
    <row r="1296" spans="20:20" ht="27" customHeight="1">
      <c r="T1296" s="9"/>
    </row>
    <row r="1297" spans="20:20" ht="27" customHeight="1">
      <c r="T1297" s="9"/>
    </row>
    <row r="1298" spans="20:20" ht="27" customHeight="1">
      <c r="T1298" s="9"/>
    </row>
    <row r="1299" spans="20:20" ht="27" customHeight="1">
      <c r="T1299" s="9"/>
    </row>
    <row r="1300" spans="20:20" ht="27" customHeight="1">
      <c r="T1300" s="9"/>
    </row>
    <row r="1301" spans="20:20" ht="27" customHeight="1">
      <c r="T1301" s="9"/>
    </row>
    <row r="1302" spans="20:20" ht="27" customHeight="1">
      <c r="T1302" s="9"/>
    </row>
    <row r="1303" spans="20:20" ht="27" customHeight="1">
      <c r="T1303" s="9"/>
    </row>
    <row r="1304" spans="20:20" ht="27" customHeight="1">
      <c r="T1304" s="9"/>
    </row>
    <row r="1305" spans="20:20" ht="27" customHeight="1">
      <c r="T1305" s="9"/>
    </row>
    <row r="1306" spans="20:20" ht="27" customHeight="1">
      <c r="T1306" s="9"/>
    </row>
    <row r="1307" spans="20:20" ht="27" customHeight="1">
      <c r="T1307" s="9"/>
    </row>
    <row r="1308" spans="20:20" ht="27" customHeight="1">
      <c r="T1308" s="9"/>
    </row>
    <row r="1309" spans="20:20" ht="27" customHeight="1">
      <c r="T1309" s="9"/>
    </row>
    <row r="1310" spans="20:20" ht="27" customHeight="1">
      <c r="T1310" s="9"/>
    </row>
    <row r="1311" spans="20:20" ht="27" customHeight="1">
      <c r="T1311" s="9"/>
    </row>
    <row r="1312" spans="20:20" ht="27" customHeight="1">
      <c r="T1312" s="9"/>
    </row>
    <row r="1313" spans="20:20" ht="27" customHeight="1">
      <c r="T1313" s="9"/>
    </row>
    <row r="1314" spans="20:20" ht="27" customHeight="1">
      <c r="T1314" s="9"/>
    </row>
    <row r="1315" spans="20:20" ht="27" customHeight="1">
      <c r="T1315" s="9"/>
    </row>
    <row r="1316" spans="20:20" ht="27" customHeight="1">
      <c r="T1316" s="9"/>
    </row>
    <row r="1317" spans="20:20" ht="27" customHeight="1">
      <c r="T1317" s="9"/>
    </row>
    <row r="1318" spans="20:20" ht="27" customHeight="1">
      <c r="T1318" s="9"/>
    </row>
    <row r="1319" spans="20:20" ht="27" customHeight="1">
      <c r="T1319" s="9"/>
    </row>
    <row r="1320" spans="20:20" ht="27" customHeight="1">
      <c r="T1320" s="9"/>
    </row>
    <row r="1321" spans="20:20" ht="27" customHeight="1">
      <c r="T1321" s="9"/>
    </row>
    <row r="1322" spans="20:20" ht="27" customHeight="1">
      <c r="T1322" s="9"/>
    </row>
    <row r="1323" spans="20:20" ht="27" customHeight="1">
      <c r="T1323" s="9"/>
    </row>
    <row r="1324" spans="20:20" ht="27" customHeight="1">
      <c r="T1324" s="9"/>
    </row>
    <row r="1325" spans="20:20" ht="27" customHeight="1">
      <c r="T1325" s="9"/>
    </row>
    <row r="1326" spans="20:20" ht="27" customHeight="1">
      <c r="T1326" s="9"/>
    </row>
    <row r="1327" spans="20:20" ht="27" customHeight="1">
      <c r="T1327" s="9"/>
    </row>
    <row r="1328" spans="20:20" ht="27" customHeight="1">
      <c r="T1328" s="9"/>
    </row>
    <row r="1329" spans="20:20" ht="27" customHeight="1">
      <c r="T1329" s="9"/>
    </row>
    <row r="1330" spans="20:20" ht="27" customHeight="1">
      <c r="T1330" s="9"/>
    </row>
    <row r="1331" spans="20:20" ht="27" customHeight="1">
      <c r="T1331" s="9"/>
    </row>
    <row r="1332" spans="20:20" ht="27" customHeight="1">
      <c r="T1332" s="9"/>
    </row>
    <row r="1333" spans="20:20" ht="27" customHeight="1">
      <c r="T1333" s="9"/>
    </row>
    <row r="1334" spans="20:20" ht="27" customHeight="1">
      <c r="T1334" s="9"/>
    </row>
    <row r="1335" spans="20:20" ht="27" customHeight="1">
      <c r="T1335" s="9"/>
    </row>
    <row r="1336" spans="20:20" ht="27" customHeight="1">
      <c r="T1336" s="9"/>
    </row>
    <row r="1337" spans="20:20" ht="27" customHeight="1">
      <c r="T1337" s="9"/>
    </row>
    <row r="1338" spans="20:20" ht="27" customHeight="1">
      <c r="T1338" s="9"/>
    </row>
    <row r="1339" spans="20:20" ht="27" customHeight="1">
      <c r="T1339" s="9"/>
    </row>
    <row r="1340" spans="20:20" ht="27" customHeight="1">
      <c r="T1340" s="9"/>
    </row>
    <row r="1341" spans="20:20" ht="27" customHeight="1">
      <c r="T1341" s="9"/>
    </row>
    <row r="1342" spans="20:20" ht="27" customHeight="1">
      <c r="T1342" s="9"/>
    </row>
    <row r="1343" spans="20:20" ht="27" customHeight="1">
      <c r="T1343" s="9"/>
    </row>
    <row r="1344" spans="20:20" ht="27" customHeight="1">
      <c r="T1344" s="9"/>
    </row>
    <row r="1345" spans="20:20" ht="27" customHeight="1">
      <c r="T1345" s="9"/>
    </row>
    <row r="1346" spans="20:20" ht="27" customHeight="1">
      <c r="T1346" s="9"/>
    </row>
    <row r="1347" spans="20:20" ht="27" customHeight="1">
      <c r="T1347" s="9"/>
    </row>
    <row r="1348" spans="20:20" ht="27" customHeight="1">
      <c r="T1348" s="9"/>
    </row>
    <row r="1349" spans="20:20" ht="27" customHeight="1">
      <c r="T1349" s="9"/>
    </row>
    <row r="1350" spans="20:20" ht="27" customHeight="1">
      <c r="T1350" s="9"/>
    </row>
    <row r="1351" spans="20:20" ht="27" customHeight="1">
      <c r="T1351" s="9"/>
    </row>
    <row r="1352" spans="20:20" ht="27" customHeight="1">
      <c r="T1352" s="9"/>
    </row>
    <row r="1353" spans="20:20" ht="27" customHeight="1">
      <c r="T1353" s="9"/>
    </row>
    <row r="1354" spans="20:20" ht="27" customHeight="1">
      <c r="T1354" s="9"/>
    </row>
    <row r="1355" spans="20:20" ht="27" customHeight="1">
      <c r="T1355" s="9"/>
    </row>
    <row r="1356" spans="20:20" ht="27" customHeight="1">
      <c r="T1356" s="9"/>
    </row>
    <row r="1357" spans="20:20" ht="27" customHeight="1">
      <c r="T1357" s="9"/>
    </row>
    <row r="1358" spans="20:20" ht="27" customHeight="1">
      <c r="T1358" s="9"/>
    </row>
    <row r="1359" spans="20:20" ht="27" customHeight="1">
      <c r="T1359" s="9"/>
    </row>
  </sheetData>
  <mergeCells count="31">
    <mergeCell ref="B2:S2"/>
    <mergeCell ref="B3:C4"/>
    <mergeCell ref="D3:D4"/>
    <mergeCell ref="E3:H3"/>
    <mergeCell ref="I3:K3"/>
    <mergeCell ref="L3:L4"/>
    <mergeCell ref="R3:R4"/>
    <mergeCell ref="S3:S4"/>
    <mergeCell ref="B15:C15"/>
    <mergeCell ref="T3:T4"/>
    <mergeCell ref="B5:C5"/>
    <mergeCell ref="B6:C6"/>
    <mergeCell ref="B7:C7"/>
    <mergeCell ref="B8:C8"/>
    <mergeCell ref="B9:C9"/>
    <mergeCell ref="B10:C10"/>
    <mergeCell ref="B11:C11"/>
    <mergeCell ref="B12:C12"/>
    <mergeCell ref="B13:C13"/>
    <mergeCell ref="B14:C14"/>
    <mergeCell ref="M3:Q3"/>
    <mergeCell ref="B30:C30"/>
    <mergeCell ref="B31:C31"/>
    <mergeCell ref="B32:C32"/>
    <mergeCell ref="B33:C33"/>
    <mergeCell ref="B16:C16"/>
    <mergeCell ref="B25:C25"/>
    <mergeCell ref="B26:C26"/>
    <mergeCell ref="B27:C27"/>
    <mergeCell ref="B28:C28"/>
    <mergeCell ref="B29:C29"/>
  </mergeCells>
  <hyperlinks>
    <hyperlink ref="V4" location="INDICE!A55" display="INICIO"/>
  </hyperlinks>
  <printOptions horizontalCentered="1"/>
  <pageMargins left="0.39370078740157483" right="0" top="1.1811023622047245" bottom="0" header="0.11811023622047245" footer="0"/>
  <pageSetup paperSize="9" scale="85" firstPageNumber="69" orientation="landscape" useFirstPageNumber="1" r:id="rId1"/>
  <headerFooter>
    <oddHeader>&amp;C&amp;G</oddHeader>
    <oddFooter>&amp;C&amp;14&amp;P</oddFooter>
  </headerFooter>
  <drawing r:id="rId2"/>
  <legacyDrawingHF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B1:T1472"/>
  <sheetViews>
    <sheetView showGridLines="0" zoomScale="90" zoomScaleNormal="90" workbookViewId="0">
      <selection activeCell="Q5" sqref="Q5"/>
    </sheetView>
  </sheetViews>
  <sheetFormatPr baseColWidth="10" defaultRowHeight="15"/>
  <cols>
    <col min="1" max="1" width="12.5703125" style="174" customWidth="1"/>
    <col min="2" max="2" width="19" style="174" bestFit="1" customWidth="1"/>
    <col min="3" max="3" width="23.7109375" style="174" customWidth="1"/>
    <col min="4" max="4" width="11.42578125" style="174"/>
    <col min="5" max="5" width="14" style="174" customWidth="1"/>
    <col min="6" max="6" width="15.42578125" style="174" customWidth="1"/>
    <col min="7" max="7" width="16.7109375" style="174" customWidth="1"/>
    <col min="8" max="8" width="13" style="174" customWidth="1"/>
    <col min="9" max="9" width="15.140625" style="174" customWidth="1"/>
    <col min="10" max="10" width="15.42578125" style="174" customWidth="1"/>
    <col min="11" max="11" width="15.5703125" style="174" customWidth="1"/>
    <col min="12" max="14" width="11.42578125" style="174"/>
    <col min="15" max="15" width="14.7109375" style="174" customWidth="1"/>
    <col min="16" max="16" width="13.28515625" style="174" customWidth="1"/>
    <col min="17" max="17" width="14.5703125" style="174" customWidth="1"/>
    <col min="18" max="16384" width="11.42578125" style="174"/>
  </cols>
  <sheetData>
    <row r="1" spans="2:20" ht="135.75" customHeight="1"/>
    <row r="2" spans="2:20" ht="82.5" customHeight="1">
      <c r="B2" s="402" t="s">
        <v>1068</v>
      </c>
      <c r="C2" s="402"/>
      <c r="D2" s="402"/>
      <c r="E2" s="402"/>
      <c r="F2" s="402"/>
      <c r="G2" s="402"/>
      <c r="H2" s="402"/>
      <c r="I2" s="402"/>
      <c r="J2" s="402"/>
      <c r="K2" s="402"/>
      <c r="L2" s="402"/>
      <c r="M2" s="402"/>
      <c r="N2" s="402"/>
      <c r="O2" s="402"/>
      <c r="P2" s="402"/>
    </row>
    <row r="3" spans="2:20" ht="21.75" customHeight="1">
      <c r="B3" s="346" t="s">
        <v>565</v>
      </c>
      <c r="C3" s="378"/>
      <c r="D3" s="405" t="s">
        <v>953</v>
      </c>
      <c r="E3" s="406"/>
      <c r="F3" s="406"/>
      <c r="G3" s="406"/>
      <c r="H3" s="406"/>
      <c r="I3" s="406"/>
      <c r="J3" s="406"/>
      <c r="K3" s="407"/>
      <c r="L3" s="408" t="s">
        <v>954</v>
      </c>
      <c r="M3" s="409"/>
      <c r="N3" s="409"/>
      <c r="O3" s="410"/>
      <c r="P3" s="411" t="s">
        <v>513</v>
      </c>
      <c r="Q3" s="403" t="s">
        <v>514</v>
      </c>
    </row>
    <row r="4" spans="2:20" ht="38.25">
      <c r="B4" s="346"/>
      <c r="C4" s="346"/>
      <c r="D4" s="329" t="s">
        <v>502</v>
      </c>
      <c r="E4" s="329" t="s">
        <v>503</v>
      </c>
      <c r="F4" s="329" t="s">
        <v>504</v>
      </c>
      <c r="G4" s="329" t="s">
        <v>505</v>
      </c>
      <c r="H4" s="329" t="s">
        <v>506</v>
      </c>
      <c r="I4" s="329" t="s">
        <v>515</v>
      </c>
      <c r="J4" s="329" t="s">
        <v>516</v>
      </c>
      <c r="K4" s="329" t="s">
        <v>1135</v>
      </c>
      <c r="L4" s="326" t="s">
        <v>507</v>
      </c>
      <c r="M4" s="329" t="s">
        <v>597</v>
      </c>
      <c r="N4" s="329" t="s">
        <v>508</v>
      </c>
      <c r="O4" s="330" t="s">
        <v>1136</v>
      </c>
      <c r="P4" s="412"/>
      <c r="Q4" s="404"/>
      <c r="T4" s="225" t="s">
        <v>30</v>
      </c>
    </row>
    <row r="5" spans="2:20" s="105" customFormat="1">
      <c r="B5" s="401" t="s">
        <v>269</v>
      </c>
      <c r="C5" s="401" t="s">
        <v>1</v>
      </c>
      <c r="D5" s="293">
        <v>460455.00000000012</v>
      </c>
      <c r="E5" s="293">
        <v>2291684.9999999963</v>
      </c>
      <c r="F5" s="293">
        <v>71619.999999999913</v>
      </c>
      <c r="G5" s="293">
        <v>382704.00000000035</v>
      </c>
      <c r="H5" s="293">
        <v>126839.99999999988</v>
      </c>
      <c r="I5" s="293">
        <v>15188.000000000005</v>
      </c>
      <c r="J5" s="332">
        <v>91980.000000000044</v>
      </c>
      <c r="K5" s="293">
        <v>43976.999999999993</v>
      </c>
      <c r="L5" s="293">
        <v>1564372.9999999958</v>
      </c>
      <c r="M5" s="293">
        <v>888797.00000000163</v>
      </c>
      <c r="N5" s="293">
        <v>488881.99999999994</v>
      </c>
      <c r="O5" s="293">
        <v>22697.000000000007</v>
      </c>
      <c r="P5" s="293">
        <v>123738.00000000003</v>
      </c>
      <c r="Q5" s="293">
        <v>30838.000000000025</v>
      </c>
      <c r="T5" s="93"/>
    </row>
    <row r="6" spans="2:20" s="105" customFormat="1" ht="15" customHeight="1">
      <c r="B6" s="401" t="s">
        <v>251</v>
      </c>
      <c r="C6" s="401"/>
      <c r="D6" s="293">
        <v>194223</v>
      </c>
      <c r="E6" s="293">
        <v>991701.99999999907</v>
      </c>
      <c r="F6" s="293">
        <v>50567.999999999964</v>
      </c>
      <c r="G6" s="293">
        <v>150333.99999999988</v>
      </c>
      <c r="H6" s="293">
        <v>58670.000000000007</v>
      </c>
      <c r="I6" s="293">
        <v>7384.9999999999973</v>
      </c>
      <c r="J6" s="293">
        <v>65831.000000000015</v>
      </c>
      <c r="K6" s="293">
        <v>38698.999999999978</v>
      </c>
      <c r="L6" s="293">
        <v>607888.99999999965</v>
      </c>
      <c r="M6" s="293">
        <v>329368.99999999971</v>
      </c>
      <c r="N6" s="293">
        <v>267352.99999999988</v>
      </c>
      <c r="O6" s="293">
        <v>14303.999999999996</v>
      </c>
      <c r="P6" s="293">
        <v>47309.000000000044</v>
      </c>
      <c r="Q6" s="293">
        <v>18333.999999999975</v>
      </c>
      <c r="T6" s="5"/>
    </row>
    <row r="7" spans="2:20">
      <c r="B7" s="400" t="s">
        <v>32</v>
      </c>
      <c r="C7" s="400"/>
      <c r="D7" s="292">
        <v>23764.000000000004</v>
      </c>
      <c r="E7" s="292">
        <v>147698</v>
      </c>
      <c r="F7" s="292">
        <v>2079.9999999999995</v>
      </c>
      <c r="G7" s="292">
        <v>18801</v>
      </c>
      <c r="H7" s="292">
        <v>4958</v>
      </c>
      <c r="I7" s="292">
        <v>433.99999999999989</v>
      </c>
      <c r="J7" s="292">
        <v>22.000000000000004</v>
      </c>
      <c r="K7" s="292">
        <v>3383.0000000000005</v>
      </c>
      <c r="L7" s="292">
        <v>125618.99999999991</v>
      </c>
      <c r="M7" s="292">
        <v>95227</v>
      </c>
      <c r="N7" s="292">
        <v>71638.999999999985</v>
      </c>
      <c r="O7" s="292">
        <v>3383.0000000000005</v>
      </c>
      <c r="P7" s="292">
        <v>8954.0000000000036</v>
      </c>
      <c r="Q7" s="292">
        <v>2019.0000000000002</v>
      </c>
    </row>
    <row r="8" spans="2:20">
      <c r="B8" s="400" t="s">
        <v>33</v>
      </c>
      <c r="C8" s="400"/>
      <c r="D8" s="292">
        <v>16763</v>
      </c>
      <c r="E8" s="292">
        <v>59075</v>
      </c>
      <c r="F8" s="292">
        <v>583.99999999999989</v>
      </c>
      <c r="G8" s="292">
        <v>10006</v>
      </c>
      <c r="H8" s="292">
        <v>711</v>
      </c>
      <c r="I8" s="292">
        <v>5.0000000000000018</v>
      </c>
      <c r="J8" s="292">
        <v>8</v>
      </c>
      <c r="K8" s="292">
        <v>0</v>
      </c>
      <c r="L8" s="292">
        <v>41254</v>
      </c>
      <c r="M8" s="292">
        <v>20357.000000000004</v>
      </c>
      <c r="N8" s="292">
        <v>19040</v>
      </c>
      <c r="O8" s="292">
        <v>0</v>
      </c>
      <c r="P8" s="292">
        <v>319.00000000000011</v>
      </c>
      <c r="Q8" s="292">
        <v>287</v>
      </c>
      <c r="T8" s="5"/>
    </row>
    <row r="9" spans="2:20">
      <c r="B9" s="400" t="s">
        <v>34</v>
      </c>
      <c r="C9" s="400"/>
      <c r="D9" s="292">
        <v>4672.0000000000009</v>
      </c>
      <c r="E9" s="292">
        <v>58756</v>
      </c>
      <c r="F9" s="292">
        <v>743</v>
      </c>
      <c r="G9" s="292">
        <v>7584.0000000000009</v>
      </c>
      <c r="H9" s="292">
        <v>2287</v>
      </c>
      <c r="I9" s="292">
        <v>55.999999999999993</v>
      </c>
      <c r="J9" s="292">
        <v>63</v>
      </c>
      <c r="K9" s="292">
        <v>0</v>
      </c>
      <c r="L9" s="292">
        <v>35926</v>
      </c>
      <c r="M9" s="292">
        <v>24311</v>
      </c>
      <c r="N9" s="292">
        <v>12013.000000000007</v>
      </c>
      <c r="O9" s="292">
        <v>0</v>
      </c>
      <c r="P9" s="292">
        <v>2050.9999999999991</v>
      </c>
      <c r="Q9" s="292">
        <v>55.999999999999993</v>
      </c>
      <c r="T9" s="5"/>
    </row>
    <row r="10" spans="2:20">
      <c r="B10" s="400" t="s">
        <v>35</v>
      </c>
      <c r="C10" s="400"/>
      <c r="D10" s="292">
        <v>4570.9999999999982</v>
      </c>
      <c r="E10" s="292">
        <v>22757.999999999993</v>
      </c>
      <c r="F10" s="292">
        <v>178.99999999999997</v>
      </c>
      <c r="G10" s="292">
        <v>3564.9999999999995</v>
      </c>
      <c r="H10" s="292">
        <v>816</v>
      </c>
      <c r="I10" s="292">
        <v>175.00000000000003</v>
      </c>
      <c r="J10" s="292">
        <v>0</v>
      </c>
      <c r="K10" s="292">
        <v>0</v>
      </c>
      <c r="L10" s="292">
        <v>22294</v>
      </c>
      <c r="M10" s="292">
        <v>12233.999999999996</v>
      </c>
      <c r="N10" s="292">
        <v>7829.9999999999982</v>
      </c>
      <c r="O10" s="292">
        <v>0</v>
      </c>
      <c r="P10" s="292">
        <v>565.99999999999977</v>
      </c>
      <c r="Q10" s="292">
        <v>10</v>
      </c>
      <c r="T10" s="5"/>
    </row>
    <row r="11" spans="2:20">
      <c r="B11" s="400" t="s">
        <v>36</v>
      </c>
      <c r="C11" s="400"/>
      <c r="D11" s="292">
        <v>11537</v>
      </c>
      <c r="E11" s="292">
        <v>47648.999999999985</v>
      </c>
      <c r="F11" s="292">
        <v>958.00000000000011</v>
      </c>
      <c r="G11" s="292">
        <v>7832.0000000000009</v>
      </c>
      <c r="H11" s="292">
        <v>1061.0000000000002</v>
      </c>
      <c r="I11" s="292">
        <v>151</v>
      </c>
      <c r="J11" s="292">
        <v>5</v>
      </c>
      <c r="K11" s="292">
        <v>166</v>
      </c>
      <c r="L11" s="292">
        <v>21243.000000000004</v>
      </c>
      <c r="M11" s="292">
        <v>5101</v>
      </c>
      <c r="N11" s="292">
        <v>5171.0000000000018</v>
      </c>
      <c r="O11" s="292">
        <v>339</v>
      </c>
      <c r="P11" s="292">
        <v>2477.0000000000009</v>
      </c>
      <c r="Q11" s="292">
        <v>539</v>
      </c>
      <c r="T11" s="5"/>
    </row>
    <row r="12" spans="2:20">
      <c r="B12" s="400" t="s">
        <v>37</v>
      </c>
      <c r="C12" s="400"/>
      <c r="D12" s="292">
        <v>28211.000000000011</v>
      </c>
      <c r="E12" s="292">
        <v>78166.999999999985</v>
      </c>
      <c r="F12" s="292">
        <v>1972.0000000000002</v>
      </c>
      <c r="G12" s="292">
        <v>16242.000000000005</v>
      </c>
      <c r="H12" s="292">
        <v>3177</v>
      </c>
      <c r="I12" s="292">
        <v>578.00000000000011</v>
      </c>
      <c r="J12" s="292">
        <v>28</v>
      </c>
      <c r="K12" s="292">
        <v>100.00000000000001</v>
      </c>
      <c r="L12" s="292">
        <v>69695.000000000015</v>
      </c>
      <c r="M12" s="292">
        <v>20988.000000000004</v>
      </c>
      <c r="N12" s="292">
        <v>26859.999999999985</v>
      </c>
      <c r="O12" s="292">
        <v>1804.9999999999998</v>
      </c>
      <c r="P12" s="292">
        <v>1641.0000000000009</v>
      </c>
      <c r="Q12" s="292">
        <v>4532</v>
      </c>
      <c r="T12" s="5"/>
    </row>
    <row r="13" spans="2:20">
      <c r="B13" s="400" t="s">
        <v>38</v>
      </c>
      <c r="C13" s="400"/>
      <c r="D13" s="292">
        <v>11810.000000000004</v>
      </c>
      <c r="E13" s="292">
        <v>50561</v>
      </c>
      <c r="F13" s="292">
        <v>1302.0000000000002</v>
      </c>
      <c r="G13" s="292">
        <v>7998.9999999999982</v>
      </c>
      <c r="H13" s="292">
        <v>1228</v>
      </c>
      <c r="I13" s="292">
        <v>503.00000000000017</v>
      </c>
      <c r="J13" s="292">
        <v>163.00000000000003</v>
      </c>
      <c r="K13" s="292">
        <v>845.00000000000011</v>
      </c>
      <c r="L13" s="292">
        <v>39087</v>
      </c>
      <c r="M13" s="292">
        <v>21349.000000000004</v>
      </c>
      <c r="N13" s="292">
        <v>7130.9999999999982</v>
      </c>
      <c r="O13" s="292">
        <v>225.99999999999997</v>
      </c>
      <c r="P13" s="292">
        <v>542.99999999999989</v>
      </c>
      <c r="Q13" s="292">
        <v>155</v>
      </c>
      <c r="T13" s="5"/>
    </row>
    <row r="14" spans="2:20">
      <c r="B14" s="400" t="s">
        <v>39</v>
      </c>
      <c r="C14" s="400"/>
      <c r="D14" s="292">
        <v>13856</v>
      </c>
      <c r="E14" s="292">
        <v>82119.000000000015</v>
      </c>
      <c r="F14" s="292">
        <v>506</v>
      </c>
      <c r="G14" s="292">
        <v>11143.000000000004</v>
      </c>
      <c r="H14" s="292">
        <v>6325</v>
      </c>
      <c r="I14" s="292">
        <v>174.00000000000003</v>
      </c>
      <c r="J14" s="292">
        <v>18.000000000000004</v>
      </c>
      <c r="K14" s="292">
        <v>0</v>
      </c>
      <c r="L14" s="292">
        <v>53460.000000000022</v>
      </c>
      <c r="M14" s="292">
        <v>28795.999999999996</v>
      </c>
      <c r="N14" s="292">
        <v>14123.000000000004</v>
      </c>
      <c r="O14" s="292">
        <v>0</v>
      </c>
      <c r="P14" s="292">
        <v>554.00000000000023</v>
      </c>
      <c r="Q14" s="292">
        <v>733.00000000000011</v>
      </c>
      <c r="T14" s="5"/>
    </row>
    <row r="15" spans="2:20">
      <c r="B15" s="400" t="s">
        <v>40</v>
      </c>
      <c r="C15" s="400"/>
      <c r="D15" s="292">
        <v>58009</v>
      </c>
      <c r="E15" s="292">
        <v>368365.00000000023</v>
      </c>
      <c r="F15" s="292">
        <v>37960</v>
      </c>
      <c r="G15" s="292">
        <v>53746</v>
      </c>
      <c r="H15" s="292">
        <v>35518.999999999971</v>
      </c>
      <c r="I15" s="292">
        <v>4386.9999999999973</v>
      </c>
      <c r="J15" s="292">
        <v>65473.999999999971</v>
      </c>
      <c r="K15" s="292">
        <v>34015.999999999978</v>
      </c>
      <c r="L15" s="292">
        <v>161570.00000000009</v>
      </c>
      <c r="M15" s="292">
        <v>81776.000000000015</v>
      </c>
      <c r="N15" s="292">
        <v>92950.999999999971</v>
      </c>
      <c r="O15" s="292">
        <v>8420</v>
      </c>
      <c r="P15" s="292">
        <v>28539.999999999982</v>
      </c>
      <c r="Q15" s="292">
        <v>8069.9999999999945</v>
      </c>
      <c r="T15" s="5"/>
    </row>
    <row r="16" spans="2:20">
      <c r="B16" s="400" t="s">
        <v>41</v>
      </c>
      <c r="C16" s="400"/>
      <c r="D16" s="292">
        <v>14656</v>
      </c>
      <c r="E16" s="292">
        <v>49168</v>
      </c>
      <c r="F16" s="292">
        <v>3116.9999999999991</v>
      </c>
      <c r="G16" s="292">
        <v>9737.9999999999964</v>
      </c>
      <c r="H16" s="292">
        <v>1137</v>
      </c>
      <c r="I16" s="292">
        <v>293</v>
      </c>
      <c r="J16" s="292">
        <v>17</v>
      </c>
      <c r="K16" s="292">
        <v>188.99999999999991</v>
      </c>
      <c r="L16" s="292">
        <v>21099.999999999996</v>
      </c>
      <c r="M16" s="292">
        <v>9897.9999999999982</v>
      </c>
      <c r="N16" s="292">
        <v>8242</v>
      </c>
      <c r="O16" s="292">
        <v>131.00000000000003</v>
      </c>
      <c r="P16" s="292">
        <v>866.00000000000023</v>
      </c>
      <c r="Q16" s="292">
        <v>558.99999999999989</v>
      </c>
      <c r="T16" s="5"/>
    </row>
    <row r="17" spans="2:20">
      <c r="B17" s="289" t="s">
        <v>79</v>
      </c>
      <c r="C17" s="289"/>
      <c r="D17" s="292">
        <v>6374</v>
      </c>
      <c r="E17" s="292">
        <v>27386</v>
      </c>
      <c r="F17" s="292">
        <v>1167</v>
      </c>
      <c r="G17" s="292">
        <v>3678.0000000000005</v>
      </c>
      <c r="H17" s="292">
        <v>1451.0000000000007</v>
      </c>
      <c r="I17" s="292">
        <v>629.00000000000011</v>
      </c>
      <c r="J17" s="292">
        <v>33</v>
      </c>
      <c r="K17" s="292">
        <v>0</v>
      </c>
      <c r="L17" s="292">
        <v>16641</v>
      </c>
      <c r="M17" s="292">
        <v>9331.9999999999982</v>
      </c>
      <c r="N17" s="292">
        <v>2353</v>
      </c>
      <c r="O17" s="292">
        <v>0</v>
      </c>
      <c r="P17" s="292">
        <v>798.00000000000011</v>
      </c>
      <c r="Q17" s="292">
        <v>1374.0000000000002</v>
      </c>
      <c r="T17" s="5"/>
    </row>
    <row r="18" spans="2:20" s="105" customFormat="1" ht="15" customHeight="1">
      <c r="B18" s="314" t="s">
        <v>252</v>
      </c>
      <c r="C18" s="315"/>
      <c r="D18" s="293">
        <v>230844.00000000009</v>
      </c>
      <c r="E18" s="293">
        <v>1035905.9999999992</v>
      </c>
      <c r="F18" s="293">
        <v>16782.999999999996</v>
      </c>
      <c r="G18" s="293">
        <v>194036.99999999988</v>
      </c>
      <c r="H18" s="293">
        <v>62920.999999999985</v>
      </c>
      <c r="I18" s="293">
        <v>7069.0000000000009</v>
      </c>
      <c r="J18" s="293">
        <v>24552.000000000007</v>
      </c>
      <c r="K18" s="293">
        <v>4154</v>
      </c>
      <c r="L18" s="293">
        <v>746586.00000000035</v>
      </c>
      <c r="M18" s="293">
        <v>433451.99999999953</v>
      </c>
      <c r="N18" s="293">
        <v>138659.99999999997</v>
      </c>
      <c r="O18" s="292">
        <v>6936.9999999999945</v>
      </c>
      <c r="P18" s="293">
        <v>61681.000000000065</v>
      </c>
      <c r="Q18" s="293">
        <v>10626.000000000004</v>
      </c>
      <c r="T18" s="93"/>
    </row>
    <row r="19" spans="2:20">
      <c r="B19" s="316" t="s">
        <v>43</v>
      </c>
      <c r="C19" s="317"/>
      <c r="D19" s="292">
        <v>7728.9999999999964</v>
      </c>
      <c r="E19" s="292">
        <v>65420.999999999978</v>
      </c>
      <c r="F19" s="292">
        <v>651.00000000000011</v>
      </c>
      <c r="G19" s="292">
        <v>12026.999999999998</v>
      </c>
      <c r="H19" s="292">
        <v>359.00000000000006</v>
      </c>
      <c r="I19" s="292">
        <v>282.99999999999983</v>
      </c>
      <c r="J19" s="292">
        <v>389.99999999999994</v>
      </c>
      <c r="K19" s="292">
        <v>0</v>
      </c>
      <c r="L19" s="292">
        <v>50307.000000000015</v>
      </c>
      <c r="M19" s="292">
        <v>26067.000000000004</v>
      </c>
      <c r="N19" s="292">
        <v>10510.999999999998</v>
      </c>
      <c r="O19" s="292">
        <v>0</v>
      </c>
      <c r="P19" s="292">
        <v>1619</v>
      </c>
      <c r="Q19" s="292">
        <v>693</v>
      </c>
      <c r="T19" s="5"/>
    </row>
    <row r="20" spans="2:20">
      <c r="B20" s="316" t="s">
        <v>44</v>
      </c>
      <c r="C20" s="317"/>
      <c r="D20" s="292">
        <v>8250.0000000000018</v>
      </c>
      <c r="E20" s="292">
        <v>45055.000000000007</v>
      </c>
      <c r="F20" s="292">
        <v>379</v>
      </c>
      <c r="G20" s="292">
        <v>14617.000000000002</v>
      </c>
      <c r="H20" s="292">
        <v>2550.9999999999995</v>
      </c>
      <c r="I20" s="292">
        <v>755</v>
      </c>
      <c r="J20" s="292">
        <v>80.000000000000014</v>
      </c>
      <c r="K20" s="292">
        <v>0</v>
      </c>
      <c r="L20" s="292">
        <v>82930</v>
      </c>
      <c r="M20" s="292">
        <v>45959.999999999978</v>
      </c>
      <c r="N20" s="292">
        <v>16667.999999999985</v>
      </c>
      <c r="O20" s="292">
        <v>0</v>
      </c>
      <c r="P20" s="292">
        <v>40.000000000000028</v>
      </c>
      <c r="Q20" s="292">
        <v>145.00000000000003</v>
      </c>
      <c r="T20" s="5"/>
    </row>
    <row r="21" spans="2:20">
      <c r="B21" s="316" t="s">
        <v>45</v>
      </c>
      <c r="C21" s="317"/>
      <c r="D21" s="292">
        <v>160039</v>
      </c>
      <c r="E21" s="292">
        <v>616457</v>
      </c>
      <c r="F21" s="292">
        <v>11847</v>
      </c>
      <c r="G21" s="292">
        <v>95396.999999999985</v>
      </c>
      <c r="H21" s="292">
        <v>50784.000000000007</v>
      </c>
      <c r="I21" s="292">
        <v>4331</v>
      </c>
      <c r="J21" s="292">
        <v>23678.000000000022</v>
      </c>
      <c r="K21" s="292">
        <v>3670.9999999999968</v>
      </c>
      <c r="L21" s="292">
        <v>302082.99999999994</v>
      </c>
      <c r="M21" s="292">
        <v>174205.99999999994</v>
      </c>
      <c r="N21" s="292">
        <v>68818.999999999971</v>
      </c>
      <c r="O21" s="292">
        <v>4013.9999999999991</v>
      </c>
      <c r="P21" s="292">
        <v>54024.000000000029</v>
      </c>
      <c r="Q21" s="292">
        <v>5081.9999999999973</v>
      </c>
      <c r="T21" s="5"/>
    </row>
    <row r="22" spans="2:20">
      <c r="B22" s="316" t="s">
        <v>46</v>
      </c>
      <c r="C22" s="317"/>
      <c r="D22" s="292">
        <v>20225.000000000011</v>
      </c>
      <c r="E22" s="292">
        <v>78715.999999999985</v>
      </c>
      <c r="F22" s="292">
        <v>906.99999999999989</v>
      </c>
      <c r="G22" s="292">
        <v>23257.999999999996</v>
      </c>
      <c r="H22" s="292">
        <v>2203</v>
      </c>
      <c r="I22" s="292">
        <v>611</v>
      </c>
      <c r="J22" s="292">
        <v>144</v>
      </c>
      <c r="K22" s="292">
        <v>0</v>
      </c>
      <c r="L22" s="292">
        <v>111984.00000000001</v>
      </c>
      <c r="M22" s="292">
        <v>73518.000000000015</v>
      </c>
      <c r="N22" s="292">
        <v>16385</v>
      </c>
      <c r="O22" s="292">
        <v>574.00000000000023</v>
      </c>
      <c r="P22" s="292">
        <v>4456.0000000000009</v>
      </c>
      <c r="Q22" s="292">
        <v>3706</v>
      </c>
      <c r="T22" s="5"/>
    </row>
    <row r="23" spans="2:20">
      <c r="B23" s="316" t="s">
        <v>47</v>
      </c>
      <c r="C23" s="317"/>
      <c r="D23" s="292">
        <v>26062.999999999978</v>
      </c>
      <c r="E23" s="292">
        <v>177106.99999999997</v>
      </c>
      <c r="F23" s="292">
        <v>1353</v>
      </c>
      <c r="G23" s="292">
        <v>36371.999999999985</v>
      </c>
      <c r="H23" s="292">
        <v>5402.9999999999991</v>
      </c>
      <c r="I23" s="292">
        <v>989.99999999999989</v>
      </c>
      <c r="J23" s="292">
        <v>259</v>
      </c>
      <c r="K23" s="292">
        <v>482.99999999999966</v>
      </c>
      <c r="L23" s="292">
        <v>157860</v>
      </c>
      <c r="M23" s="292">
        <v>85715.000000000015</v>
      </c>
      <c r="N23" s="292">
        <v>19743.999999999996</v>
      </c>
      <c r="O23" s="292">
        <v>0</v>
      </c>
      <c r="P23" s="292">
        <v>312.99999999999989</v>
      </c>
      <c r="Q23" s="292">
        <v>560</v>
      </c>
      <c r="T23" s="5"/>
    </row>
    <row r="24" spans="2:20">
      <c r="B24" s="316" t="s">
        <v>48</v>
      </c>
      <c r="C24" s="317"/>
      <c r="D24" s="292">
        <v>8538</v>
      </c>
      <c r="E24" s="292">
        <v>53150</v>
      </c>
      <c r="F24" s="292">
        <v>1645.9999999999998</v>
      </c>
      <c r="G24" s="292">
        <v>12366.000000000004</v>
      </c>
      <c r="H24" s="292">
        <v>1621.0000000000005</v>
      </c>
      <c r="I24" s="292">
        <v>99.000000000000014</v>
      </c>
      <c r="J24" s="292">
        <v>1</v>
      </c>
      <c r="K24" s="292">
        <v>0</v>
      </c>
      <c r="L24" s="292">
        <v>41422</v>
      </c>
      <c r="M24" s="292">
        <v>27986.000000000004</v>
      </c>
      <c r="N24" s="292">
        <v>6533</v>
      </c>
      <c r="O24" s="292">
        <v>2348.9999999999991</v>
      </c>
      <c r="P24" s="292">
        <v>1228.9999999999998</v>
      </c>
      <c r="Q24" s="292">
        <v>440.00000000000011</v>
      </c>
      <c r="T24" s="5"/>
    </row>
    <row r="25" spans="2:20" s="105" customFormat="1" ht="15" customHeight="1">
      <c r="B25" s="401" t="s">
        <v>253</v>
      </c>
      <c r="C25" s="401"/>
      <c r="D25" s="293">
        <v>34964.000000000015</v>
      </c>
      <c r="E25" s="293">
        <v>255168.00000000029</v>
      </c>
      <c r="F25" s="293">
        <v>4198.0000000000009</v>
      </c>
      <c r="G25" s="293">
        <v>37621.999999999971</v>
      </c>
      <c r="H25" s="293">
        <v>5245.9999999999991</v>
      </c>
      <c r="I25" s="293">
        <v>732.00000000000023</v>
      </c>
      <c r="J25" s="293">
        <v>1391.0000000000009</v>
      </c>
      <c r="K25" s="293">
        <v>1124.0000000000002</v>
      </c>
      <c r="L25" s="293">
        <v>206661.99999999997</v>
      </c>
      <c r="M25" s="293">
        <v>123645.00000000006</v>
      </c>
      <c r="N25" s="293">
        <v>81250</v>
      </c>
      <c r="O25" s="292">
        <v>1455.9999999999991</v>
      </c>
      <c r="P25" s="293">
        <v>13988.999999999984</v>
      </c>
      <c r="Q25" s="293">
        <v>1821.9999999999995</v>
      </c>
      <c r="T25" s="93"/>
    </row>
    <row r="26" spans="2:20">
      <c r="B26" s="400" t="s">
        <v>50</v>
      </c>
      <c r="C26" s="400"/>
      <c r="D26" s="292">
        <v>10394.999999999998</v>
      </c>
      <c r="E26" s="292">
        <v>80410.000000000029</v>
      </c>
      <c r="F26" s="292">
        <v>990.99999999999989</v>
      </c>
      <c r="G26" s="292">
        <v>11107</v>
      </c>
      <c r="H26" s="292">
        <v>1395</v>
      </c>
      <c r="I26" s="292">
        <v>499.00000000000006</v>
      </c>
      <c r="J26" s="292">
        <v>1274.0000000000002</v>
      </c>
      <c r="K26" s="292">
        <v>1124.0000000000005</v>
      </c>
      <c r="L26" s="292">
        <v>72501</v>
      </c>
      <c r="M26" s="292">
        <v>49144</v>
      </c>
      <c r="N26" s="292">
        <v>19830.999999999996</v>
      </c>
      <c r="O26" s="292">
        <v>1456</v>
      </c>
      <c r="P26" s="292">
        <v>2210.0000000000005</v>
      </c>
      <c r="Q26" s="292">
        <v>403</v>
      </c>
      <c r="T26" s="5"/>
    </row>
    <row r="27" spans="2:20">
      <c r="B27" s="400" t="s">
        <v>51</v>
      </c>
      <c r="C27" s="400"/>
      <c r="D27" s="292">
        <v>7563</v>
      </c>
      <c r="E27" s="292">
        <v>45249.000000000007</v>
      </c>
      <c r="F27" s="292">
        <v>1695.0000000000005</v>
      </c>
      <c r="G27" s="292">
        <v>6119.0000000000018</v>
      </c>
      <c r="H27" s="292">
        <v>1232</v>
      </c>
      <c r="I27" s="292">
        <v>13.000000000000002</v>
      </c>
      <c r="J27" s="292">
        <v>44</v>
      </c>
      <c r="K27" s="292">
        <v>0</v>
      </c>
      <c r="L27" s="292">
        <v>31736.999999999993</v>
      </c>
      <c r="M27" s="292">
        <v>22870.999999999996</v>
      </c>
      <c r="N27" s="292">
        <v>20517.000000000004</v>
      </c>
      <c r="O27" s="292">
        <v>0</v>
      </c>
      <c r="P27" s="292">
        <v>9449.0000000000036</v>
      </c>
      <c r="Q27" s="292">
        <v>283</v>
      </c>
      <c r="T27" s="5"/>
    </row>
    <row r="28" spans="2:20">
      <c r="B28" s="400" t="s">
        <v>52</v>
      </c>
      <c r="C28" s="400"/>
      <c r="D28" s="292">
        <v>6043</v>
      </c>
      <c r="E28" s="292">
        <v>35721.999999999993</v>
      </c>
      <c r="F28" s="292">
        <v>951.00000000000011</v>
      </c>
      <c r="G28" s="292">
        <v>5124</v>
      </c>
      <c r="H28" s="292">
        <v>889.99999999999989</v>
      </c>
      <c r="I28" s="292">
        <v>98</v>
      </c>
      <c r="J28" s="292">
        <v>50</v>
      </c>
      <c r="K28" s="292">
        <v>0</v>
      </c>
      <c r="L28" s="292">
        <v>19678</v>
      </c>
      <c r="M28" s="292">
        <v>13688.000000000005</v>
      </c>
      <c r="N28" s="292">
        <v>12711.999999999996</v>
      </c>
      <c r="O28" s="292">
        <v>0</v>
      </c>
      <c r="P28" s="292">
        <v>917</v>
      </c>
      <c r="Q28" s="292">
        <v>250.00000000000003</v>
      </c>
      <c r="T28" s="5"/>
    </row>
    <row r="29" spans="2:20">
      <c r="B29" s="400" t="s">
        <v>53</v>
      </c>
      <c r="C29" s="400"/>
      <c r="D29" s="292">
        <v>2003</v>
      </c>
      <c r="E29" s="292">
        <v>26059</v>
      </c>
      <c r="F29" s="292">
        <v>7.0000000000000027</v>
      </c>
      <c r="G29" s="292">
        <v>3166</v>
      </c>
      <c r="H29" s="292">
        <v>630</v>
      </c>
      <c r="I29" s="292">
        <v>7.0000000000000036</v>
      </c>
      <c r="J29" s="292">
        <v>0</v>
      </c>
      <c r="K29" s="292">
        <v>0</v>
      </c>
      <c r="L29" s="292">
        <v>19757.999999999996</v>
      </c>
      <c r="M29" s="292">
        <v>10183.000000000002</v>
      </c>
      <c r="N29" s="292">
        <v>5378.9999999999991</v>
      </c>
      <c r="O29" s="292">
        <v>0</v>
      </c>
      <c r="P29" s="292">
        <v>878.00000000000023</v>
      </c>
      <c r="Q29" s="292">
        <v>127</v>
      </c>
      <c r="T29" s="5"/>
    </row>
    <row r="30" spans="2:20">
      <c r="B30" s="400" t="s">
        <v>54</v>
      </c>
      <c r="C30" s="400"/>
      <c r="D30" s="292">
        <v>3681.9999999999982</v>
      </c>
      <c r="E30" s="292">
        <v>28959.000000000004</v>
      </c>
      <c r="F30" s="292">
        <v>151.00000000000003</v>
      </c>
      <c r="G30" s="292">
        <v>4192.9999999999991</v>
      </c>
      <c r="H30" s="292">
        <v>355.00000000000006</v>
      </c>
      <c r="I30" s="292">
        <v>24</v>
      </c>
      <c r="J30" s="292">
        <v>6.0000000000000036</v>
      </c>
      <c r="K30" s="292">
        <v>0</v>
      </c>
      <c r="L30" s="292">
        <v>28124.999999999996</v>
      </c>
      <c r="M30" s="292">
        <v>17353.999999999993</v>
      </c>
      <c r="N30" s="292">
        <v>5088.9999999999991</v>
      </c>
      <c r="O30" s="292">
        <v>0</v>
      </c>
      <c r="P30" s="292">
        <v>10.000000000000002</v>
      </c>
      <c r="Q30" s="292">
        <v>16</v>
      </c>
      <c r="T30" s="5"/>
    </row>
    <row r="31" spans="2:20">
      <c r="B31" s="400" t="s">
        <v>55</v>
      </c>
      <c r="C31" s="400"/>
      <c r="D31" s="292">
        <v>5277.9999999999991</v>
      </c>
      <c r="E31" s="292">
        <v>38769</v>
      </c>
      <c r="F31" s="292">
        <v>403</v>
      </c>
      <c r="G31" s="292">
        <v>7913</v>
      </c>
      <c r="H31" s="292">
        <v>743.99999999999989</v>
      </c>
      <c r="I31" s="292">
        <v>90.999999999999986</v>
      </c>
      <c r="J31" s="292">
        <v>17</v>
      </c>
      <c r="K31" s="292">
        <v>0</v>
      </c>
      <c r="L31" s="292">
        <v>34863</v>
      </c>
      <c r="M31" s="292">
        <v>10405.000000000002</v>
      </c>
      <c r="N31" s="292">
        <v>17721.999999999996</v>
      </c>
      <c r="O31" s="292">
        <v>0</v>
      </c>
      <c r="P31" s="292">
        <v>524.99999999999989</v>
      </c>
      <c r="Q31" s="292">
        <v>743</v>
      </c>
      <c r="T31" s="5"/>
    </row>
    <row r="32" spans="2:20" s="105" customFormat="1" ht="15" customHeight="1">
      <c r="B32" s="401" t="s">
        <v>254</v>
      </c>
      <c r="C32" s="401"/>
      <c r="D32" s="293">
        <v>424</v>
      </c>
      <c r="E32" s="293">
        <v>8909</v>
      </c>
      <c r="F32" s="293">
        <v>71</v>
      </c>
      <c r="G32" s="293">
        <v>711</v>
      </c>
      <c r="H32" s="293">
        <v>3</v>
      </c>
      <c r="I32" s="293">
        <v>2.0000000000000004</v>
      </c>
      <c r="J32" s="293">
        <v>205.99999999999997</v>
      </c>
      <c r="K32" s="293">
        <v>0</v>
      </c>
      <c r="L32" s="293">
        <v>3236</v>
      </c>
      <c r="M32" s="293">
        <v>2331</v>
      </c>
      <c r="N32" s="293">
        <v>1618.9999999999998</v>
      </c>
      <c r="O32" s="292">
        <v>0</v>
      </c>
      <c r="P32" s="293">
        <v>759</v>
      </c>
      <c r="Q32" s="293">
        <v>56.000000000000014</v>
      </c>
      <c r="T32" s="93"/>
    </row>
    <row r="33" spans="2:20">
      <c r="B33" s="400" t="s">
        <v>57</v>
      </c>
      <c r="C33" s="400"/>
      <c r="D33" s="292">
        <v>424</v>
      </c>
      <c r="E33" s="292">
        <v>8909</v>
      </c>
      <c r="F33" s="292">
        <v>71</v>
      </c>
      <c r="G33" s="292">
        <v>711</v>
      </c>
      <c r="H33" s="292">
        <v>3</v>
      </c>
      <c r="I33" s="292">
        <v>2.0000000000000004</v>
      </c>
      <c r="J33" s="292">
        <v>205.99999999999997</v>
      </c>
      <c r="K33" s="292">
        <v>0</v>
      </c>
      <c r="L33" s="292">
        <v>3236</v>
      </c>
      <c r="M33" s="292">
        <v>2331</v>
      </c>
      <c r="N33" s="292">
        <v>1618.9999999999998</v>
      </c>
      <c r="O33" s="292">
        <v>0</v>
      </c>
      <c r="P33" s="292">
        <v>759</v>
      </c>
      <c r="Q33" s="292">
        <v>56.000000000000014</v>
      </c>
      <c r="T33" s="5"/>
    </row>
    <row r="34" spans="2:20" s="105" customFormat="1">
      <c r="S34" s="93"/>
    </row>
    <row r="35" spans="2:20" ht="16.5" customHeight="1">
      <c r="B35" s="188" t="s">
        <v>1062</v>
      </c>
      <c r="S35" s="5"/>
    </row>
    <row r="36" spans="2:20">
      <c r="L36" s="331"/>
      <c r="S36" s="5"/>
    </row>
    <row r="37" spans="2:20" ht="15" customHeight="1">
      <c r="S37" s="5"/>
    </row>
    <row r="38" spans="2:20" ht="27" customHeight="1">
      <c r="S38" s="5"/>
    </row>
    <row r="39" spans="2:20" ht="27" customHeight="1">
      <c r="S39" s="5"/>
    </row>
    <row r="40" spans="2:20" ht="27" customHeight="1">
      <c r="S40" s="5"/>
    </row>
    <row r="41" spans="2:20" ht="27" customHeight="1">
      <c r="S41" s="5"/>
    </row>
    <row r="42" spans="2:20" ht="27" customHeight="1">
      <c r="S42" s="5"/>
    </row>
    <row r="43" spans="2:20" ht="27" customHeight="1">
      <c r="S43" s="5"/>
    </row>
    <row r="44" spans="2:20" ht="27" customHeight="1">
      <c r="S44" s="5"/>
    </row>
    <row r="45" spans="2:20" ht="27" customHeight="1">
      <c r="S45" s="5"/>
    </row>
    <row r="46" spans="2:20" ht="27" customHeight="1">
      <c r="S46" s="5"/>
    </row>
    <row r="47" spans="2:20" ht="27" customHeight="1">
      <c r="S47" s="5"/>
    </row>
    <row r="48" spans="2:20" ht="27" customHeight="1">
      <c r="S48" s="5"/>
    </row>
    <row r="49" spans="19:19" ht="27" customHeight="1">
      <c r="S49" s="5"/>
    </row>
    <row r="50" spans="19:19" ht="27" customHeight="1">
      <c r="S50" s="5"/>
    </row>
    <row r="51" spans="19:19" ht="27" customHeight="1">
      <c r="S51" s="5"/>
    </row>
    <row r="52" spans="19:19" ht="27" customHeight="1">
      <c r="S52" s="5"/>
    </row>
    <row r="53" spans="19:19" ht="27" customHeight="1">
      <c r="S53" s="5"/>
    </row>
    <row r="54" spans="19:19" ht="27" customHeight="1">
      <c r="S54" s="5"/>
    </row>
    <row r="55" spans="19:19" ht="27" customHeight="1">
      <c r="S55" s="5"/>
    </row>
    <row r="56" spans="19:19" ht="27" customHeight="1">
      <c r="S56" s="5"/>
    </row>
    <row r="57" spans="19:19" ht="27" customHeight="1">
      <c r="S57" s="5"/>
    </row>
    <row r="58" spans="19:19" ht="27" customHeight="1">
      <c r="S58" s="5"/>
    </row>
    <row r="59" spans="19:19" ht="27" customHeight="1">
      <c r="S59" s="5"/>
    </row>
    <row r="60" spans="19:19" ht="27" customHeight="1">
      <c r="S60" s="5"/>
    </row>
    <row r="61" spans="19:19" ht="27" customHeight="1">
      <c r="S61" s="5"/>
    </row>
    <row r="62" spans="19:19" ht="27" customHeight="1">
      <c r="S62" s="5"/>
    </row>
    <row r="63" spans="19:19" ht="27" customHeight="1">
      <c r="S63" s="5"/>
    </row>
    <row r="64" spans="19:19" ht="27" customHeight="1">
      <c r="S64" s="5"/>
    </row>
    <row r="65" spans="19:19" ht="27" customHeight="1">
      <c r="S65" s="5"/>
    </row>
    <row r="66" spans="19:19" ht="27" customHeight="1">
      <c r="S66" s="5"/>
    </row>
    <row r="67" spans="19:19" ht="27" customHeight="1">
      <c r="S67" s="5"/>
    </row>
    <row r="68" spans="19:19" ht="27" customHeight="1">
      <c r="S68" s="5"/>
    </row>
    <row r="69" spans="19:19" ht="27" customHeight="1">
      <c r="S69" s="5"/>
    </row>
    <row r="70" spans="19:19" ht="27" customHeight="1">
      <c r="S70" s="5"/>
    </row>
    <row r="71" spans="19:19" ht="27" customHeight="1">
      <c r="S71" s="5"/>
    </row>
    <row r="72" spans="19:19" ht="27" customHeight="1">
      <c r="S72" s="5"/>
    </row>
    <row r="73" spans="19:19" ht="27" customHeight="1">
      <c r="S73" s="5"/>
    </row>
    <row r="74" spans="19:19" ht="27" customHeight="1">
      <c r="S74" s="5"/>
    </row>
    <row r="75" spans="19:19" ht="27" customHeight="1">
      <c r="S75" s="5"/>
    </row>
    <row r="76" spans="19:19" ht="27" customHeight="1">
      <c r="S76" s="5"/>
    </row>
    <row r="77" spans="19:19" ht="27" customHeight="1">
      <c r="S77" s="5"/>
    </row>
    <row r="78" spans="19:19" ht="27" customHeight="1">
      <c r="S78" s="5"/>
    </row>
    <row r="79" spans="19:19" ht="27" customHeight="1">
      <c r="S79" s="5"/>
    </row>
    <row r="80" spans="19:19" ht="33.75" customHeight="1">
      <c r="S80" s="5"/>
    </row>
    <row r="81" spans="19:19" ht="33.75" customHeight="1">
      <c r="S81" s="5"/>
    </row>
    <row r="82" spans="19:19" ht="33.75" customHeight="1">
      <c r="S82" s="5"/>
    </row>
    <row r="83" spans="19:19" ht="33.75" customHeight="1">
      <c r="S83" s="5"/>
    </row>
    <row r="84" spans="19:19" ht="33.75" customHeight="1">
      <c r="S84" s="5"/>
    </row>
    <row r="85" spans="19:19" ht="27" customHeight="1">
      <c r="S85" s="5"/>
    </row>
    <row r="86" spans="19:19" ht="27" customHeight="1">
      <c r="S86" s="5"/>
    </row>
    <row r="87" spans="19:19" ht="27" customHeight="1">
      <c r="S87" s="5"/>
    </row>
    <row r="88" spans="19:19" ht="27" customHeight="1">
      <c r="S88" s="5"/>
    </row>
    <row r="89" spans="19:19" ht="27" customHeight="1">
      <c r="S89" s="5"/>
    </row>
    <row r="90" spans="19:19" ht="27" customHeight="1">
      <c r="S90" s="5"/>
    </row>
    <row r="91" spans="19:19" ht="27" customHeight="1">
      <c r="S91" s="5"/>
    </row>
    <row r="92" spans="19:19" ht="27" customHeight="1">
      <c r="S92" s="5"/>
    </row>
    <row r="93" spans="19:19" ht="27" customHeight="1">
      <c r="S93" s="5"/>
    </row>
    <row r="94" spans="19:19" ht="27" customHeight="1">
      <c r="S94" s="5"/>
    </row>
    <row r="95" spans="19:19" ht="27" customHeight="1">
      <c r="S95" s="5"/>
    </row>
    <row r="96" spans="19:19" ht="27" customHeight="1">
      <c r="S96" s="5"/>
    </row>
    <row r="97" spans="19:19" ht="27" customHeight="1">
      <c r="S97" s="5"/>
    </row>
    <row r="98" spans="19:19" ht="27" customHeight="1">
      <c r="S98" s="5"/>
    </row>
    <row r="99" spans="19:19" ht="27" customHeight="1">
      <c r="S99" s="5"/>
    </row>
    <row r="100" spans="19:19" ht="27" customHeight="1">
      <c r="S100" s="5"/>
    </row>
    <row r="101" spans="19:19" ht="27" customHeight="1">
      <c r="S101" s="5"/>
    </row>
    <row r="102" spans="19:19" ht="27" customHeight="1">
      <c r="S102" s="5"/>
    </row>
    <row r="103" spans="19:19" ht="27" customHeight="1">
      <c r="S103" s="5"/>
    </row>
    <row r="104" spans="19:19" ht="27" customHeight="1">
      <c r="S104" s="5"/>
    </row>
    <row r="105" spans="19:19" ht="27" customHeight="1">
      <c r="S105" s="5"/>
    </row>
    <row r="106" spans="19:19" ht="27" customHeight="1">
      <c r="S106" s="5"/>
    </row>
    <row r="107" spans="19:19" ht="27" customHeight="1">
      <c r="S107" s="5"/>
    </row>
    <row r="108" spans="19:19" ht="27" customHeight="1">
      <c r="S108" s="5"/>
    </row>
    <row r="109" spans="19:19" ht="27" customHeight="1">
      <c r="S109" s="5"/>
    </row>
    <row r="110" spans="19:19" ht="27" customHeight="1">
      <c r="S110" s="5"/>
    </row>
    <row r="111" spans="19:19" ht="27" customHeight="1">
      <c r="S111" s="5"/>
    </row>
    <row r="112" spans="19:19" ht="27" customHeight="1">
      <c r="S112" s="5"/>
    </row>
    <row r="113" spans="19:19" ht="27" customHeight="1">
      <c r="S113" s="5"/>
    </row>
    <row r="114" spans="19:19" ht="27" customHeight="1">
      <c r="S114" s="5"/>
    </row>
    <row r="115" spans="19:19" ht="27" customHeight="1">
      <c r="S115" s="5"/>
    </row>
    <row r="116" spans="19:19" ht="27" customHeight="1">
      <c r="S116" s="5"/>
    </row>
    <row r="117" spans="19:19" ht="27" customHeight="1">
      <c r="S117" s="5"/>
    </row>
    <row r="118" spans="19:19" ht="27" customHeight="1">
      <c r="S118" s="5"/>
    </row>
    <row r="119" spans="19:19" ht="27" customHeight="1">
      <c r="S119" s="5"/>
    </row>
    <row r="120" spans="19:19" ht="27" customHeight="1">
      <c r="S120" s="5"/>
    </row>
    <row r="121" spans="19:19" ht="27" customHeight="1">
      <c r="S121" s="5"/>
    </row>
    <row r="122" spans="19:19" ht="27" customHeight="1">
      <c r="S122" s="5"/>
    </row>
    <row r="123" spans="19:19" ht="27" customHeight="1">
      <c r="S123" s="5"/>
    </row>
    <row r="124" spans="19:19" ht="27" customHeight="1">
      <c r="S124" s="5"/>
    </row>
    <row r="125" spans="19:19" ht="27" customHeight="1">
      <c r="S125" s="5"/>
    </row>
    <row r="126" spans="19:19" ht="27" customHeight="1">
      <c r="S126" s="5"/>
    </row>
    <row r="127" spans="19:19" ht="27" customHeight="1">
      <c r="S127" s="5"/>
    </row>
    <row r="128" spans="19:19" ht="27" customHeight="1">
      <c r="S128" s="5"/>
    </row>
    <row r="129" spans="19:19" ht="27" customHeight="1">
      <c r="S129" s="5"/>
    </row>
    <row r="130" spans="19:19" ht="27" customHeight="1">
      <c r="S130" s="5"/>
    </row>
    <row r="131" spans="19:19" ht="27" customHeight="1">
      <c r="S131" s="5"/>
    </row>
    <row r="132" spans="19:19" ht="27" customHeight="1">
      <c r="S132" s="5"/>
    </row>
    <row r="133" spans="19:19" ht="27" customHeight="1">
      <c r="S133" s="5"/>
    </row>
    <row r="134" spans="19:19" ht="27" customHeight="1">
      <c r="S134" s="5"/>
    </row>
    <row r="135" spans="19:19" ht="27" customHeight="1">
      <c r="S135" s="5"/>
    </row>
    <row r="136" spans="19:19" ht="27" customHeight="1">
      <c r="S136" s="5"/>
    </row>
    <row r="137" spans="19:19" ht="27" customHeight="1">
      <c r="S137" s="5"/>
    </row>
    <row r="138" spans="19:19" ht="27" customHeight="1">
      <c r="S138" s="5"/>
    </row>
    <row r="139" spans="19:19" ht="27" customHeight="1">
      <c r="S139" s="5"/>
    </row>
    <row r="140" spans="19:19" ht="27" customHeight="1">
      <c r="S140" s="5"/>
    </row>
    <row r="141" spans="19:19" ht="27" customHeight="1">
      <c r="S141" s="5"/>
    </row>
    <row r="142" spans="19:19" ht="27" customHeight="1">
      <c r="S142" s="5"/>
    </row>
    <row r="143" spans="19:19" ht="27" customHeight="1">
      <c r="S143" s="5"/>
    </row>
    <row r="144" spans="19:19" ht="27" customHeight="1">
      <c r="S144" s="5"/>
    </row>
    <row r="145" spans="19:19" ht="27" customHeight="1">
      <c r="S145" s="5"/>
    </row>
    <row r="146" spans="19:19" ht="27" customHeight="1">
      <c r="S146" s="5"/>
    </row>
    <row r="147" spans="19:19" ht="27" customHeight="1">
      <c r="S147" s="5"/>
    </row>
    <row r="148" spans="19:19" ht="27" customHeight="1">
      <c r="S148" s="5"/>
    </row>
    <row r="149" spans="19:19" ht="27" customHeight="1">
      <c r="S149" s="5"/>
    </row>
    <row r="150" spans="19:19" ht="27" customHeight="1">
      <c r="S150" s="5"/>
    </row>
    <row r="151" spans="19:19" ht="27" customHeight="1">
      <c r="S151" s="5"/>
    </row>
    <row r="152" spans="19:19" ht="27" customHeight="1">
      <c r="S152" s="5"/>
    </row>
    <row r="153" spans="19:19" ht="27" customHeight="1">
      <c r="S153" s="5"/>
    </row>
    <row r="154" spans="19:19" ht="27" customHeight="1">
      <c r="S154" s="5"/>
    </row>
    <row r="155" spans="19:19" ht="27" customHeight="1"/>
    <row r="156" spans="19:19" ht="27" customHeight="1"/>
    <row r="157" spans="19:19" ht="27" customHeight="1"/>
    <row r="158" spans="19:19" ht="27" customHeight="1"/>
    <row r="159" spans="19:19" ht="27" customHeight="1"/>
    <row r="160" spans="19:19" ht="27" customHeight="1"/>
    <row r="161" ht="27" customHeight="1"/>
    <row r="162" ht="27" customHeight="1"/>
    <row r="163" ht="27" customHeight="1"/>
    <row r="164" ht="27" customHeight="1"/>
    <row r="165" ht="27" customHeight="1"/>
    <row r="166" ht="27" customHeight="1"/>
    <row r="167" ht="27" customHeight="1"/>
    <row r="168" ht="27" customHeight="1"/>
    <row r="169" ht="27" customHeight="1"/>
    <row r="170" ht="27" customHeight="1"/>
    <row r="171" ht="27" customHeight="1"/>
    <row r="172" ht="27" customHeight="1"/>
    <row r="173" ht="27" customHeight="1"/>
    <row r="174" ht="27" customHeight="1"/>
    <row r="175" ht="27" customHeight="1"/>
    <row r="176" ht="27" customHeight="1"/>
    <row r="177" ht="27" customHeight="1"/>
    <row r="178" ht="27" customHeight="1"/>
    <row r="179" ht="27" customHeight="1"/>
    <row r="180" ht="27" customHeight="1"/>
    <row r="181" ht="27" customHeight="1"/>
    <row r="182" ht="27" customHeight="1"/>
    <row r="183" ht="27" customHeight="1"/>
    <row r="184" ht="27" customHeight="1"/>
    <row r="185" ht="27" customHeight="1"/>
    <row r="186" ht="27" customHeight="1"/>
    <row r="187" ht="27" customHeight="1"/>
    <row r="188" ht="27" customHeight="1"/>
    <row r="189" ht="27" customHeight="1"/>
    <row r="190" ht="27" customHeight="1"/>
    <row r="191" ht="27" customHeight="1"/>
    <row r="192" ht="27" customHeight="1"/>
    <row r="193" ht="27" customHeight="1"/>
    <row r="194" ht="27" customHeight="1"/>
    <row r="195" ht="27" customHeight="1"/>
    <row r="196" ht="27" customHeight="1"/>
    <row r="197" ht="27" customHeight="1"/>
    <row r="198" ht="27" customHeight="1"/>
    <row r="199" ht="27" customHeight="1"/>
    <row r="200" ht="27" customHeight="1"/>
    <row r="201" ht="27" customHeight="1"/>
    <row r="202" ht="27" customHeight="1"/>
    <row r="203" ht="27" customHeight="1"/>
    <row r="204" ht="27" customHeight="1"/>
    <row r="205" ht="27" customHeight="1"/>
    <row r="206" ht="27" customHeight="1"/>
    <row r="207" ht="27" customHeight="1"/>
    <row r="208" ht="27" customHeight="1"/>
    <row r="209" ht="27" customHeight="1"/>
    <row r="210" ht="27" customHeight="1"/>
    <row r="211" ht="27" customHeight="1"/>
    <row r="212" ht="27" customHeight="1"/>
    <row r="213" ht="27" customHeight="1"/>
    <row r="214" ht="27" customHeight="1"/>
    <row r="215" ht="27" customHeight="1"/>
    <row r="216" ht="27" customHeight="1"/>
    <row r="217" ht="27" customHeight="1"/>
    <row r="218" ht="27" customHeight="1"/>
    <row r="219" ht="27" customHeight="1"/>
    <row r="220" ht="27" customHeight="1"/>
    <row r="221" ht="27" customHeight="1"/>
    <row r="222" ht="27" customHeight="1"/>
    <row r="223" ht="27" customHeight="1"/>
    <row r="224" ht="27" customHeight="1"/>
    <row r="225" ht="27" customHeight="1"/>
    <row r="226" ht="27" customHeight="1"/>
    <row r="227" ht="27" customHeight="1"/>
    <row r="228" ht="27" customHeight="1"/>
    <row r="229" ht="27" customHeight="1"/>
    <row r="230" ht="27" customHeight="1"/>
    <row r="231" ht="27" customHeight="1"/>
    <row r="232" ht="27" customHeight="1"/>
    <row r="233" ht="27" customHeight="1"/>
    <row r="234" ht="27" customHeight="1"/>
    <row r="235" ht="27" customHeight="1"/>
    <row r="236" ht="27" customHeight="1"/>
    <row r="237" ht="27" customHeight="1"/>
    <row r="238" ht="27" customHeight="1"/>
    <row r="239" ht="27" customHeight="1"/>
    <row r="240" ht="27" customHeight="1"/>
    <row r="241" ht="27" customHeight="1"/>
    <row r="242" ht="27" customHeight="1"/>
    <row r="243" ht="27" customHeight="1"/>
    <row r="244" ht="27" customHeight="1"/>
    <row r="245" ht="27" customHeight="1"/>
    <row r="246" ht="27" customHeight="1"/>
    <row r="247" ht="27" customHeight="1"/>
    <row r="248" ht="27" customHeight="1"/>
    <row r="249" ht="27" customHeight="1"/>
    <row r="250" ht="27" customHeight="1"/>
    <row r="251" ht="27" customHeight="1"/>
    <row r="252" ht="27" customHeight="1"/>
    <row r="253" ht="27" customHeight="1"/>
    <row r="254" ht="27" customHeight="1"/>
    <row r="255" ht="27" customHeight="1"/>
    <row r="256" ht="27" customHeight="1"/>
    <row r="257" ht="27" customHeight="1"/>
    <row r="258" ht="27" customHeight="1"/>
    <row r="259" ht="27" customHeight="1"/>
    <row r="260" ht="27" customHeight="1"/>
    <row r="261" ht="27" customHeight="1"/>
    <row r="262" ht="27" customHeight="1"/>
    <row r="263" ht="27" customHeight="1"/>
    <row r="264" ht="27" customHeight="1"/>
    <row r="265" ht="27" customHeight="1"/>
    <row r="266" ht="27" customHeight="1"/>
    <row r="267" ht="27" customHeight="1"/>
    <row r="268" ht="27" customHeight="1"/>
    <row r="269" ht="27" customHeight="1"/>
    <row r="270" ht="27" customHeight="1"/>
    <row r="271" ht="27" customHeight="1"/>
    <row r="272" ht="27" customHeight="1"/>
    <row r="273" ht="27" customHeight="1"/>
    <row r="274" ht="27" customHeight="1"/>
    <row r="275" ht="27" customHeight="1"/>
    <row r="276" ht="27" customHeight="1"/>
    <row r="277" ht="27" customHeight="1"/>
    <row r="278" ht="27" customHeight="1"/>
    <row r="279" ht="27" customHeight="1"/>
    <row r="280" ht="27" customHeight="1"/>
    <row r="281" ht="27" customHeight="1"/>
    <row r="282" ht="27" customHeight="1"/>
    <row r="283" ht="27" customHeight="1"/>
    <row r="284" ht="27" customHeight="1"/>
    <row r="285" ht="27" customHeight="1"/>
    <row r="286" ht="27" customHeight="1"/>
    <row r="287" ht="27" customHeight="1"/>
    <row r="288" ht="27" customHeight="1"/>
    <row r="289" ht="27" customHeight="1"/>
    <row r="290" ht="27" customHeight="1"/>
    <row r="291" ht="27" customHeight="1"/>
    <row r="292" ht="27" customHeight="1"/>
    <row r="293" ht="27" customHeight="1"/>
    <row r="294" ht="27" customHeight="1"/>
    <row r="295" ht="27" customHeight="1"/>
    <row r="296" ht="27" customHeight="1"/>
    <row r="297" ht="27" customHeight="1"/>
    <row r="298" ht="27" customHeight="1"/>
    <row r="299" ht="27" customHeight="1"/>
    <row r="300" ht="27" customHeight="1"/>
    <row r="301" ht="27" customHeight="1"/>
    <row r="302" ht="27" customHeight="1"/>
    <row r="303" ht="27" customHeight="1"/>
    <row r="304" ht="27" customHeight="1"/>
    <row r="305" ht="27" customHeight="1"/>
    <row r="306" ht="27" customHeight="1"/>
    <row r="307" ht="27" customHeight="1"/>
    <row r="308" ht="27" customHeight="1"/>
    <row r="309" ht="27" customHeight="1"/>
    <row r="310" ht="27" customHeight="1"/>
    <row r="311" ht="27" customHeight="1"/>
    <row r="312" ht="27" customHeight="1"/>
    <row r="313" ht="27" customHeight="1"/>
    <row r="314" ht="27" customHeight="1"/>
    <row r="315" ht="27" customHeight="1"/>
    <row r="316" ht="27" customHeight="1"/>
    <row r="317" ht="27" customHeight="1"/>
    <row r="318" ht="27" customHeight="1"/>
    <row r="319" ht="27" customHeight="1"/>
    <row r="320" ht="27" customHeight="1"/>
    <row r="321" ht="27" customHeight="1"/>
    <row r="322" ht="27" customHeight="1"/>
    <row r="323" ht="27" customHeight="1"/>
    <row r="324" ht="27" customHeight="1"/>
    <row r="325" ht="27" customHeight="1"/>
    <row r="326" ht="27" customHeight="1"/>
    <row r="327" ht="27" customHeight="1"/>
    <row r="328" ht="27" customHeight="1"/>
    <row r="329" ht="27" customHeight="1"/>
    <row r="330" ht="27" customHeight="1"/>
    <row r="331" ht="27" customHeight="1"/>
    <row r="332" ht="27" customHeight="1"/>
    <row r="333" ht="27" customHeight="1"/>
    <row r="334" ht="27" customHeight="1"/>
    <row r="335" ht="27" customHeight="1"/>
    <row r="336" ht="27" customHeight="1"/>
    <row r="337" ht="27" customHeight="1"/>
    <row r="338" ht="27" customHeight="1"/>
    <row r="339" ht="27" customHeight="1"/>
    <row r="340" ht="27" customHeight="1"/>
    <row r="341" ht="27" customHeight="1"/>
    <row r="342" ht="27" customHeight="1"/>
    <row r="343" ht="27" customHeight="1"/>
    <row r="344" ht="27" customHeight="1"/>
    <row r="345" ht="27" customHeight="1"/>
    <row r="346" ht="27" customHeight="1"/>
    <row r="347" ht="27" customHeight="1"/>
    <row r="348" ht="27" customHeight="1"/>
    <row r="349" ht="27" customHeight="1"/>
    <row r="350" ht="27" customHeight="1"/>
    <row r="351" ht="27" customHeight="1"/>
    <row r="352" ht="27" customHeight="1"/>
    <row r="353" ht="27" customHeight="1"/>
    <row r="354" ht="27" customHeight="1"/>
    <row r="355" ht="27" customHeight="1"/>
    <row r="356" ht="27" customHeight="1"/>
    <row r="357" ht="27" customHeight="1"/>
    <row r="358" ht="27" customHeight="1"/>
    <row r="359" ht="27" customHeight="1"/>
    <row r="360" ht="27" customHeight="1"/>
    <row r="361" ht="27" customHeight="1"/>
    <row r="362" ht="27" customHeight="1"/>
    <row r="363" ht="27" customHeight="1"/>
    <row r="364" ht="27" customHeight="1"/>
    <row r="365" ht="27" customHeight="1"/>
    <row r="366" ht="27" customHeight="1"/>
    <row r="367" ht="27" customHeight="1"/>
    <row r="368" ht="27" customHeight="1"/>
    <row r="369" ht="27" customHeight="1"/>
    <row r="370" ht="27" customHeight="1"/>
    <row r="371" ht="27" customHeight="1"/>
    <row r="372" ht="27" customHeight="1"/>
    <row r="373" ht="27" customHeight="1"/>
    <row r="374" ht="27" customHeight="1"/>
    <row r="375" ht="27" customHeight="1"/>
    <row r="376" ht="27" customHeight="1"/>
    <row r="377" ht="27" customHeight="1"/>
    <row r="378" ht="27" customHeight="1"/>
    <row r="379" ht="27" customHeight="1"/>
    <row r="380" ht="27" customHeight="1"/>
    <row r="381" ht="27" customHeight="1"/>
    <row r="382" ht="27" customHeight="1"/>
    <row r="383" ht="27" customHeight="1"/>
    <row r="384" ht="27" customHeight="1"/>
    <row r="385" ht="27" customHeight="1"/>
    <row r="386" ht="27" customHeight="1"/>
    <row r="387" ht="27" customHeight="1"/>
    <row r="388" ht="27" customHeight="1"/>
    <row r="389" ht="27" customHeight="1"/>
    <row r="390" ht="27" customHeight="1"/>
    <row r="391" ht="27" customHeight="1"/>
    <row r="392" ht="27" customHeight="1"/>
    <row r="393" ht="27" customHeight="1"/>
    <row r="394" ht="27" customHeight="1"/>
    <row r="395" ht="27" customHeight="1"/>
    <row r="396" ht="27" customHeight="1"/>
    <row r="397" ht="27" customHeight="1"/>
    <row r="398" ht="27" customHeight="1"/>
    <row r="399" ht="27" customHeight="1"/>
    <row r="400" ht="27" customHeight="1"/>
    <row r="401" ht="27" customHeight="1"/>
    <row r="402" ht="27" customHeight="1"/>
    <row r="403" ht="27" customHeight="1"/>
    <row r="404" ht="27" customHeight="1"/>
    <row r="405" ht="27" customHeight="1"/>
    <row r="406" ht="34.5" customHeight="1"/>
    <row r="407" ht="34.5" customHeight="1"/>
    <row r="408" ht="34.5" customHeight="1"/>
    <row r="409" ht="27" customHeight="1"/>
    <row r="410" ht="27" customHeight="1"/>
    <row r="411" ht="27" customHeight="1"/>
    <row r="412" ht="27" customHeight="1"/>
    <row r="413" ht="27" customHeight="1"/>
    <row r="414" ht="27" customHeight="1"/>
    <row r="415" ht="27" customHeight="1"/>
    <row r="416" ht="27" customHeight="1"/>
    <row r="417" ht="27" customHeight="1"/>
    <row r="418" ht="27" customHeight="1"/>
    <row r="419" ht="27" customHeight="1"/>
    <row r="420" ht="27" customHeight="1"/>
    <row r="421" ht="27" customHeight="1"/>
    <row r="422" ht="27" customHeight="1"/>
    <row r="423" ht="27" customHeight="1"/>
    <row r="424" ht="27" customHeight="1"/>
    <row r="425" ht="27" customHeight="1"/>
    <row r="426" ht="27" customHeight="1"/>
    <row r="427" ht="27" customHeight="1"/>
    <row r="428" ht="27" customHeight="1"/>
    <row r="429" ht="27" customHeight="1"/>
    <row r="430" ht="27" customHeight="1"/>
    <row r="431" ht="27" customHeight="1"/>
    <row r="432" ht="27" customHeight="1"/>
    <row r="433" ht="27" customHeight="1"/>
    <row r="434" ht="27" customHeight="1"/>
    <row r="435" ht="27" customHeight="1"/>
    <row r="436" ht="27" customHeight="1"/>
    <row r="437" ht="27" customHeight="1"/>
    <row r="438" ht="27" customHeight="1"/>
    <row r="439" ht="27" customHeight="1"/>
    <row r="440" ht="27" customHeight="1"/>
    <row r="441" ht="27" customHeight="1"/>
    <row r="442" ht="27" customHeight="1"/>
    <row r="443" ht="27" customHeight="1"/>
    <row r="444" ht="27" customHeight="1"/>
    <row r="445" ht="27" customHeight="1"/>
    <row r="446" ht="27" customHeight="1"/>
    <row r="447" ht="27" customHeight="1"/>
    <row r="448" ht="27" customHeight="1"/>
    <row r="449" ht="27" customHeight="1"/>
    <row r="450" ht="27" customHeight="1"/>
    <row r="451" ht="27" customHeight="1"/>
    <row r="452" ht="27" customHeight="1"/>
    <row r="453" ht="27" customHeight="1"/>
    <row r="454" ht="27" customHeight="1"/>
    <row r="455" ht="27" customHeight="1"/>
    <row r="456" ht="27" customHeight="1"/>
    <row r="457" ht="27" customHeight="1"/>
    <row r="458" ht="27" customHeight="1"/>
    <row r="459" ht="27" customHeight="1"/>
    <row r="460" ht="27" customHeight="1"/>
    <row r="461" ht="27" customHeight="1"/>
    <row r="462" ht="27" customHeight="1"/>
    <row r="463" ht="27" customHeight="1"/>
    <row r="464" ht="27" customHeight="1"/>
    <row r="465" ht="27" customHeight="1"/>
    <row r="466" ht="27" customHeight="1"/>
    <row r="467" ht="27" customHeight="1"/>
    <row r="468" ht="27" customHeight="1"/>
    <row r="469" ht="27" customHeight="1"/>
    <row r="470" ht="27" customHeight="1"/>
    <row r="471" ht="27" customHeight="1"/>
    <row r="472" ht="27" customHeight="1"/>
    <row r="473" ht="27" customHeight="1"/>
    <row r="474" ht="27" customHeight="1"/>
    <row r="475" ht="27" customHeight="1"/>
    <row r="476" ht="27" customHeight="1"/>
    <row r="477" ht="27" customHeight="1"/>
    <row r="478" ht="27" customHeight="1"/>
    <row r="479" ht="27" customHeight="1"/>
    <row r="480" ht="27" customHeight="1"/>
    <row r="481" ht="27" customHeight="1"/>
    <row r="482" ht="27" customHeight="1"/>
    <row r="483" ht="27" customHeight="1"/>
    <row r="484" ht="27" customHeight="1"/>
    <row r="485" ht="27" customHeight="1"/>
    <row r="486" ht="27" customHeight="1"/>
    <row r="487" ht="27" customHeight="1"/>
    <row r="488" ht="27" customHeight="1"/>
    <row r="489" ht="27" customHeight="1"/>
    <row r="490" ht="27" customHeight="1"/>
    <row r="491" ht="27" customHeight="1"/>
    <row r="492" ht="27" customHeight="1"/>
    <row r="493" ht="27" customHeight="1"/>
    <row r="494" ht="27" customHeight="1"/>
    <row r="495" ht="27" customHeight="1"/>
    <row r="496" ht="27" customHeight="1"/>
    <row r="497" ht="27" customHeight="1"/>
    <row r="498" ht="27" customHeight="1"/>
    <row r="499" ht="27" customHeight="1"/>
    <row r="500" ht="27" customHeight="1"/>
    <row r="501" ht="27" customHeight="1"/>
    <row r="502" ht="27" customHeight="1"/>
    <row r="503" ht="27" customHeight="1"/>
    <row r="504" ht="27" customHeight="1"/>
    <row r="505" ht="27" customHeight="1"/>
    <row r="506" ht="27" customHeight="1"/>
    <row r="507" ht="27" customHeight="1"/>
    <row r="508" ht="27" customHeight="1"/>
    <row r="509" ht="27" customHeight="1"/>
    <row r="510" ht="27" customHeight="1"/>
    <row r="511" ht="27" customHeight="1"/>
    <row r="512" ht="27" customHeight="1"/>
    <row r="513" ht="27" customHeight="1"/>
    <row r="514" ht="27" customHeight="1"/>
    <row r="515" ht="27" customHeight="1"/>
    <row r="516" ht="27" customHeight="1"/>
    <row r="517" ht="41.25" customHeight="1"/>
    <row r="518" ht="27" customHeight="1"/>
    <row r="519" ht="27" customHeight="1"/>
    <row r="520" ht="27" customHeight="1"/>
    <row r="521" ht="27" customHeight="1"/>
    <row r="522" ht="27" customHeight="1"/>
    <row r="523" ht="27" customHeight="1"/>
    <row r="524" ht="27" customHeight="1"/>
    <row r="525" ht="27" customHeight="1"/>
    <row r="526" ht="27" customHeight="1"/>
    <row r="527" ht="27" customHeight="1"/>
    <row r="528" ht="27" customHeight="1"/>
    <row r="529" ht="27" customHeight="1"/>
    <row r="530" ht="27" customHeight="1"/>
    <row r="531" ht="27" customHeight="1"/>
    <row r="532" ht="27" customHeight="1"/>
    <row r="533" ht="27" customHeight="1"/>
    <row r="534" ht="27" customHeight="1"/>
    <row r="535" ht="27" customHeight="1"/>
    <row r="536" ht="27" customHeight="1"/>
    <row r="537" ht="27" customHeight="1"/>
    <row r="538" ht="27" customHeight="1"/>
    <row r="539" ht="27" customHeight="1"/>
    <row r="540" ht="27" customHeight="1"/>
    <row r="541" ht="27" customHeight="1"/>
    <row r="542" ht="27" customHeight="1"/>
    <row r="543" ht="27" customHeight="1"/>
    <row r="544" ht="27" customHeight="1"/>
    <row r="545" ht="27" customHeight="1"/>
    <row r="546" ht="27" customHeight="1"/>
    <row r="547" ht="27" customHeight="1"/>
    <row r="548" ht="27" customHeight="1"/>
    <row r="549" ht="27" customHeight="1"/>
    <row r="550" ht="27" customHeight="1"/>
    <row r="551" ht="27" customHeight="1"/>
    <row r="552" ht="27" customHeight="1"/>
    <row r="553" ht="27" customHeight="1"/>
    <row r="554" ht="27" customHeight="1"/>
    <row r="555" ht="27" customHeight="1"/>
    <row r="556" ht="27" customHeight="1"/>
    <row r="557" ht="27" customHeight="1"/>
    <row r="558" ht="27" customHeight="1"/>
    <row r="559" ht="27" customHeight="1"/>
    <row r="560" ht="35.25" customHeight="1"/>
    <row r="561" ht="27" customHeight="1"/>
    <row r="562" ht="27" customHeight="1"/>
    <row r="563" ht="27" customHeight="1"/>
    <row r="564" ht="27" customHeight="1"/>
    <row r="565" ht="27" customHeight="1"/>
    <row r="566" ht="27" customHeight="1"/>
    <row r="567" ht="27" customHeight="1"/>
    <row r="568" ht="27" customHeight="1"/>
    <row r="569" ht="27" customHeight="1"/>
    <row r="570" ht="27" customHeight="1"/>
    <row r="571" ht="27" customHeight="1"/>
    <row r="572" ht="27" customHeight="1"/>
    <row r="573" ht="27" customHeight="1"/>
    <row r="574" ht="27" customHeight="1"/>
    <row r="575" ht="27" customHeight="1"/>
    <row r="576" ht="27" customHeight="1"/>
    <row r="577" ht="27" customHeight="1"/>
    <row r="578" ht="27" customHeight="1"/>
    <row r="579" ht="27" customHeight="1"/>
    <row r="580" ht="27" customHeight="1"/>
    <row r="581" ht="27" customHeight="1"/>
    <row r="582" ht="27" customHeight="1"/>
    <row r="583" ht="27" customHeight="1"/>
    <row r="584" ht="27" customHeight="1"/>
    <row r="585" ht="27" customHeight="1"/>
    <row r="586" ht="27" customHeight="1"/>
    <row r="587" ht="27" customHeight="1"/>
    <row r="588" ht="27" customHeight="1"/>
    <row r="589" ht="27" customHeight="1"/>
    <row r="590" ht="27" customHeight="1"/>
    <row r="591" ht="27" customHeight="1"/>
    <row r="592" ht="27" customHeight="1"/>
    <row r="593" ht="27" customHeight="1"/>
    <row r="594" ht="27" customHeight="1"/>
    <row r="595" ht="27" customHeight="1"/>
    <row r="596" ht="27" customHeight="1"/>
    <row r="597" ht="27" customHeight="1"/>
    <row r="598" ht="27" customHeight="1"/>
    <row r="599" ht="27" customHeight="1"/>
    <row r="600" ht="27" customHeight="1"/>
    <row r="601" ht="27" customHeight="1"/>
    <row r="602" ht="27" customHeight="1"/>
    <row r="603" ht="27" customHeight="1"/>
    <row r="604" ht="27" customHeight="1"/>
    <row r="605" ht="27" customHeight="1"/>
    <row r="606" ht="27" customHeight="1"/>
    <row r="607" ht="27" customHeight="1"/>
    <row r="608" ht="27" customHeight="1"/>
    <row r="609" ht="27" customHeight="1"/>
    <row r="610" ht="27" customHeight="1"/>
    <row r="611" ht="27" customHeight="1"/>
    <row r="612" ht="27" customHeight="1"/>
    <row r="613" ht="27" customHeight="1"/>
    <row r="614" ht="27" customHeight="1"/>
    <row r="615" ht="27" customHeight="1"/>
    <row r="616" ht="27" customHeight="1"/>
    <row r="617" ht="27" customHeight="1"/>
    <row r="618" ht="27" customHeight="1"/>
    <row r="619" ht="27" customHeight="1"/>
    <row r="620" ht="27" customHeight="1"/>
    <row r="621" ht="27" customHeight="1"/>
    <row r="622" ht="27" customHeight="1"/>
    <row r="623" ht="27" customHeight="1"/>
    <row r="624" ht="27" customHeight="1"/>
    <row r="625" ht="27" customHeight="1"/>
    <row r="626" ht="27" customHeight="1"/>
    <row r="627" ht="27" customHeight="1"/>
    <row r="628" ht="27" customHeight="1"/>
    <row r="629" ht="27" customHeight="1"/>
    <row r="630" ht="27" customHeight="1"/>
    <row r="631" ht="27" customHeight="1"/>
    <row r="632" ht="27" customHeight="1"/>
    <row r="633" ht="27" customHeight="1"/>
    <row r="634" ht="27" customHeight="1"/>
    <row r="635" ht="27" customHeight="1"/>
    <row r="636" ht="27" customHeight="1"/>
    <row r="637" ht="27" customHeight="1"/>
    <row r="638" ht="27" customHeight="1"/>
    <row r="639" ht="27" customHeight="1"/>
    <row r="640" ht="27" customHeight="1"/>
    <row r="641" ht="27" customHeight="1"/>
    <row r="642" ht="27" customHeight="1"/>
    <row r="643" ht="27" customHeight="1"/>
    <row r="644" ht="27" customHeight="1"/>
    <row r="645" ht="27" customHeight="1"/>
    <row r="646" ht="27" customHeight="1"/>
    <row r="647" ht="27" customHeight="1"/>
    <row r="648" ht="27" customHeight="1"/>
    <row r="649" ht="27" customHeight="1"/>
    <row r="650" ht="27" customHeight="1"/>
    <row r="651" ht="27" customHeight="1"/>
    <row r="652" ht="27" customHeight="1"/>
    <row r="653" ht="27" customHeight="1"/>
    <row r="654" ht="27" customHeight="1"/>
    <row r="655" ht="27" customHeight="1"/>
    <row r="656" ht="27" customHeight="1"/>
    <row r="657" ht="27" customHeight="1"/>
    <row r="658" ht="27" customHeight="1"/>
    <row r="659" ht="27" customHeight="1"/>
    <row r="660" ht="27" customHeight="1"/>
    <row r="661" ht="27" customHeight="1"/>
    <row r="662" ht="27" customHeight="1"/>
    <row r="663" ht="27" customHeight="1"/>
    <row r="664" ht="27" customHeight="1"/>
    <row r="665" ht="27" customHeight="1"/>
    <row r="666" ht="27" customHeight="1"/>
    <row r="667" ht="27" customHeight="1"/>
    <row r="668" ht="27" customHeight="1"/>
    <row r="669" ht="38.25" customHeight="1"/>
    <row r="670" ht="27" customHeight="1"/>
    <row r="671" ht="27" customHeight="1"/>
    <row r="672" ht="27" customHeight="1"/>
    <row r="673" ht="27" customHeight="1"/>
    <row r="674" ht="27" customHeight="1"/>
    <row r="675" ht="27" customHeight="1"/>
    <row r="676" ht="27" customHeight="1"/>
    <row r="677" ht="27" customHeight="1"/>
    <row r="678" ht="27" customHeight="1"/>
    <row r="679" ht="27" customHeight="1"/>
    <row r="680" ht="27" customHeight="1"/>
    <row r="681" ht="27" customHeight="1"/>
    <row r="682" ht="27" customHeight="1"/>
    <row r="683" ht="27" customHeight="1"/>
    <row r="684" ht="27" customHeight="1"/>
    <row r="685" ht="27" customHeight="1"/>
    <row r="686" ht="27" customHeight="1"/>
    <row r="687" ht="27" customHeight="1"/>
    <row r="688" ht="27" customHeight="1"/>
    <row r="689" ht="27" customHeight="1"/>
    <row r="690" ht="27" customHeight="1"/>
    <row r="691" ht="27" customHeight="1"/>
    <row r="692" ht="27" customHeight="1"/>
    <row r="693" ht="27" customHeight="1"/>
    <row r="694" ht="27" customHeight="1"/>
    <row r="695" ht="27" customHeight="1"/>
    <row r="696" ht="27" customHeight="1"/>
    <row r="697" ht="27" customHeight="1"/>
    <row r="698" ht="27" customHeight="1"/>
    <row r="699" ht="27" customHeight="1"/>
    <row r="700" ht="27" customHeight="1"/>
    <row r="701" ht="27" customHeight="1"/>
    <row r="702" ht="27" customHeight="1"/>
    <row r="703" ht="27" customHeight="1"/>
    <row r="704" ht="27" customHeight="1"/>
    <row r="705" ht="27" customHeight="1"/>
    <row r="706" ht="27" customHeight="1"/>
    <row r="707" ht="27" customHeight="1"/>
    <row r="708" ht="27" customHeight="1"/>
    <row r="709" ht="27" customHeight="1"/>
    <row r="710" ht="27" customHeight="1"/>
    <row r="711" ht="27" customHeight="1"/>
    <row r="712" ht="27" customHeight="1"/>
    <row r="713" ht="27" customHeight="1"/>
    <row r="714" ht="27" customHeight="1"/>
    <row r="715" ht="27" customHeight="1"/>
    <row r="716" ht="27" customHeight="1"/>
    <row r="717" ht="27" customHeight="1"/>
    <row r="718" ht="27" customHeight="1"/>
    <row r="719" ht="27" customHeight="1"/>
    <row r="720" ht="27" customHeight="1"/>
    <row r="721" ht="27" customHeight="1"/>
    <row r="722" ht="27" customHeight="1"/>
    <row r="723" ht="27" customHeight="1"/>
    <row r="724" ht="27" customHeight="1"/>
    <row r="725" ht="27" customHeight="1"/>
    <row r="726" ht="27" customHeight="1"/>
    <row r="727" ht="27" customHeight="1"/>
    <row r="728" ht="27" customHeight="1"/>
    <row r="729" ht="27" customHeight="1"/>
    <row r="730" ht="27" customHeight="1"/>
    <row r="731" ht="27" customHeight="1"/>
    <row r="732" ht="27" customHeight="1"/>
    <row r="733" ht="27" customHeight="1"/>
    <row r="734" ht="27" customHeight="1"/>
    <row r="735" ht="27" customHeight="1"/>
    <row r="736" ht="27" customHeight="1"/>
    <row r="737" ht="27" customHeight="1"/>
    <row r="738" ht="27" customHeight="1"/>
    <row r="739" ht="27" customHeight="1"/>
    <row r="740" ht="27" customHeight="1"/>
    <row r="741" ht="27" customHeight="1"/>
    <row r="742" ht="27" customHeight="1"/>
    <row r="743" ht="27" customHeight="1"/>
    <row r="744" ht="27" customHeight="1"/>
    <row r="745" ht="27" customHeight="1"/>
    <row r="746" ht="27" customHeight="1"/>
    <row r="747" ht="27" customHeight="1"/>
    <row r="748" ht="27" customHeight="1"/>
    <row r="749" ht="27" customHeight="1"/>
    <row r="750" ht="27" customHeight="1"/>
    <row r="751" ht="27" customHeight="1"/>
    <row r="752" ht="27" customHeight="1"/>
    <row r="753" ht="27" customHeight="1"/>
    <row r="754" ht="27" customHeight="1"/>
    <row r="755" ht="27" customHeight="1"/>
    <row r="756" ht="27" customHeight="1"/>
    <row r="757" ht="27" customHeight="1"/>
    <row r="758" ht="27" customHeight="1"/>
    <row r="759" ht="27" customHeight="1"/>
    <row r="760" ht="27" customHeight="1"/>
    <row r="761" ht="27" customHeight="1"/>
    <row r="762" ht="27" customHeight="1"/>
    <row r="763" ht="27" customHeight="1"/>
    <row r="764" ht="27" customHeight="1"/>
    <row r="765" ht="27" customHeight="1"/>
    <row r="766" ht="27" customHeight="1"/>
    <row r="767" ht="27" customHeight="1"/>
    <row r="768" ht="27" customHeight="1"/>
    <row r="769" ht="27" customHeight="1"/>
    <row r="770" ht="27" customHeight="1"/>
    <row r="771" ht="27" customHeight="1"/>
    <row r="772" ht="27" customHeight="1"/>
    <row r="773" ht="27" customHeight="1"/>
    <row r="774" ht="27" customHeight="1"/>
    <row r="775" ht="27" customHeight="1"/>
    <row r="776" ht="27" customHeight="1"/>
    <row r="777" ht="27" customHeight="1"/>
    <row r="778" ht="27" customHeight="1"/>
    <row r="779" ht="27" customHeight="1"/>
    <row r="780" ht="27" customHeight="1"/>
    <row r="781" ht="27" customHeight="1"/>
    <row r="782" ht="27" customHeight="1"/>
    <row r="783" ht="27" customHeight="1"/>
    <row r="784" ht="27" customHeight="1"/>
    <row r="785" ht="27" customHeight="1"/>
    <row r="786" ht="27" customHeight="1"/>
    <row r="787" ht="27" customHeight="1"/>
    <row r="788" ht="27" customHeight="1"/>
    <row r="789" ht="27" customHeight="1"/>
    <row r="790" ht="27" customHeight="1"/>
    <row r="791" ht="27" customHeight="1"/>
    <row r="792" ht="27" customHeight="1"/>
    <row r="793" ht="27" customHeight="1"/>
    <row r="794" ht="27" customHeight="1"/>
    <row r="795" ht="27" customHeight="1"/>
    <row r="796" ht="27" customHeight="1"/>
    <row r="797" ht="27" customHeight="1"/>
    <row r="798" ht="27" customHeight="1"/>
    <row r="799" ht="27" customHeight="1"/>
    <row r="800" ht="27" customHeight="1"/>
    <row r="801" ht="27" customHeight="1"/>
    <row r="802" ht="27" customHeight="1"/>
    <row r="803" ht="27" customHeight="1"/>
    <row r="804" ht="27" customHeight="1"/>
    <row r="805" ht="27" customHeight="1"/>
    <row r="806" ht="27" customHeight="1"/>
    <row r="807" ht="27" customHeight="1"/>
    <row r="808" ht="27" customHeight="1"/>
    <row r="809" ht="27" customHeight="1"/>
    <row r="810" ht="27" customHeight="1"/>
    <row r="811" ht="27" customHeight="1"/>
    <row r="812" ht="27" customHeight="1"/>
    <row r="813" ht="27" customHeight="1"/>
    <row r="814" ht="27" customHeight="1"/>
    <row r="815" ht="27" customHeight="1"/>
    <row r="816" ht="27" customHeight="1"/>
    <row r="817" ht="27" customHeight="1"/>
    <row r="818" ht="27" customHeight="1"/>
    <row r="819" ht="27" customHeight="1"/>
    <row r="820" ht="27" customHeight="1"/>
    <row r="821" ht="27" customHeight="1"/>
    <row r="822" ht="27" customHeight="1"/>
    <row r="823" ht="27" customHeight="1"/>
    <row r="824" ht="27" customHeight="1"/>
    <row r="825" ht="27" customHeight="1"/>
    <row r="826" ht="27" customHeight="1"/>
    <row r="827" ht="27" customHeight="1"/>
    <row r="828" ht="27" customHeight="1"/>
    <row r="829" ht="27" customHeight="1"/>
    <row r="830" ht="27" customHeight="1"/>
    <row r="831" ht="27" customHeight="1"/>
    <row r="832" ht="27" customHeight="1"/>
    <row r="833" ht="27" customHeight="1"/>
    <row r="834" ht="27" customHeight="1"/>
    <row r="835" ht="27" customHeight="1"/>
    <row r="836" ht="27" customHeight="1"/>
    <row r="837" ht="27" customHeight="1"/>
    <row r="838" ht="27" customHeight="1"/>
    <row r="839" ht="27" customHeight="1"/>
    <row r="840" ht="27" customHeight="1"/>
    <row r="841" ht="27" customHeight="1"/>
    <row r="842" ht="27" customHeight="1"/>
    <row r="843" ht="27" customHeight="1"/>
    <row r="844" ht="27" customHeight="1"/>
    <row r="845" ht="27" customHeight="1"/>
    <row r="846" ht="27" customHeight="1"/>
    <row r="847" ht="27" customHeight="1"/>
    <row r="848" ht="27" customHeight="1"/>
    <row r="849" ht="27" customHeight="1"/>
    <row r="850" ht="27" customHeight="1"/>
    <row r="851" ht="27" customHeight="1"/>
    <row r="852" ht="27" customHeight="1"/>
    <row r="853" ht="27" customHeight="1"/>
    <row r="854" ht="27" customHeight="1"/>
    <row r="855" ht="27" customHeight="1"/>
    <row r="856" ht="27" customHeight="1"/>
    <row r="857" ht="27" customHeight="1"/>
    <row r="858" ht="27" customHeight="1"/>
    <row r="859" ht="27" customHeight="1"/>
    <row r="860" ht="27" customHeight="1"/>
    <row r="861" ht="27" customHeight="1"/>
    <row r="862" ht="27" customHeight="1"/>
    <row r="863" ht="27" customHeight="1"/>
    <row r="864" ht="27" customHeight="1"/>
    <row r="865" ht="27" customHeight="1"/>
    <row r="866" ht="27" customHeight="1"/>
    <row r="867" ht="27" customHeight="1"/>
    <row r="868" ht="27" customHeight="1"/>
    <row r="869" ht="27" customHeight="1"/>
    <row r="870" ht="27" customHeight="1"/>
    <row r="871" ht="27" customHeight="1"/>
    <row r="872" ht="27" customHeight="1"/>
    <row r="873" ht="27" customHeight="1"/>
    <row r="874" ht="27" customHeight="1"/>
    <row r="875" ht="27" customHeight="1"/>
    <row r="876" ht="27" customHeight="1"/>
    <row r="877" ht="27" customHeight="1"/>
    <row r="878" ht="27" customHeight="1"/>
    <row r="879" ht="27" customHeight="1"/>
    <row r="880" ht="27" customHeight="1"/>
    <row r="881" ht="27" customHeight="1"/>
    <row r="882" ht="27" customHeight="1"/>
    <row r="883" ht="27" customHeight="1"/>
    <row r="884" ht="27" customHeight="1"/>
    <row r="885" ht="27" customHeight="1"/>
    <row r="886" ht="27" customHeight="1"/>
    <row r="887" ht="27" customHeight="1"/>
    <row r="888" ht="27" customHeight="1"/>
    <row r="889" ht="27" customHeight="1"/>
    <row r="890" ht="27" customHeight="1"/>
    <row r="891" ht="27" customHeight="1"/>
    <row r="892" ht="27" customHeight="1"/>
    <row r="893" ht="27" customHeight="1"/>
    <row r="894" ht="27" customHeight="1"/>
    <row r="895" ht="27" customHeight="1"/>
    <row r="896" ht="27" customHeight="1"/>
    <row r="897" ht="27" customHeight="1"/>
    <row r="898" ht="27" customHeight="1"/>
    <row r="899" ht="27" customHeight="1"/>
    <row r="900" ht="27" customHeight="1"/>
    <row r="901" ht="27" customHeight="1"/>
    <row r="902" ht="27" customHeight="1"/>
    <row r="903" ht="27" customHeight="1"/>
    <row r="904" ht="27" customHeight="1"/>
    <row r="905" ht="27" customHeight="1"/>
    <row r="906" ht="27" customHeight="1"/>
    <row r="907" ht="27" customHeight="1"/>
    <row r="908" ht="27" customHeight="1"/>
    <row r="909" ht="27" customHeight="1"/>
    <row r="910" ht="27" customHeight="1"/>
    <row r="911" ht="27" customHeight="1"/>
    <row r="912" ht="27" customHeight="1"/>
    <row r="913" ht="27" customHeight="1"/>
    <row r="914" ht="27" customHeight="1"/>
    <row r="915" ht="27" customHeight="1"/>
    <row r="916" ht="27" customHeight="1"/>
    <row r="917" ht="27" customHeight="1"/>
    <row r="918" ht="27" customHeight="1"/>
    <row r="919" ht="27" customHeight="1"/>
    <row r="920" ht="27" customHeight="1"/>
    <row r="921" ht="27" customHeight="1"/>
    <row r="922" ht="27" customHeight="1"/>
    <row r="923" ht="27" customHeight="1"/>
    <row r="924" ht="27" customHeight="1"/>
    <row r="925" ht="27" customHeight="1"/>
    <row r="926" ht="27" customHeight="1"/>
    <row r="927" ht="27" customHeight="1"/>
    <row r="928" ht="27" customHeight="1"/>
    <row r="929" ht="27" customHeight="1"/>
    <row r="930" ht="27" customHeight="1"/>
    <row r="931" ht="27" customHeight="1"/>
    <row r="932" ht="27" customHeight="1"/>
    <row r="933" ht="27" customHeight="1"/>
    <row r="934" ht="27" customHeight="1"/>
    <row r="935" ht="27" customHeight="1"/>
    <row r="936" ht="27" customHeight="1"/>
    <row r="937" ht="27" customHeight="1"/>
    <row r="938" ht="27" customHeight="1"/>
    <row r="939" ht="27" customHeight="1"/>
    <row r="940" ht="27" customHeight="1"/>
    <row r="941" ht="27" customHeight="1"/>
    <row r="942" ht="27" customHeight="1"/>
    <row r="943" ht="27" customHeight="1"/>
    <row r="944" ht="27" customHeight="1"/>
    <row r="945" ht="27" customHeight="1"/>
    <row r="946" ht="27" customHeight="1"/>
    <row r="947" ht="27" customHeight="1"/>
    <row r="948" ht="27" customHeight="1"/>
    <row r="949" ht="27" customHeight="1"/>
    <row r="950" ht="27" customHeight="1"/>
    <row r="951" ht="27" customHeight="1"/>
    <row r="952" ht="27" customHeight="1"/>
    <row r="953" ht="27" customHeight="1"/>
    <row r="954" ht="27" customHeight="1"/>
    <row r="955" ht="27" customHeight="1"/>
    <row r="956" ht="27" customHeight="1"/>
    <row r="957" ht="27" customHeight="1"/>
    <row r="958" ht="27" customHeight="1"/>
    <row r="959" ht="27" customHeight="1"/>
    <row r="960" ht="27" customHeight="1"/>
    <row r="961" ht="27" customHeight="1"/>
    <row r="962" ht="27" customHeight="1"/>
    <row r="963" ht="27" customHeight="1"/>
    <row r="964" ht="27" customHeight="1"/>
    <row r="965" ht="27" customHeight="1"/>
    <row r="966" ht="27" customHeight="1"/>
    <row r="967" ht="27" customHeight="1"/>
    <row r="968" ht="27" customHeight="1"/>
    <row r="969" ht="27" customHeight="1"/>
    <row r="970" ht="27" customHeight="1"/>
    <row r="971" ht="27" customHeight="1"/>
    <row r="972" ht="27" customHeight="1"/>
    <row r="973" ht="27" customHeight="1"/>
    <row r="974" ht="27" customHeight="1"/>
    <row r="975" ht="27" customHeight="1"/>
    <row r="976" ht="27" customHeight="1"/>
    <row r="977" ht="27" customHeight="1"/>
    <row r="978" ht="27" customHeight="1"/>
    <row r="979" ht="27" customHeight="1"/>
    <row r="980" ht="27" customHeight="1"/>
    <row r="981" ht="27" customHeight="1"/>
    <row r="982" ht="27" customHeight="1"/>
    <row r="983" ht="27" customHeight="1"/>
    <row r="984" ht="27" customHeight="1"/>
    <row r="985" ht="27" customHeight="1"/>
    <row r="986" ht="27" customHeight="1"/>
    <row r="987" ht="27" customHeight="1"/>
    <row r="988" ht="27" customHeight="1"/>
    <row r="989" ht="27" customHeight="1"/>
    <row r="990" ht="27" customHeight="1"/>
    <row r="991" ht="27" customHeight="1"/>
    <row r="992" ht="27" customHeight="1"/>
    <row r="993" ht="27" customHeight="1"/>
    <row r="994" ht="27" customHeight="1"/>
    <row r="995" ht="27" customHeight="1"/>
    <row r="996" ht="27" customHeight="1"/>
    <row r="997" ht="27" customHeight="1"/>
    <row r="998" ht="27" customHeight="1"/>
    <row r="999" ht="27" customHeight="1"/>
    <row r="1000" ht="27" customHeight="1"/>
    <row r="1001" ht="27" customHeight="1"/>
    <row r="1002" ht="27" customHeight="1"/>
    <row r="1003" ht="27" customHeight="1"/>
    <row r="1004" ht="27" customHeight="1"/>
    <row r="1005" ht="27" customHeight="1"/>
    <row r="1006" ht="27" customHeight="1"/>
    <row r="1007" ht="27" customHeight="1"/>
    <row r="1008" ht="27" customHeight="1"/>
    <row r="1009" ht="27" customHeight="1"/>
    <row r="1010" ht="27" customHeight="1"/>
    <row r="1011" ht="27" customHeight="1"/>
    <row r="1012" ht="27" customHeight="1"/>
    <row r="1013" ht="27" customHeight="1"/>
    <row r="1014" ht="27" customHeight="1"/>
    <row r="1015" ht="27" customHeight="1"/>
    <row r="1016" ht="27" customHeight="1"/>
    <row r="1017" ht="27" customHeight="1"/>
    <row r="1018" ht="27" customHeight="1"/>
    <row r="1019" ht="27" customHeight="1"/>
    <row r="1020" ht="27" customHeight="1"/>
    <row r="1021" ht="27" customHeight="1"/>
    <row r="1022" ht="27" customHeight="1"/>
    <row r="1023" ht="27" customHeight="1"/>
    <row r="1024" ht="27" customHeight="1"/>
    <row r="1025" ht="27" customHeight="1"/>
    <row r="1026" ht="27" customHeight="1"/>
    <row r="1027" ht="27" customHeight="1"/>
    <row r="1028" ht="27" customHeight="1"/>
    <row r="1029" ht="27" customHeight="1"/>
    <row r="1030" ht="27" customHeight="1"/>
    <row r="1031" ht="27" customHeight="1"/>
    <row r="1032" ht="27" customHeight="1"/>
    <row r="1033" ht="27" customHeight="1"/>
    <row r="1034" ht="27" customHeight="1"/>
    <row r="1035" ht="27" customHeight="1"/>
    <row r="1036" ht="27" customHeight="1"/>
    <row r="1037" ht="27" customHeight="1"/>
    <row r="1038" ht="27" customHeight="1"/>
    <row r="1039" ht="27" customHeight="1"/>
    <row r="1040" ht="27" customHeight="1"/>
    <row r="1041" ht="27" customHeight="1"/>
    <row r="1042" ht="27" customHeight="1"/>
    <row r="1043" ht="27" customHeight="1"/>
    <row r="1044" ht="27" customHeight="1"/>
    <row r="1045" ht="27" customHeight="1"/>
    <row r="1046" ht="27" customHeight="1"/>
    <row r="1047" ht="27" customHeight="1"/>
    <row r="1048" ht="27" customHeight="1"/>
    <row r="1049" ht="27" customHeight="1"/>
    <row r="1050" ht="27" customHeight="1"/>
    <row r="1051" ht="27" customHeight="1"/>
    <row r="1052" ht="27" customHeight="1"/>
    <row r="1053" ht="27" customHeight="1"/>
    <row r="1054" ht="27" customHeight="1"/>
    <row r="1055" ht="27" customHeight="1"/>
    <row r="1056" ht="27" customHeight="1"/>
    <row r="1057" ht="27" customHeight="1"/>
    <row r="1058" ht="27" customHeight="1"/>
    <row r="1059" ht="27" customHeight="1"/>
    <row r="1060" ht="27" customHeight="1"/>
    <row r="1061" ht="27" customHeight="1"/>
    <row r="1062" ht="27" customHeight="1"/>
    <row r="1063" ht="27" customHeight="1"/>
    <row r="1064" ht="27" customHeight="1"/>
    <row r="1065" ht="27" customHeight="1"/>
    <row r="1066" ht="27" customHeight="1"/>
    <row r="1067" ht="27" customHeight="1"/>
    <row r="1068" ht="27" customHeight="1"/>
    <row r="1069" ht="27" customHeight="1"/>
    <row r="1070" ht="27" customHeight="1"/>
    <row r="1071" ht="27" customHeight="1"/>
    <row r="1072" ht="27" customHeight="1"/>
    <row r="1073" ht="27" customHeight="1"/>
    <row r="1074" ht="27" customHeight="1"/>
    <row r="1075" ht="27" customHeight="1"/>
    <row r="1076" ht="27" customHeight="1"/>
    <row r="1077" ht="27" customHeight="1"/>
    <row r="1078" ht="27" customHeight="1"/>
    <row r="1079" ht="27" customHeight="1"/>
    <row r="1080" ht="27" customHeight="1"/>
    <row r="1081" ht="27" customHeight="1"/>
    <row r="1082" ht="27" customHeight="1"/>
    <row r="1083" ht="27" customHeight="1"/>
    <row r="1084" ht="27" customHeight="1"/>
    <row r="1085" ht="27" customHeight="1"/>
    <row r="1086" ht="27" customHeight="1"/>
    <row r="1087" ht="27" customHeight="1"/>
    <row r="1088" ht="27" customHeight="1"/>
    <row r="1089" ht="27" customHeight="1"/>
    <row r="1090" ht="27" customHeight="1"/>
    <row r="1091" ht="27" customHeight="1"/>
    <row r="1092" ht="27" customHeight="1"/>
    <row r="1093" ht="27" customHeight="1"/>
    <row r="1094" ht="27" customHeight="1"/>
    <row r="1095" ht="27" customHeight="1"/>
    <row r="1096" ht="27" customHeight="1"/>
    <row r="1097" ht="27" customHeight="1"/>
    <row r="1098" ht="27" customHeight="1"/>
    <row r="1099" ht="27" customHeight="1"/>
    <row r="1100" ht="27" customHeight="1"/>
    <row r="1101" ht="27" customHeight="1"/>
    <row r="1102" ht="27" customHeight="1"/>
    <row r="1103" ht="27" customHeight="1"/>
    <row r="1104" ht="27" customHeight="1"/>
    <row r="1105" ht="27" customHeight="1"/>
    <row r="1106" ht="27" customHeight="1"/>
    <row r="1107" ht="27" customHeight="1"/>
    <row r="1108" ht="27" customHeight="1"/>
    <row r="1109" ht="27" customHeight="1"/>
    <row r="1110" ht="27" customHeight="1"/>
    <row r="1111" ht="27" customHeight="1"/>
    <row r="1112" ht="27" customHeight="1"/>
    <row r="1113" ht="27" customHeight="1"/>
    <row r="1114" ht="27" customHeight="1"/>
    <row r="1115" ht="27" customHeight="1"/>
    <row r="1116" ht="27" customHeight="1"/>
    <row r="1117" ht="27" customHeight="1"/>
    <row r="1118" ht="27" customHeight="1"/>
    <row r="1119" ht="27" customHeight="1"/>
    <row r="1120" ht="27" customHeight="1"/>
    <row r="1121" ht="27" customHeight="1"/>
    <row r="1122" ht="27" customHeight="1"/>
    <row r="1123" ht="27" customHeight="1"/>
    <row r="1124" ht="27" customHeight="1"/>
    <row r="1125" ht="27" customHeight="1"/>
    <row r="1126" ht="27" customHeight="1"/>
    <row r="1127" ht="27" customHeight="1"/>
    <row r="1128" ht="27" customHeight="1"/>
    <row r="1129" ht="27" customHeight="1"/>
    <row r="1130" ht="27" customHeight="1"/>
    <row r="1131" ht="27" customHeight="1"/>
    <row r="1132" ht="27" customHeight="1"/>
    <row r="1133" ht="27" customHeight="1"/>
    <row r="1134" ht="27" customHeight="1"/>
    <row r="1135" ht="39" customHeight="1"/>
    <row r="1136" ht="39" customHeight="1"/>
    <row r="1137" ht="39" customHeight="1"/>
    <row r="1138" ht="39" customHeight="1"/>
    <row r="1139" ht="39" customHeight="1"/>
    <row r="1140" ht="39" customHeight="1"/>
    <row r="1141" ht="39" customHeight="1"/>
    <row r="1142" ht="39" customHeight="1"/>
    <row r="1143" ht="27" customHeight="1"/>
    <row r="1144" ht="38.25" customHeight="1"/>
    <row r="1145" ht="38.25" customHeight="1"/>
    <row r="1146" ht="38.25" customHeight="1"/>
    <row r="1147" ht="38.25" customHeight="1"/>
    <row r="1148" ht="27" customHeight="1"/>
    <row r="1149" ht="27" customHeight="1"/>
    <row r="1150" ht="27" customHeight="1"/>
    <row r="1151" ht="27" customHeight="1"/>
    <row r="1152" ht="27" customHeight="1"/>
    <row r="1153" ht="27" customHeight="1"/>
    <row r="1154" ht="27" customHeight="1"/>
    <row r="1155" ht="27" customHeight="1"/>
    <row r="1156" ht="27" customHeight="1"/>
    <row r="1157" ht="27" customHeight="1"/>
    <row r="1158" ht="27" customHeight="1"/>
    <row r="1159" ht="27" customHeight="1"/>
    <row r="1160" ht="27" customHeight="1"/>
    <row r="1161" ht="27" customHeight="1"/>
    <row r="1162" ht="27" customHeight="1"/>
    <row r="1163" ht="27" customHeight="1"/>
    <row r="1164" ht="27" customHeight="1"/>
    <row r="1165" ht="27" customHeight="1"/>
    <row r="1166" ht="27" customHeight="1"/>
    <row r="1167" ht="27" customHeight="1"/>
    <row r="1168" ht="27" customHeight="1"/>
    <row r="1169" ht="27" customHeight="1"/>
    <row r="1170" ht="27" customHeight="1"/>
    <row r="1171" ht="27" customHeight="1"/>
    <row r="1172" ht="27" customHeight="1"/>
    <row r="1173" ht="27" customHeight="1"/>
    <row r="1174" ht="27" customHeight="1"/>
    <row r="1175" ht="27" customHeight="1"/>
    <row r="1176" ht="27" customHeight="1"/>
    <row r="1177" ht="27" customHeight="1"/>
    <row r="1178" ht="27" customHeight="1"/>
    <row r="1179" ht="27" customHeight="1"/>
    <row r="1180" ht="27" customHeight="1"/>
    <row r="1181" ht="27" customHeight="1"/>
    <row r="1182" ht="27" customHeight="1"/>
    <row r="1183" ht="27" customHeight="1"/>
    <row r="1184" ht="27" customHeight="1"/>
    <row r="1185" ht="27" customHeight="1"/>
    <row r="1186" ht="27" customHeight="1"/>
    <row r="1187" ht="27" customHeight="1"/>
    <row r="1188" ht="27" customHeight="1"/>
    <row r="1189" ht="27" customHeight="1"/>
    <row r="1190" ht="27" customHeight="1"/>
    <row r="1191" ht="27" customHeight="1"/>
    <row r="1192" ht="27" customHeight="1"/>
    <row r="1193" ht="27" customHeight="1"/>
    <row r="1194" ht="27" customHeight="1"/>
    <row r="1195" ht="27" customHeight="1"/>
    <row r="1196" ht="27" customHeight="1"/>
    <row r="1197" ht="27" customHeight="1"/>
    <row r="1198" ht="27" customHeight="1"/>
    <row r="1199" ht="27" customHeight="1"/>
    <row r="1200" ht="27" customHeight="1"/>
    <row r="1201" ht="27" customHeight="1"/>
    <row r="1202" ht="27" customHeight="1"/>
    <row r="1203" ht="27" customHeight="1"/>
    <row r="1204" ht="27" customHeight="1"/>
    <row r="1205" ht="27" customHeight="1"/>
    <row r="1206" ht="27" customHeight="1"/>
    <row r="1207" ht="27" customHeight="1"/>
    <row r="1208" ht="27" customHeight="1"/>
    <row r="1209" ht="27" customHeight="1"/>
    <row r="1210" ht="27" customHeight="1"/>
    <row r="1211" ht="27" customHeight="1"/>
    <row r="1212" ht="27" customHeight="1"/>
    <row r="1213" ht="27" customHeight="1"/>
    <row r="1214" ht="27" customHeight="1"/>
    <row r="1215" ht="27" customHeight="1"/>
    <row r="1216" ht="27" customHeight="1"/>
    <row r="1217" ht="27" customHeight="1"/>
    <row r="1218" ht="27" customHeight="1"/>
    <row r="1219" ht="27" customHeight="1"/>
    <row r="1220" ht="27" customHeight="1"/>
    <row r="1221" ht="27" customHeight="1"/>
    <row r="1222" ht="27" customHeight="1"/>
    <row r="1223" ht="27" customHeight="1"/>
    <row r="1224" ht="27" customHeight="1"/>
    <row r="1225" ht="27" customHeight="1"/>
    <row r="1226" ht="27" customHeight="1"/>
    <row r="1227" ht="27" customHeight="1"/>
    <row r="1228" ht="27" customHeight="1"/>
    <row r="1229" ht="27" customHeight="1"/>
    <row r="1230" ht="27" customHeight="1"/>
    <row r="1231" ht="27" customHeight="1"/>
    <row r="1232" ht="27" customHeight="1"/>
    <row r="1233" ht="27" customHeight="1"/>
    <row r="1234" ht="27" customHeight="1"/>
    <row r="1235" ht="27" customHeight="1"/>
    <row r="1236" ht="27" customHeight="1"/>
    <row r="1237" ht="27" customHeight="1"/>
    <row r="1238" ht="27" customHeight="1"/>
    <row r="1239" ht="27" customHeight="1"/>
    <row r="1240" ht="27" customHeight="1"/>
    <row r="1241" ht="27" customHeight="1"/>
    <row r="1242" ht="27" customHeight="1"/>
    <row r="1243" ht="27" customHeight="1"/>
    <row r="1244" ht="27" customHeight="1"/>
    <row r="1245" ht="27" customHeight="1"/>
    <row r="1246" ht="27" customHeight="1"/>
    <row r="1247" ht="27" customHeight="1"/>
    <row r="1248" ht="27" customHeight="1"/>
    <row r="1249" ht="27" customHeight="1"/>
    <row r="1250" ht="27" customHeight="1"/>
    <row r="1251" ht="27" customHeight="1"/>
    <row r="1252" ht="27" customHeight="1"/>
    <row r="1253" ht="27" customHeight="1"/>
    <row r="1254" ht="27" customHeight="1"/>
    <row r="1255" ht="27" customHeight="1"/>
    <row r="1256" ht="27" customHeight="1"/>
    <row r="1257" ht="27" customHeight="1"/>
    <row r="1258" ht="27" customHeight="1"/>
    <row r="1259" ht="27" customHeight="1"/>
    <row r="1260" ht="27" customHeight="1"/>
    <row r="1261" ht="27" customHeight="1"/>
    <row r="1262" ht="27" customHeight="1"/>
    <row r="1263" ht="27" customHeight="1"/>
    <row r="1264" ht="27" customHeight="1"/>
    <row r="1265" ht="27" customHeight="1"/>
    <row r="1266" ht="27" customHeight="1"/>
    <row r="1267" ht="27" customHeight="1"/>
    <row r="1268" ht="27" customHeight="1"/>
    <row r="1269" ht="27" customHeight="1"/>
    <row r="1270" ht="27" customHeight="1"/>
    <row r="1271" ht="27" customHeight="1"/>
    <row r="1272" ht="27" customHeight="1"/>
    <row r="1273" ht="27" customHeight="1"/>
    <row r="1274" ht="27" customHeight="1"/>
    <row r="1275" ht="27" customHeight="1"/>
    <row r="1276" ht="27" customHeight="1"/>
    <row r="1277" ht="27" customHeight="1"/>
    <row r="1278" ht="27" customHeight="1"/>
    <row r="1279" ht="27" customHeight="1"/>
    <row r="1280" ht="27" customHeight="1"/>
    <row r="1281" ht="27" customHeight="1"/>
    <row r="1282" ht="27" customHeight="1"/>
    <row r="1283" ht="27" customHeight="1"/>
    <row r="1284" ht="27" customHeight="1"/>
    <row r="1285" ht="27" customHeight="1"/>
    <row r="1286" ht="27" customHeight="1"/>
    <row r="1287" ht="27" customHeight="1"/>
    <row r="1288" ht="27" customHeight="1"/>
    <row r="1289" ht="27" customHeight="1"/>
    <row r="1290" ht="27" customHeight="1"/>
    <row r="1291" ht="27" customHeight="1"/>
    <row r="1292" ht="27" customHeight="1"/>
    <row r="1293" ht="27" customHeight="1"/>
    <row r="1294" ht="27" customHeight="1"/>
    <row r="1295" ht="27" customHeight="1"/>
    <row r="1296" ht="27" customHeight="1"/>
    <row r="1297" ht="27" customHeight="1"/>
    <row r="1298" ht="27" customHeight="1"/>
    <row r="1299" ht="27" customHeight="1"/>
    <row r="1300" ht="27" customHeight="1"/>
    <row r="1301" ht="27" customHeight="1"/>
    <row r="1302" ht="27" customHeight="1"/>
    <row r="1303" ht="27" customHeight="1"/>
    <row r="1304" ht="27" customHeight="1"/>
    <row r="1305" ht="27" customHeight="1"/>
    <row r="1306" ht="27" customHeight="1"/>
    <row r="1307" ht="27" customHeight="1"/>
    <row r="1308" ht="27" customHeight="1"/>
    <row r="1309" ht="27" customHeight="1"/>
    <row r="1310" ht="27" customHeight="1"/>
    <row r="1311" ht="27" customHeight="1"/>
    <row r="1312" ht="27" customHeight="1"/>
    <row r="1313" ht="27" customHeight="1"/>
    <row r="1314" ht="27" customHeight="1"/>
    <row r="1315" ht="27" customHeight="1"/>
    <row r="1316" ht="27" customHeight="1"/>
    <row r="1317" ht="27" customHeight="1"/>
    <row r="1318" ht="27" customHeight="1"/>
    <row r="1319" ht="27" customHeight="1"/>
    <row r="1320" ht="27" customHeight="1"/>
    <row r="1321" ht="27" customHeight="1"/>
    <row r="1322" ht="27" customHeight="1"/>
    <row r="1323" ht="27" customHeight="1"/>
    <row r="1324" ht="27" customHeight="1"/>
    <row r="1325" ht="27" customHeight="1"/>
    <row r="1326" ht="27" customHeight="1"/>
    <row r="1327" ht="27" customHeight="1"/>
    <row r="1328" ht="27" customHeight="1"/>
    <row r="1329" ht="27" customHeight="1"/>
    <row r="1330" ht="27" customHeight="1"/>
    <row r="1331" ht="27" customHeight="1"/>
    <row r="1332" ht="27" customHeight="1"/>
    <row r="1333" ht="27" customHeight="1"/>
    <row r="1334" ht="27" customHeight="1"/>
    <row r="1335" ht="27" customHeight="1"/>
    <row r="1336" ht="27" customHeight="1"/>
    <row r="1337" ht="27" customHeight="1"/>
    <row r="1338" ht="27" customHeight="1"/>
    <row r="1339" ht="27" customHeight="1"/>
    <row r="1340" ht="27" customHeight="1"/>
    <row r="1341" ht="27" customHeight="1"/>
    <row r="1342" ht="27" customHeight="1"/>
    <row r="1343" ht="27" customHeight="1"/>
    <row r="1344" ht="27" customHeight="1"/>
    <row r="1345" ht="27" customHeight="1"/>
    <row r="1346" ht="27" customHeight="1"/>
    <row r="1347" ht="27" customHeight="1"/>
    <row r="1348" ht="27" customHeight="1"/>
    <row r="1349" ht="27" customHeight="1"/>
    <row r="1350" ht="27" customHeight="1"/>
    <row r="1351" ht="27" customHeight="1"/>
    <row r="1352" ht="27" customHeight="1"/>
    <row r="1353" ht="27" customHeight="1"/>
    <row r="1354" ht="27" customHeight="1"/>
    <row r="1355" ht="27" customHeight="1"/>
    <row r="1356" ht="27" customHeight="1"/>
    <row r="1357" ht="27" customHeight="1"/>
    <row r="1358" ht="27" customHeight="1"/>
    <row r="1359" ht="27" customHeight="1"/>
    <row r="1360" ht="27" customHeight="1"/>
    <row r="1361" ht="27" customHeight="1"/>
    <row r="1362" ht="27" customHeight="1"/>
    <row r="1363" ht="27" customHeight="1"/>
    <row r="1364" ht="27" customHeight="1"/>
    <row r="1365" ht="27" customHeight="1"/>
    <row r="1366" ht="27" customHeight="1"/>
    <row r="1367" ht="27" customHeight="1"/>
    <row r="1368" ht="27" customHeight="1"/>
    <row r="1369" ht="27" customHeight="1"/>
    <row r="1370" ht="27" customHeight="1"/>
    <row r="1371" ht="27" customHeight="1"/>
    <row r="1372" ht="27" customHeight="1"/>
    <row r="1373" ht="27" customHeight="1"/>
    <row r="1374" ht="27" customHeight="1"/>
    <row r="1375" ht="27" customHeight="1"/>
    <row r="1376" ht="27" customHeight="1"/>
    <row r="1377" ht="27" customHeight="1"/>
    <row r="1378" ht="27" customHeight="1"/>
    <row r="1379" ht="27" customHeight="1"/>
    <row r="1380" ht="27" customHeight="1"/>
    <row r="1381" ht="27" customHeight="1"/>
    <row r="1382" ht="27" customHeight="1"/>
    <row r="1383" ht="27" customHeight="1"/>
    <row r="1384" ht="27" customHeight="1"/>
    <row r="1385" ht="27" customHeight="1"/>
    <row r="1386" ht="27" customHeight="1"/>
    <row r="1387" ht="27" customHeight="1"/>
    <row r="1388" ht="27" customHeight="1"/>
    <row r="1389" ht="27" customHeight="1"/>
    <row r="1390" ht="27" customHeight="1"/>
    <row r="1391" ht="27" customHeight="1"/>
    <row r="1392" ht="27" customHeight="1"/>
    <row r="1393" ht="27" customHeight="1"/>
    <row r="1394" ht="27" customHeight="1"/>
    <row r="1395" ht="35.25" customHeight="1"/>
    <row r="1396" ht="27" customHeight="1"/>
    <row r="1397" ht="27" customHeight="1"/>
    <row r="1398" ht="27" customHeight="1"/>
    <row r="1399" ht="27" customHeight="1"/>
    <row r="1400" ht="27" customHeight="1"/>
    <row r="1401" ht="27" customHeight="1"/>
    <row r="1402" ht="27" customHeight="1"/>
    <row r="1403" ht="27" customHeight="1"/>
    <row r="1404" ht="27" customHeight="1"/>
    <row r="1405" ht="27" customHeight="1"/>
    <row r="1406" ht="27" customHeight="1"/>
    <row r="1407" ht="27" customHeight="1"/>
    <row r="1408" ht="27" customHeight="1"/>
    <row r="1409" ht="27" customHeight="1"/>
    <row r="1410" ht="27" customHeight="1"/>
    <row r="1411" ht="27" customHeight="1"/>
    <row r="1412" ht="27" customHeight="1"/>
    <row r="1413" ht="27" customHeight="1"/>
    <row r="1414" ht="27" customHeight="1"/>
    <row r="1415" ht="27" customHeight="1"/>
    <row r="1416" ht="27" customHeight="1"/>
    <row r="1417" ht="27" customHeight="1"/>
    <row r="1418" ht="27" customHeight="1"/>
    <row r="1419" ht="27" customHeight="1"/>
    <row r="1420" ht="27" customHeight="1"/>
    <row r="1421" ht="27" customHeight="1"/>
    <row r="1422" ht="27" customHeight="1"/>
    <row r="1423" ht="27" customHeight="1"/>
    <row r="1424" ht="27" customHeight="1"/>
    <row r="1425" ht="27" customHeight="1"/>
    <row r="1426" ht="27" customHeight="1"/>
    <row r="1427" ht="27" customHeight="1"/>
    <row r="1428" ht="27" customHeight="1"/>
    <row r="1429" ht="27" customHeight="1"/>
    <row r="1430" ht="27" customHeight="1"/>
    <row r="1431" ht="27" customHeight="1"/>
    <row r="1432" ht="27" customHeight="1"/>
    <row r="1433" ht="27" customHeight="1"/>
    <row r="1434" ht="27" customHeight="1"/>
    <row r="1435" ht="27" customHeight="1"/>
    <row r="1436" ht="27" customHeight="1"/>
    <row r="1437" ht="27" customHeight="1"/>
    <row r="1438" ht="27" customHeight="1"/>
    <row r="1439" ht="27" customHeight="1"/>
    <row r="1440" ht="27" customHeight="1"/>
    <row r="1441" ht="27" customHeight="1"/>
    <row r="1442" ht="27" customHeight="1"/>
    <row r="1443" ht="27" customHeight="1"/>
    <row r="1444" ht="27" customHeight="1"/>
    <row r="1445" ht="27" customHeight="1"/>
    <row r="1446" ht="27" customHeight="1"/>
    <row r="1447" ht="27" customHeight="1"/>
    <row r="1448" ht="27" customHeight="1"/>
    <row r="1449" ht="27" customHeight="1"/>
    <row r="1450" ht="27" customHeight="1"/>
    <row r="1451" ht="27" customHeight="1"/>
    <row r="1452" ht="27" customHeight="1"/>
    <row r="1453" ht="27" customHeight="1"/>
    <row r="1454" ht="27" customHeight="1"/>
    <row r="1455" ht="27" customHeight="1"/>
    <row r="1456" ht="27" customHeight="1"/>
    <row r="1457" ht="27" customHeight="1"/>
    <row r="1458" ht="27" customHeight="1"/>
    <row r="1459" ht="27" customHeight="1"/>
    <row r="1460" ht="27" customHeight="1"/>
    <row r="1461" ht="27" customHeight="1"/>
    <row r="1462" ht="27" customHeight="1"/>
    <row r="1463" ht="27" customHeight="1"/>
    <row r="1464" ht="27" customHeight="1"/>
    <row r="1465" ht="27" customHeight="1"/>
    <row r="1466" ht="27" customHeight="1"/>
    <row r="1467" ht="27" customHeight="1"/>
    <row r="1468" ht="27" customHeight="1"/>
    <row r="1469" ht="27" customHeight="1"/>
    <row r="1470" ht="27" customHeight="1"/>
    <row r="1471" ht="27" customHeight="1"/>
    <row r="1472" ht="27" customHeight="1"/>
  </sheetData>
  <mergeCells count="27">
    <mergeCell ref="B15:C15"/>
    <mergeCell ref="B2:P2"/>
    <mergeCell ref="B3:C4"/>
    <mergeCell ref="D3:K3"/>
    <mergeCell ref="L3:O3"/>
    <mergeCell ref="P3:P4"/>
    <mergeCell ref="B10:C10"/>
    <mergeCell ref="B11:C11"/>
    <mergeCell ref="B12:C12"/>
    <mergeCell ref="B13:C13"/>
    <mergeCell ref="B14:C14"/>
    <mergeCell ref="Q3:Q4"/>
    <mergeCell ref="B31:C31"/>
    <mergeCell ref="B32:C32"/>
    <mergeCell ref="B33:C33"/>
    <mergeCell ref="B25:C25"/>
    <mergeCell ref="B26:C26"/>
    <mergeCell ref="B27:C27"/>
    <mergeCell ref="B28:C28"/>
    <mergeCell ref="B29:C29"/>
    <mergeCell ref="B30:C30"/>
    <mergeCell ref="B16:C16"/>
    <mergeCell ref="B5:C5"/>
    <mergeCell ref="B6:C6"/>
    <mergeCell ref="B7:C7"/>
    <mergeCell ref="B8:C8"/>
    <mergeCell ref="B9:C9"/>
  </mergeCells>
  <hyperlinks>
    <hyperlink ref="T4" location="INDICE!A56" display="INICIO"/>
  </hyperlinks>
  <printOptions horizontalCentered="1"/>
  <pageMargins left="0.39370078740157483" right="0" top="1.1811023622047245" bottom="0" header="0.11811023622047245" footer="0"/>
  <pageSetup paperSize="9" scale="85" firstPageNumber="70" orientation="landscape" useFirstPageNumber="1" r:id="rId1"/>
  <headerFooter>
    <oddHeader>&amp;C&amp;G</oddHeader>
    <oddFooter>&amp;C&amp;14&amp;P</oddFooter>
  </headerFooter>
  <drawing r:id="rId2"/>
  <legacyDrawingHF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dimension ref="B1:S172"/>
  <sheetViews>
    <sheetView showGridLines="0" zoomScale="90" zoomScaleNormal="90" workbookViewId="0">
      <selection activeCell="R5" sqref="R5"/>
    </sheetView>
  </sheetViews>
  <sheetFormatPr baseColWidth="10" defaultRowHeight="15"/>
  <cols>
    <col min="1" max="1" width="12.7109375" style="174" customWidth="1"/>
    <col min="2" max="2" width="49.42578125" style="174" customWidth="1"/>
    <col min="3" max="3" width="23.85546875" style="174" customWidth="1"/>
    <col min="4" max="4" width="15.85546875" style="174" customWidth="1"/>
    <col min="5" max="5" width="22.28515625" style="174" customWidth="1"/>
    <col min="6" max="6" width="13.85546875" style="174" customWidth="1"/>
    <col min="7" max="7" width="15.85546875" style="174" customWidth="1"/>
    <col min="8" max="8" width="11.42578125" style="174"/>
    <col min="9" max="9" width="10.42578125" style="174" customWidth="1"/>
    <col min="10" max="10" width="15.140625" style="174" customWidth="1"/>
    <col min="11" max="13" width="11.42578125" style="174"/>
    <col min="14" max="14" width="19.140625" style="174" customWidth="1"/>
    <col min="15" max="15" width="15.140625" style="174" customWidth="1"/>
    <col min="16" max="16" width="15.85546875" style="174" customWidth="1"/>
    <col min="17" max="16384" width="11.42578125" style="174"/>
  </cols>
  <sheetData>
    <row r="1" spans="2:18" ht="134.25" customHeight="1"/>
    <row r="2" spans="2:18" ht="81.75" customHeight="1">
      <c r="B2" s="414" t="s">
        <v>1069</v>
      </c>
      <c r="C2" s="414"/>
      <c r="D2" s="414"/>
      <c r="E2" s="414"/>
      <c r="F2" s="414"/>
      <c r="G2" s="414"/>
      <c r="H2" s="414"/>
      <c r="I2" s="414"/>
      <c r="J2" s="414"/>
      <c r="K2" s="414"/>
      <c r="L2" s="414"/>
      <c r="M2" s="414"/>
      <c r="N2" s="414"/>
      <c r="O2" s="414"/>
      <c r="P2" s="414"/>
    </row>
    <row r="3" spans="2:18" ht="25.5" customHeight="1">
      <c r="B3" s="346" t="s">
        <v>601</v>
      </c>
      <c r="C3" s="346" t="s">
        <v>953</v>
      </c>
      <c r="D3" s="346"/>
      <c r="E3" s="346"/>
      <c r="F3" s="346"/>
      <c r="G3" s="346"/>
      <c r="H3" s="346"/>
      <c r="I3" s="346"/>
      <c r="J3" s="346"/>
      <c r="K3" s="346" t="s">
        <v>955</v>
      </c>
      <c r="L3" s="346"/>
      <c r="M3" s="346"/>
      <c r="N3" s="346"/>
      <c r="O3" s="346" t="s">
        <v>513</v>
      </c>
      <c r="P3" s="346" t="s">
        <v>514</v>
      </c>
    </row>
    <row r="4" spans="2:18">
      <c r="B4" s="346"/>
      <c r="C4" s="346"/>
      <c r="D4" s="346"/>
      <c r="E4" s="346"/>
      <c r="F4" s="346"/>
      <c r="G4" s="346"/>
      <c r="H4" s="346"/>
      <c r="I4" s="346"/>
      <c r="J4" s="346"/>
      <c r="K4" s="346"/>
      <c r="L4" s="346"/>
      <c r="M4" s="346"/>
      <c r="N4" s="346"/>
      <c r="O4" s="346"/>
      <c r="P4" s="346"/>
    </row>
    <row r="5" spans="2:18" ht="55.5" customHeight="1">
      <c r="B5" s="346"/>
      <c r="C5" s="270" t="s">
        <v>502</v>
      </c>
      <c r="D5" s="270" t="s">
        <v>503</v>
      </c>
      <c r="E5" s="270" t="s">
        <v>504</v>
      </c>
      <c r="F5" s="270" t="s">
        <v>505</v>
      </c>
      <c r="G5" s="270" t="s">
        <v>506</v>
      </c>
      <c r="H5" s="270" t="s">
        <v>515</v>
      </c>
      <c r="I5" s="270" t="s">
        <v>516</v>
      </c>
      <c r="J5" s="329" t="s">
        <v>1135</v>
      </c>
      <c r="K5" s="270" t="s">
        <v>507</v>
      </c>
      <c r="L5" s="270" t="s">
        <v>597</v>
      </c>
      <c r="M5" s="270" t="s">
        <v>508</v>
      </c>
      <c r="N5" s="329" t="s">
        <v>1135</v>
      </c>
      <c r="O5" s="346"/>
      <c r="P5" s="346"/>
      <c r="R5" s="225" t="s">
        <v>30</v>
      </c>
    </row>
    <row r="6" spans="2:18" ht="20.25" customHeight="1">
      <c r="B6" s="287" t="s">
        <v>222</v>
      </c>
      <c r="C6" s="293">
        <v>460455.00000000081</v>
      </c>
      <c r="D6" s="293">
        <v>2291684.9999999991</v>
      </c>
      <c r="E6" s="293">
        <v>71620.000000000175</v>
      </c>
      <c r="F6" s="293">
        <v>382704.00000000076</v>
      </c>
      <c r="G6" s="293">
        <v>126839.99999999987</v>
      </c>
      <c r="H6" s="293">
        <v>15188.000000000005</v>
      </c>
      <c r="I6" s="293">
        <v>91979.999999999971</v>
      </c>
      <c r="J6" s="293">
        <v>43977</v>
      </c>
      <c r="K6" s="293">
        <v>1564372.9999999995</v>
      </c>
      <c r="L6" s="293">
        <v>888796.9999999986</v>
      </c>
      <c r="M6" s="293">
        <v>488881.99999999895</v>
      </c>
      <c r="N6" s="293">
        <v>22697.000000000029</v>
      </c>
      <c r="O6" s="293">
        <v>123738.00000000003</v>
      </c>
      <c r="P6" s="293">
        <v>30838.000000000025</v>
      </c>
      <c r="R6" s="5"/>
    </row>
    <row r="7" spans="2:18" s="1" customFormat="1">
      <c r="B7" s="287" t="s">
        <v>458</v>
      </c>
      <c r="C7" s="293">
        <v>384659.00000000029</v>
      </c>
      <c r="D7" s="293">
        <v>1932012.0000000005</v>
      </c>
      <c r="E7" s="293">
        <v>61278.000000000073</v>
      </c>
      <c r="F7" s="293">
        <v>343674.00000000012</v>
      </c>
      <c r="G7" s="293">
        <v>106949.00000000001</v>
      </c>
      <c r="H7" s="293">
        <v>10910</v>
      </c>
      <c r="I7" s="293">
        <v>80887.000000000029</v>
      </c>
      <c r="J7" s="293">
        <v>28593</v>
      </c>
      <c r="K7" s="293">
        <v>1475843.9999999998</v>
      </c>
      <c r="L7" s="293">
        <v>842843.99999999872</v>
      </c>
      <c r="M7" s="293">
        <v>445098.00000000047</v>
      </c>
      <c r="N7" s="293">
        <v>10116.999999999996</v>
      </c>
      <c r="O7" s="293">
        <v>65569.999999999971</v>
      </c>
      <c r="P7" s="293">
        <v>18145.000000000004</v>
      </c>
    </row>
    <row r="8" spans="2:18" s="1" customFormat="1" ht="15" customHeight="1">
      <c r="B8" s="289" t="s">
        <v>602</v>
      </c>
      <c r="C8" s="292">
        <v>122365.00000000023</v>
      </c>
      <c r="D8" s="292">
        <v>746997.00000000058</v>
      </c>
      <c r="E8" s="292">
        <v>25153.000000000069</v>
      </c>
      <c r="F8" s="292">
        <v>145596.00000000012</v>
      </c>
      <c r="G8" s="292">
        <v>20368.000000000018</v>
      </c>
      <c r="H8" s="292">
        <v>5542.9999999999982</v>
      </c>
      <c r="I8" s="292">
        <v>76105.000000000029</v>
      </c>
      <c r="J8" s="292">
        <v>483.0000000000008</v>
      </c>
      <c r="K8" s="292">
        <v>780196.00000000023</v>
      </c>
      <c r="L8" s="292">
        <v>518764.99999999884</v>
      </c>
      <c r="M8" s="292">
        <v>338529.00000000047</v>
      </c>
      <c r="N8" s="292">
        <v>0</v>
      </c>
      <c r="O8" s="292">
        <v>32267.999999999964</v>
      </c>
      <c r="P8" s="292">
        <v>2209</v>
      </c>
    </row>
    <row r="9" spans="2:18">
      <c r="B9" s="289" t="s">
        <v>603</v>
      </c>
      <c r="C9" s="292">
        <v>1235</v>
      </c>
      <c r="D9" s="292">
        <v>4208</v>
      </c>
      <c r="E9" s="292">
        <v>329</v>
      </c>
      <c r="F9" s="292">
        <v>546</v>
      </c>
      <c r="G9" s="292">
        <v>0</v>
      </c>
      <c r="H9" s="292">
        <v>44</v>
      </c>
      <c r="I9" s="292">
        <v>0</v>
      </c>
      <c r="J9" s="292">
        <v>0</v>
      </c>
      <c r="K9" s="292">
        <v>1617.0000000000002</v>
      </c>
      <c r="L9" s="292">
        <v>934.99999999999989</v>
      </c>
      <c r="M9" s="292">
        <v>1968.0000000000002</v>
      </c>
      <c r="N9" s="292">
        <v>0</v>
      </c>
      <c r="O9" s="292">
        <v>0</v>
      </c>
      <c r="P9" s="292">
        <v>273</v>
      </c>
    </row>
    <row r="10" spans="2:18">
      <c r="B10" s="289" t="s">
        <v>464</v>
      </c>
      <c r="C10" s="292">
        <v>6848.9999999999991</v>
      </c>
      <c r="D10" s="292">
        <v>41057</v>
      </c>
      <c r="E10" s="292">
        <v>3194</v>
      </c>
      <c r="F10" s="292">
        <v>2858.0000000000005</v>
      </c>
      <c r="G10" s="292">
        <v>614.00000000000011</v>
      </c>
      <c r="H10" s="292">
        <v>1418.0000000000002</v>
      </c>
      <c r="I10" s="292">
        <v>4074.9999999999986</v>
      </c>
      <c r="J10" s="292">
        <v>14620</v>
      </c>
      <c r="K10" s="292">
        <v>14866.000000000004</v>
      </c>
      <c r="L10" s="292">
        <v>1460.0000000000002</v>
      </c>
      <c r="M10" s="292">
        <v>1358.0000000000005</v>
      </c>
      <c r="N10" s="292">
        <v>780</v>
      </c>
      <c r="O10" s="292">
        <v>4543.9999999999973</v>
      </c>
      <c r="P10" s="292">
        <v>3544.0000000000014</v>
      </c>
    </row>
    <row r="11" spans="2:18">
      <c r="B11" s="289" t="s">
        <v>459</v>
      </c>
      <c r="C11" s="292">
        <v>299</v>
      </c>
      <c r="D11" s="292">
        <v>1168</v>
      </c>
      <c r="E11" s="292">
        <v>0</v>
      </c>
      <c r="F11" s="292">
        <v>105</v>
      </c>
      <c r="G11" s="292">
        <v>131</v>
      </c>
      <c r="H11" s="292">
        <v>0</v>
      </c>
      <c r="I11" s="292">
        <v>0</v>
      </c>
      <c r="J11" s="292">
        <v>0</v>
      </c>
      <c r="K11" s="292">
        <v>321</v>
      </c>
      <c r="L11" s="292">
        <v>21</v>
      </c>
      <c r="M11" s="292">
        <v>141</v>
      </c>
      <c r="N11" s="292">
        <v>0</v>
      </c>
      <c r="O11" s="292">
        <v>0</v>
      </c>
      <c r="P11" s="292">
        <v>9</v>
      </c>
    </row>
    <row r="12" spans="2:18">
      <c r="B12" s="289" t="s">
        <v>604</v>
      </c>
      <c r="C12" s="292">
        <v>708</v>
      </c>
      <c r="D12" s="292">
        <v>1034</v>
      </c>
      <c r="E12" s="292">
        <v>0</v>
      </c>
      <c r="F12" s="292">
        <v>34</v>
      </c>
      <c r="G12" s="292">
        <v>261</v>
      </c>
      <c r="H12" s="292">
        <v>0</v>
      </c>
      <c r="I12" s="292">
        <v>0</v>
      </c>
      <c r="J12" s="292">
        <v>0</v>
      </c>
      <c r="K12" s="292">
        <v>550</v>
      </c>
      <c r="L12" s="292">
        <v>405</v>
      </c>
      <c r="M12" s="292">
        <v>45</v>
      </c>
      <c r="N12" s="292">
        <v>0</v>
      </c>
      <c r="O12" s="292">
        <v>0</v>
      </c>
      <c r="P12" s="292">
        <v>60</v>
      </c>
    </row>
    <row r="13" spans="2:18">
      <c r="B13" s="289" t="s">
        <v>598</v>
      </c>
      <c r="C13" s="292">
        <v>0</v>
      </c>
      <c r="D13" s="292">
        <v>549323.99999999988</v>
      </c>
      <c r="E13" s="292">
        <v>9277.0000000000018</v>
      </c>
      <c r="F13" s="292">
        <v>97774.999999999971</v>
      </c>
      <c r="G13" s="292">
        <v>56291</v>
      </c>
      <c r="H13" s="292">
        <v>0</v>
      </c>
      <c r="I13" s="292">
        <v>0</v>
      </c>
      <c r="J13" s="292">
        <v>0</v>
      </c>
      <c r="K13" s="292">
        <v>233984.00000000003</v>
      </c>
      <c r="L13" s="292">
        <v>112061</v>
      </c>
      <c r="M13" s="292">
        <v>37358.999999999993</v>
      </c>
      <c r="N13" s="292">
        <v>0</v>
      </c>
      <c r="O13" s="292">
        <v>18131.000000000004</v>
      </c>
      <c r="P13" s="292">
        <v>0</v>
      </c>
    </row>
    <row r="14" spans="2:18">
      <c r="B14" s="289" t="s">
        <v>599</v>
      </c>
      <c r="C14" s="292">
        <v>27157.999999999996</v>
      </c>
      <c r="D14" s="292">
        <v>31714.999999999985</v>
      </c>
      <c r="E14" s="292">
        <v>1563.0000000000011</v>
      </c>
      <c r="F14" s="292">
        <v>2151</v>
      </c>
      <c r="G14" s="292">
        <v>2891.0000000000009</v>
      </c>
      <c r="H14" s="292">
        <v>1231.0000000000009</v>
      </c>
      <c r="I14" s="292">
        <v>63.000000000000028</v>
      </c>
      <c r="J14" s="292">
        <v>1523.9999999999995</v>
      </c>
      <c r="K14" s="292">
        <v>17274.000000000004</v>
      </c>
      <c r="L14" s="292">
        <v>13249.999999999993</v>
      </c>
      <c r="M14" s="292">
        <v>4675.0000000000009</v>
      </c>
      <c r="N14" s="292">
        <v>3284.9999999999986</v>
      </c>
      <c r="O14" s="292">
        <v>1768.0000000000005</v>
      </c>
      <c r="P14" s="292">
        <v>4753</v>
      </c>
    </row>
    <row r="15" spans="2:18">
      <c r="B15" s="289" t="s">
        <v>501</v>
      </c>
      <c r="C15" s="292">
        <v>103169.00000000001</v>
      </c>
      <c r="D15" s="292">
        <v>414178.00000000006</v>
      </c>
      <c r="E15" s="292">
        <v>860.99999999999977</v>
      </c>
      <c r="F15" s="292">
        <v>62315</v>
      </c>
      <c r="G15" s="292">
        <v>1730.9999999999993</v>
      </c>
      <c r="H15" s="292">
        <v>276.00000000000017</v>
      </c>
      <c r="I15" s="292">
        <v>44.000000000000014</v>
      </c>
      <c r="J15" s="292">
        <v>1390.0000000000014</v>
      </c>
      <c r="K15" s="292">
        <v>346354.99999999959</v>
      </c>
      <c r="L15" s="292">
        <v>141819.99999999991</v>
      </c>
      <c r="M15" s="292">
        <v>50511.999999999985</v>
      </c>
      <c r="N15" s="292">
        <v>4636.9999999999973</v>
      </c>
      <c r="O15" s="292">
        <v>186.00000000000006</v>
      </c>
      <c r="P15" s="292">
        <v>836.00000000000114</v>
      </c>
    </row>
    <row r="16" spans="2:18">
      <c r="B16" s="289" t="s">
        <v>605</v>
      </c>
      <c r="C16" s="292">
        <v>8749</v>
      </c>
      <c r="D16" s="292">
        <v>15834</v>
      </c>
      <c r="E16" s="292">
        <v>1555</v>
      </c>
      <c r="F16" s="292">
        <v>1444.0000000000007</v>
      </c>
      <c r="G16" s="292">
        <v>1065.9999999999998</v>
      </c>
      <c r="H16" s="292">
        <v>235.00000000000003</v>
      </c>
      <c r="I16" s="292">
        <v>451</v>
      </c>
      <c r="J16" s="292">
        <v>10575.999999999998</v>
      </c>
      <c r="K16" s="292">
        <v>5460.0000000000009</v>
      </c>
      <c r="L16" s="292">
        <v>3968</v>
      </c>
      <c r="M16" s="292">
        <v>1482.0000000000002</v>
      </c>
      <c r="N16" s="292">
        <v>1415</v>
      </c>
      <c r="O16" s="292">
        <v>1307.0000000000009</v>
      </c>
      <c r="P16" s="292">
        <v>943.00000000000011</v>
      </c>
    </row>
    <row r="17" spans="2:19">
      <c r="B17" s="289" t="s">
        <v>606</v>
      </c>
      <c r="C17" s="292">
        <v>6946</v>
      </c>
      <c r="D17" s="292">
        <v>8764.9999999999964</v>
      </c>
      <c r="E17" s="292">
        <v>493.99999999999994</v>
      </c>
      <c r="F17" s="292">
        <v>2136</v>
      </c>
      <c r="G17" s="292">
        <v>224.99999999999997</v>
      </c>
      <c r="H17" s="292">
        <v>55</v>
      </c>
      <c r="I17" s="292">
        <v>1.0000000000000002</v>
      </c>
      <c r="J17" s="292">
        <v>0</v>
      </c>
      <c r="K17" s="292">
        <v>9559</v>
      </c>
      <c r="L17" s="292">
        <v>5907</v>
      </c>
      <c r="M17" s="292">
        <v>1303.9999999999998</v>
      </c>
      <c r="N17" s="292">
        <v>0</v>
      </c>
      <c r="O17" s="292">
        <v>0</v>
      </c>
      <c r="P17" s="292">
        <v>262</v>
      </c>
    </row>
    <row r="18" spans="2:19" ht="15" customHeight="1">
      <c r="B18" s="289" t="s">
        <v>460</v>
      </c>
      <c r="C18" s="292">
        <v>105664.00000000004</v>
      </c>
      <c r="D18" s="292">
        <v>114649.00000000003</v>
      </c>
      <c r="E18" s="292">
        <v>18570.000000000004</v>
      </c>
      <c r="F18" s="292">
        <v>28038.999999999996</v>
      </c>
      <c r="G18" s="292">
        <v>23371</v>
      </c>
      <c r="H18" s="292">
        <v>2108.0000000000009</v>
      </c>
      <c r="I18" s="292">
        <v>147.99999999999997</v>
      </c>
      <c r="J18" s="292">
        <v>0</v>
      </c>
      <c r="K18" s="292">
        <v>64747.999999999993</v>
      </c>
      <c r="L18" s="292">
        <v>44023.999999999993</v>
      </c>
      <c r="M18" s="292">
        <v>7523.9999999999991</v>
      </c>
      <c r="N18" s="292">
        <v>0</v>
      </c>
      <c r="O18" s="292">
        <v>7046.9999999999982</v>
      </c>
      <c r="P18" s="292">
        <v>5256</v>
      </c>
    </row>
    <row r="19" spans="2:19" ht="20.25" customHeight="1">
      <c r="B19" s="289" t="s">
        <v>610</v>
      </c>
      <c r="C19" s="292">
        <v>1517</v>
      </c>
      <c r="D19" s="292">
        <v>3082.9999999999995</v>
      </c>
      <c r="E19" s="292">
        <v>282</v>
      </c>
      <c r="F19" s="292">
        <v>675</v>
      </c>
      <c r="G19" s="292">
        <v>0</v>
      </c>
      <c r="H19" s="292">
        <v>0</v>
      </c>
      <c r="I19" s="292">
        <v>0</v>
      </c>
      <c r="J19" s="292">
        <v>0</v>
      </c>
      <c r="K19" s="292">
        <v>914</v>
      </c>
      <c r="L19" s="292">
        <v>228</v>
      </c>
      <c r="M19" s="292">
        <v>201</v>
      </c>
      <c r="N19" s="292">
        <v>0</v>
      </c>
      <c r="O19" s="292">
        <v>319</v>
      </c>
      <c r="P19" s="292">
        <v>0</v>
      </c>
      <c r="Q19" s="413"/>
      <c r="R19" s="413"/>
    </row>
    <row r="20" spans="2:19" ht="20.25" customHeight="1">
      <c r="B20" s="287" t="s">
        <v>510</v>
      </c>
      <c r="C20" s="293">
        <v>37932.000000000036</v>
      </c>
      <c r="D20" s="293">
        <v>314467.99999999953</v>
      </c>
      <c r="E20" s="293">
        <v>5006</v>
      </c>
      <c r="F20" s="293">
        <v>24767.000000000029</v>
      </c>
      <c r="G20" s="293">
        <v>14497.99999999998</v>
      </c>
      <c r="H20" s="293">
        <v>3351.9999999999973</v>
      </c>
      <c r="I20" s="293">
        <v>6810.9999999999918</v>
      </c>
      <c r="J20" s="293">
        <v>8464</v>
      </c>
      <c r="K20" s="293">
        <v>66349</v>
      </c>
      <c r="L20" s="293">
        <v>35519.999999999971</v>
      </c>
      <c r="M20" s="293">
        <v>35626.000000000051</v>
      </c>
      <c r="N20" s="293">
        <v>4107</v>
      </c>
      <c r="O20" s="293">
        <v>50753.000000000029</v>
      </c>
      <c r="P20" s="293">
        <v>8986.0000000000018</v>
      </c>
      <c r="R20" s="151"/>
    </row>
    <row r="21" spans="2:19" ht="20.25" customHeight="1">
      <c r="B21" s="289" t="s">
        <v>612</v>
      </c>
      <c r="C21" s="292">
        <v>37932.000000000036</v>
      </c>
      <c r="D21" s="292">
        <v>314467.99999999953</v>
      </c>
      <c r="E21" s="292">
        <v>5006</v>
      </c>
      <c r="F21" s="292">
        <v>24767.000000000029</v>
      </c>
      <c r="G21" s="292">
        <v>14497.99999999998</v>
      </c>
      <c r="H21" s="292">
        <v>3351.9999999999973</v>
      </c>
      <c r="I21" s="292">
        <v>6810.9999999999918</v>
      </c>
      <c r="J21" s="292">
        <v>8464</v>
      </c>
      <c r="K21" s="292">
        <v>66349</v>
      </c>
      <c r="L21" s="292">
        <v>35519.999999999971</v>
      </c>
      <c r="M21" s="292">
        <v>35626.000000000051</v>
      </c>
      <c r="N21" s="292">
        <v>4107</v>
      </c>
      <c r="O21" s="292">
        <v>50753.000000000029</v>
      </c>
      <c r="P21" s="292">
        <v>8986.0000000000018</v>
      </c>
    </row>
    <row r="22" spans="2:19" ht="20.25" customHeight="1">
      <c r="B22" s="287" t="s">
        <v>509</v>
      </c>
      <c r="C22" s="293">
        <v>37864</v>
      </c>
      <c r="D22" s="293">
        <v>45204.999999999971</v>
      </c>
      <c r="E22" s="293">
        <v>5336.0000000000009</v>
      </c>
      <c r="F22" s="293">
        <v>14262.999999999996</v>
      </c>
      <c r="G22" s="293">
        <v>5393.0000000000027</v>
      </c>
      <c r="H22" s="293">
        <v>926</v>
      </c>
      <c r="I22" s="293">
        <v>4281.9999999999982</v>
      </c>
      <c r="J22" s="293">
        <v>6920</v>
      </c>
      <c r="K22" s="293">
        <v>22180.000000000015</v>
      </c>
      <c r="L22" s="293">
        <v>10433.000000000005</v>
      </c>
      <c r="M22" s="293">
        <v>8157.9999999999973</v>
      </c>
      <c r="N22" s="293">
        <v>8473</v>
      </c>
      <c r="O22" s="293">
        <v>7414.9999999999973</v>
      </c>
      <c r="P22" s="293">
        <v>3706.9999999999995</v>
      </c>
    </row>
    <row r="23" spans="2:19" ht="20.25" customHeight="1">
      <c r="B23" s="289" t="s">
        <v>607</v>
      </c>
      <c r="C23" s="292">
        <v>4930.0000000000009</v>
      </c>
      <c r="D23" s="292">
        <v>8650.0000000000018</v>
      </c>
      <c r="E23" s="292">
        <v>189.00000000000003</v>
      </c>
      <c r="F23" s="292">
        <v>850</v>
      </c>
      <c r="G23" s="292">
        <v>1082</v>
      </c>
      <c r="H23" s="292">
        <v>21</v>
      </c>
      <c r="I23" s="292">
        <v>11</v>
      </c>
      <c r="J23" s="292">
        <v>537</v>
      </c>
      <c r="K23" s="292">
        <v>6814.0000000000009</v>
      </c>
      <c r="L23" s="292">
        <v>544.99999999999989</v>
      </c>
      <c r="M23" s="292">
        <v>813</v>
      </c>
      <c r="N23" s="292">
        <v>1127</v>
      </c>
      <c r="O23" s="292">
        <v>63.000000000000007</v>
      </c>
      <c r="P23" s="292">
        <v>1946</v>
      </c>
    </row>
    <row r="24" spans="2:19" ht="20.25" customHeight="1">
      <c r="B24" s="289" t="s">
        <v>608</v>
      </c>
      <c r="C24" s="292">
        <v>0</v>
      </c>
      <c r="D24" s="292">
        <v>0</v>
      </c>
      <c r="E24" s="292">
        <v>0</v>
      </c>
      <c r="F24" s="292">
        <v>0</v>
      </c>
      <c r="G24" s="292">
        <v>0</v>
      </c>
      <c r="H24" s="292">
        <v>0</v>
      </c>
      <c r="I24" s="292">
        <v>0</v>
      </c>
      <c r="J24" s="292">
        <v>2912</v>
      </c>
      <c r="K24" s="292">
        <v>0</v>
      </c>
      <c r="L24" s="292">
        <v>0</v>
      </c>
      <c r="M24" s="292">
        <v>0</v>
      </c>
      <c r="N24" s="292">
        <v>2993</v>
      </c>
      <c r="O24" s="292">
        <v>0</v>
      </c>
      <c r="P24" s="292">
        <v>0</v>
      </c>
    </row>
    <row r="25" spans="2:19" ht="20.25" customHeight="1">
      <c r="B25" s="289" t="s">
        <v>609</v>
      </c>
      <c r="C25" s="292">
        <v>0</v>
      </c>
      <c r="D25" s="292">
        <v>193.99999999999997</v>
      </c>
      <c r="E25" s="292">
        <v>0</v>
      </c>
      <c r="F25" s="292">
        <v>129.00000000000003</v>
      </c>
      <c r="G25" s="292">
        <v>0</v>
      </c>
      <c r="H25" s="292">
        <v>0</v>
      </c>
      <c r="I25" s="292">
        <v>0</v>
      </c>
      <c r="J25" s="292">
        <v>0</v>
      </c>
      <c r="K25" s="292">
        <v>0</v>
      </c>
      <c r="L25" s="292">
        <v>0</v>
      </c>
      <c r="M25" s="292">
        <v>0</v>
      </c>
      <c r="N25" s="292">
        <v>0</v>
      </c>
      <c r="O25" s="292">
        <v>0</v>
      </c>
      <c r="P25" s="292">
        <v>0</v>
      </c>
    </row>
    <row r="26" spans="2:19" ht="20.25" customHeight="1">
      <c r="B26" s="289" t="s">
        <v>611</v>
      </c>
      <c r="C26" s="292">
        <v>32934</v>
      </c>
      <c r="D26" s="292">
        <v>36360.999999999971</v>
      </c>
      <c r="E26" s="292">
        <v>5147.0000000000009</v>
      </c>
      <c r="F26" s="292">
        <v>13283.999999999996</v>
      </c>
      <c r="G26" s="292">
        <v>4311.0000000000027</v>
      </c>
      <c r="H26" s="292">
        <v>905</v>
      </c>
      <c r="I26" s="292">
        <v>4270.9999999999982</v>
      </c>
      <c r="J26" s="292">
        <v>3471</v>
      </c>
      <c r="K26" s="292">
        <v>15366.000000000013</v>
      </c>
      <c r="L26" s="292">
        <v>9888.0000000000055</v>
      </c>
      <c r="M26" s="292">
        <v>7344.9999999999973</v>
      </c>
      <c r="N26" s="292">
        <v>4353</v>
      </c>
      <c r="O26" s="292">
        <v>7351.9999999999973</v>
      </c>
      <c r="P26" s="292">
        <v>1760.9999999999995</v>
      </c>
    </row>
    <row r="27" spans="2:19" ht="20.25" customHeight="1">
      <c r="B27" s="188"/>
      <c r="C27" s="188"/>
      <c r="D27" s="188"/>
      <c r="E27" s="188"/>
      <c r="F27" s="188"/>
      <c r="G27" s="188"/>
      <c r="H27" s="188"/>
      <c r="I27" s="188"/>
      <c r="J27" s="188"/>
      <c r="K27" s="188"/>
      <c r="L27" s="188"/>
      <c r="M27" s="188"/>
      <c r="N27" s="188"/>
      <c r="O27" s="188"/>
      <c r="P27" s="188"/>
      <c r="Q27" s="188"/>
      <c r="R27" s="188"/>
      <c r="S27" s="188"/>
    </row>
    <row r="28" spans="2:19" ht="20.25" customHeight="1">
      <c r="B28" s="188" t="s">
        <v>1062</v>
      </c>
    </row>
    <row r="29" spans="2:19" ht="20.25" customHeight="1"/>
    <row r="30" spans="2:19" ht="20.25" customHeight="1"/>
    <row r="31" spans="2:19" ht="20.25" customHeight="1"/>
    <row r="32" spans="2:19"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3.25" customHeight="1"/>
    <row r="165" ht="23.25" customHeight="1"/>
    <row r="166" ht="23.25" customHeight="1"/>
    <row r="167" ht="23.25" customHeight="1"/>
    <row r="168" ht="23.25" customHeight="1"/>
    <row r="169" ht="23.25" customHeight="1"/>
    <row r="170" ht="23.25" customHeight="1"/>
    <row r="171" ht="23.25" customHeight="1"/>
    <row r="172" ht="23.25" customHeight="1"/>
  </sheetData>
  <mergeCells count="7">
    <mergeCell ref="Q19:R19"/>
    <mergeCell ref="B2:P2"/>
    <mergeCell ref="B3:B5"/>
    <mergeCell ref="C3:J4"/>
    <mergeCell ref="K3:N4"/>
    <mergeCell ref="O3:O5"/>
    <mergeCell ref="P3:P5"/>
  </mergeCells>
  <hyperlinks>
    <hyperlink ref="R5" location="INDICE!A57" display="INICIO"/>
  </hyperlinks>
  <printOptions horizontalCentered="1"/>
  <pageMargins left="0.39370078740157483" right="0" top="1.1811023622047245" bottom="0" header="0.11811023622047245" footer="0"/>
  <pageSetup paperSize="9" scale="85" firstPageNumber="71" orientation="landscape" useFirstPageNumber="1" r:id="rId1"/>
  <headerFooter>
    <oddHeader>&amp;C&amp;G</oddHeader>
    <oddFooter>&amp;C&amp;14&amp;P</oddFooter>
  </headerFooter>
  <drawing r:id="rId2"/>
  <legacyDrawingHF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B1:BK222"/>
  <sheetViews>
    <sheetView showGridLines="0" zoomScale="90" zoomScaleNormal="90" workbookViewId="0">
      <selection activeCell="D6" sqref="D6"/>
    </sheetView>
  </sheetViews>
  <sheetFormatPr baseColWidth="10" defaultRowHeight="15"/>
  <cols>
    <col min="1" max="1" width="13" style="24" customWidth="1"/>
    <col min="2" max="2" width="11.42578125" style="24"/>
    <col min="3" max="3" width="20.5703125" style="24" customWidth="1"/>
    <col min="4" max="4" width="16.7109375" style="24" customWidth="1"/>
    <col min="5" max="14" width="11.42578125" style="24"/>
    <col min="15" max="15" width="12.7109375" style="24" customWidth="1"/>
    <col min="16" max="23" width="11.42578125" style="24"/>
    <col min="24" max="47" width="14.5703125" style="24" customWidth="1"/>
    <col min="48" max="48" width="11.42578125" style="24"/>
    <col min="49" max="61" width="14.140625" style="24" customWidth="1"/>
    <col min="62" max="62" width="6.5703125" style="20" bestFit="1" customWidth="1"/>
    <col min="63" max="63" width="9.7109375" style="20" customWidth="1"/>
    <col min="64" max="16384" width="11.42578125" style="24"/>
  </cols>
  <sheetData>
    <row r="1" spans="2:63" ht="133.5" customHeight="1"/>
    <row r="2" spans="2:63" ht="61.5" customHeight="1">
      <c r="B2" s="402" t="s">
        <v>1070</v>
      </c>
      <c r="C2" s="402"/>
      <c r="D2" s="402"/>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202"/>
      <c r="BK2" s="203"/>
    </row>
    <row r="3" spans="2:63" ht="23.25" customHeight="1">
      <c r="B3" s="346" t="s">
        <v>565</v>
      </c>
      <c r="C3" s="346"/>
      <c r="D3" s="346" t="s">
        <v>956</v>
      </c>
      <c r="E3" s="346" t="s">
        <v>171</v>
      </c>
      <c r="F3" s="346"/>
      <c r="G3" s="346"/>
      <c r="H3" s="346"/>
      <c r="I3" s="346"/>
      <c r="J3" s="346"/>
      <c r="K3" s="346"/>
      <c r="L3" s="346"/>
      <c r="M3" s="346"/>
      <c r="N3" s="346"/>
      <c r="O3" s="346"/>
      <c r="P3" s="346"/>
      <c r="Q3" s="346"/>
      <c r="R3" s="346"/>
      <c r="S3" s="346"/>
      <c r="T3" s="346"/>
      <c r="U3" s="346"/>
      <c r="V3" s="346"/>
      <c r="W3" s="346"/>
      <c r="X3" s="346" t="s">
        <v>511</v>
      </c>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202"/>
      <c r="BK3" s="203"/>
    </row>
    <row r="4" spans="2:63" ht="68.25" customHeight="1">
      <c r="B4" s="346"/>
      <c r="C4" s="346"/>
      <c r="D4" s="346"/>
      <c r="E4" s="346" t="s">
        <v>1</v>
      </c>
      <c r="F4" s="346" t="s">
        <v>602</v>
      </c>
      <c r="G4" s="346" t="s">
        <v>603</v>
      </c>
      <c r="H4" s="346" t="s">
        <v>464</v>
      </c>
      <c r="I4" s="346" t="s">
        <v>459</v>
      </c>
      <c r="J4" s="346" t="s">
        <v>604</v>
      </c>
      <c r="K4" s="346" t="s">
        <v>598</v>
      </c>
      <c r="L4" s="346" t="s">
        <v>957</v>
      </c>
      <c r="M4" s="346" t="s">
        <v>501</v>
      </c>
      <c r="N4" s="346" t="s">
        <v>958</v>
      </c>
      <c r="O4" s="346" t="s">
        <v>606</v>
      </c>
      <c r="P4" s="346" t="s">
        <v>460</v>
      </c>
      <c r="Q4" s="346" t="s">
        <v>959</v>
      </c>
      <c r="R4" s="346" t="s">
        <v>608</v>
      </c>
      <c r="S4" s="346" t="s">
        <v>461</v>
      </c>
      <c r="T4" s="346" t="s">
        <v>609</v>
      </c>
      <c r="U4" s="346" t="s">
        <v>610</v>
      </c>
      <c r="V4" s="346" t="s">
        <v>611</v>
      </c>
      <c r="W4" s="346" t="s">
        <v>612</v>
      </c>
      <c r="X4" s="346" t="s">
        <v>1</v>
      </c>
      <c r="Y4" s="346"/>
      <c r="Z4" s="346" t="s">
        <v>602</v>
      </c>
      <c r="AA4" s="346"/>
      <c r="AB4" s="346" t="s">
        <v>603</v>
      </c>
      <c r="AC4" s="346"/>
      <c r="AD4" s="346" t="s">
        <v>464</v>
      </c>
      <c r="AE4" s="346"/>
      <c r="AF4" s="346" t="s">
        <v>459</v>
      </c>
      <c r="AG4" s="346"/>
      <c r="AH4" s="346" t="s">
        <v>604</v>
      </c>
      <c r="AI4" s="346"/>
      <c r="AJ4" s="346" t="s">
        <v>598</v>
      </c>
      <c r="AK4" s="346"/>
      <c r="AL4" s="346" t="s">
        <v>599</v>
      </c>
      <c r="AM4" s="346"/>
      <c r="AN4" s="346" t="s">
        <v>960</v>
      </c>
      <c r="AO4" s="346"/>
      <c r="AP4" s="346" t="s">
        <v>605</v>
      </c>
      <c r="AQ4" s="346"/>
      <c r="AR4" s="346" t="s">
        <v>606</v>
      </c>
      <c r="AS4" s="346"/>
      <c r="AT4" s="346" t="s">
        <v>460</v>
      </c>
      <c r="AU4" s="346"/>
      <c r="AV4" s="346" t="s">
        <v>607</v>
      </c>
      <c r="AW4" s="346"/>
      <c r="AX4" s="346" t="s">
        <v>608</v>
      </c>
      <c r="AY4" s="346"/>
      <c r="AZ4" s="346" t="s">
        <v>461</v>
      </c>
      <c r="BA4" s="346"/>
      <c r="BB4" s="346" t="s">
        <v>609</v>
      </c>
      <c r="BC4" s="346"/>
      <c r="BD4" s="346" t="s">
        <v>610</v>
      </c>
      <c r="BE4" s="346"/>
      <c r="BF4" s="346" t="s">
        <v>961</v>
      </c>
      <c r="BG4" s="346"/>
      <c r="BH4" s="346" t="s">
        <v>612</v>
      </c>
      <c r="BI4" s="346"/>
      <c r="BK4" s="225" t="s">
        <v>30</v>
      </c>
    </row>
    <row r="5" spans="2:63" ht="30" customHeight="1">
      <c r="B5" s="346"/>
      <c r="C5" s="346"/>
      <c r="D5" s="346"/>
      <c r="E5" s="346" t="s">
        <v>600</v>
      </c>
      <c r="F5" s="346" t="s">
        <v>600</v>
      </c>
      <c r="G5" s="346" t="s">
        <v>600</v>
      </c>
      <c r="H5" s="346" t="s">
        <v>600</v>
      </c>
      <c r="I5" s="346" t="s">
        <v>600</v>
      </c>
      <c r="J5" s="346" t="s">
        <v>600</v>
      </c>
      <c r="K5" s="346" t="s">
        <v>600</v>
      </c>
      <c r="L5" s="346" t="s">
        <v>600</v>
      </c>
      <c r="M5" s="346" t="s">
        <v>600</v>
      </c>
      <c r="N5" s="346" t="s">
        <v>600</v>
      </c>
      <c r="O5" s="346" t="s">
        <v>600</v>
      </c>
      <c r="P5" s="346" t="s">
        <v>600</v>
      </c>
      <c r="Q5" s="346" t="s">
        <v>600</v>
      </c>
      <c r="R5" s="346" t="s">
        <v>600</v>
      </c>
      <c r="S5" s="346" t="s">
        <v>600</v>
      </c>
      <c r="T5" s="346" t="s">
        <v>600</v>
      </c>
      <c r="U5" s="346" t="s">
        <v>600</v>
      </c>
      <c r="V5" s="346" t="s">
        <v>600</v>
      </c>
      <c r="W5" s="346" t="s">
        <v>600</v>
      </c>
      <c r="X5" s="326" t="s">
        <v>441</v>
      </c>
      <c r="Y5" s="326" t="s">
        <v>512</v>
      </c>
      <c r="Z5" s="326" t="s">
        <v>441</v>
      </c>
      <c r="AA5" s="326" t="s">
        <v>512</v>
      </c>
      <c r="AB5" s="326" t="s">
        <v>441</v>
      </c>
      <c r="AC5" s="326" t="s">
        <v>512</v>
      </c>
      <c r="AD5" s="326" t="s">
        <v>441</v>
      </c>
      <c r="AE5" s="326" t="s">
        <v>512</v>
      </c>
      <c r="AF5" s="326" t="s">
        <v>441</v>
      </c>
      <c r="AG5" s="326" t="s">
        <v>512</v>
      </c>
      <c r="AH5" s="326" t="s">
        <v>441</v>
      </c>
      <c r="AI5" s="326" t="s">
        <v>512</v>
      </c>
      <c r="AJ5" s="326" t="s">
        <v>441</v>
      </c>
      <c r="AK5" s="326" t="s">
        <v>512</v>
      </c>
      <c r="AL5" s="326" t="s">
        <v>441</v>
      </c>
      <c r="AM5" s="326" t="s">
        <v>512</v>
      </c>
      <c r="AN5" s="326" t="s">
        <v>441</v>
      </c>
      <c r="AO5" s="326" t="s">
        <v>512</v>
      </c>
      <c r="AP5" s="326" t="s">
        <v>441</v>
      </c>
      <c r="AQ5" s="326" t="s">
        <v>512</v>
      </c>
      <c r="AR5" s="326" t="s">
        <v>441</v>
      </c>
      <c r="AS5" s="326" t="s">
        <v>512</v>
      </c>
      <c r="AT5" s="326" t="s">
        <v>441</v>
      </c>
      <c r="AU5" s="326" t="s">
        <v>512</v>
      </c>
      <c r="AV5" s="326" t="s">
        <v>441</v>
      </c>
      <c r="AW5" s="326" t="s">
        <v>512</v>
      </c>
      <c r="AX5" s="326" t="s">
        <v>441</v>
      </c>
      <c r="AY5" s="326" t="s">
        <v>512</v>
      </c>
      <c r="AZ5" s="326" t="s">
        <v>441</v>
      </c>
      <c r="BA5" s="326" t="s">
        <v>512</v>
      </c>
      <c r="BB5" s="326" t="s">
        <v>441</v>
      </c>
      <c r="BC5" s="326" t="s">
        <v>512</v>
      </c>
      <c r="BD5" s="326" t="s">
        <v>441</v>
      </c>
      <c r="BE5" s="326" t="s">
        <v>512</v>
      </c>
      <c r="BF5" s="326" t="s">
        <v>441</v>
      </c>
      <c r="BG5" s="326" t="s">
        <v>512</v>
      </c>
      <c r="BH5" s="326" t="s">
        <v>441</v>
      </c>
      <c r="BI5" s="326" t="s">
        <v>512</v>
      </c>
    </row>
    <row r="6" spans="2:63" s="20" customFormat="1" ht="27.75" customHeight="1">
      <c r="B6" s="401" t="s">
        <v>269</v>
      </c>
      <c r="C6" s="401" t="s">
        <v>1</v>
      </c>
      <c r="D6" s="293">
        <v>8319194.9999999814</v>
      </c>
      <c r="E6" s="293">
        <v>4427513.9999999944</v>
      </c>
      <c r="F6" s="293">
        <v>2261047.9999999925</v>
      </c>
      <c r="G6" s="293">
        <v>6404</v>
      </c>
      <c r="H6" s="293">
        <v>80911</v>
      </c>
      <c r="I6" s="293">
        <v>1254</v>
      </c>
      <c r="J6" s="293">
        <v>752</v>
      </c>
      <c r="K6" s="293">
        <v>738515.00000000023</v>
      </c>
      <c r="L6" s="293">
        <v>54981.999999999993</v>
      </c>
      <c r="M6" s="293">
        <v>538903</v>
      </c>
      <c r="N6" s="293">
        <v>29514</v>
      </c>
      <c r="O6" s="293">
        <v>17346</v>
      </c>
      <c r="P6" s="293">
        <v>270834</v>
      </c>
      <c r="Q6" s="293">
        <v>18986</v>
      </c>
      <c r="R6" s="293">
        <v>5917</v>
      </c>
      <c r="S6" s="293">
        <v>0</v>
      </c>
      <c r="T6" s="293">
        <v>1068</v>
      </c>
      <c r="U6" s="293">
        <v>4426</v>
      </c>
      <c r="V6" s="293">
        <v>89371.999999999971</v>
      </c>
      <c r="W6" s="293">
        <v>307282</v>
      </c>
      <c r="X6" s="293">
        <v>2809244.0000000051</v>
      </c>
      <c r="Y6" s="293">
        <v>1082437.0000000033</v>
      </c>
      <c r="Z6" s="293">
        <v>1902635.0000000009</v>
      </c>
      <c r="AA6" s="293">
        <v>447270.00000000058</v>
      </c>
      <c r="AB6" s="293">
        <v>3220</v>
      </c>
      <c r="AC6" s="293">
        <v>1972</v>
      </c>
      <c r="AD6" s="293">
        <v>29070.999999999993</v>
      </c>
      <c r="AE6" s="293">
        <v>12397</v>
      </c>
      <c r="AF6" s="293">
        <v>963</v>
      </c>
      <c r="AG6" s="293">
        <v>954</v>
      </c>
      <c r="AH6" s="293">
        <v>605</v>
      </c>
      <c r="AI6" s="293">
        <v>576</v>
      </c>
      <c r="AJ6" s="293">
        <v>190581</v>
      </c>
      <c r="AK6" s="293">
        <v>30885.999999999993</v>
      </c>
      <c r="AL6" s="293">
        <v>30397.000000000007</v>
      </c>
      <c r="AM6" s="293">
        <v>25944.000000000004</v>
      </c>
      <c r="AN6" s="293">
        <v>271960.99999999988</v>
      </c>
      <c r="AO6" s="293">
        <v>86933.999999999898</v>
      </c>
      <c r="AP6" s="293">
        <v>11303.999999999996</v>
      </c>
      <c r="AQ6" s="293">
        <v>10651.999999999998</v>
      </c>
      <c r="AR6" s="293">
        <v>17301</v>
      </c>
      <c r="AS6" s="293">
        <v>3013</v>
      </c>
      <c r="AT6" s="293">
        <v>140989.00000000006</v>
      </c>
      <c r="AU6" s="293">
        <v>99004.999999999942</v>
      </c>
      <c r="AV6" s="293">
        <v>13208.000000000002</v>
      </c>
      <c r="AW6" s="293">
        <v>5292</v>
      </c>
      <c r="AX6" s="293">
        <v>1762</v>
      </c>
      <c r="AY6" s="293">
        <v>2428</v>
      </c>
      <c r="AZ6" s="293">
        <v>0</v>
      </c>
      <c r="BA6" s="293">
        <v>0</v>
      </c>
      <c r="BB6" s="293">
        <v>0</v>
      </c>
      <c r="BC6" s="293">
        <v>0</v>
      </c>
      <c r="BD6" s="293">
        <v>850</v>
      </c>
      <c r="BE6" s="293">
        <v>258</v>
      </c>
      <c r="BF6" s="293">
        <v>45103.999999999978</v>
      </c>
      <c r="BG6" s="293">
        <v>45215.000000000022</v>
      </c>
      <c r="BH6" s="293">
        <v>149293.00000000006</v>
      </c>
      <c r="BI6" s="293">
        <v>309641.00000000012</v>
      </c>
    </row>
    <row r="7" spans="2:63" s="98" customFormat="1" ht="18" customHeight="1">
      <c r="B7" s="401" t="s">
        <v>251</v>
      </c>
      <c r="C7" s="401"/>
      <c r="D7" s="293">
        <v>3787596.0000000037</v>
      </c>
      <c r="E7" s="293">
        <v>2157540.9999999972</v>
      </c>
      <c r="F7" s="293">
        <v>1188129.0000000005</v>
      </c>
      <c r="G7" s="293">
        <v>288</v>
      </c>
      <c r="H7" s="293">
        <v>44136</v>
      </c>
      <c r="I7" s="293">
        <v>0</v>
      </c>
      <c r="J7" s="293">
        <v>0</v>
      </c>
      <c r="K7" s="293">
        <v>379293</v>
      </c>
      <c r="L7" s="293">
        <v>50925</v>
      </c>
      <c r="M7" s="293">
        <v>243572.00000000003</v>
      </c>
      <c r="N7" s="293">
        <v>20612</v>
      </c>
      <c r="O7" s="293">
        <v>15491.000000000002</v>
      </c>
      <c r="P7" s="293">
        <v>60746.999999999993</v>
      </c>
      <c r="Q7" s="293">
        <v>11666</v>
      </c>
      <c r="R7" s="293">
        <v>0</v>
      </c>
      <c r="S7" s="293">
        <v>0</v>
      </c>
      <c r="T7" s="293">
        <v>0</v>
      </c>
      <c r="U7" s="293">
        <v>3588</v>
      </c>
      <c r="V7" s="293">
        <v>24060</v>
      </c>
      <c r="W7" s="293">
        <v>115033.99999999996</v>
      </c>
      <c r="X7" s="293">
        <v>1250403.0000000019</v>
      </c>
      <c r="Y7" s="293">
        <v>379652</v>
      </c>
      <c r="Z7" s="293">
        <v>874432.00000000081</v>
      </c>
      <c r="AA7" s="293">
        <v>205253.99999999991</v>
      </c>
      <c r="AB7" s="293">
        <v>211</v>
      </c>
      <c r="AC7" s="293">
        <v>73</v>
      </c>
      <c r="AD7" s="293">
        <v>13415</v>
      </c>
      <c r="AE7" s="293">
        <v>4103</v>
      </c>
      <c r="AF7" s="293">
        <v>0</v>
      </c>
      <c r="AG7" s="293">
        <v>0</v>
      </c>
      <c r="AH7" s="293">
        <v>0</v>
      </c>
      <c r="AI7" s="293">
        <v>0</v>
      </c>
      <c r="AJ7" s="293">
        <v>97529.999999999971</v>
      </c>
      <c r="AK7" s="293">
        <v>15540.999999999998</v>
      </c>
      <c r="AL7" s="293">
        <v>28955</v>
      </c>
      <c r="AM7" s="293">
        <v>23815.999999999989</v>
      </c>
      <c r="AN7" s="293">
        <v>123499.00000000003</v>
      </c>
      <c r="AO7" s="293">
        <v>46292.999999999993</v>
      </c>
      <c r="AP7" s="293">
        <v>8837</v>
      </c>
      <c r="AQ7" s="293">
        <v>9109.9999999999982</v>
      </c>
      <c r="AR7" s="293">
        <v>16084</v>
      </c>
      <c r="AS7" s="293">
        <v>2769</v>
      </c>
      <c r="AT7" s="293">
        <v>20569</v>
      </c>
      <c r="AU7" s="293">
        <v>16083.000000000004</v>
      </c>
      <c r="AV7" s="293">
        <v>5991</v>
      </c>
      <c r="AW7" s="293">
        <v>3881.9999999999995</v>
      </c>
      <c r="AX7" s="293">
        <v>0</v>
      </c>
      <c r="AY7" s="293">
        <v>0</v>
      </c>
      <c r="AZ7" s="293">
        <v>0</v>
      </c>
      <c r="BA7" s="293">
        <v>0</v>
      </c>
      <c r="BB7" s="293">
        <v>0</v>
      </c>
      <c r="BC7" s="293">
        <v>0</v>
      </c>
      <c r="BD7" s="293">
        <v>319</v>
      </c>
      <c r="BE7" s="293">
        <v>168</v>
      </c>
      <c r="BF7" s="293">
        <v>11852.999999999998</v>
      </c>
      <c r="BG7" s="293">
        <v>11269</v>
      </c>
      <c r="BH7" s="293">
        <v>48707.999999999993</v>
      </c>
      <c r="BI7" s="293">
        <v>41290.999999999993</v>
      </c>
      <c r="BK7" s="99"/>
    </row>
    <row r="8" spans="2:63" s="98" customFormat="1" ht="18" customHeight="1">
      <c r="B8" s="400" t="s">
        <v>32</v>
      </c>
      <c r="C8" s="400"/>
      <c r="D8" s="292">
        <v>423688.00000000041</v>
      </c>
      <c r="E8" s="292">
        <v>211146.99999999994</v>
      </c>
      <c r="F8" s="292">
        <v>129675.99999999996</v>
      </c>
      <c r="G8" s="292">
        <v>0</v>
      </c>
      <c r="H8" s="292">
        <v>607</v>
      </c>
      <c r="I8" s="292">
        <v>0</v>
      </c>
      <c r="J8" s="292">
        <v>0</v>
      </c>
      <c r="K8" s="292">
        <v>20564</v>
      </c>
      <c r="L8" s="292">
        <v>4101</v>
      </c>
      <c r="M8" s="292">
        <v>20188</v>
      </c>
      <c r="N8" s="292">
        <v>627</v>
      </c>
      <c r="O8" s="292">
        <v>0</v>
      </c>
      <c r="P8" s="292">
        <v>26420</v>
      </c>
      <c r="Q8" s="292">
        <v>1020</v>
      </c>
      <c r="R8" s="292">
        <v>0</v>
      </c>
      <c r="S8" s="292">
        <v>0</v>
      </c>
      <c r="T8" s="292">
        <v>0</v>
      </c>
      <c r="U8" s="292">
        <v>0</v>
      </c>
      <c r="V8" s="292">
        <v>7408.9999999999991</v>
      </c>
      <c r="W8" s="292">
        <v>535</v>
      </c>
      <c r="X8" s="292">
        <v>154112</v>
      </c>
      <c r="Y8" s="292">
        <v>58428.999999999978</v>
      </c>
      <c r="Z8" s="292">
        <v>122374.99999999994</v>
      </c>
      <c r="AA8" s="292">
        <v>44027.999999999993</v>
      </c>
      <c r="AB8" s="292">
        <v>0</v>
      </c>
      <c r="AC8" s="292">
        <v>0</v>
      </c>
      <c r="AD8" s="292">
        <v>498</v>
      </c>
      <c r="AE8" s="292">
        <v>71</v>
      </c>
      <c r="AF8" s="292">
        <v>0</v>
      </c>
      <c r="AG8" s="292">
        <v>0</v>
      </c>
      <c r="AH8" s="292">
        <v>0</v>
      </c>
      <c r="AI8" s="292">
        <v>0</v>
      </c>
      <c r="AJ8" s="292">
        <v>6945</v>
      </c>
      <c r="AK8" s="292">
        <v>1696</v>
      </c>
      <c r="AL8" s="292">
        <v>4248</v>
      </c>
      <c r="AM8" s="292">
        <v>699</v>
      </c>
      <c r="AN8" s="292">
        <v>10568.999999999998</v>
      </c>
      <c r="AO8" s="292">
        <v>5664.0000000000009</v>
      </c>
      <c r="AP8" s="292">
        <v>339</v>
      </c>
      <c r="AQ8" s="292">
        <v>288</v>
      </c>
      <c r="AR8" s="292">
        <v>0</v>
      </c>
      <c r="AS8" s="292">
        <v>0</v>
      </c>
      <c r="AT8" s="292">
        <v>5645</v>
      </c>
      <c r="AU8" s="292">
        <v>2783</v>
      </c>
      <c r="AV8" s="292">
        <v>150</v>
      </c>
      <c r="AW8" s="292">
        <v>60</v>
      </c>
      <c r="AX8" s="292">
        <v>0</v>
      </c>
      <c r="AY8" s="292">
        <v>0</v>
      </c>
      <c r="AZ8" s="292">
        <v>0</v>
      </c>
      <c r="BA8" s="292">
        <v>0</v>
      </c>
      <c r="BB8" s="292">
        <v>0</v>
      </c>
      <c r="BC8" s="292">
        <v>0</v>
      </c>
      <c r="BD8" s="292">
        <v>0</v>
      </c>
      <c r="BE8" s="292">
        <v>0</v>
      </c>
      <c r="BF8" s="292">
        <v>3044</v>
      </c>
      <c r="BG8" s="292">
        <v>2885</v>
      </c>
      <c r="BH8" s="292">
        <v>299</v>
      </c>
      <c r="BI8" s="292">
        <v>255</v>
      </c>
      <c r="BK8" s="99"/>
    </row>
    <row r="9" spans="2:63" s="20" customFormat="1" ht="18" customHeight="1">
      <c r="B9" s="400" t="s">
        <v>33</v>
      </c>
      <c r="C9" s="400"/>
      <c r="D9" s="292">
        <v>168097.99999999997</v>
      </c>
      <c r="E9" s="292">
        <v>90802.000000000015</v>
      </c>
      <c r="F9" s="292">
        <v>62445.000000000015</v>
      </c>
      <c r="G9" s="292">
        <v>288</v>
      </c>
      <c r="H9" s="292">
        <v>0</v>
      </c>
      <c r="I9" s="292">
        <v>0</v>
      </c>
      <c r="J9" s="292">
        <v>0</v>
      </c>
      <c r="K9" s="292">
        <v>8410</v>
      </c>
      <c r="L9" s="292">
        <v>0</v>
      </c>
      <c r="M9" s="292">
        <v>17523</v>
      </c>
      <c r="N9" s="292">
        <v>0</v>
      </c>
      <c r="O9" s="292">
        <v>719</v>
      </c>
      <c r="P9" s="292">
        <v>590</v>
      </c>
      <c r="Q9" s="292">
        <v>635</v>
      </c>
      <c r="R9" s="292">
        <v>0</v>
      </c>
      <c r="S9" s="292">
        <v>0</v>
      </c>
      <c r="T9" s="292">
        <v>0</v>
      </c>
      <c r="U9" s="292">
        <v>0</v>
      </c>
      <c r="V9" s="292">
        <v>0</v>
      </c>
      <c r="W9" s="292">
        <v>192</v>
      </c>
      <c r="X9" s="292">
        <v>60550.000000000029</v>
      </c>
      <c r="Y9" s="292">
        <v>16746</v>
      </c>
      <c r="Z9" s="292">
        <v>44938.000000000015</v>
      </c>
      <c r="AA9" s="292">
        <v>10728.000000000002</v>
      </c>
      <c r="AB9" s="292">
        <v>211</v>
      </c>
      <c r="AC9" s="292">
        <v>73</v>
      </c>
      <c r="AD9" s="292">
        <v>0</v>
      </c>
      <c r="AE9" s="292">
        <v>0</v>
      </c>
      <c r="AF9" s="292">
        <v>0</v>
      </c>
      <c r="AG9" s="292">
        <v>0</v>
      </c>
      <c r="AH9" s="292">
        <v>0</v>
      </c>
      <c r="AI9" s="292">
        <v>0</v>
      </c>
      <c r="AJ9" s="292">
        <v>256</v>
      </c>
      <c r="AK9" s="292">
        <v>6</v>
      </c>
      <c r="AL9" s="292">
        <v>0</v>
      </c>
      <c r="AM9" s="292">
        <v>0</v>
      </c>
      <c r="AN9" s="292">
        <v>10757</v>
      </c>
      <c r="AO9" s="292">
        <v>2832.0000000000005</v>
      </c>
      <c r="AP9" s="292">
        <v>0</v>
      </c>
      <c r="AQ9" s="292">
        <v>0</v>
      </c>
      <c r="AR9" s="292">
        <v>719</v>
      </c>
      <c r="AS9" s="292">
        <v>561</v>
      </c>
      <c r="AT9" s="292">
        <v>2000</v>
      </c>
      <c r="AU9" s="292">
        <v>1990</v>
      </c>
      <c r="AV9" s="292">
        <v>1509</v>
      </c>
      <c r="AW9" s="292">
        <v>468</v>
      </c>
      <c r="AX9" s="292">
        <v>0</v>
      </c>
      <c r="AY9" s="292">
        <v>0</v>
      </c>
      <c r="AZ9" s="292">
        <v>0</v>
      </c>
      <c r="BA9" s="292">
        <v>0</v>
      </c>
      <c r="BB9" s="292">
        <v>0</v>
      </c>
      <c r="BC9" s="292">
        <v>0</v>
      </c>
      <c r="BD9" s="292">
        <v>0</v>
      </c>
      <c r="BE9" s="292">
        <v>0</v>
      </c>
      <c r="BF9" s="292">
        <v>0</v>
      </c>
      <c r="BG9" s="292">
        <v>0</v>
      </c>
      <c r="BH9" s="292">
        <v>160</v>
      </c>
      <c r="BI9" s="292">
        <v>88</v>
      </c>
      <c r="BK9" s="25"/>
    </row>
    <row r="10" spans="2:63" s="20" customFormat="1" ht="18" customHeight="1">
      <c r="B10" s="400" t="s">
        <v>34</v>
      </c>
      <c r="C10" s="400"/>
      <c r="D10" s="292">
        <v>169896.00000000003</v>
      </c>
      <c r="E10" s="292">
        <v>101144.00000000001</v>
      </c>
      <c r="F10" s="292">
        <v>62985.000000000036</v>
      </c>
      <c r="G10" s="292">
        <v>0</v>
      </c>
      <c r="H10" s="292">
        <v>0</v>
      </c>
      <c r="I10" s="292">
        <v>0</v>
      </c>
      <c r="J10" s="292">
        <v>0</v>
      </c>
      <c r="K10" s="292">
        <v>28217</v>
      </c>
      <c r="L10" s="292">
        <v>49</v>
      </c>
      <c r="M10" s="292">
        <v>9298</v>
      </c>
      <c r="N10" s="292">
        <v>595</v>
      </c>
      <c r="O10" s="292">
        <v>0</v>
      </c>
      <c r="P10" s="292">
        <v>0</v>
      </c>
      <c r="Q10" s="292">
        <v>0</v>
      </c>
      <c r="R10" s="292">
        <v>0</v>
      </c>
      <c r="S10" s="292">
        <v>0</v>
      </c>
      <c r="T10" s="292">
        <v>0</v>
      </c>
      <c r="U10" s="292">
        <v>0</v>
      </c>
      <c r="V10" s="292">
        <v>0</v>
      </c>
      <c r="W10" s="292">
        <v>0</v>
      </c>
      <c r="X10" s="292">
        <v>54485</v>
      </c>
      <c r="Y10" s="292">
        <v>14266.999999999996</v>
      </c>
      <c r="Z10" s="292">
        <v>43830.999999999985</v>
      </c>
      <c r="AA10" s="292">
        <v>10544.999999999993</v>
      </c>
      <c r="AB10" s="292">
        <v>0</v>
      </c>
      <c r="AC10" s="292">
        <v>0</v>
      </c>
      <c r="AD10" s="292">
        <v>0</v>
      </c>
      <c r="AE10" s="292">
        <v>0</v>
      </c>
      <c r="AF10" s="292">
        <v>0</v>
      </c>
      <c r="AG10" s="292">
        <v>0</v>
      </c>
      <c r="AH10" s="292">
        <v>0</v>
      </c>
      <c r="AI10" s="292">
        <v>0</v>
      </c>
      <c r="AJ10" s="292">
        <v>5288</v>
      </c>
      <c r="AK10" s="292">
        <v>1504</v>
      </c>
      <c r="AL10" s="292">
        <v>49</v>
      </c>
      <c r="AM10" s="292">
        <v>49</v>
      </c>
      <c r="AN10" s="292">
        <v>5071.0000000000009</v>
      </c>
      <c r="AO10" s="292">
        <v>2069</v>
      </c>
      <c r="AP10" s="292">
        <v>246</v>
      </c>
      <c r="AQ10" s="292">
        <v>100</v>
      </c>
      <c r="AR10" s="292">
        <v>0</v>
      </c>
      <c r="AS10" s="292">
        <v>0</v>
      </c>
      <c r="AT10" s="292">
        <v>0</v>
      </c>
      <c r="AU10" s="292">
        <v>0</v>
      </c>
      <c r="AV10" s="292">
        <v>0</v>
      </c>
      <c r="AW10" s="292">
        <v>0</v>
      </c>
      <c r="AX10" s="292">
        <v>0</v>
      </c>
      <c r="AY10" s="292">
        <v>0</v>
      </c>
      <c r="AZ10" s="292">
        <v>0</v>
      </c>
      <c r="BA10" s="292">
        <v>0</v>
      </c>
      <c r="BB10" s="292">
        <v>0</v>
      </c>
      <c r="BC10" s="292">
        <v>0</v>
      </c>
      <c r="BD10" s="292">
        <v>0</v>
      </c>
      <c r="BE10" s="292">
        <v>0</v>
      </c>
      <c r="BF10" s="292">
        <v>0</v>
      </c>
      <c r="BG10" s="292">
        <v>0</v>
      </c>
      <c r="BH10" s="292">
        <v>0</v>
      </c>
      <c r="BI10" s="292">
        <v>0</v>
      </c>
      <c r="BK10" s="25"/>
    </row>
    <row r="11" spans="2:63" s="20" customFormat="1" ht="18" customHeight="1">
      <c r="B11" s="400" t="s">
        <v>35</v>
      </c>
      <c r="C11" s="400"/>
      <c r="D11" s="292">
        <v>133171</v>
      </c>
      <c r="E11" s="292">
        <v>60913.999999999985</v>
      </c>
      <c r="F11" s="292">
        <v>40124.999999999993</v>
      </c>
      <c r="G11" s="292">
        <v>0</v>
      </c>
      <c r="H11" s="292">
        <v>596</v>
      </c>
      <c r="I11" s="292">
        <v>0</v>
      </c>
      <c r="J11" s="292">
        <v>0</v>
      </c>
      <c r="K11" s="292">
        <v>9641</v>
      </c>
      <c r="L11" s="292">
        <v>0</v>
      </c>
      <c r="M11" s="292">
        <v>9687.9999999999982</v>
      </c>
      <c r="N11" s="292">
        <v>864</v>
      </c>
      <c r="O11" s="292">
        <v>0</v>
      </c>
      <c r="P11" s="292">
        <v>0</v>
      </c>
      <c r="Q11" s="292">
        <v>0</v>
      </c>
      <c r="R11" s="292">
        <v>0</v>
      </c>
      <c r="S11" s="292">
        <v>0</v>
      </c>
      <c r="T11" s="292">
        <v>0</v>
      </c>
      <c r="U11" s="292">
        <v>0</v>
      </c>
      <c r="V11" s="292">
        <v>0</v>
      </c>
      <c r="W11" s="292">
        <v>0</v>
      </c>
      <c r="X11" s="292">
        <v>55965.999999999993</v>
      </c>
      <c r="Y11" s="292">
        <v>16290.999999999998</v>
      </c>
      <c r="Z11" s="292">
        <v>45303.999999999993</v>
      </c>
      <c r="AA11" s="292">
        <v>14342.000000000002</v>
      </c>
      <c r="AB11" s="292">
        <v>0</v>
      </c>
      <c r="AC11" s="292">
        <v>0</v>
      </c>
      <c r="AD11" s="292">
        <v>596</v>
      </c>
      <c r="AE11" s="292">
        <v>85</v>
      </c>
      <c r="AF11" s="292">
        <v>0</v>
      </c>
      <c r="AG11" s="292">
        <v>0</v>
      </c>
      <c r="AH11" s="292">
        <v>0</v>
      </c>
      <c r="AI11" s="292">
        <v>0</v>
      </c>
      <c r="AJ11" s="292">
        <v>1357</v>
      </c>
      <c r="AK11" s="292">
        <v>238</v>
      </c>
      <c r="AL11" s="292">
        <v>0</v>
      </c>
      <c r="AM11" s="292">
        <v>0</v>
      </c>
      <c r="AN11" s="292">
        <v>8455.9999999999982</v>
      </c>
      <c r="AO11" s="292">
        <v>1610</v>
      </c>
      <c r="AP11" s="292">
        <v>253</v>
      </c>
      <c r="AQ11" s="292">
        <v>16</v>
      </c>
      <c r="AR11" s="292">
        <v>0</v>
      </c>
      <c r="AS11" s="292">
        <v>0</v>
      </c>
      <c r="AT11" s="292">
        <v>0</v>
      </c>
      <c r="AU11" s="292">
        <v>0</v>
      </c>
      <c r="AV11" s="292">
        <v>0</v>
      </c>
      <c r="AW11" s="292">
        <v>0</v>
      </c>
      <c r="AX11" s="292">
        <v>0</v>
      </c>
      <c r="AY11" s="292">
        <v>0</v>
      </c>
      <c r="AZ11" s="292">
        <v>0</v>
      </c>
      <c r="BA11" s="292">
        <v>0</v>
      </c>
      <c r="BB11" s="292">
        <v>0</v>
      </c>
      <c r="BC11" s="292">
        <v>0</v>
      </c>
      <c r="BD11" s="292">
        <v>0</v>
      </c>
      <c r="BE11" s="292">
        <v>0</v>
      </c>
      <c r="BF11" s="292">
        <v>0</v>
      </c>
      <c r="BG11" s="292">
        <v>0</v>
      </c>
      <c r="BH11" s="292">
        <v>0</v>
      </c>
      <c r="BI11" s="292">
        <v>0</v>
      </c>
      <c r="BK11" s="25"/>
    </row>
    <row r="12" spans="2:63" s="20" customFormat="1" ht="18" customHeight="1">
      <c r="B12" s="400" t="s">
        <v>36</v>
      </c>
      <c r="C12" s="400"/>
      <c r="D12" s="292">
        <v>197136.99999999997</v>
      </c>
      <c r="E12" s="292">
        <v>119802.99999999993</v>
      </c>
      <c r="F12" s="292">
        <v>66053</v>
      </c>
      <c r="G12" s="292">
        <v>0</v>
      </c>
      <c r="H12" s="292">
        <v>2147</v>
      </c>
      <c r="I12" s="292">
        <v>0</v>
      </c>
      <c r="J12" s="292">
        <v>0</v>
      </c>
      <c r="K12" s="292">
        <v>12657</v>
      </c>
      <c r="L12" s="292">
        <v>895</v>
      </c>
      <c r="M12" s="292">
        <v>28160.999999999993</v>
      </c>
      <c r="N12" s="292">
        <v>756</v>
      </c>
      <c r="O12" s="292">
        <v>0</v>
      </c>
      <c r="P12" s="292">
        <v>4101</v>
      </c>
      <c r="Q12" s="292">
        <v>0</v>
      </c>
      <c r="R12" s="292">
        <v>0</v>
      </c>
      <c r="S12" s="292">
        <v>0</v>
      </c>
      <c r="T12" s="292">
        <v>0</v>
      </c>
      <c r="U12" s="292">
        <v>3588</v>
      </c>
      <c r="V12" s="292">
        <v>0</v>
      </c>
      <c r="W12" s="292">
        <v>1445</v>
      </c>
      <c r="X12" s="292">
        <v>68927.000000000029</v>
      </c>
      <c r="Y12" s="292">
        <v>8406.9999999999982</v>
      </c>
      <c r="Z12" s="292">
        <v>50434.999999999993</v>
      </c>
      <c r="AA12" s="292">
        <v>5331</v>
      </c>
      <c r="AB12" s="292">
        <v>0</v>
      </c>
      <c r="AC12" s="292">
        <v>0</v>
      </c>
      <c r="AD12" s="292">
        <v>1576</v>
      </c>
      <c r="AE12" s="292">
        <v>119</v>
      </c>
      <c r="AF12" s="292">
        <v>0</v>
      </c>
      <c r="AG12" s="292">
        <v>0</v>
      </c>
      <c r="AH12" s="292">
        <v>0</v>
      </c>
      <c r="AI12" s="292">
        <v>0</v>
      </c>
      <c r="AJ12" s="292">
        <v>758</v>
      </c>
      <c r="AK12" s="292">
        <v>44</v>
      </c>
      <c r="AL12" s="292">
        <v>32</v>
      </c>
      <c r="AM12" s="292">
        <v>13</v>
      </c>
      <c r="AN12" s="292">
        <v>14559.999999999996</v>
      </c>
      <c r="AO12" s="292">
        <v>1858.9999999999995</v>
      </c>
      <c r="AP12" s="292">
        <v>565</v>
      </c>
      <c r="AQ12" s="292">
        <v>203</v>
      </c>
      <c r="AR12" s="292">
        <v>0</v>
      </c>
      <c r="AS12" s="292">
        <v>0</v>
      </c>
      <c r="AT12" s="292">
        <v>2</v>
      </c>
      <c r="AU12" s="292">
        <v>1</v>
      </c>
      <c r="AV12" s="292">
        <v>0</v>
      </c>
      <c r="AW12" s="292">
        <v>0</v>
      </c>
      <c r="AX12" s="292">
        <v>0</v>
      </c>
      <c r="AY12" s="292">
        <v>0</v>
      </c>
      <c r="AZ12" s="292">
        <v>0</v>
      </c>
      <c r="BA12" s="292">
        <v>0</v>
      </c>
      <c r="BB12" s="292">
        <v>0</v>
      </c>
      <c r="BC12" s="292">
        <v>0</v>
      </c>
      <c r="BD12" s="292">
        <v>319</v>
      </c>
      <c r="BE12" s="292">
        <v>168</v>
      </c>
      <c r="BF12" s="292">
        <v>0</v>
      </c>
      <c r="BG12" s="292">
        <v>0</v>
      </c>
      <c r="BH12" s="292">
        <v>680</v>
      </c>
      <c r="BI12" s="292">
        <v>669</v>
      </c>
      <c r="BK12" s="25"/>
    </row>
    <row r="13" spans="2:63" s="20" customFormat="1" ht="18" customHeight="1">
      <c r="B13" s="400" t="s">
        <v>37</v>
      </c>
      <c r="C13" s="400"/>
      <c r="D13" s="292">
        <v>306437.99999999983</v>
      </c>
      <c r="E13" s="292">
        <v>177158.99999999997</v>
      </c>
      <c r="F13" s="292">
        <v>109081.99999999997</v>
      </c>
      <c r="G13" s="292">
        <v>0</v>
      </c>
      <c r="H13" s="292">
        <v>1107</v>
      </c>
      <c r="I13" s="292">
        <v>0</v>
      </c>
      <c r="J13" s="292">
        <v>0</v>
      </c>
      <c r="K13" s="292">
        <v>19421</v>
      </c>
      <c r="L13" s="292">
        <v>12384</v>
      </c>
      <c r="M13" s="292">
        <v>33289</v>
      </c>
      <c r="N13" s="292">
        <v>1408</v>
      </c>
      <c r="O13" s="292">
        <v>0</v>
      </c>
      <c r="P13" s="292">
        <v>0</v>
      </c>
      <c r="Q13" s="292">
        <v>302</v>
      </c>
      <c r="R13" s="292">
        <v>0</v>
      </c>
      <c r="S13" s="292">
        <v>0</v>
      </c>
      <c r="T13" s="292">
        <v>0</v>
      </c>
      <c r="U13" s="292">
        <v>0</v>
      </c>
      <c r="V13" s="292">
        <v>0</v>
      </c>
      <c r="W13" s="292">
        <v>166</v>
      </c>
      <c r="X13" s="292">
        <v>92220.000000000058</v>
      </c>
      <c r="Y13" s="292">
        <v>37059.000000000015</v>
      </c>
      <c r="Z13" s="292">
        <v>62701.000000000044</v>
      </c>
      <c r="AA13" s="292">
        <v>18423.000000000004</v>
      </c>
      <c r="AB13" s="292">
        <v>0</v>
      </c>
      <c r="AC13" s="292">
        <v>0</v>
      </c>
      <c r="AD13" s="292">
        <v>26</v>
      </c>
      <c r="AE13" s="292">
        <v>14</v>
      </c>
      <c r="AF13" s="292">
        <v>0</v>
      </c>
      <c r="AG13" s="292">
        <v>0</v>
      </c>
      <c r="AH13" s="292">
        <v>0</v>
      </c>
      <c r="AI13" s="292">
        <v>0</v>
      </c>
      <c r="AJ13" s="292">
        <v>3468</v>
      </c>
      <c r="AK13" s="292">
        <v>1771</v>
      </c>
      <c r="AL13" s="292">
        <v>6460</v>
      </c>
      <c r="AM13" s="292">
        <v>5483</v>
      </c>
      <c r="AN13" s="292">
        <v>18031</v>
      </c>
      <c r="AO13" s="292">
        <v>10962.999999999998</v>
      </c>
      <c r="AP13" s="292">
        <v>1282</v>
      </c>
      <c r="AQ13" s="292">
        <v>197</v>
      </c>
      <c r="AR13" s="292">
        <v>0</v>
      </c>
      <c r="AS13" s="292">
        <v>0</v>
      </c>
      <c r="AT13" s="292">
        <v>0</v>
      </c>
      <c r="AU13" s="292">
        <v>0</v>
      </c>
      <c r="AV13" s="292">
        <v>157</v>
      </c>
      <c r="AW13" s="292">
        <v>145</v>
      </c>
      <c r="AX13" s="292">
        <v>0</v>
      </c>
      <c r="AY13" s="292">
        <v>0</v>
      </c>
      <c r="AZ13" s="292">
        <v>0</v>
      </c>
      <c r="BA13" s="292">
        <v>0</v>
      </c>
      <c r="BB13" s="292">
        <v>0</v>
      </c>
      <c r="BC13" s="292">
        <v>0</v>
      </c>
      <c r="BD13" s="292">
        <v>0</v>
      </c>
      <c r="BE13" s="292">
        <v>0</v>
      </c>
      <c r="BF13" s="292">
        <v>0</v>
      </c>
      <c r="BG13" s="292">
        <v>0</v>
      </c>
      <c r="BH13" s="292">
        <v>95</v>
      </c>
      <c r="BI13" s="292">
        <v>63</v>
      </c>
      <c r="BK13" s="25"/>
    </row>
    <row r="14" spans="2:63" s="20" customFormat="1" ht="18" customHeight="1">
      <c r="B14" s="400" t="s">
        <v>38</v>
      </c>
      <c r="C14" s="400"/>
      <c r="D14" s="292">
        <v>263765.99999999988</v>
      </c>
      <c r="E14" s="292">
        <v>139987</v>
      </c>
      <c r="F14" s="292">
        <v>77656</v>
      </c>
      <c r="G14" s="292">
        <v>0</v>
      </c>
      <c r="H14" s="292">
        <v>0</v>
      </c>
      <c r="I14" s="292">
        <v>0</v>
      </c>
      <c r="J14" s="292">
        <v>0</v>
      </c>
      <c r="K14" s="292">
        <v>25186</v>
      </c>
      <c r="L14" s="292">
        <v>127</v>
      </c>
      <c r="M14" s="292">
        <v>25014.000000000007</v>
      </c>
      <c r="N14" s="292">
        <v>2217</v>
      </c>
      <c r="O14" s="292">
        <v>5708</v>
      </c>
      <c r="P14" s="292">
        <v>0</v>
      </c>
      <c r="Q14" s="292">
        <v>0</v>
      </c>
      <c r="R14" s="292">
        <v>0</v>
      </c>
      <c r="S14" s="292">
        <v>0</v>
      </c>
      <c r="T14" s="292">
        <v>0</v>
      </c>
      <c r="U14" s="292">
        <v>0</v>
      </c>
      <c r="V14" s="292">
        <v>344</v>
      </c>
      <c r="W14" s="292">
        <v>3735</v>
      </c>
      <c r="X14" s="292">
        <v>104540.00000000001</v>
      </c>
      <c r="Y14" s="292">
        <v>19239</v>
      </c>
      <c r="Z14" s="292">
        <v>71485.999999999985</v>
      </c>
      <c r="AA14" s="292">
        <v>8590</v>
      </c>
      <c r="AB14" s="292">
        <v>0</v>
      </c>
      <c r="AC14" s="292">
        <v>0</v>
      </c>
      <c r="AD14" s="292">
        <v>0</v>
      </c>
      <c r="AE14" s="292">
        <v>0</v>
      </c>
      <c r="AF14" s="292">
        <v>0</v>
      </c>
      <c r="AG14" s="292">
        <v>0</v>
      </c>
      <c r="AH14" s="292">
        <v>0</v>
      </c>
      <c r="AI14" s="292">
        <v>0</v>
      </c>
      <c r="AJ14" s="292">
        <v>1935</v>
      </c>
      <c r="AK14" s="292">
        <v>279</v>
      </c>
      <c r="AL14" s="292">
        <v>75</v>
      </c>
      <c r="AM14" s="292">
        <v>14</v>
      </c>
      <c r="AN14" s="292">
        <v>14158.000000000002</v>
      </c>
      <c r="AO14" s="292">
        <v>7385</v>
      </c>
      <c r="AP14" s="292">
        <v>1559</v>
      </c>
      <c r="AQ14" s="292">
        <v>40</v>
      </c>
      <c r="AR14" s="292">
        <v>11993</v>
      </c>
      <c r="AS14" s="292">
        <v>0</v>
      </c>
      <c r="AT14" s="292">
        <v>0</v>
      </c>
      <c r="AU14" s="292">
        <v>0</v>
      </c>
      <c r="AV14" s="292">
        <v>0</v>
      </c>
      <c r="AW14" s="292">
        <v>0</v>
      </c>
      <c r="AX14" s="292">
        <v>0</v>
      </c>
      <c r="AY14" s="292">
        <v>0</v>
      </c>
      <c r="AZ14" s="292">
        <v>0</v>
      </c>
      <c r="BA14" s="292">
        <v>0</v>
      </c>
      <c r="BB14" s="292">
        <v>0</v>
      </c>
      <c r="BC14" s="292">
        <v>0</v>
      </c>
      <c r="BD14" s="292">
        <v>0</v>
      </c>
      <c r="BE14" s="292">
        <v>0</v>
      </c>
      <c r="BF14" s="292">
        <v>444</v>
      </c>
      <c r="BG14" s="292">
        <v>871</v>
      </c>
      <c r="BH14" s="292">
        <v>2890</v>
      </c>
      <c r="BI14" s="292">
        <v>2060</v>
      </c>
      <c r="BJ14" s="13"/>
      <c r="BK14" s="7"/>
    </row>
    <row r="15" spans="2:63">
      <c r="B15" s="400" t="s">
        <v>39</v>
      </c>
      <c r="C15" s="400"/>
      <c r="D15" s="292">
        <v>261259.99999999988</v>
      </c>
      <c r="E15" s="292">
        <v>158648.99999999997</v>
      </c>
      <c r="F15" s="292">
        <v>55754.999999999993</v>
      </c>
      <c r="G15" s="292">
        <v>0</v>
      </c>
      <c r="H15" s="292">
        <v>717</v>
      </c>
      <c r="I15" s="292">
        <v>0</v>
      </c>
      <c r="J15" s="292">
        <v>0</v>
      </c>
      <c r="K15" s="292">
        <v>35992.999999999993</v>
      </c>
      <c r="L15" s="292">
        <v>1439</v>
      </c>
      <c r="M15" s="292">
        <v>48999.000000000007</v>
      </c>
      <c r="N15" s="292">
        <v>970</v>
      </c>
      <c r="O15" s="292">
        <v>0</v>
      </c>
      <c r="P15" s="292">
        <v>6326</v>
      </c>
      <c r="Q15" s="292">
        <v>3823</v>
      </c>
      <c r="R15" s="292">
        <v>0</v>
      </c>
      <c r="S15" s="292">
        <v>0</v>
      </c>
      <c r="T15" s="292">
        <v>0</v>
      </c>
      <c r="U15" s="292">
        <v>0</v>
      </c>
      <c r="V15" s="292">
        <v>4509</v>
      </c>
      <c r="W15" s="292">
        <v>118</v>
      </c>
      <c r="X15" s="292">
        <v>72853.999999999985</v>
      </c>
      <c r="Y15" s="292">
        <v>29757</v>
      </c>
      <c r="Z15" s="292">
        <v>38516</v>
      </c>
      <c r="AA15" s="292">
        <v>8283</v>
      </c>
      <c r="AB15" s="292">
        <v>0</v>
      </c>
      <c r="AC15" s="292">
        <v>0</v>
      </c>
      <c r="AD15" s="292">
        <v>335</v>
      </c>
      <c r="AE15" s="292">
        <v>131</v>
      </c>
      <c r="AF15" s="292">
        <v>0</v>
      </c>
      <c r="AG15" s="292">
        <v>0</v>
      </c>
      <c r="AH15" s="292">
        <v>0</v>
      </c>
      <c r="AI15" s="292">
        <v>0</v>
      </c>
      <c r="AJ15" s="292">
        <v>5681</v>
      </c>
      <c r="AK15" s="292">
        <v>2201</v>
      </c>
      <c r="AL15" s="292">
        <v>825</v>
      </c>
      <c r="AM15" s="292">
        <v>1318</v>
      </c>
      <c r="AN15" s="292">
        <v>23774.999999999996</v>
      </c>
      <c r="AO15" s="292">
        <v>10271</v>
      </c>
      <c r="AP15" s="292">
        <v>254</v>
      </c>
      <c r="AQ15" s="292">
        <v>724</v>
      </c>
      <c r="AR15" s="292">
        <v>0</v>
      </c>
      <c r="AS15" s="292">
        <v>0</v>
      </c>
      <c r="AT15" s="292">
        <v>924</v>
      </c>
      <c r="AU15" s="292">
        <v>5402</v>
      </c>
      <c r="AV15" s="292">
        <v>549</v>
      </c>
      <c r="AW15" s="292">
        <v>182</v>
      </c>
      <c r="AX15" s="292">
        <v>0</v>
      </c>
      <c r="AY15" s="292">
        <v>0</v>
      </c>
      <c r="AZ15" s="292">
        <v>0</v>
      </c>
      <c r="BA15" s="292">
        <v>0</v>
      </c>
      <c r="BB15" s="292">
        <v>0</v>
      </c>
      <c r="BC15" s="292">
        <v>0</v>
      </c>
      <c r="BD15" s="292">
        <v>0</v>
      </c>
      <c r="BE15" s="292">
        <v>0</v>
      </c>
      <c r="BF15" s="292">
        <v>1887</v>
      </c>
      <c r="BG15" s="292">
        <v>1171</v>
      </c>
      <c r="BH15" s="292">
        <v>108</v>
      </c>
      <c r="BI15" s="292">
        <v>74</v>
      </c>
      <c r="BJ15" s="7"/>
      <c r="BK15" s="7"/>
    </row>
    <row r="16" spans="2:63">
      <c r="B16" s="400" t="s">
        <v>40</v>
      </c>
      <c r="C16" s="400"/>
      <c r="D16" s="292">
        <v>1460603.0000000002</v>
      </c>
      <c r="E16" s="292">
        <v>867209.00000000058</v>
      </c>
      <c r="F16" s="292">
        <v>449016.00000000017</v>
      </c>
      <c r="G16" s="292">
        <v>0</v>
      </c>
      <c r="H16" s="292">
        <v>37054.999999999993</v>
      </c>
      <c r="I16" s="292">
        <v>0</v>
      </c>
      <c r="J16" s="292">
        <v>0</v>
      </c>
      <c r="K16" s="292">
        <v>186268</v>
      </c>
      <c r="L16" s="292">
        <v>30315.999999999996</v>
      </c>
      <c r="M16" s="292">
        <v>17250</v>
      </c>
      <c r="N16" s="292">
        <v>11942</v>
      </c>
      <c r="O16" s="292">
        <v>7024</v>
      </c>
      <c r="P16" s="292">
        <v>15805</v>
      </c>
      <c r="Q16" s="292">
        <v>2926</v>
      </c>
      <c r="R16" s="292">
        <v>0</v>
      </c>
      <c r="S16" s="292">
        <v>0</v>
      </c>
      <c r="T16" s="292">
        <v>0</v>
      </c>
      <c r="U16" s="292">
        <v>0</v>
      </c>
      <c r="V16" s="292">
        <v>7593</v>
      </c>
      <c r="W16" s="292">
        <v>102013.99999999997</v>
      </c>
      <c r="X16" s="292">
        <v>444963.00000000017</v>
      </c>
      <c r="Y16" s="292">
        <v>148431</v>
      </c>
      <c r="Z16" s="292">
        <v>290402.00000000012</v>
      </c>
      <c r="AA16" s="292">
        <v>71222</v>
      </c>
      <c r="AB16" s="292">
        <v>0</v>
      </c>
      <c r="AC16" s="292">
        <v>0</v>
      </c>
      <c r="AD16" s="292">
        <v>9313</v>
      </c>
      <c r="AE16" s="292">
        <v>3122</v>
      </c>
      <c r="AF16" s="292">
        <v>0</v>
      </c>
      <c r="AG16" s="292">
        <v>0</v>
      </c>
      <c r="AH16" s="292">
        <v>0</v>
      </c>
      <c r="AI16" s="292">
        <v>0</v>
      </c>
      <c r="AJ16" s="292">
        <v>59951</v>
      </c>
      <c r="AK16" s="292">
        <v>5616</v>
      </c>
      <c r="AL16" s="292">
        <v>16022.000000000004</v>
      </c>
      <c r="AM16" s="292">
        <v>15639</v>
      </c>
      <c r="AN16" s="292">
        <v>6894.0000000000009</v>
      </c>
      <c r="AO16" s="292">
        <v>2085.0000000000005</v>
      </c>
      <c r="AP16" s="292">
        <v>4302</v>
      </c>
      <c r="AQ16" s="292">
        <v>7527.9999999999991</v>
      </c>
      <c r="AR16" s="292">
        <v>2952</v>
      </c>
      <c r="AS16" s="292">
        <v>1907</v>
      </c>
      <c r="AT16" s="292">
        <v>8929</v>
      </c>
      <c r="AU16" s="292">
        <v>1471</v>
      </c>
      <c r="AV16" s="292">
        <v>1615</v>
      </c>
      <c r="AW16" s="292">
        <v>1868</v>
      </c>
      <c r="AX16" s="292">
        <v>0</v>
      </c>
      <c r="AY16" s="292">
        <v>0</v>
      </c>
      <c r="AZ16" s="292">
        <v>0</v>
      </c>
      <c r="BA16" s="292">
        <v>0</v>
      </c>
      <c r="BB16" s="292">
        <v>0</v>
      </c>
      <c r="BC16" s="292">
        <v>0</v>
      </c>
      <c r="BD16" s="292">
        <v>0</v>
      </c>
      <c r="BE16" s="292">
        <v>0</v>
      </c>
      <c r="BF16" s="292">
        <v>3990</v>
      </c>
      <c r="BG16" s="292">
        <v>3258.9999999999995</v>
      </c>
      <c r="BH16" s="292">
        <v>40592.999999999993</v>
      </c>
      <c r="BI16" s="292">
        <v>34713.999999999985</v>
      </c>
      <c r="BJ16" s="13"/>
      <c r="BK16" s="7"/>
    </row>
    <row r="17" spans="2:63" ht="24" customHeight="1">
      <c r="B17" s="400" t="s">
        <v>41</v>
      </c>
      <c r="C17" s="400"/>
      <c r="D17" s="292">
        <v>251007.00000000009</v>
      </c>
      <c r="E17" s="292">
        <v>159379</v>
      </c>
      <c r="F17" s="292">
        <v>96097</v>
      </c>
      <c r="G17" s="292">
        <v>0</v>
      </c>
      <c r="H17" s="292">
        <v>1907</v>
      </c>
      <c r="I17" s="292">
        <v>0</v>
      </c>
      <c r="J17" s="292">
        <v>0</v>
      </c>
      <c r="K17" s="292">
        <v>25347</v>
      </c>
      <c r="L17" s="292">
        <v>1542</v>
      </c>
      <c r="M17" s="292">
        <v>14697</v>
      </c>
      <c r="N17" s="292">
        <v>1233</v>
      </c>
      <c r="O17" s="292">
        <v>2040</v>
      </c>
      <c r="P17" s="292">
        <v>7505</v>
      </c>
      <c r="Q17" s="292">
        <v>2960</v>
      </c>
      <c r="R17" s="292">
        <v>0</v>
      </c>
      <c r="S17" s="292">
        <v>0</v>
      </c>
      <c r="T17" s="292">
        <v>0</v>
      </c>
      <c r="U17" s="292">
        <v>0</v>
      </c>
      <c r="V17" s="292">
        <v>2040</v>
      </c>
      <c r="W17" s="292">
        <v>4011</v>
      </c>
      <c r="X17" s="292">
        <v>71352</v>
      </c>
      <c r="Y17" s="292">
        <v>20276.000000000007</v>
      </c>
      <c r="Z17" s="292">
        <v>54594.999999999993</v>
      </c>
      <c r="AA17" s="292">
        <v>8220.0000000000036</v>
      </c>
      <c r="AB17" s="292">
        <v>0</v>
      </c>
      <c r="AC17" s="292">
        <v>0</v>
      </c>
      <c r="AD17" s="292">
        <v>1071</v>
      </c>
      <c r="AE17" s="292">
        <v>561</v>
      </c>
      <c r="AF17" s="292">
        <v>0</v>
      </c>
      <c r="AG17" s="292">
        <v>0</v>
      </c>
      <c r="AH17" s="292">
        <v>0</v>
      </c>
      <c r="AI17" s="292">
        <v>0</v>
      </c>
      <c r="AJ17" s="292">
        <v>2016.9999999999998</v>
      </c>
      <c r="AK17" s="292">
        <v>293</v>
      </c>
      <c r="AL17" s="292">
        <v>1172</v>
      </c>
      <c r="AM17" s="292">
        <v>494</v>
      </c>
      <c r="AN17" s="292">
        <v>4244</v>
      </c>
      <c r="AO17" s="292">
        <v>922.00000000000011</v>
      </c>
      <c r="AP17" s="292">
        <v>37</v>
      </c>
      <c r="AQ17" s="292">
        <v>14</v>
      </c>
      <c r="AR17" s="292">
        <v>420</v>
      </c>
      <c r="AS17" s="292">
        <v>301</v>
      </c>
      <c r="AT17" s="292">
        <v>3069</v>
      </c>
      <c r="AU17" s="292">
        <v>4436</v>
      </c>
      <c r="AV17" s="292">
        <v>2011</v>
      </c>
      <c r="AW17" s="292">
        <v>1159</v>
      </c>
      <c r="AX17" s="292">
        <v>0</v>
      </c>
      <c r="AY17" s="292">
        <v>0</v>
      </c>
      <c r="AZ17" s="292">
        <v>0</v>
      </c>
      <c r="BA17" s="292">
        <v>0</v>
      </c>
      <c r="BB17" s="292">
        <v>0</v>
      </c>
      <c r="BC17" s="292">
        <v>0</v>
      </c>
      <c r="BD17" s="292">
        <v>0</v>
      </c>
      <c r="BE17" s="292">
        <v>0</v>
      </c>
      <c r="BF17" s="292">
        <v>590</v>
      </c>
      <c r="BG17" s="292">
        <v>1440</v>
      </c>
      <c r="BH17" s="292">
        <v>2126</v>
      </c>
      <c r="BI17" s="292">
        <v>2435.9999999999995</v>
      </c>
      <c r="BJ17" s="7"/>
      <c r="BK17" s="7"/>
    </row>
    <row r="18" spans="2:63" ht="48" customHeight="1">
      <c r="B18" s="289" t="s">
        <v>79</v>
      </c>
      <c r="C18" s="289"/>
      <c r="D18" s="292">
        <v>152531.99999999991</v>
      </c>
      <c r="E18" s="292">
        <v>71347.999999999985</v>
      </c>
      <c r="F18" s="292">
        <v>39239.000000000007</v>
      </c>
      <c r="G18" s="292">
        <v>0</v>
      </c>
      <c r="H18" s="292">
        <v>0</v>
      </c>
      <c r="I18" s="292">
        <v>0</v>
      </c>
      <c r="J18" s="292">
        <v>0</v>
      </c>
      <c r="K18" s="292">
        <v>7589</v>
      </c>
      <c r="L18" s="292">
        <v>72</v>
      </c>
      <c r="M18" s="292">
        <v>19465</v>
      </c>
      <c r="N18" s="292">
        <v>0</v>
      </c>
      <c r="O18" s="292">
        <v>0</v>
      </c>
      <c r="P18" s="292">
        <v>0</v>
      </c>
      <c r="Q18" s="292">
        <v>0</v>
      </c>
      <c r="R18" s="292">
        <v>0</v>
      </c>
      <c r="S18" s="292">
        <v>0</v>
      </c>
      <c r="T18" s="292">
        <v>0</v>
      </c>
      <c r="U18" s="292">
        <v>0</v>
      </c>
      <c r="V18" s="292">
        <v>2165</v>
      </c>
      <c r="W18" s="292">
        <v>2818</v>
      </c>
      <c r="X18" s="292">
        <v>70434</v>
      </c>
      <c r="Y18" s="292">
        <v>10750.000000000005</v>
      </c>
      <c r="Z18" s="292">
        <v>49848.999999999978</v>
      </c>
      <c r="AA18" s="292">
        <v>5542.0000000000009</v>
      </c>
      <c r="AB18" s="292">
        <v>0</v>
      </c>
      <c r="AC18" s="292">
        <v>0</v>
      </c>
      <c r="AD18" s="292">
        <v>0</v>
      </c>
      <c r="AE18" s="292">
        <v>0</v>
      </c>
      <c r="AF18" s="292">
        <v>0</v>
      </c>
      <c r="AG18" s="292">
        <v>0</v>
      </c>
      <c r="AH18" s="292">
        <v>0</v>
      </c>
      <c r="AI18" s="292">
        <v>0</v>
      </c>
      <c r="AJ18" s="292">
        <v>9874</v>
      </c>
      <c r="AK18" s="292">
        <v>1893</v>
      </c>
      <c r="AL18" s="292">
        <v>72</v>
      </c>
      <c r="AM18" s="292">
        <v>107</v>
      </c>
      <c r="AN18" s="292">
        <v>6984</v>
      </c>
      <c r="AO18" s="292">
        <v>633.00000000000011</v>
      </c>
      <c r="AP18" s="292">
        <v>0</v>
      </c>
      <c r="AQ18" s="292">
        <v>0</v>
      </c>
      <c r="AR18" s="292">
        <v>0</v>
      </c>
      <c r="AS18" s="292">
        <v>0</v>
      </c>
      <c r="AT18" s="292">
        <v>0</v>
      </c>
      <c r="AU18" s="292">
        <v>0</v>
      </c>
      <c r="AV18" s="292">
        <v>0</v>
      </c>
      <c r="AW18" s="292">
        <v>0</v>
      </c>
      <c r="AX18" s="292">
        <v>0</v>
      </c>
      <c r="AY18" s="292">
        <v>0</v>
      </c>
      <c r="AZ18" s="292">
        <v>0</v>
      </c>
      <c r="BA18" s="292">
        <v>0</v>
      </c>
      <c r="BB18" s="292">
        <v>0</v>
      </c>
      <c r="BC18" s="292">
        <v>0</v>
      </c>
      <c r="BD18" s="292">
        <v>0</v>
      </c>
      <c r="BE18" s="292">
        <v>0</v>
      </c>
      <c r="BF18" s="292">
        <v>1898</v>
      </c>
      <c r="BG18" s="292">
        <v>1643</v>
      </c>
      <c r="BH18" s="292">
        <v>1757</v>
      </c>
      <c r="BI18" s="292">
        <v>932</v>
      </c>
      <c r="BJ18" s="13"/>
      <c r="BK18" s="7"/>
    </row>
    <row r="19" spans="2:63" ht="15" customHeight="1">
      <c r="B19" s="287" t="s">
        <v>252</v>
      </c>
      <c r="C19" s="287"/>
      <c r="D19" s="293">
        <v>3519972.0000000042</v>
      </c>
      <c r="E19" s="293">
        <v>1819562.9999999998</v>
      </c>
      <c r="F19" s="293">
        <v>756431.99999999953</v>
      </c>
      <c r="G19" s="293">
        <v>6116</v>
      </c>
      <c r="H19" s="293">
        <v>34364.000000000007</v>
      </c>
      <c r="I19" s="293">
        <v>1254</v>
      </c>
      <c r="J19" s="293">
        <v>752</v>
      </c>
      <c r="K19" s="293">
        <v>278562.00000000006</v>
      </c>
      <c r="L19" s="293">
        <v>2585</v>
      </c>
      <c r="M19" s="293">
        <v>262365.00000000023</v>
      </c>
      <c r="N19" s="293">
        <v>6161</v>
      </c>
      <c r="O19" s="293">
        <v>1318</v>
      </c>
      <c r="P19" s="293">
        <v>199815.00000000012</v>
      </c>
      <c r="Q19" s="293">
        <v>7320</v>
      </c>
      <c r="R19" s="293">
        <v>5917</v>
      </c>
      <c r="S19" s="293">
        <v>0</v>
      </c>
      <c r="T19" s="293">
        <v>1068</v>
      </c>
      <c r="U19" s="293">
        <v>0</v>
      </c>
      <c r="V19" s="293">
        <v>65312</v>
      </c>
      <c r="W19" s="293">
        <v>190222.00000000003</v>
      </c>
      <c r="X19" s="293">
        <v>1276175.9999999995</v>
      </c>
      <c r="Y19" s="293">
        <v>424232.99999999994</v>
      </c>
      <c r="Z19" s="293">
        <v>779394.0000000007</v>
      </c>
      <c r="AA19" s="293">
        <v>160766.00000000012</v>
      </c>
      <c r="AB19" s="293">
        <v>3009</v>
      </c>
      <c r="AC19" s="293">
        <v>1899</v>
      </c>
      <c r="AD19" s="293">
        <v>12989.999999999996</v>
      </c>
      <c r="AE19" s="293">
        <v>7444.9999999999991</v>
      </c>
      <c r="AF19" s="293">
        <v>963</v>
      </c>
      <c r="AG19" s="293">
        <v>954</v>
      </c>
      <c r="AH19" s="293">
        <v>605</v>
      </c>
      <c r="AI19" s="293">
        <v>576</v>
      </c>
      <c r="AJ19" s="293">
        <v>86306</v>
      </c>
      <c r="AK19" s="293">
        <v>13339.999999999998</v>
      </c>
      <c r="AL19" s="293">
        <v>1412</v>
      </c>
      <c r="AM19" s="293">
        <v>2098</v>
      </c>
      <c r="AN19" s="293">
        <v>132300</v>
      </c>
      <c r="AO19" s="293">
        <v>35449.000000000044</v>
      </c>
      <c r="AP19" s="293">
        <v>1023</v>
      </c>
      <c r="AQ19" s="293">
        <v>1029</v>
      </c>
      <c r="AR19" s="293">
        <v>1185</v>
      </c>
      <c r="AS19" s="293">
        <v>213</v>
      </c>
      <c r="AT19" s="293">
        <v>116029</v>
      </c>
      <c r="AU19" s="293">
        <v>80386.999999999985</v>
      </c>
      <c r="AV19" s="293">
        <v>7217.0000000000009</v>
      </c>
      <c r="AW19" s="293">
        <v>1410</v>
      </c>
      <c r="AX19" s="293">
        <v>1762</v>
      </c>
      <c r="AY19" s="293">
        <v>2428</v>
      </c>
      <c r="AZ19" s="293">
        <v>0</v>
      </c>
      <c r="BA19" s="293">
        <v>0</v>
      </c>
      <c r="BB19" s="293">
        <v>0</v>
      </c>
      <c r="BC19" s="293">
        <v>0</v>
      </c>
      <c r="BD19" s="293">
        <v>0</v>
      </c>
      <c r="BE19" s="293">
        <v>0</v>
      </c>
      <c r="BF19" s="293">
        <v>33251.000000000007</v>
      </c>
      <c r="BG19" s="293">
        <v>33946.000000000007</v>
      </c>
      <c r="BH19" s="293">
        <v>98729.999999999985</v>
      </c>
      <c r="BI19" s="293">
        <v>82293.000000000029</v>
      </c>
      <c r="BJ19" s="7"/>
      <c r="BK19" s="7"/>
    </row>
    <row r="20" spans="2:63" s="1" customFormat="1">
      <c r="B20" s="316" t="s">
        <v>43</v>
      </c>
      <c r="C20" s="317"/>
      <c r="D20" s="292">
        <v>285964.99999999988</v>
      </c>
      <c r="E20" s="292">
        <v>157072</v>
      </c>
      <c r="F20" s="292">
        <v>100064.99999999999</v>
      </c>
      <c r="G20" s="292">
        <v>0</v>
      </c>
      <c r="H20" s="292">
        <v>932</v>
      </c>
      <c r="I20" s="292">
        <v>0</v>
      </c>
      <c r="J20" s="292">
        <v>0</v>
      </c>
      <c r="K20" s="292">
        <v>32764</v>
      </c>
      <c r="L20" s="292">
        <v>0</v>
      </c>
      <c r="M20" s="292">
        <v>11066.000000000002</v>
      </c>
      <c r="N20" s="292">
        <v>507</v>
      </c>
      <c r="O20" s="292">
        <v>0</v>
      </c>
      <c r="P20" s="292">
        <v>9471</v>
      </c>
      <c r="Q20" s="292">
        <v>422</v>
      </c>
      <c r="R20" s="292">
        <v>0</v>
      </c>
      <c r="S20" s="292">
        <v>0</v>
      </c>
      <c r="T20" s="292">
        <v>0</v>
      </c>
      <c r="U20" s="292">
        <v>0</v>
      </c>
      <c r="V20" s="292">
        <v>762</v>
      </c>
      <c r="W20" s="292">
        <v>1083</v>
      </c>
      <c r="X20" s="292">
        <v>108973.99999999994</v>
      </c>
      <c r="Y20" s="292">
        <v>19918.999999999989</v>
      </c>
      <c r="Z20" s="292">
        <v>80511</v>
      </c>
      <c r="AA20" s="292">
        <v>13851.999999999998</v>
      </c>
      <c r="AB20" s="292">
        <v>0</v>
      </c>
      <c r="AC20" s="292">
        <v>0</v>
      </c>
      <c r="AD20" s="292">
        <v>544</v>
      </c>
      <c r="AE20" s="292">
        <v>83</v>
      </c>
      <c r="AF20" s="292">
        <v>0</v>
      </c>
      <c r="AG20" s="292">
        <v>0</v>
      </c>
      <c r="AH20" s="292">
        <v>0</v>
      </c>
      <c r="AI20" s="292">
        <v>0</v>
      </c>
      <c r="AJ20" s="292">
        <v>11396</v>
      </c>
      <c r="AK20" s="292">
        <v>2021.9999999999998</v>
      </c>
      <c r="AL20" s="292">
        <v>0</v>
      </c>
      <c r="AM20" s="292">
        <v>0</v>
      </c>
      <c r="AN20" s="292">
        <v>9033</v>
      </c>
      <c r="AO20" s="292">
        <v>1184.9999999999998</v>
      </c>
      <c r="AP20" s="292">
        <v>207</v>
      </c>
      <c r="AQ20" s="292">
        <v>247</v>
      </c>
      <c r="AR20" s="292">
        <v>0</v>
      </c>
      <c r="AS20" s="292">
        <v>0</v>
      </c>
      <c r="AT20" s="292">
        <v>6682</v>
      </c>
      <c r="AU20" s="292">
        <v>1969.0000000000005</v>
      </c>
      <c r="AV20" s="292">
        <v>0</v>
      </c>
      <c r="AW20" s="292">
        <v>0</v>
      </c>
      <c r="AX20" s="292">
        <v>0</v>
      </c>
      <c r="AY20" s="292">
        <v>0</v>
      </c>
      <c r="AZ20" s="292">
        <v>0</v>
      </c>
      <c r="BA20" s="292">
        <v>0</v>
      </c>
      <c r="BB20" s="292">
        <v>0</v>
      </c>
      <c r="BC20" s="292">
        <v>0</v>
      </c>
      <c r="BD20" s="292">
        <v>0</v>
      </c>
      <c r="BE20" s="292">
        <v>0</v>
      </c>
      <c r="BF20" s="292">
        <v>143</v>
      </c>
      <c r="BG20" s="292">
        <v>81</v>
      </c>
      <c r="BH20" s="292">
        <v>458</v>
      </c>
      <c r="BI20" s="292">
        <v>480</v>
      </c>
      <c r="BJ20" s="101"/>
      <c r="BK20" s="100"/>
    </row>
    <row r="21" spans="2:63" ht="15" customHeight="1">
      <c r="B21" s="316" t="s">
        <v>44</v>
      </c>
      <c r="C21" s="317"/>
      <c r="D21" s="292">
        <v>285881.00000000006</v>
      </c>
      <c r="E21" s="292">
        <v>102486.00000000003</v>
      </c>
      <c r="F21" s="292">
        <v>59368.000000000007</v>
      </c>
      <c r="G21" s="292">
        <v>0</v>
      </c>
      <c r="H21" s="292">
        <v>1775</v>
      </c>
      <c r="I21" s="292">
        <v>0</v>
      </c>
      <c r="J21" s="292">
        <v>0</v>
      </c>
      <c r="K21" s="292">
        <v>10874</v>
      </c>
      <c r="L21" s="292">
        <v>1519</v>
      </c>
      <c r="M21" s="292">
        <v>27438</v>
      </c>
      <c r="N21" s="292">
        <v>0</v>
      </c>
      <c r="O21" s="292">
        <v>1153</v>
      </c>
      <c r="P21" s="292">
        <v>0</v>
      </c>
      <c r="Q21" s="292">
        <v>0</v>
      </c>
      <c r="R21" s="292">
        <v>0</v>
      </c>
      <c r="S21" s="292">
        <v>0</v>
      </c>
      <c r="T21" s="292">
        <v>0</v>
      </c>
      <c r="U21" s="292">
        <v>0</v>
      </c>
      <c r="V21" s="292">
        <v>0</v>
      </c>
      <c r="W21" s="292">
        <v>359</v>
      </c>
      <c r="X21" s="292">
        <v>129913.00000000006</v>
      </c>
      <c r="Y21" s="292">
        <v>53482.000000000015</v>
      </c>
      <c r="Z21" s="292">
        <v>109950</v>
      </c>
      <c r="AA21" s="292">
        <v>44030.000000000007</v>
      </c>
      <c r="AB21" s="292">
        <v>0</v>
      </c>
      <c r="AC21" s="292">
        <v>0</v>
      </c>
      <c r="AD21" s="292">
        <v>318</v>
      </c>
      <c r="AE21" s="292">
        <v>134</v>
      </c>
      <c r="AF21" s="292">
        <v>0</v>
      </c>
      <c r="AG21" s="292">
        <v>0</v>
      </c>
      <c r="AH21" s="292">
        <v>0</v>
      </c>
      <c r="AI21" s="292">
        <v>0</v>
      </c>
      <c r="AJ21" s="292">
        <v>2797</v>
      </c>
      <c r="AK21" s="292">
        <v>1146</v>
      </c>
      <c r="AL21" s="292">
        <v>831</v>
      </c>
      <c r="AM21" s="292">
        <v>1162</v>
      </c>
      <c r="AN21" s="292">
        <v>14695.999999999998</v>
      </c>
      <c r="AO21" s="292">
        <v>6634.0000000000009</v>
      </c>
      <c r="AP21" s="292">
        <v>0</v>
      </c>
      <c r="AQ21" s="292">
        <v>0</v>
      </c>
      <c r="AR21" s="292">
        <v>945</v>
      </c>
      <c r="AS21" s="292">
        <v>213</v>
      </c>
      <c r="AT21" s="292">
        <v>0</v>
      </c>
      <c r="AU21" s="292">
        <v>0</v>
      </c>
      <c r="AV21" s="292">
        <v>0</v>
      </c>
      <c r="AW21" s="292">
        <v>0</v>
      </c>
      <c r="AX21" s="292">
        <v>0</v>
      </c>
      <c r="AY21" s="292">
        <v>0</v>
      </c>
      <c r="AZ21" s="292">
        <v>0</v>
      </c>
      <c r="BA21" s="292">
        <v>0</v>
      </c>
      <c r="BB21" s="292">
        <v>0</v>
      </c>
      <c r="BC21" s="292">
        <v>0</v>
      </c>
      <c r="BD21" s="292">
        <v>0</v>
      </c>
      <c r="BE21" s="292">
        <v>0</v>
      </c>
      <c r="BF21" s="292">
        <v>0</v>
      </c>
      <c r="BG21" s="292">
        <v>0</v>
      </c>
      <c r="BH21" s="292">
        <v>376</v>
      </c>
      <c r="BI21" s="292">
        <v>163</v>
      </c>
      <c r="BJ21" s="7"/>
      <c r="BK21" s="7"/>
    </row>
    <row r="22" spans="2:63">
      <c r="B22" s="316" t="s">
        <v>45</v>
      </c>
      <c r="C22" s="317"/>
      <c r="D22" s="292">
        <v>1803632.0000000014</v>
      </c>
      <c r="E22" s="292">
        <v>974928</v>
      </c>
      <c r="F22" s="292">
        <v>337304.00000000006</v>
      </c>
      <c r="G22" s="292">
        <v>1761</v>
      </c>
      <c r="H22" s="292">
        <v>26592</v>
      </c>
      <c r="I22" s="292">
        <v>1254</v>
      </c>
      <c r="J22" s="292">
        <v>752</v>
      </c>
      <c r="K22" s="292">
        <v>120877.99999999997</v>
      </c>
      <c r="L22" s="292">
        <v>793</v>
      </c>
      <c r="M22" s="292">
        <v>51266.000000000007</v>
      </c>
      <c r="N22" s="292">
        <v>5114</v>
      </c>
      <c r="O22" s="292">
        <v>165</v>
      </c>
      <c r="P22" s="292">
        <v>187593.00000000006</v>
      </c>
      <c r="Q22" s="292">
        <v>470</v>
      </c>
      <c r="R22" s="292">
        <v>5917</v>
      </c>
      <c r="S22" s="292">
        <v>0</v>
      </c>
      <c r="T22" s="292">
        <v>0</v>
      </c>
      <c r="U22" s="292">
        <v>0</v>
      </c>
      <c r="V22" s="292">
        <v>58567.000000000015</v>
      </c>
      <c r="W22" s="292">
        <v>176501.99999999994</v>
      </c>
      <c r="X22" s="292">
        <v>569788</v>
      </c>
      <c r="Y22" s="292">
        <v>258916.00000000003</v>
      </c>
      <c r="Z22" s="292">
        <v>271312.00000000012</v>
      </c>
      <c r="AA22" s="292">
        <v>53125</v>
      </c>
      <c r="AB22" s="292">
        <v>807</v>
      </c>
      <c r="AC22" s="292">
        <v>427</v>
      </c>
      <c r="AD22" s="292">
        <v>8062.9999999999991</v>
      </c>
      <c r="AE22" s="292">
        <v>3890</v>
      </c>
      <c r="AF22" s="292">
        <v>963</v>
      </c>
      <c r="AG22" s="292">
        <v>954</v>
      </c>
      <c r="AH22" s="292">
        <v>605</v>
      </c>
      <c r="AI22" s="292">
        <v>576</v>
      </c>
      <c r="AJ22" s="292">
        <v>30398</v>
      </c>
      <c r="AK22" s="292">
        <v>5235.9999999999991</v>
      </c>
      <c r="AL22" s="292">
        <v>445</v>
      </c>
      <c r="AM22" s="292">
        <v>348</v>
      </c>
      <c r="AN22" s="292">
        <v>29662.999999999993</v>
      </c>
      <c r="AO22" s="292">
        <v>7459</v>
      </c>
      <c r="AP22" s="292">
        <v>516</v>
      </c>
      <c r="AQ22" s="292">
        <v>542</v>
      </c>
      <c r="AR22" s="292">
        <v>240</v>
      </c>
      <c r="AS22" s="292">
        <v>0</v>
      </c>
      <c r="AT22" s="292">
        <v>108718.99999999997</v>
      </c>
      <c r="AU22" s="292">
        <v>78148.000000000029</v>
      </c>
      <c r="AV22" s="292">
        <v>488</v>
      </c>
      <c r="AW22" s="292">
        <v>150</v>
      </c>
      <c r="AX22" s="292">
        <v>1762</v>
      </c>
      <c r="AY22" s="292">
        <v>2428</v>
      </c>
      <c r="AZ22" s="292">
        <v>0</v>
      </c>
      <c r="BA22" s="292">
        <v>0</v>
      </c>
      <c r="BB22" s="292">
        <v>0</v>
      </c>
      <c r="BC22" s="292">
        <v>0</v>
      </c>
      <c r="BD22" s="292">
        <v>0</v>
      </c>
      <c r="BE22" s="292">
        <v>0</v>
      </c>
      <c r="BF22" s="292">
        <v>28632</v>
      </c>
      <c r="BG22" s="292">
        <v>31089.999999999996</v>
      </c>
      <c r="BH22" s="292">
        <v>87175</v>
      </c>
      <c r="BI22" s="292">
        <v>74543</v>
      </c>
      <c r="BJ22" s="13"/>
      <c r="BK22" s="7"/>
    </row>
    <row r="23" spans="2:63">
      <c r="B23" s="316" t="s">
        <v>46</v>
      </c>
      <c r="C23" s="317"/>
      <c r="D23" s="292">
        <v>333047</v>
      </c>
      <c r="E23" s="292">
        <v>142506</v>
      </c>
      <c r="F23" s="292">
        <v>77399.000000000015</v>
      </c>
      <c r="G23" s="292">
        <v>0</v>
      </c>
      <c r="H23" s="292">
        <v>545</v>
      </c>
      <c r="I23" s="292">
        <v>0</v>
      </c>
      <c r="J23" s="292">
        <v>0</v>
      </c>
      <c r="K23" s="292">
        <v>22073</v>
      </c>
      <c r="L23" s="292">
        <v>0</v>
      </c>
      <c r="M23" s="292">
        <v>32936</v>
      </c>
      <c r="N23" s="292">
        <v>0</v>
      </c>
      <c r="O23" s="292">
        <v>0</v>
      </c>
      <c r="P23" s="292">
        <v>0</v>
      </c>
      <c r="Q23" s="292">
        <v>1261</v>
      </c>
      <c r="R23" s="292">
        <v>0</v>
      </c>
      <c r="S23" s="292">
        <v>0</v>
      </c>
      <c r="T23" s="292">
        <v>0</v>
      </c>
      <c r="U23" s="292">
        <v>0</v>
      </c>
      <c r="V23" s="292">
        <v>1245</v>
      </c>
      <c r="W23" s="292">
        <v>7046.9999999999991</v>
      </c>
      <c r="X23" s="292">
        <v>160097.99999999991</v>
      </c>
      <c r="Y23" s="292">
        <v>30443.000000000015</v>
      </c>
      <c r="Z23" s="292">
        <v>122799.99999999993</v>
      </c>
      <c r="AA23" s="292">
        <v>19634.000000000007</v>
      </c>
      <c r="AB23" s="292">
        <v>0</v>
      </c>
      <c r="AC23" s="292">
        <v>0</v>
      </c>
      <c r="AD23" s="292">
        <v>64</v>
      </c>
      <c r="AE23" s="292">
        <v>35</v>
      </c>
      <c r="AF23" s="292">
        <v>0</v>
      </c>
      <c r="AG23" s="292">
        <v>0</v>
      </c>
      <c r="AH23" s="292">
        <v>0</v>
      </c>
      <c r="AI23" s="292">
        <v>0</v>
      </c>
      <c r="AJ23" s="292">
        <v>12612</v>
      </c>
      <c r="AK23" s="292">
        <v>1637</v>
      </c>
      <c r="AL23" s="292">
        <v>0</v>
      </c>
      <c r="AM23" s="292">
        <v>0</v>
      </c>
      <c r="AN23" s="292">
        <v>12827</v>
      </c>
      <c r="AO23" s="292">
        <v>3374</v>
      </c>
      <c r="AP23" s="292">
        <v>0</v>
      </c>
      <c r="AQ23" s="292">
        <v>0</v>
      </c>
      <c r="AR23" s="292">
        <v>0</v>
      </c>
      <c r="AS23" s="292">
        <v>0</v>
      </c>
      <c r="AT23" s="292">
        <v>0</v>
      </c>
      <c r="AU23" s="292">
        <v>0</v>
      </c>
      <c r="AV23" s="292">
        <v>2985</v>
      </c>
      <c r="AW23" s="292">
        <v>32</v>
      </c>
      <c r="AX23" s="292">
        <v>0</v>
      </c>
      <c r="AY23" s="292">
        <v>0</v>
      </c>
      <c r="AZ23" s="292">
        <v>0</v>
      </c>
      <c r="BA23" s="292">
        <v>0</v>
      </c>
      <c r="BB23" s="292">
        <v>0</v>
      </c>
      <c r="BC23" s="292">
        <v>0</v>
      </c>
      <c r="BD23" s="292">
        <v>0</v>
      </c>
      <c r="BE23" s="292">
        <v>0</v>
      </c>
      <c r="BF23" s="292">
        <v>959</v>
      </c>
      <c r="BG23" s="292">
        <v>164</v>
      </c>
      <c r="BH23" s="292">
        <v>7851.0000000000009</v>
      </c>
      <c r="BI23" s="292">
        <v>5567</v>
      </c>
      <c r="BJ23" s="7"/>
      <c r="BK23" s="7"/>
    </row>
    <row r="24" spans="2:63">
      <c r="B24" s="316" t="s">
        <v>47</v>
      </c>
      <c r="C24" s="317"/>
      <c r="D24" s="292">
        <v>653203</v>
      </c>
      <c r="E24" s="292">
        <v>340081.99999999994</v>
      </c>
      <c r="F24" s="292">
        <v>140027.00000000009</v>
      </c>
      <c r="G24" s="292">
        <v>4355</v>
      </c>
      <c r="H24" s="292">
        <v>3090</v>
      </c>
      <c r="I24" s="292">
        <v>0</v>
      </c>
      <c r="J24" s="292">
        <v>0</v>
      </c>
      <c r="K24" s="292">
        <v>71527</v>
      </c>
      <c r="L24" s="292">
        <v>0</v>
      </c>
      <c r="M24" s="292">
        <v>107170.99999999994</v>
      </c>
      <c r="N24" s="292">
        <v>0</v>
      </c>
      <c r="O24" s="292">
        <v>0</v>
      </c>
      <c r="P24" s="292">
        <v>2751</v>
      </c>
      <c r="Q24" s="292">
        <v>3159</v>
      </c>
      <c r="R24" s="292">
        <v>0</v>
      </c>
      <c r="S24" s="292">
        <v>0</v>
      </c>
      <c r="T24" s="292">
        <v>1068</v>
      </c>
      <c r="U24" s="292">
        <v>0</v>
      </c>
      <c r="V24" s="292">
        <v>4625</v>
      </c>
      <c r="W24" s="292">
        <v>2309</v>
      </c>
      <c r="X24" s="292">
        <v>259571.99999999988</v>
      </c>
      <c r="Y24" s="292">
        <v>53549.000000000007</v>
      </c>
      <c r="Z24" s="292">
        <v>160945.99999999991</v>
      </c>
      <c r="AA24" s="292">
        <v>25456.999999999993</v>
      </c>
      <c r="AB24" s="292">
        <v>2202</v>
      </c>
      <c r="AC24" s="292">
        <v>1472</v>
      </c>
      <c r="AD24" s="292">
        <v>3023</v>
      </c>
      <c r="AE24" s="292">
        <v>2638</v>
      </c>
      <c r="AF24" s="292">
        <v>0</v>
      </c>
      <c r="AG24" s="292">
        <v>0</v>
      </c>
      <c r="AH24" s="292">
        <v>0</v>
      </c>
      <c r="AI24" s="292">
        <v>0</v>
      </c>
      <c r="AJ24" s="292">
        <v>28827</v>
      </c>
      <c r="AK24" s="292">
        <v>3263</v>
      </c>
      <c r="AL24" s="292">
        <v>0</v>
      </c>
      <c r="AM24" s="292">
        <v>0</v>
      </c>
      <c r="AN24" s="292">
        <v>56636</v>
      </c>
      <c r="AO24" s="292">
        <v>16558</v>
      </c>
      <c r="AP24" s="292">
        <v>0</v>
      </c>
      <c r="AQ24" s="292">
        <v>0</v>
      </c>
      <c r="AR24" s="292">
        <v>0</v>
      </c>
      <c r="AS24" s="292">
        <v>0</v>
      </c>
      <c r="AT24" s="292">
        <v>628</v>
      </c>
      <c r="AU24" s="292">
        <v>270</v>
      </c>
      <c r="AV24" s="292">
        <v>2303</v>
      </c>
      <c r="AW24" s="292">
        <v>646</v>
      </c>
      <c r="AX24" s="292">
        <v>0</v>
      </c>
      <c r="AY24" s="292">
        <v>0</v>
      </c>
      <c r="AZ24" s="292">
        <v>0</v>
      </c>
      <c r="BA24" s="292">
        <v>0</v>
      </c>
      <c r="BB24" s="292">
        <v>0</v>
      </c>
      <c r="BC24" s="292">
        <v>0</v>
      </c>
      <c r="BD24" s="292">
        <v>0</v>
      </c>
      <c r="BE24" s="292">
        <v>0</v>
      </c>
      <c r="BF24" s="292">
        <v>3414</v>
      </c>
      <c r="BG24" s="292">
        <v>2549</v>
      </c>
      <c r="BH24" s="292">
        <v>1593</v>
      </c>
      <c r="BI24" s="292">
        <v>696</v>
      </c>
      <c r="BJ24" s="13"/>
      <c r="BK24" s="7"/>
    </row>
    <row r="25" spans="2:63" ht="24" customHeight="1">
      <c r="B25" s="289" t="s">
        <v>48</v>
      </c>
      <c r="C25" s="289"/>
      <c r="D25" s="292">
        <v>158244</v>
      </c>
      <c r="E25" s="292">
        <v>102488.99999999999</v>
      </c>
      <c r="F25" s="292">
        <v>42268.999999999993</v>
      </c>
      <c r="G25" s="292">
        <v>0</v>
      </c>
      <c r="H25" s="292">
        <v>1430</v>
      </c>
      <c r="I25" s="292">
        <v>0</v>
      </c>
      <c r="J25" s="292">
        <v>0</v>
      </c>
      <c r="K25" s="292">
        <v>20446</v>
      </c>
      <c r="L25" s="292">
        <v>273</v>
      </c>
      <c r="M25" s="292">
        <v>32488</v>
      </c>
      <c r="N25" s="292">
        <v>540</v>
      </c>
      <c r="O25" s="292">
        <v>0</v>
      </c>
      <c r="P25" s="292">
        <v>0</v>
      </c>
      <c r="Q25" s="292">
        <v>2008</v>
      </c>
      <c r="R25" s="292">
        <v>0</v>
      </c>
      <c r="S25" s="292">
        <v>0</v>
      </c>
      <c r="T25" s="292">
        <v>0</v>
      </c>
      <c r="U25" s="292">
        <v>0</v>
      </c>
      <c r="V25" s="292">
        <v>113</v>
      </c>
      <c r="W25" s="292">
        <v>2922</v>
      </c>
      <c r="X25" s="292">
        <v>47831.000000000007</v>
      </c>
      <c r="Y25" s="292">
        <v>7924.0000000000009</v>
      </c>
      <c r="Z25" s="292">
        <v>33875</v>
      </c>
      <c r="AA25" s="292">
        <v>4668</v>
      </c>
      <c r="AB25" s="292">
        <v>0</v>
      </c>
      <c r="AC25" s="292">
        <v>0</v>
      </c>
      <c r="AD25" s="292">
        <v>978</v>
      </c>
      <c r="AE25" s="292">
        <v>665</v>
      </c>
      <c r="AF25" s="292">
        <v>0</v>
      </c>
      <c r="AG25" s="292">
        <v>0</v>
      </c>
      <c r="AH25" s="292">
        <v>0</v>
      </c>
      <c r="AI25" s="292">
        <v>0</v>
      </c>
      <c r="AJ25" s="292">
        <v>276</v>
      </c>
      <c r="AK25" s="292">
        <v>36</v>
      </c>
      <c r="AL25" s="292">
        <v>136</v>
      </c>
      <c r="AM25" s="292">
        <v>588</v>
      </c>
      <c r="AN25" s="292">
        <v>9445</v>
      </c>
      <c r="AO25" s="292">
        <v>238.99999999999997</v>
      </c>
      <c r="AP25" s="292">
        <v>300</v>
      </c>
      <c r="AQ25" s="292">
        <v>240</v>
      </c>
      <c r="AR25" s="292">
        <v>0</v>
      </c>
      <c r="AS25" s="292">
        <v>0</v>
      </c>
      <c r="AT25" s="292">
        <v>0</v>
      </c>
      <c r="AU25" s="292">
        <v>0</v>
      </c>
      <c r="AV25" s="292">
        <v>1441</v>
      </c>
      <c r="AW25" s="292">
        <v>582</v>
      </c>
      <c r="AX25" s="292">
        <v>0</v>
      </c>
      <c r="AY25" s="292">
        <v>0</v>
      </c>
      <c r="AZ25" s="292">
        <v>0</v>
      </c>
      <c r="BA25" s="292">
        <v>0</v>
      </c>
      <c r="BB25" s="292">
        <v>0</v>
      </c>
      <c r="BC25" s="292">
        <v>0</v>
      </c>
      <c r="BD25" s="292">
        <v>0</v>
      </c>
      <c r="BE25" s="292">
        <v>0</v>
      </c>
      <c r="BF25" s="292">
        <v>103</v>
      </c>
      <c r="BG25" s="292">
        <v>62</v>
      </c>
      <c r="BH25" s="292">
        <v>1277</v>
      </c>
      <c r="BI25" s="292">
        <v>844</v>
      </c>
      <c r="BJ25" s="7"/>
      <c r="BK25" s="7"/>
    </row>
    <row r="26" spans="2:63" ht="15" customHeight="1">
      <c r="B26" s="401" t="s">
        <v>253</v>
      </c>
      <c r="C26" s="401"/>
      <c r="D26" s="293">
        <v>985887.00000000012</v>
      </c>
      <c r="E26" s="293">
        <v>434303.00000000006</v>
      </c>
      <c r="F26" s="293">
        <v>306877.99999999994</v>
      </c>
      <c r="G26" s="293">
        <v>0</v>
      </c>
      <c r="H26" s="293">
        <v>2411</v>
      </c>
      <c r="I26" s="293">
        <v>0</v>
      </c>
      <c r="J26" s="293">
        <v>0</v>
      </c>
      <c r="K26" s="293">
        <v>74162</v>
      </c>
      <c r="L26" s="293">
        <v>1472</v>
      </c>
      <c r="M26" s="293">
        <v>32966</v>
      </c>
      <c r="N26" s="293">
        <v>2741</v>
      </c>
      <c r="O26" s="293">
        <v>537</v>
      </c>
      <c r="P26" s="293">
        <v>10272</v>
      </c>
      <c r="Q26" s="293">
        <v>0</v>
      </c>
      <c r="R26" s="293">
        <v>0</v>
      </c>
      <c r="S26" s="293">
        <v>0</v>
      </c>
      <c r="T26" s="293">
        <v>0</v>
      </c>
      <c r="U26" s="293">
        <v>838</v>
      </c>
      <c r="V26" s="293">
        <v>0</v>
      </c>
      <c r="W26" s="293">
        <v>2026</v>
      </c>
      <c r="X26" s="293">
        <v>276925.99999999983</v>
      </c>
      <c r="Y26" s="293">
        <v>274657.99999999994</v>
      </c>
      <c r="Z26" s="293">
        <v>243148.99999999994</v>
      </c>
      <c r="AA26" s="293">
        <v>77364.000000000029</v>
      </c>
      <c r="AB26" s="293">
        <v>0</v>
      </c>
      <c r="AC26" s="293">
        <v>0</v>
      </c>
      <c r="AD26" s="293">
        <v>2666</v>
      </c>
      <c r="AE26" s="293">
        <v>849</v>
      </c>
      <c r="AF26" s="293">
        <v>0</v>
      </c>
      <c r="AG26" s="293">
        <v>0</v>
      </c>
      <c r="AH26" s="293">
        <v>0</v>
      </c>
      <c r="AI26" s="293">
        <v>0</v>
      </c>
      <c r="AJ26" s="293">
        <v>6666</v>
      </c>
      <c r="AK26" s="293">
        <v>1997</v>
      </c>
      <c r="AL26" s="293">
        <v>30</v>
      </c>
      <c r="AM26" s="293">
        <v>30</v>
      </c>
      <c r="AN26" s="293">
        <v>16162.000000000004</v>
      </c>
      <c r="AO26" s="293">
        <v>5192.0000000000018</v>
      </c>
      <c r="AP26" s="293">
        <v>1444</v>
      </c>
      <c r="AQ26" s="293">
        <v>513</v>
      </c>
      <c r="AR26" s="293">
        <v>32</v>
      </c>
      <c r="AS26" s="293">
        <v>31</v>
      </c>
      <c r="AT26" s="293">
        <v>4391</v>
      </c>
      <c r="AU26" s="293">
        <v>2535</v>
      </c>
      <c r="AV26" s="293">
        <v>0</v>
      </c>
      <c r="AW26" s="293">
        <v>0</v>
      </c>
      <c r="AX26" s="293">
        <v>0</v>
      </c>
      <c r="AY26" s="293">
        <v>0</v>
      </c>
      <c r="AZ26" s="293">
        <v>0</v>
      </c>
      <c r="BA26" s="293">
        <v>0</v>
      </c>
      <c r="BB26" s="293">
        <v>0</v>
      </c>
      <c r="BC26" s="293">
        <v>0</v>
      </c>
      <c r="BD26" s="293">
        <v>531</v>
      </c>
      <c r="BE26" s="293">
        <v>90</v>
      </c>
      <c r="BF26" s="293">
        <v>0</v>
      </c>
      <c r="BG26" s="293">
        <v>0</v>
      </c>
      <c r="BH26" s="293">
        <v>1855</v>
      </c>
      <c r="BI26" s="293">
        <v>186057</v>
      </c>
      <c r="BJ26" s="13"/>
      <c r="BK26" s="7"/>
    </row>
    <row r="27" spans="2:63" s="1" customFormat="1" ht="24" customHeight="1">
      <c r="B27" s="400" t="s">
        <v>50</v>
      </c>
      <c r="C27" s="400"/>
      <c r="D27" s="292">
        <v>218840.00000000012</v>
      </c>
      <c r="E27" s="292">
        <v>114139.99999999999</v>
      </c>
      <c r="F27" s="292">
        <v>87966</v>
      </c>
      <c r="G27" s="292">
        <v>0</v>
      </c>
      <c r="H27" s="292">
        <v>685</v>
      </c>
      <c r="I27" s="292">
        <v>0</v>
      </c>
      <c r="J27" s="292">
        <v>0</v>
      </c>
      <c r="K27" s="292">
        <v>19203</v>
      </c>
      <c r="L27" s="292">
        <v>0</v>
      </c>
      <c r="M27" s="292">
        <v>5770.0000000000009</v>
      </c>
      <c r="N27" s="292">
        <v>516</v>
      </c>
      <c r="O27" s="292">
        <v>0</v>
      </c>
      <c r="P27" s="292">
        <v>0</v>
      </c>
      <c r="Q27" s="292">
        <v>0</v>
      </c>
      <c r="R27" s="292">
        <v>0</v>
      </c>
      <c r="S27" s="292">
        <v>0</v>
      </c>
      <c r="T27" s="292">
        <v>0</v>
      </c>
      <c r="U27" s="292">
        <v>0</v>
      </c>
      <c r="V27" s="292">
        <v>0</v>
      </c>
      <c r="W27" s="292">
        <v>0</v>
      </c>
      <c r="X27" s="292">
        <v>72484.000000000029</v>
      </c>
      <c r="Y27" s="292">
        <v>32215.999999999985</v>
      </c>
      <c r="Z27" s="292">
        <v>67179.000000000015</v>
      </c>
      <c r="AA27" s="292">
        <v>29372.999999999989</v>
      </c>
      <c r="AB27" s="292">
        <v>0</v>
      </c>
      <c r="AC27" s="292">
        <v>0</v>
      </c>
      <c r="AD27" s="292">
        <v>557</v>
      </c>
      <c r="AE27" s="292">
        <v>309</v>
      </c>
      <c r="AF27" s="292">
        <v>0</v>
      </c>
      <c r="AG27" s="292">
        <v>0</v>
      </c>
      <c r="AH27" s="292">
        <v>0</v>
      </c>
      <c r="AI27" s="292">
        <v>0</v>
      </c>
      <c r="AJ27" s="292">
        <v>1413</v>
      </c>
      <c r="AK27" s="292">
        <v>185</v>
      </c>
      <c r="AL27" s="292">
        <v>0</v>
      </c>
      <c r="AM27" s="292">
        <v>0</v>
      </c>
      <c r="AN27" s="292">
        <v>3120</v>
      </c>
      <c r="AO27" s="292">
        <v>2048</v>
      </c>
      <c r="AP27" s="292">
        <v>215</v>
      </c>
      <c r="AQ27" s="292">
        <v>301</v>
      </c>
      <c r="AR27" s="292">
        <v>0</v>
      </c>
      <c r="AS27" s="292">
        <v>0</v>
      </c>
      <c r="AT27" s="292">
        <v>0</v>
      </c>
      <c r="AU27" s="292">
        <v>0</v>
      </c>
      <c r="AV27" s="292">
        <v>0</v>
      </c>
      <c r="AW27" s="292">
        <v>0</v>
      </c>
      <c r="AX27" s="292">
        <v>0</v>
      </c>
      <c r="AY27" s="292">
        <v>0</v>
      </c>
      <c r="AZ27" s="292">
        <v>0</v>
      </c>
      <c r="BA27" s="292">
        <v>0</v>
      </c>
      <c r="BB27" s="292">
        <v>0</v>
      </c>
      <c r="BC27" s="292">
        <v>0</v>
      </c>
      <c r="BD27" s="292">
        <v>0</v>
      </c>
      <c r="BE27" s="292">
        <v>0</v>
      </c>
      <c r="BF27" s="292">
        <v>0</v>
      </c>
      <c r="BG27" s="292">
        <v>0</v>
      </c>
      <c r="BH27" s="292">
        <v>0</v>
      </c>
      <c r="BI27" s="292">
        <v>0</v>
      </c>
      <c r="BJ27" s="100"/>
      <c r="BK27" s="100"/>
    </row>
    <row r="28" spans="2:63" ht="15" customHeight="1">
      <c r="B28" s="400" t="s">
        <v>51</v>
      </c>
      <c r="C28" s="400"/>
      <c r="D28" s="292">
        <v>143209.99999999994</v>
      </c>
      <c r="E28" s="292">
        <v>72303</v>
      </c>
      <c r="F28" s="292">
        <v>62049</v>
      </c>
      <c r="G28" s="292">
        <v>0</v>
      </c>
      <c r="H28" s="292">
        <v>0</v>
      </c>
      <c r="I28" s="292">
        <v>0</v>
      </c>
      <c r="J28" s="292">
        <v>0</v>
      </c>
      <c r="K28" s="292">
        <v>1325</v>
      </c>
      <c r="L28" s="292">
        <v>0</v>
      </c>
      <c r="M28" s="292">
        <v>4225</v>
      </c>
      <c r="N28" s="292">
        <v>782</v>
      </c>
      <c r="O28" s="292">
        <v>0</v>
      </c>
      <c r="P28" s="292">
        <v>3922</v>
      </c>
      <c r="Q28" s="292">
        <v>0</v>
      </c>
      <c r="R28" s="292">
        <v>0</v>
      </c>
      <c r="S28" s="292">
        <v>0</v>
      </c>
      <c r="T28" s="292">
        <v>0</v>
      </c>
      <c r="U28" s="292">
        <v>0</v>
      </c>
      <c r="V28" s="292">
        <v>0</v>
      </c>
      <c r="W28" s="292">
        <v>0</v>
      </c>
      <c r="X28" s="292">
        <v>57789</v>
      </c>
      <c r="Y28" s="292">
        <v>13118</v>
      </c>
      <c r="Z28" s="292">
        <v>50037.999999999993</v>
      </c>
      <c r="AA28" s="292">
        <v>9642</v>
      </c>
      <c r="AB28" s="292">
        <v>0</v>
      </c>
      <c r="AC28" s="292">
        <v>0</v>
      </c>
      <c r="AD28" s="292">
        <v>0</v>
      </c>
      <c r="AE28" s="292">
        <v>0</v>
      </c>
      <c r="AF28" s="292">
        <v>0</v>
      </c>
      <c r="AG28" s="292">
        <v>0</v>
      </c>
      <c r="AH28" s="292">
        <v>0</v>
      </c>
      <c r="AI28" s="292">
        <v>0</v>
      </c>
      <c r="AJ28" s="292">
        <v>2590</v>
      </c>
      <c r="AK28" s="292">
        <v>1018</v>
      </c>
      <c r="AL28" s="292">
        <v>0</v>
      </c>
      <c r="AM28" s="292">
        <v>0</v>
      </c>
      <c r="AN28" s="292">
        <v>2255</v>
      </c>
      <c r="AO28" s="292">
        <v>643</v>
      </c>
      <c r="AP28" s="292">
        <v>737</v>
      </c>
      <c r="AQ28" s="292">
        <v>45</v>
      </c>
      <c r="AR28" s="292">
        <v>0</v>
      </c>
      <c r="AS28" s="292">
        <v>0</v>
      </c>
      <c r="AT28" s="292">
        <v>2169</v>
      </c>
      <c r="AU28" s="292">
        <v>1770</v>
      </c>
      <c r="AV28" s="292">
        <v>0</v>
      </c>
      <c r="AW28" s="292">
        <v>0</v>
      </c>
      <c r="AX28" s="292">
        <v>0</v>
      </c>
      <c r="AY28" s="292">
        <v>0</v>
      </c>
      <c r="AZ28" s="292">
        <v>0</v>
      </c>
      <c r="BA28" s="292">
        <v>0</v>
      </c>
      <c r="BB28" s="292">
        <v>0</v>
      </c>
      <c r="BC28" s="292">
        <v>0</v>
      </c>
      <c r="BD28" s="292">
        <v>0</v>
      </c>
      <c r="BE28" s="292">
        <v>0</v>
      </c>
      <c r="BF28" s="292">
        <v>0</v>
      </c>
      <c r="BG28" s="292">
        <v>0</v>
      </c>
      <c r="BH28" s="292">
        <v>0</v>
      </c>
      <c r="BI28" s="292">
        <v>0</v>
      </c>
      <c r="BJ28" s="13"/>
      <c r="BK28" s="7"/>
    </row>
    <row r="29" spans="2:63">
      <c r="B29" s="400" t="s">
        <v>52</v>
      </c>
      <c r="C29" s="400"/>
      <c r="D29" s="292">
        <v>103399</v>
      </c>
      <c r="E29" s="292">
        <v>65709</v>
      </c>
      <c r="F29" s="292">
        <v>34418.000000000015</v>
      </c>
      <c r="G29" s="292">
        <v>0</v>
      </c>
      <c r="H29" s="292">
        <v>1284</v>
      </c>
      <c r="I29" s="292">
        <v>0</v>
      </c>
      <c r="J29" s="292">
        <v>0</v>
      </c>
      <c r="K29" s="292">
        <v>17330</v>
      </c>
      <c r="L29" s="292">
        <v>1472</v>
      </c>
      <c r="M29" s="292">
        <v>3645</v>
      </c>
      <c r="N29" s="292">
        <v>490</v>
      </c>
      <c r="O29" s="292">
        <v>0</v>
      </c>
      <c r="P29" s="292">
        <v>6350</v>
      </c>
      <c r="Q29" s="292">
        <v>0</v>
      </c>
      <c r="R29" s="292">
        <v>0</v>
      </c>
      <c r="S29" s="292">
        <v>0</v>
      </c>
      <c r="T29" s="292">
        <v>0</v>
      </c>
      <c r="U29" s="292">
        <v>0</v>
      </c>
      <c r="V29" s="292">
        <v>0</v>
      </c>
      <c r="W29" s="292">
        <v>720</v>
      </c>
      <c r="X29" s="292">
        <v>26822.999999999989</v>
      </c>
      <c r="Y29" s="292">
        <v>10867.000000000002</v>
      </c>
      <c r="Z29" s="292">
        <v>19662.999999999993</v>
      </c>
      <c r="AA29" s="292">
        <v>7780.0000000000009</v>
      </c>
      <c r="AB29" s="292">
        <v>0</v>
      </c>
      <c r="AC29" s="292">
        <v>0</v>
      </c>
      <c r="AD29" s="292">
        <v>745</v>
      </c>
      <c r="AE29" s="292">
        <v>471</v>
      </c>
      <c r="AF29" s="292">
        <v>0</v>
      </c>
      <c r="AG29" s="292">
        <v>0</v>
      </c>
      <c r="AH29" s="292">
        <v>0</v>
      </c>
      <c r="AI29" s="292">
        <v>0</v>
      </c>
      <c r="AJ29" s="292">
        <v>1606</v>
      </c>
      <c r="AK29" s="292">
        <v>523</v>
      </c>
      <c r="AL29" s="292">
        <v>30</v>
      </c>
      <c r="AM29" s="292">
        <v>30</v>
      </c>
      <c r="AN29" s="292">
        <v>1547</v>
      </c>
      <c r="AO29" s="292">
        <v>792</v>
      </c>
      <c r="AP29" s="292">
        <v>290</v>
      </c>
      <c r="AQ29" s="292">
        <v>135</v>
      </c>
      <c r="AR29" s="292">
        <v>0</v>
      </c>
      <c r="AS29" s="292">
        <v>0</v>
      </c>
      <c r="AT29" s="292">
        <v>2222</v>
      </c>
      <c r="AU29" s="292">
        <v>765</v>
      </c>
      <c r="AV29" s="292">
        <v>0</v>
      </c>
      <c r="AW29" s="292">
        <v>0</v>
      </c>
      <c r="AX29" s="292">
        <v>0</v>
      </c>
      <c r="AY29" s="292">
        <v>0</v>
      </c>
      <c r="AZ29" s="292">
        <v>0</v>
      </c>
      <c r="BA29" s="292">
        <v>0</v>
      </c>
      <c r="BB29" s="292">
        <v>0</v>
      </c>
      <c r="BC29" s="292">
        <v>0</v>
      </c>
      <c r="BD29" s="292">
        <v>0</v>
      </c>
      <c r="BE29" s="292">
        <v>0</v>
      </c>
      <c r="BF29" s="292">
        <v>0</v>
      </c>
      <c r="BG29" s="292">
        <v>0</v>
      </c>
      <c r="BH29" s="292">
        <v>720</v>
      </c>
      <c r="BI29" s="292">
        <v>371</v>
      </c>
      <c r="BJ29" s="7"/>
      <c r="BK29" s="7"/>
    </row>
    <row r="30" spans="2:63" ht="24" customHeight="1">
      <c r="B30" s="400" t="s">
        <v>53</v>
      </c>
      <c r="C30" s="400"/>
      <c r="D30" s="292">
        <v>101406.00000000004</v>
      </c>
      <c r="E30" s="292">
        <v>56193.999999999993</v>
      </c>
      <c r="F30" s="292">
        <v>31463</v>
      </c>
      <c r="G30" s="292">
        <v>0</v>
      </c>
      <c r="H30" s="292">
        <v>93</v>
      </c>
      <c r="I30" s="292">
        <v>0</v>
      </c>
      <c r="J30" s="292">
        <v>0</v>
      </c>
      <c r="K30" s="292">
        <v>17034</v>
      </c>
      <c r="L30" s="292">
        <v>0</v>
      </c>
      <c r="M30" s="292">
        <v>7083</v>
      </c>
      <c r="N30" s="292">
        <v>521</v>
      </c>
      <c r="O30" s="292">
        <v>0</v>
      </c>
      <c r="P30" s="292">
        <v>0</v>
      </c>
      <c r="Q30" s="292">
        <v>0</v>
      </c>
      <c r="R30" s="292">
        <v>0</v>
      </c>
      <c r="S30" s="292">
        <v>0</v>
      </c>
      <c r="T30" s="292">
        <v>0</v>
      </c>
      <c r="U30" s="292">
        <v>0</v>
      </c>
      <c r="V30" s="292">
        <v>0</v>
      </c>
      <c r="W30" s="292">
        <v>0</v>
      </c>
      <c r="X30" s="292">
        <v>32934.999999999978</v>
      </c>
      <c r="Y30" s="292">
        <v>12277</v>
      </c>
      <c r="Z30" s="292">
        <v>27924.999999999996</v>
      </c>
      <c r="AA30" s="292">
        <v>11390</v>
      </c>
      <c r="AB30" s="292">
        <v>0</v>
      </c>
      <c r="AC30" s="292">
        <v>0</v>
      </c>
      <c r="AD30" s="292">
        <v>168</v>
      </c>
      <c r="AE30" s="292">
        <v>9</v>
      </c>
      <c r="AF30" s="292">
        <v>0</v>
      </c>
      <c r="AG30" s="292">
        <v>0</v>
      </c>
      <c r="AH30" s="292">
        <v>0</v>
      </c>
      <c r="AI30" s="292">
        <v>0</v>
      </c>
      <c r="AJ30" s="292">
        <v>439</v>
      </c>
      <c r="AK30" s="292">
        <v>107</v>
      </c>
      <c r="AL30" s="292">
        <v>0</v>
      </c>
      <c r="AM30" s="292">
        <v>0</v>
      </c>
      <c r="AN30" s="292">
        <v>4254</v>
      </c>
      <c r="AO30" s="292">
        <v>766</v>
      </c>
      <c r="AP30" s="292">
        <v>149</v>
      </c>
      <c r="AQ30" s="292">
        <v>5</v>
      </c>
      <c r="AR30" s="292">
        <v>0</v>
      </c>
      <c r="AS30" s="292">
        <v>0</v>
      </c>
      <c r="AT30" s="292">
        <v>0</v>
      </c>
      <c r="AU30" s="292">
        <v>0</v>
      </c>
      <c r="AV30" s="292">
        <v>0</v>
      </c>
      <c r="AW30" s="292">
        <v>0</v>
      </c>
      <c r="AX30" s="292">
        <v>0</v>
      </c>
      <c r="AY30" s="292">
        <v>0</v>
      </c>
      <c r="AZ30" s="292">
        <v>0</v>
      </c>
      <c r="BA30" s="292">
        <v>0</v>
      </c>
      <c r="BB30" s="292">
        <v>0</v>
      </c>
      <c r="BC30" s="292">
        <v>0</v>
      </c>
      <c r="BD30" s="292">
        <v>0</v>
      </c>
      <c r="BE30" s="292">
        <v>0</v>
      </c>
      <c r="BF30" s="292">
        <v>0</v>
      </c>
      <c r="BG30" s="292">
        <v>0</v>
      </c>
      <c r="BH30" s="292">
        <v>0</v>
      </c>
      <c r="BI30" s="292">
        <v>0</v>
      </c>
      <c r="BJ30" s="13"/>
      <c r="BK30" s="7"/>
    </row>
    <row r="31" spans="2:63" ht="24" customHeight="1">
      <c r="B31" s="400" t="s">
        <v>54</v>
      </c>
      <c r="C31" s="400"/>
      <c r="D31" s="292">
        <v>117071.99999999996</v>
      </c>
      <c r="E31" s="292">
        <v>57733.000000000007</v>
      </c>
      <c r="F31" s="292">
        <v>32243.000000000004</v>
      </c>
      <c r="G31" s="292">
        <v>0</v>
      </c>
      <c r="H31" s="292">
        <v>134</v>
      </c>
      <c r="I31" s="292">
        <v>0</v>
      </c>
      <c r="J31" s="292">
        <v>0</v>
      </c>
      <c r="K31" s="292">
        <v>14679</v>
      </c>
      <c r="L31" s="292">
        <v>0</v>
      </c>
      <c r="M31" s="292">
        <v>9618.0000000000018</v>
      </c>
      <c r="N31" s="292">
        <v>432</v>
      </c>
      <c r="O31" s="292">
        <v>537</v>
      </c>
      <c r="P31" s="292">
        <v>0</v>
      </c>
      <c r="Q31" s="292">
        <v>0</v>
      </c>
      <c r="R31" s="292">
        <v>0</v>
      </c>
      <c r="S31" s="292">
        <v>0</v>
      </c>
      <c r="T31" s="292">
        <v>0</v>
      </c>
      <c r="U31" s="292">
        <v>0</v>
      </c>
      <c r="V31" s="292">
        <v>0</v>
      </c>
      <c r="W31" s="292">
        <v>90</v>
      </c>
      <c r="X31" s="292">
        <v>47479.000000000015</v>
      </c>
      <c r="Y31" s="292">
        <v>11860</v>
      </c>
      <c r="Z31" s="292">
        <v>43211.000000000015</v>
      </c>
      <c r="AA31" s="292">
        <v>11349.999999999998</v>
      </c>
      <c r="AB31" s="292">
        <v>0</v>
      </c>
      <c r="AC31" s="292">
        <v>0</v>
      </c>
      <c r="AD31" s="292">
        <v>150</v>
      </c>
      <c r="AE31" s="292">
        <v>0</v>
      </c>
      <c r="AF31" s="292">
        <v>0</v>
      </c>
      <c r="AG31" s="292">
        <v>0</v>
      </c>
      <c r="AH31" s="292">
        <v>0</v>
      </c>
      <c r="AI31" s="292">
        <v>0</v>
      </c>
      <c r="AJ31" s="292">
        <v>23</v>
      </c>
      <c r="AK31" s="292">
        <v>0</v>
      </c>
      <c r="AL31" s="292">
        <v>0</v>
      </c>
      <c r="AM31" s="292">
        <v>0</v>
      </c>
      <c r="AN31" s="292">
        <v>3942</v>
      </c>
      <c r="AO31" s="292">
        <v>432</v>
      </c>
      <c r="AP31" s="292">
        <v>53</v>
      </c>
      <c r="AQ31" s="292">
        <v>27</v>
      </c>
      <c r="AR31" s="292">
        <v>32</v>
      </c>
      <c r="AS31" s="292">
        <v>31</v>
      </c>
      <c r="AT31" s="292">
        <v>0</v>
      </c>
      <c r="AU31" s="292">
        <v>0</v>
      </c>
      <c r="AV31" s="292">
        <v>0</v>
      </c>
      <c r="AW31" s="292">
        <v>0</v>
      </c>
      <c r="AX31" s="292">
        <v>0</v>
      </c>
      <c r="AY31" s="292">
        <v>0</v>
      </c>
      <c r="AZ31" s="292">
        <v>0</v>
      </c>
      <c r="BA31" s="292">
        <v>0</v>
      </c>
      <c r="BB31" s="292">
        <v>0</v>
      </c>
      <c r="BC31" s="292">
        <v>0</v>
      </c>
      <c r="BD31" s="292">
        <v>0</v>
      </c>
      <c r="BE31" s="292">
        <v>0</v>
      </c>
      <c r="BF31" s="292">
        <v>0</v>
      </c>
      <c r="BG31" s="292">
        <v>0</v>
      </c>
      <c r="BH31" s="292">
        <v>68</v>
      </c>
      <c r="BI31" s="292">
        <v>20</v>
      </c>
      <c r="BJ31" s="7"/>
      <c r="BK31" s="7"/>
    </row>
    <row r="32" spans="2:63">
      <c r="B32" s="400" t="s">
        <v>55</v>
      </c>
      <c r="C32" s="400"/>
      <c r="D32" s="292">
        <v>301960</v>
      </c>
      <c r="E32" s="292">
        <v>68224.000000000029</v>
      </c>
      <c r="F32" s="292">
        <v>58739.000000000015</v>
      </c>
      <c r="G32" s="292">
        <v>0</v>
      </c>
      <c r="H32" s="292">
        <v>215</v>
      </c>
      <c r="I32" s="292">
        <v>0</v>
      </c>
      <c r="J32" s="292">
        <v>0</v>
      </c>
      <c r="K32" s="292">
        <v>4591</v>
      </c>
      <c r="L32" s="292">
        <v>0</v>
      </c>
      <c r="M32" s="292">
        <v>2625</v>
      </c>
      <c r="N32" s="292">
        <v>0</v>
      </c>
      <c r="O32" s="292">
        <v>0</v>
      </c>
      <c r="P32" s="292">
        <v>0</v>
      </c>
      <c r="Q32" s="292">
        <v>0</v>
      </c>
      <c r="R32" s="292">
        <v>0</v>
      </c>
      <c r="S32" s="292">
        <v>0</v>
      </c>
      <c r="T32" s="292">
        <v>0</v>
      </c>
      <c r="U32" s="292">
        <v>838</v>
      </c>
      <c r="V32" s="292">
        <v>0</v>
      </c>
      <c r="W32" s="292">
        <v>1216</v>
      </c>
      <c r="X32" s="292">
        <v>39416</v>
      </c>
      <c r="Y32" s="292">
        <v>194319.99999999997</v>
      </c>
      <c r="Z32" s="292">
        <v>35132.999999999993</v>
      </c>
      <c r="AA32" s="292">
        <v>7828.9999999999982</v>
      </c>
      <c r="AB32" s="292">
        <v>0</v>
      </c>
      <c r="AC32" s="292">
        <v>0</v>
      </c>
      <c r="AD32" s="292">
        <v>1046</v>
      </c>
      <c r="AE32" s="292">
        <v>60</v>
      </c>
      <c r="AF32" s="292">
        <v>0</v>
      </c>
      <c r="AG32" s="292">
        <v>0</v>
      </c>
      <c r="AH32" s="292">
        <v>0</v>
      </c>
      <c r="AI32" s="292">
        <v>0</v>
      </c>
      <c r="AJ32" s="292">
        <v>595</v>
      </c>
      <c r="AK32" s="292">
        <v>164</v>
      </c>
      <c r="AL32" s="292">
        <v>0</v>
      </c>
      <c r="AM32" s="292">
        <v>0</v>
      </c>
      <c r="AN32" s="292">
        <v>1044</v>
      </c>
      <c r="AO32" s="292">
        <v>511</v>
      </c>
      <c r="AP32" s="292">
        <v>0</v>
      </c>
      <c r="AQ32" s="292">
        <v>0</v>
      </c>
      <c r="AR32" s="292">
        <v>0</v>
      </c>
      <c r="AS32" s="292">
        <v>0</v>
      </c>
      <c r="AT32" s="292">
        <v>0</v>
      </c>
      <c r="AU32" s="292">
        <v>0</v>
      </c>
      <c r="AV32" s="292">
        <v>0</v>
      </c>
      <c r="AW32" s="292">
        <v>0</v>
      </c>
      <c r="AX32" s="292">
        <v>0</v>
      </c>
      <c r="AY32" s="292">
        <v>0</v>
      </c>
      <c r="AZ32" s="292">
        <v>0</v>
      </c>
      <c r="BA32" s="292">
        <v>0</v>
      </c>
      <c r="BB32" s="292">
        <v>0</v>
      </c>
      <c r="BC32" s="292">
        <v>0</v>
      </c>
      <c r="BD32" s="292">
        <v>531</v>
      </c>
      <c r="BE32" s="292">
        <v>90</v>
      </c>
      <c r="BF32" s="292">
        <v>0</v>
      </c>
      <c r="BG32" s="292">
        <v>0</v>
      </c>
      <c r="BH32" s="292">
        <v>1067</v>
      </c>
      <c r="BI32" s="292">
        <v>185666</v>
      </c>
      <c r="BJ32" s="13"/>
      <c r="BK32" s="7"/>
    </row>
    <row r="33" spans="2:63" ht="15" customHeight="1">
      <c r="B33" s="401" t="s">
        <v>254</v>
      </c>
      <c r="C33" s="401"/>
      <c r="D33" s="293">
        <v>25740</v>
      </c>
      <c r="E33" s="293">
        <v>16107</v>
      </c>
      <c r="F33" s="293">
        <v>9609</v>
      </c>
      <c r="G33" s="293">
        <v>0</v>
      </c>
      <c r="H33" s="293">
        <v>0</v>
      </c>
      <c r="I33" s="293">
        <v>0</v>
      </c>
      <c r="J33" s="293">
        <v>0</v>
      </c>
      <c r="K33" s="293">
        <v>6498</v>
      </c>
      <c r="L33" s="293">
        <v>0</v>
      </c>
      <c r="M33" s="293">
        <v>0</v>
      </c>
      <c r="N33" s="293">
        <v>0</v>
      </c>
      <c r="O33" s="293">
        <v>0</v>
      </c>
      <c r="P33" s="293">
        <v>0</v>
      </c>
      <c r="Q33" s="293">
        <v>0</v>
      </c>
      <c r="R33" s="293">
        <v>0</v>
      </c>
      <c r="S33" s="293">
        <v>0</v>
      </c>
      <c r="T33" s="293">
        <v>0</v>
      </c>
      <c r="U33" s="293">
        <v>0</v>
      </c>
      <c r="V33" s="293">
        <v>0</v>
      </c>
      <c r="W33" s="293">
        <v>0</v>
      </c>
      <c r="X33" s="293">
        <v>5739</v>
      </c>
      <c r="Y33" s="293">
        <v>3894</v>
      </c>
      <c r="Z33" s="293">
        <v>5660</v>
      </c>
      <c r="AA33" s="293">
        <v>3886</v>
      </c>
      <c r="AB33" s="293">
        <v>0</v>
      </c>
      <c r="AC33" s="293">
        <v>0</v>
      </c>
      <c r="AD33" s="293">
        <v>0</v>
      </c>
      <c r="AE33" s="293">
        <v>0</v>
      </c>
      <c r="AF33" s="293">
        <v>0</v>
      </c>
      <c r="AG33" s="293">
        <v>0</v>
      </c>
      <c r="AH33" s="293">
        <v>0</v>
      </c>
      <c r="AI33" s="293">
        <v>0</v>
      </c>
      <c r="AJ33" s="293">
        <v>79</v>
      </c>
      <c r="AK33" s="293">
        <v>8</v>
      </c>
      <c r="AL33" s="293">
        <v>0</v>
      </c>
      <c r="AM33" s="293">
        <v>0</v>
      </c>
      <c r="AN33" s="293">
        <v>0</v>
      </c>
      <c r="AO33" s="293">
        <v>0</v>
      </c>
      <c r="AP33" s="293">
        <v>0</v>
      </c>
      <c r="AQ33" s="293">
        <v>0</v>
      </c>
      <c r="AR33" s="293">
        <v>0</v>
      </c>
      <c r="AS33" s="293">
        <v>0</v>
      </c>
      <c r="AT33" s="293">
        <v>0</v>
      </c>
      <c r="AU33" s="293">
        <v>0</v>
      </c>
      <c r="AV33" s="293">
        <v>0</v>
      </c>
      <c r="AW33" s="293">
        <v>0</v>
      </c>
      <c r="AX33" s="293">
        <v>0</v>
      </c>
      <c r="AY33" s="293">
        <v>0</v>
      </c>
      <c r="AZ33" s="293">
        <v>0</v>
      </c>
      <c r="BA33" s="293">
        <v>0</v>
      </c>
      <c r="BB33" s="293">
        <v>0</v>
      </c>
      <c r="BC33" s="293">
        <v>0</v>
      </c>
      <c r="BD33" s="293">
        <v>0</v>
      </c>
      <c r="BE33" s="293">
        <v>0</v>
      </c>
      <c r="BF33" s="293">
        <v>0</v>
      </c>
      <c r="BG33" s="293">
        <v>0</v>
      </c>
      <c r="BH33" s="293">
        <v>0</v>
      </c>
      <c r="BI33" s="293">
        <v>0</v>
      </c>
      <c r="BJ33" s="7"/>
      <c r="BK33" s="7"/>
    </row>
    <row r="34" spans="2:63" s="1" customFormat="1" ht="24.75" customHeight="1">
      <c r="B34" s="400" t="s">
        <v>57</v>
      </c>
      <c r="C34" s="400"/>
      <c r="D34" s="292">
        <v>25740</v>
      </c>
      <c r="E34" s="292">
        <v>16107</v>
      </c>
      <c r="F34" s="292">
        <v>9609</v>
      </c>
      <c r="G34" s="292">
        <v>0</v>
      </c>
      <c r="H34" s="292">
        <v>0</v>
      </c>
      <c r="I34" s="292">
        <v>0</v>
      </c>
      <c r="J34" s="292">
        <v>0</v>
      </c>
      <c r="K34" s="292">
        <v>6498</v>
      </c>
      <c r="L34" s="292">
        <v>0</v>
      </c>
      <c r="M34" s="292">
        <v>0</v>
      </c>
      <c r="N34" s="292">
        <v>0</v>
      </c>
      <c r="O34" s="292">
        <v>0</v>
      </c>
      <c r="P34" s="292">
        <v>0</v>
      </c>
      <c r="Q34" s="292">
        <v>0</v>
      </c>
      <c r="R34" s="292">
        <v>0</v>
      </c>
      <c r="S34" s="292">
        <v>0</v>
      </c>
      <c r="T34" s="292">
        <v>0</v>
      </c>
      <c r="U34" s="292">
        <v>0</v>
      </c>
      <c r="V34" s="292">
        <v>0</v>
      </c>
      <c r="W34" s="292">
        <v>0</v>
      </c>
      <c r="X34" s="292">
        <v>5739</v>
      </c>
      <c r="Y34" s="292">
        <v>3894</v>
      </c>
      <c r="Z34" s="292">
        <v>5660</v>
      </c>
      <c r="AA34" s="292">
        <v>3886</v>
      </c>
      <c r="AB34" s="292">
        <v>0</v>
      </c>
      <c r="AC34" s="292">
        <v>0</v>
      </c>
      <c r="AD34" s="292">
        <v>0</v>
      </c>
      <c r="AE34" s="292">
        <v>0</v>
      </c>
      <c r="AF34" s="292">
        <v>0</v>
      </c>
      <c r="AG34" s="292">
        <v>0</v>
      </c>
      <c r="AH34" s="292">
        <v>0</v>
      </c>
      <c r="AI34" s="292">
        <v>0</v>
      </c>
      <c r="AJ34" s="292">
        <v>79</v>
      </c>
      <c r="AK34" s="292">
        <v>8</v>
      </c>
      <c r="AL34" s="292">
        <v>0</v>
      </c>
      <c r="AM34" s="292">
        <v>0</v>
      </c>
      <c r="AN34" s="292">
        <v>0</v>
      </c>
      <c r="AO34" s="292">
        <v>0</v>
      </c>
      <c r="AP34" s="292">
        <v>0</v>
      </c>
      <c r="AQ34" s="292">
        <v>0</v>
      </c>
      <c r="AR34" s="292">
        <v>0</v>
      </c>
      <c r="AS34" s="292">
        <v>0</v>
      </c>
      <c r="AT34" s="292">
        <v>0</v>
      </c>
      <c r="AU34" s="292">
        <v>0</v>
      </c>
      <c r="AV34" s="292">
        <v>0</v>
      </c>
      <c r="AW34" s="292">
        <v>0</v>
      </c>
      <c r="AX34" s="292">
        <v>0</v>
      </c>
      <c r="AY34" s="292">
        <v>0</v>
      </c>
      <c r="AZ34" s="292">
        <v>0</v>
      </c>
      <c r="BA34" s="292">
        <v>0</v>
      </c>
      <c r="BB34" s="292">
        <v>0</v>
      </c>
      <c r="BC34" s="292">
        <v>0</v>
      </c>
      <c r="BD34" s="292">
        <v>0</v>
      </c>
      <c r="BE34" s="292">
        <v>0</v>
      </c>
      <c r="BF34" s="292">
        <v>0</v>
      </c>
      <c r="BG34" s="292">
        <v>0</v>
      </c>
      <c r="BH34" s="292">
        <v>0</v>
      </c>
      <c r="BI34" s="292">
        <v>0</v>
      </c>
      <c r="BJ34" s="101"/>
      <c r="BK34" s="100"/>
    </row>
    <row r="35" spans="2:63" ht="15" customHeight="1">
      <c r="BJ35" s="13"/>
      <c r="BK35" s="7"/>
    </row>
    <row r="36" spans="2:63" ht="15" customHeight="1">
      <c r="B36" s="398" t="s">
        <v>1062</v>
      </c>
      <c r="C36" s="398"/>
      <c r="D36" s="398"/>
      <c r="E36" s="398"/>
      <c r="F36" s="398"/>
      <c r="G36" s="398"/>
      <c r="BJ36" s="13"/>
      <c r="BK36" s="7"/>
    </row>
    <row r="37" spans="2:63">
      <c r="BJ37" s="7"/>
      <c r="BK37" s="7"/>
    </row>
    <row r="38" spans="2:63">
      <c r="BJ38" s="13"/>
      <c r="BK38" s="7"/>
    </row>
    <row r="39" spans="2:63">
      <c r="D39" s="217"/>
      <c r="BJ39" s="7"/>
      <c r="BK39" s="7"/>
    </row>
    <row r="40" spans="2:63">
      <c r="BJ40" s="13"/>
      <c r="BK40" s="7"/>
    </row>
    <row r="41" spans="2:63">
      <c r="BJ41" s="7"/>
      <c r="BK41" s="7"/>
    </row>
    <row r="42" spans="2:63">
      <c r="BJ42" s="13"/>
      <c r="BK42" s="7"/>
    </row>
    <row r="43" spans="2:63">
      <c r="BJ43" s="7"/>
      <c r="BK43" s="7"/>
    </row>
    <row r="44" spans="2:63">
      <c r="BJ44" s="13"/>
      <c r="BK44" s="7"/>
    </row>
    <row r="45" spans="2:63">
      <c r="BJ45" s="7"/>
      <c r="BK45" s="7"/>
    </row>
    <row r="46" spans="2:63">
      <c r="BJ46" s="13"/>
      <c r="BK46" s="7"/>
    </row>
    <row r="47" spans="2:63">
      <c r="BJ47" s="7"/>
      <c r="BK47" s="7"/>
    </row>
    <row r="48" spans="2:63">
      <c r="BJ48" s="13"/>
      <c r="BK48" s="7"/>
    </row>
    <row r="49" spans="62:63">
      <c r="BJ49" s="7"/>
      <c r="BK49" s="7"/>
    </row>
    <row r="50" spans="62:63">
      <c r="BJ50" s="13"/>
      <c r="BK50" s="7"/>
    </row>
    <row r="51" spans="62:63">
      <c r="BJ51" s="7"/>
      <c r="BK51" s="7"/>
    </row>
    <row r="52" spans="62:63">
      <c r="BJ52" s="13"/>
      <c r="BK52" s="7"/>
    </row>
    <row r="53" spans="62:63">
      <c r="BJ53" s="7"/>
      <c r="BK53" s="7"/>
    </row>
    <row r="54" spans="62:63">
      <c r="BJ54" s="13"/>
      <c r="BK54" s="7"/>
    </row>
    <row r="55" spans="62:63">
      <c r="BJ55" s="7"/>
      <c r="BK55" s="7"/>
    </row>
    <row r="56" spans="62:63">
      <c r="BJ56" s="13"/>
      <c r="BK56" s="7"/>
    </row>
    <row r="57" spans="62:63">
      <c r="BJ57" s="7"/>
      <c r="BK57" s="7"/>
    </row>
    <row r="58" spans="62:63">
      <c r="BJ58" s="13"/>
      <c r="BK58" s="7"/>
    </row>
    <row r="59" spans="62:63">
      <c r="BJ59" s="7"/>
      <c r="BK59" s="7"/>
    </row>
    <row r="60" spans="62:63">
      <c r="BJ60" s="13"/>
      <c r="BK60" s="7"/>
    </row>
    <row r="61" spans="62:63">
      <c r="BJ61" s="7"/>
      <c r="BK61" s="7"/>
    </row>
    <row r="62" spans="62:63">
      <c r="BJ62" s="13"/>
      <c r="BK62" s="7"/>
    </row>
    <row r="63" spans="62:63">
      <c r="BJ63" s="7"/>
      <c r="BK63" s="7"/>
    </row>
    <row r="64" spans="62:63">
      <c r="BJ64" s="13"/>
      <c r="BK64" s="7"/>
    </row>
    <row r="65" spans="62:63">
      <c r="BJ65" s="7"/>
      <c r="BK65" s="7"/>
    </row>
    <row r="66" spans="62:63">
      <c r="BJ66" s="13"/>
      <c r="BK66" s="7"/>
    </row>
    <row r="67" spans="62:63">
      <c r="BJ67" s="7"/>
      <c r="BK67" s="7"/>
    </row>
    <row r="68" spans="62:63">
      <c r="BJ68" s="13"/>
      <c r="BK68" s="7"/>
    </row>
    <row r="69" spans="62:63">
      <c r="BJ69" s="7"/>
      <c r="BK69" s="7"/>
    </row>
    <row r="70" spans="62:63">
      <c r="BJ70" s="13"/>
      <c r="BK70" s="7"/>
    </row>
    <row r="71" spans="62:63">
      <c r="BJ71" s="7"/>
      <c r="BK71" s="7"/>
    </row>
    <row r="72" spans="62:63" ht="21" customHeight="1">
      <c r="BJ72" s="13"/>
      <c r="BK72" s="7"/>
    </row>
    <row r="73" spans="62:63">
      <c r="BJ73" s="7"/>
      <c r="BK73" s="7"/>
    </row>
    <row r="74" spans="62:63">
      <c r="BJ74" s="13"/>
      <c r="BK74" s="7"/>
    </row>
    <row r="75" spans="62:63">
      <c r="BJ75" s="7"/>
      <c r="BK75" s="7"/>
    </row>
    <row r="76" spans="62:63">
      <c r="BJ76" s="13"/>
      <c r="BK76" s="7"/>
    </row>
    <row r="77" spans="62:63">
      <c r="BJ77" s="7"/>
      <c r="BK77" s="7"/>
    </row>
    <row r="78" spans="62:63">
      <c r="BJ78" s="13"/>
      <c r="BK78" s="7"/>
    </row>
    <row r="79" spans="62:63">
      <c r="BJ79" s="7"/>
      <c r="BK79" s="7"/>
    </row>
    <row r="80" spans="62:63">
      <c r="BJ80" s="13"/>
      <c r="BK80" s="7"/>
    </row>
    <row r="81" spans="62:63">
      <c r="BJ81" s="7"/>
      <c r="BK81" s="7"/>
    </row>
    <row r="82" spans="62:63">
      <c r="BJ82" s="13"/>
      <c r="BK82" s="7"/>
    </row>
    <row r="83" spans="62:63">
      <c r="BJ83" s="7"/>
      <c r="BK83" s="7"/>
    </row>
    <row r="84" spans="62:63">
      <c r="BJ84" s="13"/>
      <c r="BK84" s="7"/>
    </row>
    <row r="85" spans="62:63">
      <c r="BJ85" s="7"/>
      <c r="BK85" s="7"/>
    </row>
    <row r="86" spans="62:63">
      <c r="BJ86" s="13"/>
      <c r="BK86" s="7"/>
    </row>
    <row r="87" spans="62:63">
      <c r="BJ87" s="7"/>
      <c r="BK87" s="7"/>
    </row>
    <row r="88" spans="62:63">
      <c r="BJ88" s="13"/>
      <c r="BK88" s="7"/>
    </row>
    <row r="89" spans="62:63">
      <c r="BJ89" s="7"/>
      <c r="BK89" s="7"/>
    </row>
    <row r="90" spans="62:63">
      <c r="BJ90" s="13"/>
      <c r="BK90" s="7"/>
    </row>
    <row r="91" spans="62:63">
      <c r="BJ91" s="7"/>
      <c r="BK91" s="7"/>
    </row>
    <row r="92" spans="62:63">
      <c r="BJ92" s="13"/>
      <c r="BK92" s="7"/>
    </row>
    <row r="93" spans="62:63">
      <c r="BJ93" s="7"/>
      <c r="BK93" s="7"/>
    </row>
    <row r="94" spans="62:63">
      <c r="BJ94" s="13"/>
      <c r="BK94" s="7"/>
    </row>
    <row r="95" spans="62:63">
      <c r="BJ95" s="7"/>
      <c r="BK95" s="7"/>
    </row>
    <row r="96" spans="62:63">
      <c r="BJ96" s="13"/>
      <c r="BK96" s="7"/>
    </row>
    <row r="97" spans="62:63">
      <c r="BJ97" s="7"/>
      <c r="BK97" s="7"/>
    </row>
    <row r="98" spans="62:63">
      <c r="BJ98" s="13"/>
      <c r="BK98" s="7"/>
    </row>
    <row r="99" spans="62:63">
      <c r="BJ99" s="7"/>
      <c r="BK99" s="7"/>
    </row>
    <row r="100" spans="62:63">
      <c r="BJ100" s="13"/>
      <c r="BK100" s="7"/>
    </row>
    <row r="101" spans="62:63">
      <c r="BJ101" s="7"/>
      <c r="BK101" s="7"/>
    </row>
    <row r="102" spans="62:63">
      <c r="BJ102" s="13"/>
      <c r="BK102" s="7"/>
    </row>
    <row r="103" spans="62:63">
      <c r="BJ103" s="7"/>
      <c r="BK103" s="7"/>
    </row>
    <row r="104" spans="62:63">
      <c r="BJ104" s="13"/>
      <c r="BK104" s="7"/>
    </row>
    <row r="105" spans="62:63">
      <c r="BJ105" s="7"/>
      <c r="BK105" s="7"/>
    </row>
    <row r="106" spans="62:63">
      <c r="BJ106" s="13"/>
      <c r="BK106" s="7"/>
    </row>
    <row r="107" spans="62:63">
      <c r="BJ107" s="7"/>
      <c r="BK107" s="7"/>
    </row>
    <row r="108" spans="62:63">
      <c r="BJ108" s="13"/>
      <c r="BK108" s="7"/>
    </row>
    <row r="109" spans="62:63">
      <c r="BJ109" s="7"/>
      <c r="BK109" s="7"/>
    </row>
    <row r="110" spans="62:63">
      <c r="BJ110" s="13"/>
      <c r="BK110" s="7"/>
    </row>
    <row r="111" spans="62:63">
      <c r="BJ111" s="7"/>
      <c r="BK111" s="7"/>
    </row>
    <row r="112" spans="62:63">
      <c r="BJ112" s="13"/>
      <c r="BK112" s="7"/>
    </row>
    <row r="113" spans="62:63">
      <c r="BJ113" s="7"/>
      <c r="BK113" s="7"/>
    </row>
    <row r="114" spans="62:63">
      <c r="BJ114" s="13"/>
      <c r="BK114" s="7"/>
    </row>
    <row r="115" spans="62:63">
      <c r="BJ115" s="7"/>
      <c r="BK115" s="7"/>
    </row>
    <row r="116" spans="62:63">
      <c r="BJ116" s="13"/>
      <c r="BK116" s="7"/>
    </row>
    <row r="117" spans="62:63">
      <c r="BJ117" s="7"/>
      <c r="BK117" s="7"/>
    </row>
    <row r="118" spans="62:63">
      <c r="BJ118" s="13"/>
      <c r="BK118" s="7"/>
    </row>
    <row r="119" spans="62:63">
      <c r="BJ119" s="7"/>
      <c r="BK119" s="7"/>
    </row>
    <row r="120" spans="62:63">
      <c r="BJ120" s="13"/>
      <c r="BK120" s="7"/>
    </row>
    <row r="121" spans="62:63">
      <c r="BJ121" s="7"/>
      <c r="BK121" s="7"/>
    </row>
    <row r="122" spans="62:63">
      <c r="BJ122" s="13"/>
      <c r="BK122" s="7"/>
    </row>
    <row r="123" spans="62:63">
      <c r="BJ123" s="7"/>
      <c r="BK123" s="7"/>
    </row>
    <row r="124" spans="62:63">
      <c r="BJ124" s="13"/>
      <c r="BK124" s="7"/>
    </row>
    <row r="125" spans="62:63">
      <c r="BJ125" s="7"/>
      <c r="BK125" s="7"/>
    </row>
    <row r="126" spans="62:63">
      <c r="BJ126" s="13"/>
      <c r="BK126" s="7"/>
    </row>
    <row r="127" spans="62:63">
      <c r="BJ127" s="7"/>
      <c r="BK127" s="7"/>
    </row>
    <row r="128" spans="62:63">
      <c r="BJ128" s="13"/>
      <c r="BK128" s="7"/>
    </row>
    <row r="129" spans="62:63">
      <c r="BJ129" s="7"/>
      <c r="BK129" s="7"/>
    </row>
    <row r="130" spans="62:63">
      <c r="BJ130" s="13"/>
      <c r="BK130" s="7"/>
    </row>
    <row r="131" spans="62:63">
      <c r="BJ131" s="7"/>
      <c r="BK131" s="7"/>
    </row>
    <row r="132" spans="62:63">
      <c r="BJ132" s="13"/>
      <c r="BK132" s="7"/>
    </row>
    <row r="133" spans="62:63">
      <c r="BJ133" s="7"/>
      <c r="BK133" s="7"/>
    </row>
    <row r="134" spans="62:63">
      <c r="BJ134" s="13"/>
      <c r="BK134" s="7"/>
    </row>
    <row r="135" spans="62:63">
      <c r="BJ135" s="7"/>
      <c r="BK135" s="7"/>
    </row>
    <row r="136" spans="62:63">
      <c r="BJ136" s="13"/>
      <c r="BK136" s="7"/>
    </row>
    <row r="137" spans="62:63">
      <c r="BJ137" s="7"/>
      <c r="BK137" s="7"/>
    </row>
    <row r="138" spans="62:63">
      <c r="BJ138" s="13"/>
      <c r="BK138" s="7"/>
    </row>
    <row r="139" spans="62:63">
      <c r="BJ139" s="7"/>
      <c r="BK139" s="7"/>
    </row>
    <row r="140" spans="62:63">
      <c r="BJ140" s="13"/>
      <c r="BK140" s="7"/>
    </row>
    <row r="141" spans="62:63">
      <c r="BJ141" s="7"/>
      <c r="BK141" s="7"/>
    </row>
    <row r="142" spans="62:63">
      <c r="BJ142" s="13"/>
      <c r="BK142" s="7"/>
    </row>
    <row r="143" spans="62:63">
      <c r="BJ143" s="7"/>
      <c r="BK143" s="7"/>
    </row>
    <row r="144" spans="62:63">
      <c r="BJ144" s="13"/>
      <c r="BK144" s="7"/>
    </row>
    <row r="145" spans="62:63">
      <c r="BJ145" s="7"/>
      <c r="BK145" s="7"/>
    </row>
    <row r="146" spans="62:63">
      <c r="BJ146" s="13"/>
      <c r="BK146" s="7"/>
    </row>
    <row r="147" spans="62:63">
      <c r="BJ147" s="7"/>
      <c r="BK147" s="7"/>
    </row>
    <row r="148" spans="62:63">
      <c r="BJ148" s="13"/>
      <c r="BK148" s="7"/>
    </row>
    <row r="149" spans="62:63">
      <c r="BJ149" s="7"/>
      <c r="BK149" s="7"/>
    </row>
    <row r="150" spans="62:63">
      <c r="BJ150" s="13"/>
      <c r="BK150" s="7"/>
    </row>
    <row r="151" spans="62:63">
      <c r="BJ151" s="7"/>
      <c r="BK151" s="7"/>
    </row>
    <row r="152" spans="62:63">
      <c r="BJ152" s="13"/>
      <c r="BK152" s="7"/>
    </row>
    <row r="153" spans="62:63">
      <c r="BJ153" s="7"/>
      <c r="BK153" s="7"/>
    </row>
    <row r="154" spans="62:63">
      <c r="BJ154" s="13"/>
      <c r="BK154" s="7"/>
    </row>
    <row r="155" spans="62:63">
      <c r="BJ155" s="7"/>
      <c r="BK155" s="7"/>
    </row>
    <row r="156" spans="62:63">
      <c r="BJ156" s="13"/>
      <c r="BK156" s="7"/>
    </row>
    <row r="157" spans="62:63">
      <c r="BJ157" s="7"/>
      <c r="BK157" s="7"/>
    </row>
    <row r="158" spans="62:63">
      <c r="BJ158" s="13"/>
      <c r="BK158" s="7"/>
    </row>
    <row r="159" spans="62:63">
      <c r="BJ159" s="7"/>
      <c r="BK159" s="7"/>
    </row>
    <row r="160" spans="62:63">
      <c r="BJ160" s="13"/>
      <c r="BK160" s="7"/>
    </row>
    <row r="161" spans="62:63">
      <c r="BJ161" s="7"/>
      <c r="BK161" s="7"/>
    </row>
    <row r="162" spans="62:63">
      <c r="BJ162" s="13"/>
      <c r="BK162" s="7"/>
    </row>
    <row r="163" spans="62:63">
      <c r="BJ163" s="7"/>
      <c r="BK163" s="7"/>
    </row>
    <row r="164" spans="62:63">
      <c r="BJ164" s="13"/>
      <c r="BK164" s="7"/>
    </row>
    <row r="165" spans="62:63">
      <c r="BJ165" s="7"/>
      <c r="BK165" s="7"/>
    </row>
    <row r="166" spans="62:63">
      <c r="BJ166" s="13"/>
      <c r="BK166" s="7"/>
    </row>
    <row r="167" spans="62:63">
      <c r="BJ167" s="7"/>
      <c r="BK167" s="7"/>
    </row>
    <row r="168" spans="62:63">
      <c r="BJ168" s="13"/>
      <c r="BK168" s="7"/>
    </row>
    <row r="169" spans="62:63">
      <c r="BJ169" s="7"/>
      <c r="BK169" s="7"/>
    </row>
    <row r="170" spans="62:63">
      <c r="BJ170" s="13"/>
      <c r="BK170" s="7"/>
    </row>
    <row r="171" spans="62:63">
      <c r="BJ171" s="7"/>
      <c r="BK171" s="7"/>
    </row>
    <row r="172" spans="62:63">
      <c r="BJ172" s="13"/>
      <c r="BK172" s="7"/>
    </row>
    <row r="173" spans="62:63">
      <c r="BJ173" s="7"/>
      <c r="BK173" s="7"/>
    </row>
    <row r="174" spans="62:63">
      <c r="BJ174" s="13"/>
      <c r="BK174" s="7"/>
    </row>
    <row r="175" spans="62:63">
      <c r="BJ175" s="7"/>
      <c r="BK175" s="7"/>
    </row>
    <row r="176" spans="62:63">
      <c r="BJ176" s="13"/>
      <c r="BK176" s="7"/>
    </row>
    <row r="177" spans="62:63">
      <c r="BJ177" s="7"/>
      <c r="BK177" s="7"/>
    </row>
    <row r="178" spans="62:63">
      <c r="BJ178" s="13"/>
      <c r="BK178" s="7"/>
    </row>
    <row r="179" spans="62:63">
      <c r="BJ179" s="7"/>
      <c r="BK179" s="7"/>
    </row>
    <row r="180" spans="62:63">
      <c r="BJ180" s="13"/>
      <c r="BK180" s="7"/>
    </row>
    <row r="181" spans="62:63">
      <c r="BJ181" s="7"/>
      <c r="BK181" s="7"/>
    </row>
    <row r="182" spans="62:63">
      <c r="BJ182" s="13"/>
      <c r="BK182" s="7"/>
    </row>
    <row r="183" spans="62:63">
      <c r="BJ183" s="7"/>
      <c r="BK183" s="7"/>
    </row>
    <row r="184" spans="62:63">
      <c r="BJ184" s="13"/>
      <c r="BK184" s="7"/>
    </row>
    <row r="185" spans="62:63">
      <c r="BJ185" s="7"/>
      <c r="BK185" s="7"/>
    </row>
    <row r="186" spans="62:63">
      <c r="BJ186" s="13"/>
      <c r="BK186" s="7"/>
    </row>
    <row r="187" spans="62:63">
      <c r="BJ187" s="7"/>
      <c r="BK187" s="7"/>
    </row>
    <row r="188" spans="62:63">
      <c r="BJ188" s="13"/>
      <c r="BK188" s="7"/>
    </row>
    <row r="189" spans="62:63">
      <c r="BJ189" s="7"/>
      <c r="BK189" s="7"/>
    </row>
    <row r="190" spans="62:63">
      <c r="BJ190" s="13"/>
      <c r="BK190" s="7"/>
    </row>
    <row r="191" spans="62:63">
      <c r="BJ191" s="7"/>
      <c r="BK191" s="7"/>
    </row>
    <row r="192" spans="62:63">
      <c r="BJ192" s="13"/>
      <c r="BK192" s="7"/>
    </row>
    <row r="193" spans="62:63">
      <c r="BJ193" s="7"/>
      <c r="BK193" s="7"/>
    </row>
    <row r="194" spans="62:63">
      <c r="BJ194" s="204"/>
      <c r="BK194" s="204"/>
    </row>
    <row r="195" spans="62:63">
      <c r="BJ195" s="204"/>
      <c r="BK195" s="204"/>
    </row>
    <row r="196" spans="62:63">
      <c r="BJ196" s="204"/>
      <c r="BK196" s="204"/>
    </row>
    <row r="197" spans="62:63">
      <c r="BJ197" s="204"/>
      <c r="BK197" s="204"/>
    </row>
    <row r="198" spans="62:63">
      <c r="BJ198" s="204"/>
      <c r="BK198" s="204"/>
    </row>
    <row r="199" spans="62:63">
      <c r="BJ199" s="204"/>
      <c r="BK199" s="204"/>
    </row>
    <row r="200" spans="62:63">
      <c r="BJ200" s="204"/>
      <c r="BK200" s="204"/>
    </row>
    <row r="201" spans="62:63">
      <c r="BJ201" s="204"/>
      <c r="BK201" s="204"/>
    </row>
    <row r="202" spans="62:63">
      <c r="BJ202" s="204"/>
      <c r="BK202" s="204"/>
    </row>
    <row r="203" spans="62:63">
      <c r="BJ203" s="204"/>
      <c r="BK203" s="204"/>
    </row>
    <row r="204" spans="62:63">
      <c r="BJ204" s="204"/>
      <c r="BK204" s="204"/>
    </row>
    <row r="205" spans="62:63">
      <c r="BJ205" s="204"/>
      <c r="BK205" s="204"/>
    </row>
    <row r="206" spans="62:63">
      <c r="BJ206" s="204"/>
      <c r="BK206" s="204"/>
    </row>
    <row r="207" spans="62:63">
      <c r="BJ207" s="204"/>
      <c r="BK207" s="204"/>
    </row>
    <row r="208" spans="62:63">
      <c r="BJ208" s="204"/>
      <c r="BK208" s="204"/>
    </row>
    <row r="209" spans="62:63">
      <c r="BJ209" s="204"/>
      <c r="BK209" s="204"/>
    </row>
    <row r="210" spans="62:63">
      <c r="BJ210" s="204"/>
      <c r="BK210" s="204"/>
    </row>
    <row r="211" spans="62:63">
      <c r="BJ211" s="204"/>
      <c r="BK211" s="204"/>
    </row>
    <row r="212" spans="62:63">
      <c r="BJ212" s="204"/>
      <c r="BK212" s="204"/>
    </row>
    <row r="213" spans="62:63">
      <c r="BJ213" s="204"/>
      <c r="BK213" s="204"/>
    </row>
    <row r="214" spans="62:63">
      <c r="BJ214" s="204"/>
      <c r="BK214" s="204"/>
    </row>
    <row r="215" spans="62:63">
      <c r="BJ215" s="204"/>
      <c r="BK215" s="204"/>
    </row>
    <row r="216" spans="62:63">
      <c r="BJ216" s="204"/>
      <c r="BK216" s="204"/>
    </row>
    <row r="217" spans="62:63">
      <c r="BJ217" s="204"/>
      <c r="BK217" s="204"/>
    </row>
    <row r="218" spans="62:63">
      <c r="BJ218" s="204"/>
      <c r="BK218" s="204"/>
    </row>
    <row r="219" spans="62:63">
      <c r="BJ219" s="204"/>
      <c r="BK219" s="204"/>
    </row>
    <row r="220" spans="62:63">
      <c r="BJ220" s="204"/>
      <c r="BK220" s="204"/>
    </row>
    <row r="221" spans="62:63">
      <c r="BJ221" s="204"/>
      <c r="BK221" s="204"/>
    </row>
    <row r="222" spans="62:63">
      <c r="BJ222" s="204"/>
      <c r="BK222" s="204"/>
    </row>
  </sheetData>
  <mergeCells count="65">
    <mergeCell ref="B2:BI2"/>
    <mergeCell ref="B3:C5"/>
    <mergeCell ref="D3:D5"/>
    <mergeCell ref="E3:W3"/>
    <mergeCell ref="X3:BI3"/>
    <mergeCell ref="E4:E5"/>
    <mergeCell ref="F4:F5"/>
    <mergeCell ref="G4:G5"/>
    <mergeCell ref="H4:H5"/>
    <mergeCell ref="I4:I5"/>
    <mergeCell ref="U4:U5"/>
    <mergeCell ref="J4:J5"/>
    <mergeCell ref="K4:K5"/>
    <mergeCell ref="L4:L5"/>
    <mergeCell ref="M4:M5"/>
    <mergeCell ref="N4:N5"/>
    <mergeCell ref="O4:O5"/>
    <mergeCell ref="P4:P5"/>
    <mergeCell ref="Q4:Q5"/>
    <mergeCell ref="R4:R5"/>
    <mergeCell ref="S4:S5"/>
    <mergeCell ref="T4:T5"/>
    <mergeCell ref="AL4:AM4"/>
    <mergeCell ref="AN4:AO4"/>
    <mergeCell ref="AP4:AQ4"/>
    <mergeCell ref="V4:V5"/>
    <mergeCell ref="W4:W5"/>
    <mergeCell ref="X4:Y4"/>
    <mergeCell ref="Z4:AA4"/>
    <mergeCell ref="AB4:AC4"/>
    <mergeCell ref="AD4:AE4"/>
    <mergeCell ref="B14:C14"/>
    <mergeCell ref="BD4:BE4"/>
    <mergeCell ref="BF4:BG4"/>
    <mergeCell ref="BH4:BI4"/>
    <mergeCell ref="B6:C6"/>
    <mergeCell ref="B7:C7"/>
    <mergeCell ref="B8:C8"/>
    <mergeCell ref="AR4:AS4"/>
    <mergeCell ref="AT4:AU4"/>
    <mergeCell ref="AV4:AW4"/>
    <mergeCell ref="AX4:AY4"/>
    <mergeCell ref="AZ4:BA4"/>
    <mergeCell ref="BB4:BC4"/>
    <mergeCell ref="AF4:AG4"/>
    <mergeCell ref="AH4:AI4"/>
    <mergeCell ref="AJ4:AK4"/>
    <mergeCell ref="B9:C9"/>
    <mergeCell ref="B10:C10"/>
    <mergeCell ref="B11:C11"/>
    <mergeCell ref="B12:C12"/>
    <mergeCell ref="B13:C13"/>
    <mergeCell ref="B27:C27"/>
    <mergeCell ref="B15:C15"/>
    <mergeCell ref="B16:C16"/>
    <mergeCell ref="B17:C17"/>
    <mergeCell ref="B26:C26"/>
    <mergeCell ref="B34:C34"/>
    <mergeCell ref="B36:G36"/>
    <mergeCell ref="B28:C28"/>
    <mergeCell ref="B29:C29"/>
    <mergeCell ref="B30:C30"/>
    <mergeCell ref="B31:C31"/>
    <mergeCell ref="B32:C32"/>
    <mergeCell ref="B33:C33"/>
  </mergeCells>
  <hyperlinks>
    <hyperlink ref="BK4" location="INDICE!A58"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dimension ref="B1:M224"/>
  <sheetViews>
    <sheetView showGridLines="0" zoomScale="90" zoomScaleNormal="90" workbookViewId="0">
      <selection activeCell="M4" sqref="M4"/>
    </sheetView>
  </sheetViews>
  <sheetFormatPr baseColWidth="10" defaultRowHeight="15"/>
  <cols>
    <col min="1" max="1" width="12.7109375" style="24" customWidth="1"/>
    <col min="2" max="2" width="19" style="24" bestFit="1" customWidth="1"/>
    <col min="3" max="3" width="26.140625" style="24" customWidth="1"/>
    <col min="4" max="4" width="20.85546875" style="24" customWidth="1"/>
    <col min="5" max="5" width="11.42578125" style="24"/>
    <col min="6" max="6" width="16.85546875" style="24" customWidth="1"/>
    <col min="7" max="7" width="19.7109375" style="24" customWidth="1"/>
    <col min="8" max="10" width="11.42578125" style="24"/>
    <col min="11" max="11" width="16" style="24" customWidth="1"/>
    <col min="12" max="12" width="6.5703125" style="20" bestFit="1" customWidth="1"/>
    <col min="13" max="13" width="9.7109375" style="20" customWidth="1"/>
    <col min="14" max="16384" width="11.42578125" style="24"/>
  </cols>
  <sheetData>
    <row r="1" spans="2:13" ht="149.25" customHeight="1"/>
    <row r="2" spans="2:13" ht="75" customHeight="1">
      <c r="B2" s="402" t="s">
        <v>1071</v>
      </c>
      <c r="C2" s="402"/>
      <c r="D2" s="402"/>
      <c r="E2" s="402"/>
      <c r="F2" s="402"/>
      <c r="G2" s="402"/>
      <c r="H2" s="402"/>
      <c r="I2" s="402"/>
      <c r="J2" s="402"/>
      <c r="L2" s="202"/>
      <c r="M2" s="203"/>
    </row>
    <row r="3" spans="2:13" ht="21.75" customHeight="1">
      <c r="B3" s="346" t="s">
        <v>565</v>
      </c>
      <c r="C3" s="346"/>
      <c r="D3" s="346" t="s">
        <v>1131</v>
      </c>
      <c r="E3" s="346"/>
      <c r="F3" s="346"/>
      <c r="G3" s="378" t="s">
        <v>955</v>
      </c>
      <c r="H3" s="379"/>
      <c r="I3" s="379"/>
      <c r="J3" s="379"/>
      <c r="K3" s="380"/>
      <c r="L3" s="202"/>
      <c r="M3" s="203"/>
    </row>
    <row r="4" spans="2:13" ht="28.5" customHeight="1">
      <c r="B4" s="346"/>
      <c r="C4" s="346"/>
      <c r="D4" s="270" t="s">
        <v>595</v>
      </c>
      <c r="E4" s="270" t="s">
        <v>441</v>
      </c>
      <c r="F4" s="270" t="s">
        <v>512</v>
      </c>
      <c r="G4" s="270" t="s">
        <v>596</v>
      </c>
      <c r="H4" s="270" t="s">
        <v>507</v>
      </c>
      <c r="I4" s="270" t="s">
        <v>597</v>
      </c>
      <c r="J4" s="270" t="s">
        <v>508</v>
      </c>
      <c r="K4" s="326" t="s">
        <v>1137</v>
      </c>
      <c r="M4" s="225" t="s">
        <v>30</v>
      </c>
    </row>
    <row r="5" spans="2:13">
      <c r="B5" s="401" t="s">
        <v>269</v>
      </c>
      <c r="C5" s="401" t="s">
        <v>1</v>
      </c>
      <c r="D5" s="293">
        <v>3891680.9999999939</v>
      </c>
      <c r="E5" s="293">
        <v>2809244.0000000051</v>
      </c>
      <c r="F5" s="293">
        <v>1082437.0000000033</v>
      </c>
      <c r="G5" s="293">
        <v>2964748.9999999939</v>
      </c>
      <c r="H5" s="293">
        <v>1564372.9999999958</v>
      </c>
      <c r="I5" s="293">
        <v>888797.00000000163</v>
      </c>
      <c r="J5" s="293">
        <v>488881.99999999994</v>
      </c>
      <c r="K5" s="293">
        <v>22697.000000000007</v>
      </c>
    </row>
    <row r="6" spans="2:13" s="98" customFormat="1" ht="18" customHeight="1">
      <c r="B6" s="401" t="s">
        <v>251</v>
      </c>
      <c r="C6" s="401"/>
      <c r="D6" s="293">
        <v>1630054.9999999958</v>
      </c>
      <c r="E6" s="293">
        <v>1250403.0000000019</v>
      </c>
      <c r="F6" s="293">
        <v>379652</v>
      </c>
      <c r="G6" s="293">
        <v>1218915.0000000005</v>
      </c>
      <c r="H6" s="293">
        <v>607888.99999999965</v>
      </c>
      <c r="I6" s="293">
        <v>329368.99999999971</v>
      </c>
      <c r="J6" s="293">
        <v>267352.99999999988</v>
      </c>
      <c r="K6" s="293">
        <v>14303.999999999996</v>
      </c>
    </row>
    <row r="7" spans="2:13" s="98" customFormat="1" ht="18" customHeight="1">
      <c r="B7" s="400" t="s">
        <v>32</v>
      </c>
      <c r="C7" s="400"/>
      <c r="D7" s="292">
        <v>212541</v>
      </c>
      <c r="E7" s="292">
        <v>154112</v>
      </c>
      <c r="F7" s="292">
        <v>58428.999999999978</v>
      </c>
      <c r="G7" s="292">
        <v>295868.00000000006</v>
      </c>
      <c r="H7" s="292">
        <v>125618.99999999991</v>
      </c>
      <c r="I7" s="292">
        <v>95227</v>
      </c>
      <c r="J7" s="292">
        <v>71638.999999999985</v>
      </c>
      <c r="K7" s="292">
        <v>3383.0000000000005</v>
      </c>
      <c r="M7" s="99"/>
    </row>
    <row r="8" spans="2:13" s="20" customFormat="1" ht="18" customHeight="1">
      <c r="B8" s="400" t="s">
        <v>33</v>
      </c>
      <c r="C8" s="400"/>
      <c r="D8" s="292">
        <v>77296.000000000029</v>
      </c>
      <c r="E8" s="292">
        <v>60550.000000000029</v>
      </c>
      <c r="F8" s="292">
        <v>16746</v>
      </c>
      <c r="G8" s="292">
        <v>80651.000000000015</v>
      </c>
      <c r="H8" s="292">
        <v>41254</v>
      </c>
      <c r="I8" s="292">
        <v>20357.000000000004</v>
      </c>
      <c r="J8" s="292">
        <v>19040</v>
      </c>
      <c r="K8" s="292">
        <v>0</v>
      </c>
      <c r="M8" s="25"/>
    </row>
    <row r="9" spans="2:13" s="20" customFormat="1" ht="18" customHeight="1">
      <c r="B9" s="400" t="s">
        <v>34</v>
      </c>
      <c r="C9" s="400"/>
      <c r="D9" s="292">
        <v>68752</v>
      </c>
      <c r="E9" s="292">
        <v>54485</v>
      </c>
      <c r="F9" s="292">
        <v>14266.999999999996</v>
      </c>
      <c r="G9" s="292">
        <v>72250.000000000015</v>
      </c>
      <c r="H9" s="292">
        <v>35926</v>
      </c>
      <c r="I9" s="292">
        <v>24311</v>
      </c>
      <c r="J9" s="292">
        <v>12013.000000000007</v>
      </c>
      <c r="K9" s="292">
        <v>0</v>
      </c>
      <c r="M9" s="25"/>
    </row>
    <row r="10" spans="2:13" s="20" customFormat="1" ht="18" customHeight="1">
      <c r="B10" s="400" t="s">
        <v>35</v>
      </c>
      <c r="C10" s="400"/>
      <c r="D10" s="292">
        <v>72257.000000000015</v>
      </c>
      <c r="E10" s="292">
        <v>55965.999999999993</v>
      </c>
      <c r="F10" s="292">
        <v>16290.999999999998</v>
      </c>
      <c r="G10" s="292">
        <v>42357.999999999993</v>
      </c>
      <c r="H10" s="292">
        <v>22294</v>
      </c>
      <c r="I10" s="292">
        <v>12233.999999999996</v>
      </c>
      <c r="J10" s="292">
        <v>7829.9999999999982</v>
      </c>
      <c r="K10" s="292">
        <v>0</v>
      </c>
      <c r="M10" s="25"/>
    </row>
    <row r="11" spans="2:13" s="20" customFormat="1" ht="18" customHeight="1">
      <c r="B11" s="400" t="s">
        <v>36</v>
      </c>
      <c r="C11" s="400"/>
      <c r="D11" s="292">
        <v>77333.999999999971</v>
      </c>
      <c r="E11" s="292">
        <v>68927.000000000029</v>
      </c>
      <c r="F11" s="292">
        <v>8406.9999999999982</v>
      </c>
      <c r="G11" s="292">
        <v>31854</v>
      </c>
      <c r="H11" s="292">
        <v>21243.000000000004</v>
      </c>
      <c r="I11" s="292">
        <v>5101</v>
      </c>
      <c r="J11" s="292">
        <v>5171.0000000000018</v>
      </c>
      <c r="K11" s="292">
        <v>339</v>
      </c>
      <c r="M11" s="25"/>
    </row>
    <row r="12" spans="2:13" s="20" customFormat="1" ht="18" customHeight="1">
      <c r="B12" s="400" t="s">
        <v>37</v>
      </c>
      <c r="C12" s="400"/>
      <c r="D12" s="292">
        <v>129279.00000000007</v>
      </c>
      <c r="E12" s="292">
        <v>92220.000000000058</v>
      </c>
      <c r="F12" s="292">
        <v>37059.000000000015</v>
      </c>
      <c r="G12" s="292">
        <v>119347.99999999999</v>
      </c>
      <c r="H12" s="292">
        <v>69695.000000000015</v>
      </c>
      <c r="I12" s="292">
        <v>20988.000000000004</v>
      </c>
      <c r="J12" s="292">
        <v>26859.999999999985</v>
      </c>
      <c r="K12" s="292">
        <v>1804.9999999999998</v>
      </c>
      <c r="M12" s="25"/>
    </row>
    <row r="13" spans="2:13" s="20" customFormat="1" ht="18" customHeight="1">
      <c r="B13" s="400" t="s">
        <v>38</v>
      </c>
      <c r="C13" s="400"/>
      <c r="D13" s="292">
        <v>123778.99999999996</v>
      </c>
      <c r="E13" s="292">
        <v>104540.00000000001</v>
      </c>
      <c r="F13" s="292">
        <v>19239</v>
      </c>
      <c r="G13" s="292">
        <v>67793</v>
      </c>
      <c r="H13" s="292">
        <v>39087</v>
      </c>
      <c r="I13" s="292">
        <v>21349.000000000004</v>
      </c>
      <c r="J13" s="292">
        <v>7130.9999999999982</v>
      </c>
      <c r="K13" s="292">
        <v>225.99999999999997</v>
      </c>
      <c r="M13" s="25"/>
    </row>
    <row r="14" spans="2:13" s="20" customFormat="1" ht="18" customHeight="1">
      <c r="B14" s="400" t="s">
        <v>39</v>
      </c>
      <c r="C14" s="400"/>
      <c r="D14" s="292">
        <v>102611</v>
      </c>
      <c r="E14" s="292">
        <v>72853.999999999985</v>
      </c>
      <c r="F14" s="292">
        <v>29757</v>
      </c>
      <c r="G14" s="292">
        <v>96379</v>
      </c>
      <c r="H14" s="292">
        <v>53460.000000000022</v>
      </c>
      <c r="I14" s="292">
        <v>28795.999999999996</v>
      </c>
      <c r="J14" s="292">
        <v>14123.000000000004</v>
      </c>
      <c r="K14" s="292">
        <v>0</v>
      </c>
      <c r="L14" s="13"/>
      <c r="M14" s="7"/>
    </row>
    <row r="15" spans="2:13">
      <c r="B15" s="400" t="s">
        <v>40</v>
      </c>
      <c r="C15" s="400"/>
      <c r="D15" s="292">
        <v>593393.99999999988</v>
      </c>
      <c r="E15" s="292">
        <v>444963.00000000017</v>
      </c>
      <c r="F15" s="292">
        <v>148431</v>
      </c>
      <c r="G15" s="292">
        <v>344717.00000000029</v>
      </c>
      <c r="H15" s="292">
        <v>161570.00000000009</v>
      </c>
      <c r="I15" s="292">
        <v>81776.000000000015</v>
      </c>
      <c r="J15" s="292">
        <v>92950.999999999971</v>
      </c>
      <c r="K15" s="292">
        <v>8420</v>
      </c>
      <c r="L15" s="7"/>
      <c r="M15" s="7"/>
    </row>
    <row r="16" spans="2:13">
      <c r="B16" s="400" t="s">
        <v>41</v>
      </c>
      <c r="C16" s="400"/>
      <c r="D16" s="292">
        <v>91627.999999999927</v>
      </c>
      <c r="E16" s="292">
        <v>71352</v>
      </c>
      <c r="F16" s="292">
        <v>20276.000000000007</v>
      </c>
      <c r="G16" s="292">
        <v>39370.999999999993</v>
      </c>
      <c r="H16" s="292">
        <v>21099.999999999996</v>
      </c>
      <c r="I16" s="292">
        <v>9897.9999999999982</v>
      </c>
      <c r="J16" s="292">
        <v>8242</v>
      </c>
      <c r="K16" s="292">
        <v>131.00000000000003</v>
      </c>
      <c r="L16" s="13"/>
      <c r="M16" s="7"/>
    </row>
    <row r="17" spans="2:13">
      <c r="B17" s="289" t="s">
        <v>79</v>
      </c>
      <c r="C17" s="289"/>
      <c r="D17" s="292">
        <v>81184.000000000015</v>
      </c>
      <c r="E17" s="292">
        <v>70434</v>
      </c>
      <c r="F17" s="292">
        <v>10750.000000000005</v>
      </c>
      <c r="G17" s="292">
        <v>28326</v>
      </c>
      <c r="H17" s="292">
        <v>16641</v>
      </c>
      <c r="I17" s="292">
        <v>9331.9999999999982</v>
      </c>
      <c r="J17" s="292">
        <v>2353</v>
      </c>
      <c r="K17" s="292">
        <v>0</v>
      </c>
      <c r="L17" s="7"/>
      <c r="M17" s="7"/>
    </row>
    <row r="18" spans="2:13" ht="15" customHeight="1">
      <c r="B18" s="314" t="s">
        <v>252</v>
      </c>
      <c r="C18" s="315"/>
      <c r="D18" s="293">
        <v>1700409.0000000012</v>
      </c>
      <c r="E18" s="293">
        <v>1276175.9999999995</v>
      </c>
      <c r="F18" s="293">
        <v>424232.99999999994</v>
      </c>
      <c r="G18" s="293">
        <v>1325635.0000000012</v>
      </c>
      <c r="H18" s="293">
        <v>746586.00000000035</v>
      </c>
      <c r="I18" s="293">
        <v>433451.99999999953</v>
      </c>
      <c r="J18" s="293">
        <v>138659.99999999997</v>
      </c>
      <c r="K18" s="293">
        <v>6936.9999999999945</v>
      </c>
      <c r="L18" s="13"/>
      <c r="M18" s="7"/>
    </row>
    <row r="19" spans="2:13" s="1" customFormat="1">
      <c r="B19" s="316" t="s">
        <v>43</v>
      </c>
      <c r="C19" s="317"/>
      <c r="D19" s="292">
        <v>128893.00000000001</v>
      </c>
      <c r="E19" s="292">
        <v>108973.99999999994</v>
      </c>
      <c r="F19" s="292">
        <v>19918.999999999989</v>
      </c>
      <c r="G19" s="292">
        <v>86885.000000000044</v>
      </c>
      <c r="H19" s="292">
        <v>50307.000000000015</v>
      </c>
      <c r="I19" s="292">
        <v>26067.000000000004</v>
      </c>
      <c r="J19" s="292">
        <v>10510.999999999998</v>
      </c>
      <c r="K19" s="292">
        <v>0</v>
      </c>
      <c r="L19" s="100"/>
      <c r="M19" s="100"/>
    </row>
    <row r="20" spans="2:13">
      <c r="B20" s="316" t="s">
        <v>44</v>
      </c>
      <c r="C20" s="317"/>
      <c r="D20" s="292">
        <v>183395</v>
      </c>
      <c r="E20" s="292">
        <v>129913.00000000006</v>
      </c>
      <c r="F20" s="292">
        <v>53482.000000000015</v>
      </c>
      <c r="G20" s="292">
        <v>145558.00000000003</v>
      </c>
      <c r="H20" s="292">
        <v>82930</v>
      </c>
      <c r="I20" s="292">
        <v>45959.999999999978</v>
      </c>
      <c r="J20" s="292">
        <v>16667.999999999985</v>
      </c>
      <c r="K20" s="292">
        <v>0</v>
      </c>
      <c r="L20" s="13"/>
      <c r="M20" s="7"/>
    </row>
    <row r="21" spans="2:13">
      <c r="B21" s="316" t="s">
        <v>45</v>
      </c>
      <c r="C21" s="317"/>
      <c r="D21" s="292">
        <v>828704.00000000023</v>
      </c>
      <c r="E21" s="292">
        <v>569788</v>
      </c>
      <c r="F21" s="292">
        <v>258916.00000000003</v>
      </c>
      <c r="G21" s="292">
        <v>549122.0000000007</v>
      </c>
      <c r="H21" s="292">
        <v>302082.99999999994</v>
      </c>
      <c r="I21" s="292">
        <v>174205.99999999994</v>
      </c>
      <c r="J21" s="292">
        <v>68818.999999999971</v>
      </c>
      <c r="K21" s="292">
        <v>4013.9999999999991</v>
      </c>
      <c r="L21" s="7"/>
      <c r="M21" s="7"/>
    </row>
    <row r="22" spans="2:13">
      <c r="B22" s="316" t="s">
        <v>46</v>
      </c>
      <c r="C22" s="317"/>
      <c r="D22" s="292">
        <v>190540.99999999994</v>
      </c>
      <c r="E22" s="292">
        <v>160097.99999999991</v>
      </c>
      <c r="F22" s="292">
        <v>30443.000000000015</v>
      </c>
      <c r="G22" s="292">
        <v>202460.99999999997</v>
      </c>
      <c r="H22" s="292">
        <v>111984.00000000001</v>
      </c>
      <c r="I22" s="292">
        <v>73518.000000000015</v>
      </c>
      <c r="J22" s="292">
        <v>16385</v>
      </c>
      <c r="K22" s="292">
        <v>574.00000000000023</v>
      </c>
      <c r="L22" s="13"/>
      <c r="M22" s="7"/>
    </row>
    <row r="23" spans="2:13">
      <c r="B23" s="316" t="s">
        <v>47</v>
      </c>
      <c r="C23" s="317"/>
      <c r="D23" s="292">
        <v>313121.00000000023</v>
      </c>
      <c r="E23" s="292">
        <v>259571.99999999988</v>
      </c>
      <c r="F23" s="292">
        <v>53549.000000000007</v>
      </c>
      <c r="G23" s="292">
        <v>263318.99999999988</v>
      </c>
      <c r="H23" s="292">
        <v>157860</v>
      </c>
      <c r="I23" s="292">
        <v>85715.000000000015</v>
      </c>
      <c r="J23" s="292">
        <v>19743.999999999996</v>
      </c>
      <c r="K23" s="292">
        <v>0</v>
      </c>
      <c r="L23" s="7"/>
      <c r="M23" s="7"/>
    </row>
    <row r="24" spans="2:13">
      <c r="B24" s="316" t="s">
        <v>48</v>
      </c>
      <c r="C24" s="317"/>
      <c r="D24" s="292">
        <v>55754.999999999985</v>
      </c>
      <c r="E24" s="292">
        <v>47831.000000000007</v>
      </c>
      <c r="F24" s="292">
        <v>7924.0000000000009</v>
      </c>
      <c r="G24" s="292">
        <v>78289.999999999956</v>
      </c>
      <c r="H24" s="292">
        <v>41422</v>
      </c>
      <c r="I24" s="292">
        <v>27986.000000000004</v>
      </c>
      <c r="J24" s="292">
        <v>6533</v>
      </c>
      <c r="K24" s="292">
        <v>2348.9999999999991</v>
      </c>
      <c r="L24" s="13"/>
      <c r="M24" s="7"/>
    </row>
    <row r="25" spans="2:13" ht="15" customHeight="1">
      <c r="B25" s="401" t="s">
        <v>253</v>
      </c>
      <c r="C25" s="401"/>
      <c r="D25" s="293">
        <v>551584.00000000012</v>
      </c>
      <c r="E25" s="293">
        <v>276925.99999999983</v>
      </c>
      <c r="F25" s="293">
        <v>274657.99999999994</v>
      </c>
      <c r="G25" s="293">
        <v>413013.00000000017</v>
      </c>
      <c r="H25" s="293">
        <v>206661.99999999997</v>
      </c>
      <c r="I25" s="293">
        <v>123645.00000000006</v>
      </c>
      <c r="J25" s="293">
        <v>81250</v>
      </c>
      <c r="K25" s="293">
        <v>1455.9999999999991</v>
      </c>
      <c r="L25" s="7"/>
      <c r="M25" s="7"/>
    </row>
    <row r="26" spans="2:13" s="1" customFormat="1">
      <c r="B26" s="400" t="s">
        <v>50</v>
      </c>
      <c r="C26" s="400"/>
      <c r="D26" s="292">
        <v>104700.00000000006</v>
      </c>
      <c r="E26" s="292">
        <v>72484.000000000029</v>
      </c>
      <c r="F26" s="292">
        <v>32215.999999999985</v>
      </c>
      <c r="G26" s="292">
        <v>142932</v>
      </c>
      <c r="H26" s="292">
        <v>72501</v>
      </c>
      <c r="I26" s="292">
        <v>49144</v>
      </c>
      <c r="J26" s="292">
        <v>19830.999999999996</v>
      </c>
      <c r="K26" s="292">
        <v>1456</v>
      </c>
      <c r="L26" s="101"/>
      <c r="M26" s="100"/>
    </row>
    <row r="27" spans="2:13">
      <c r="B27" s="400" t="s">
        <v>51</v>
      </c>
      <c r="C27" s="400"/>
      <c r="D27" s="292">
        <v>70907.000000000015</v>
      </c>
      <c r="E27" s="292">
        <v>57789</v>
      </c>
      <c r="F27" s="292">
        <v>13118</v>
      </c>
      <c r="G27" s="292">
        <v>75125.000000000015</v>
      </c>
      <c r="H27" s="292">
        <v>31736.999999999993</v>
      </c>
      <c r="I27" s="292">
        <v>22870.999999999996</v>
      </c>
      <c r="J27" s="292">
        <v>20517.000000000004</v>
      </c>
      <c r="K27" s="292">
        <v>0</v>
      </c>
      <c r="L27" s="7"/>
      <c r="M27" s="7"/>
    </row>
    <row r="28" spans="2:13">
      <c r="B28" s="400" t="s">
        <v>52</v>
      </c>
      <c r="C28" s="400"/>
      <c r="D28" s="292">
        <v>37690.000000000015</v>
      </c>
      <c r="E28" s="292">
        <v>26822.999999999989</v>
      </c>
      <c r="F28" s="292">
        <v>10867.000000000002</v>
      </c>
      <c r="G28" s="292">
        <v>46078</v>
      </c>
      <c r="H28" s="292">
        <v>19678</v>
      </c>
      <c r="I28" s="292">
        <v>13688.000000000005</v>
      </c>
      <c r="J28" s="292">
        <v>12711.999999999996</v>
      </c>
      <c r="K28" s="292">
        <v>0</v>
      </c>
      <c r="L28" s="13"/>
      <c r="M28" s="7"/>
    </row>
    <row r="29" spans="2:13">
      <c r="B29" s="400" t="s">
        <v>53</v>
      </c>
      <c r="C29" s="400"/>
      <c r="D29" s="292">
        <v>45211.999999999993</v>
      </c>
      <c r="E29" s="292">
        <v>32934.999999999978</v>
      </c>
      <c r="F29" s="292">
        <v>12277</v>
      </c>
      <c r="G29" s="292">
        <v>35319.999999999993</v>
      </c>
      <c r="H29" s="292">
        <v>19757.999999999996</v>
      </c>
      <c r="I29" s="292">
        <v>10183.000000000002</v>
      </c>
      <c r="J29" s="292">
        <v>5378.9999999999991</v>
      </c>
      <c r="K29" s="292">
        <v>0</v>
      </c>
      <c r="L29" s="7"/>
      <c r="M29" s="7"/>
    </row>
    <row r="30" spans="2:13">
      <c r="B30" s="400" t="s">
        <v>54</v>
      </c>
      <c r="C30" s="400"/>
      <c r="D30" s="292">
        <v>59339</v>
      </c>
      <c r="E30" s="292">
        <v>47479.000000000015</v>
      </c>
      <c r="F30" s="292">
        <v>11860</v>
      </c>
      <c r="G30" s="292">
        <v>50568</v>
      </c>
      <c r="H30" s="292">
        <v>28124.999999999996</v>
      </c>
      <c r="I30" s="292">
        <v>17353.999999999993</v>
      </c>
      <c r="J30" s="292">
        <v>5088.9999999999991</v>
      </c>
      <c r="K30" s="292">
        <v>0</v>
      </c>
      <c r="L30" s="13"/>
      <c r="M30" s="7"/>
    </row>
    <row r="31" spans="2:13">
      <c r="B31" s="400" t="s">
        <v>55</v>
      </c>
      <c r="C31" s="400"/>
      <c r="D31" s="292">
        <v>233736</v>
      </c>
      <c r="E31" s="292">
        <v>39416</v>
      </c>
      <c r="F31" s="292">
        <v>194319.99999999997</v>
      </c>
      <c r="G31" s="292">
        <v>62990.000000000029</v>
      </c>
      <c r="H31" s="292">
        <v>34863</v>
      </c>
      <c r="I31" s="292">
        <v>10405.000000000002</v>
      </c>
      <c r="J31" s="292">
        <v>17721.999999999996</v>
      </c>
      <c r="K31" s="292">
        <v>0</v>
      </c>
      <c r="L31" s="7"/>
      <c r="M31" s="7"/>
    </row>
    <row r="32" spans="2:13" ht="15" customHeight="1">
      <c r="B32" s="401" t="s">
        <v>254</v>
      </c>
      <c r="C32" s="401"/>
      <c r="D32" s="293">
        <v>9633</v>
      </c>
      <c r="E32" s="293">
        <v>5739</v>
      </c>
      <c r="F32" s="293">
        <v>3894</v>
      </c>
      <c r="G32" s="293">
        <v>7186</v>
      </c>
      <c r="H32" s="293">
        <v>3236</v>
      </c>
      <c r="I32" s="293">
        <v>2331</v>
      </c>
      <c r="J32" s="293">
        <v>1618.9999999999998</v>
      </c>
      <c r="K32" s="293">
        <v>0</v>
      </c>
      <c r="L32" s="13"/>
      <c r="M32" s="7"/>
    </row>
    <row r="33" spans="2:13" s="1" customFormat="1">
      <c r="B33" s="400" t="s">
        <v>57</v>
      </c>
      <c r="C33" s="400"/>
      <c r="D33" s="292">
        <v>9633</v>
      </c>
      <c r="E33" s="292">
        <v>5739</v>
      </c>
      <c r="F33" s="292">
        <v>3894</v>
      </c>
      <c r="G33" s="292">
        <v>7186</v>
      </c>
      <c r="H33" s="292">
        <v>3236</v>
      </c>
      <c r="I33" s="292">
        <v>2331</v>
      </c>
      <c r="J33" s="292">
        <v>1618.9999999999998</v>
      </c>
      <c r="K33" s="292">
        <v>0</v>
      </c>
      <c r="L33" s="100"/>
      <c r="M33" s="100"/>
    </row>
    <row r="34" spans="2:13" s="1" customFormat="1">
      <c r="B34" s="220"/>
      <c r="C34" s="220"/>
      <c r="D34" s="181"/>
      <c r="E34" s="181"/>
      <c r="F34" s="181"/>
      <c r="G34" s="181"/>
      <c r="H34" s="181"/>
      <c r="I34" s="181"/>
      <c r="J34" s="181"/>
      <c r="L34" s="100"/>
      <c r="M34" s="100"/>
    </row>
    <row r="35" spans="2:13" ht="15" customHeight="1">
      <c r="B35" s="188" t="s">
        <v>1062</v>
      </c>
      <c r="L35" s="7"/>
      <c r="M35" s="7"/>
    </row>
    <row r="36" spans="2:13">
      <c r="L36" s="13"/>
      <c r="M36" s="7"/>
    </row>
    <row r="37" spans="2:13">
      <c r="L37" s="7"/>
      <c r="M37" s="7"/>
    </row>
    <row r="38" spans="2:13">
      <c r="L38" s="13"/>
      <c r="M38" s="7"/>
    </row>
    <row r="39" spans="2:13">
      <c r="L39" s="7"/>
      <c r="M39" s="7"/>
    </row>
    <row r="40" spans="2:13">
      <c r="L40" s="13"/>
      <c r="M40" s="7"/>
    </row>
    <row r="41" spans="2:13">
      <c r="L41" s="7"/>
      <c r="M41" s="7"/>
    </row>
    <row r="42" spans="2:13">
      <c r="L42" s="13"/>
      <c r="M42" s="7"/>
    </row>
    <row r="43" spans="2:13">
      <c r="L43" s="7"/>
      <c r="M43" s="7"/>
    </row>
    <row r="44" spans="2:13">
      <c r="L44" s="13"/>
      <c r="M44" s="7"/>
    </row>
    <row r="45" spans="2:13">
      <c r="L45" s="7"/>
      <c r="M45" s="7"/>
    </row>
    <row r="46" spans="2:13">
      <c r="L46" s="13"/>
      <c r="M46" s="7"/>
    </row>
    <row r="47" spans="2:13">
      <c r="L47" s="7"/>
      <c r="M47" s="7"/>
    </row>
    <row r="48" spans="2:13">
      <c r="L48" s="13"/>
      <c r="M48" s="7"/>
    </row>
    <row r="49" spans="12:13">
      <c r="L49" s="7"/>
      <c r="M49" s="7"/>
    </row>
    <row r="50" spans="12:13">
      <c r="L50" s="13"/>
      <c r="M50" s="7"/>
    </row>
    <row r="51" spans="12:13">
      <c r="L51" s="7"/>
      <c r="M51" s="7"/>
    </row>
    <row r="52" spans="12:13">
      <c r="L52" s="13"/>
      <c r="M52" s="7"/>
    </row>
    <row r="53" spans="12:13">
      <c r="L53" s="7"/>
      <c r="M53" s="7"/>
    </row>
    <row r="54" spans="12:13">
      <c r="L54" s="13"/>
      <c r="M54" s="7"/>
    </row>
    <row r="55" spans="12:13">
      <c r="L55" s="7"/>
      <c r="M55" s="7"/>
    </row>
    <row r="56" spans="12:13">
      <c r="L56" s="13"/>
      <c r="M56" s="7"/>
    </row>
    <row r="57" spans="12:13">
      <c r="L57" s="7"/>
      <c r="M57" s="7"/>
    </row>
    <row r="58" spans="12:13">
      <c r="L58" s="13"/>
      <c r="M58" s="7"/>
    </row>
    <row r="59" spans="12:13">
      <c r="L59" s="7"/>
      <c r="M59" s="7"/>
    </row>
    <row r="60" spans="12:13">
      <c r="L60" s="13"/>
      <c r="M60" s="7"/>
    </row>
    <row r="61" spans="12:13">
      <c r="L61" s="7"/>
      <c r="M61" s="7"/>
    </row>
    <row r="62" spans="12:13">
      <c r="L62" s="13"/>
      <c r="M62" s="7"/>
    </row>
    <row r="63" spans="12:13">
      <c r="L63" s="7"/>
      <c r="M63" s="7"/>
    </row>
    <row r="64" spans="12:13">
      <c r="L64" s="13"/>
      <c r="M64" s="7"/>
    </row>
    <row r="65" spans="12:13">
      <c r="L65" s="7"/>
      <c r="M65" s="7"/>
    </row>
    <row r="66" spans="12:13">
      <c r="L66" s="13"/>
      <c r="M66" s="7"/>
    </row>
    <row r="67" spans="12:13">
      <c r="L67" s="7"/>
      <c r="M67" s="7"/>
    </row>
    <row r="68" spans="12:13">
      <c r="L68" s="13"/>
      <c r="M68" s="7"/>
    </row>
    <row r="69" spans="12:13">
      <c r="L69" s="7"/>
      <c r="M69" s="7"/>
    </row>
    <row r="70" spans="12:13">
      <c r="L70" s="13"/>
      <c r="M70" s="7"/>
    </row>
    <row r="71" spans="12:13">
      <c r="L71" s="7"/>
      <c r="M71" s="7"/>
    </row>
    <row r="72" spans="12:13">
      <c r="L72" s="13"/>
      <c r="M72" s="7"/>
    </row>
    <row r="73" spans="12:13">
      <c r="L73" s="7"/>
      <c r="M73" s="7"/>
    </row>
    <row r="74" spans="12:13" ht="21" customHeight="1">
      <c r="L74" s="13"/>
      <c r="M74" s="7"/>
    </row>
    <row r="75" spans="12:13">
      <c r="L75" s="7"/>
      <c r="M75" s="7"/>
    </row>
    <row r="76" spans="12:13">
      <c r="L76" s="13"/>
      <c r="M76" s="7"/>
    </row>
    <row r="77" spans="12:13">
      <c r="L77" s="7"/>
      <c r="M77" s="7"/>
    </row>
    <row r="78" spans="12:13">
      <c r="L78" s="13"/>
      <c r="M78" s="7"/>
    </row>
    <row r="79" spans="12:13">
      <c r="L79" s="7"/>
      <c r="M79" s="7"/>
    </row>
    <row r="80" spans="12:13">
      <c r="L80" s="13"/>
      <c r="M80" s="7"/>
    </row>
    <row r="81" spans="12:13">
      <c r="L81" s="7"/>
      <c r="M81" s="7"/>
    </row>
    <row r="82" spans="12:13">
      <c r="L82" s="13"/>
      <c r="M82" s="7"/>
    </row>
    <row r="83" spans="12:13">
      <c r="L83" s="7"/>
      <c r="M83" s="7"/>
    </row>
    <row r="84" spans="12:13">
      <c r="L84" s="13"/>
      <c r="M84" s="7"/>
    </row>
    <row r="85" spans="12:13">
      <c r="L85" s="7"/>
      <c r="M85" s="7"/>
    </row>
    <row r="86" spans="12:13">
      <c r="L86" s="13"/>
      <c r="M86" s="7"/>
    </row>
    <row r="87" spans="12:13">
      <c r="L87" s="7"/>
      <c r="M87" s="7"/>
    </row>
    <row r="88" spans="12:13">
      <c r="L88" s="13"/>
      <c r="M88" s="7"/>
    </row>
    <row r="89" spans="12:13">
      <c r="L89" s="7"/>
      <c r="M89" s="7"/>
    </row>
    <row r="90" spans="12:13">
      <c r="L90" s="13"/>
      <c r="M90" s="7"/>
    </row>
    <row r="91" spans="12:13">
      <c r="L91" s="7"/>
      <c r="M91" s="7"/>
    </row>
    <row r="92" spans="12:13">
      <c r="L92" s="13"/>
      <c r="M92" s="7"/>
    </row>
    <row r="93" spans="12:13">
      <c r="L93" s="7"/>
      <c r="M93" s="7"/>
    </row>
    <row r="94" spans="12:13">
      <c r="L94" s="13"/>
      <c r="M94" s="7"/>
    </row>
    <row r="95" spans="12:13">
      <c r="L95" s="7"/>
      <c r="M95" s="7"/>
    </row>
    <row r="96" spans="12:13">
      <c r="L96" s="13"/>
      <c r="M96" s="7"/>
    </row>
    <row r="97" spans="12:13">
      <c r="L97" s="7"/>
      <c r="M97" s="7"/>
    </row>
    <row r="98" spans="12:13">
      <c r="L98" s="13"/>
      <c r="M98" s="7"/>
    </row>
    <row r="99" spans="12:13">
      <c r="L99" s="7"/>
      <c r="M99" s="7"/>
    </row>
    <row r="100" spans="12:13">
      <c r="L100" s="13"/>
      <c r="M100" s="7"/>
    </row>
    <row r="101" spans="12:13">
      <c r="L101" s="7"/>
      <c r="M101" s="7"/>
    </row>
    <row r="102" spans="12:13">
      <c r="L102" s="13"/>
      <c r="M102" s="7"/>
    </row>
    <row r="103" spans="12:13">
      <c r="L103" s="7"/>
      <c r="M103" s="7"/>
    </row>
    <row r="104" spans="12:13">
      <c r="L104" s="13"/>
      <c r="M104" s="7"/>
    </row>
    <row r="105" spans="12:13">
      <c r="L105" s="7"/>
      <c r="M105" s="7"/>
    </row>
    <row r="106" spans="12:13">
      <c r="L106" s="13"/>
      <c r="M106" s="7"/>
    </row>
    <row r="107" spans="12:13">
      <c r="L107" s="7"/>
      <c r="M107" s="7"/>
    </row>
    <row r="108" spans="12:13">
      <c r="L108" s="13"/>
      <c r="M108" s="7"/>
    </row>
    <row r="109" spans="12:13">
      <c r="L109" s="7"/>
      <c r="M109" s="7"/>
    </row>
    <row r="110" spans="12:13">
      <c r="L110" s="13"/>
      <c r="M110" s="7"/>
    </row>
    <row r="111" spans="12:13">
      <c r="L111" s="7"/>
      <c r="M111" s="7"/>
    </row>
    <row r="112" spans="12:13">
      <c r="L112" s="13"/>
      <c r="M112" s="7"/>
    </row>
    <row r="113" spans="12:13">
      <c r="L113" s="7"/>
      <c r="M113" s="7"/>
    </row>
    <row r="114" spans="12:13">
      <c r="L114" s="13"/>
      <c r="M114" s="7"/>
    </row>
    <row r="115" spans="12:13">
      <c r="L115" s="7"/>
      <c r="M115" s="7"/>
    </row>
    <row r="116" spans="12:13">
      <c r="L116" s="13"/>
      <c r="M116" s="7"/>
    </row>
    <row r="117" spans="12:13">
      <c r="L117" s="7"/>
      <c r="M117" s="7"/>
    </row>
    <row r="118" spans="12:13">
      <c r="L118" s="13"/>
      <c r="M118" s="7"/>
    </row>
    <row r="119" spans="12:13">
      <c r="L119" s="7"/>
      <c r="M119" s="7"/>
    </row>
    <row r="120" spans="12:13">
      <c r="L120" s="13"/>
      <c r="M120" s="7"/>
    </row>
    <row r="121" spans="12:13">
      <c r="L121" s="7"/>
      <c r="M121" s="7"/>
    </row>
    <row r="122" spans="12:13">
      <c r="L122" s="13"/>
      <c r="M122" s="7"/>
    </row>
    <row r="123" spans="12:13">
      <c r="L123" s="7"/>
      <c r="M123" s="7"/>
    </row>
    <row r="124" spans="12:13">
      <c r="L124" s="13"/>
      <c r="M124" s="7"/>
    </row>
    <row r="125" spans="12:13">
      <c r="L125" s="7"/>
      <c r="M125" s="7"/>
    </row>
    <row r="126" spans="12:13">
      <c r="L126" s="13"/>
      <c r="M126" s="7"/>
    </row>
    <row r="127" spans="12:13">
      <c r="L127" s="7"/>
      <c r="M127" s="7"/>
    </row>
    <row r="128" spans="12:13">
      <c r="L128" s="13"/>
      <c r="M128" s="7"/>
    </row>
    <row r="129" spans="12:13">
      <c r="L129" s="7"/>
      <c r="M129" s="7"/>
    </row>
    <row r="130" spans="12:13">
      <c r="L130" s="13"/>
      <c r="M130" s="7"/>
    </row>
    <row r="131" spans="12:13">
      <c r="L131" s="7"/>
      <c r="M131" s="7"/>
    </row>
    <row r="132" spans="12:13">
      <c r="L132" s="13"/>
      <c r="M132" s="7"/>
    </row>
    <row r="133" spans="12:13">
      <c r="L133" s="7"/>
      <c r="M133" s="7"/>
    </row>
    <row r="134" spans="12:13">
      <c r="L134" s="13"/>
      <c r="M134" s="7"/>
    </row>
    <row r="135" spans="12:13">
      <c r="L135" s="7"/>
      <c r="M135" s="7"/>
    </row>
    <row r="136" spans="12:13">
      <c r="L136" s="13"/>
      <c r="M136" s="7"/>
    </row>
    <row r="137" spans="12:13">
      <c r="L137" s="7"/>
      <c r="M137" s="7"/>
    </row>
    <row r="138" spans="12:13">
      <c r="L138" s="13"/>
      <c r="M138" s="7"/>
    </row>
    <row r="139" spans="12:13">
      <c r="L139" s="7"/>
      <c r="M139" s="7"/>
    </row>
    <row r="140" spans="12:13">
      <c r="L140" s="13"/>
      <c r="M140" s="7"/>
    </row>
    <row r="141" spans="12:13">
      <c r="L141" s="7"/>
      <c r="M141" s="7"/>
    </row>
    <row r="142" spans="12:13">
      <c r="L142" s="13"/>
      <c r="M142" s="7"/>
    </row>
    <row r="143" spans="12:13">
      <c r="L143" s="7"/>
      <c r="M143" s="7"/>
    </row>
    <row r="144" spans="12:13">
      <c r="L144" s="13"/>
      <c r="M144" s="7"/>
    </row>
    <row r="145" spans="12:13">
      <c r="L145" s="7"/>
      <c r="M145" s="7"/>
    </row>
    <row r="146" spans="12:13">
      <c r="L146" s="13"/>
      <c r="M146" s="7"/>
    </row>
    <row r="147" spans="12:13">
      <c r="L147" s="7"/>
      <c r="M147" s="7"/>
    </row>
    <row r="148" spans="12:13">
      <c r="L148" s="13"/>
      <c r="M148" s="7"/>
    </row>
    <row r="149" spans="12:13">
      <c r="L149" s="7"/>
      <c r="M149" s="7"/>
    </row>
    <row r="150" spans="12:13">
      <c r="L150" s="13"/>
      <c r="M150" s="7"/>
    </row>
    <row r="151" spans="12:13">
      <c r="L151" s="7"/>
      <c r="M151" s="7"/>
    </row>
    <row r="152" spans="12:13">
      <c r="L152" s="13"/>
      <c r="M152" s="7"/>
    </row>
    <row r="153" spans="12:13">
      <c r="L153" s="7"/>
      <c r="M153" s="7"/>
    </row>
    <row r="154" spans="12:13">
      <c r="L154" s="13"/>
      <c r="M154" s="7"/>
    </row>
    <row r="155" spans="12:13">
      <c r="L155" s="7"/>
      <c r="M155" s="7"/>
    </row>
    <row r="156" spans="12:13">
      <c r="L156" s="13"/>
      <c r="M156" s="7"/>
    </row>
    <row r="157" spans="12:13">
      <c r="L157" s="7"/>
      <c r="M157" s="7"/>
    </row>
    <row r="158" spans="12:13">
      <c r="L158" s="13"/>
      <c r="M158" s="7"/>
    </row>
    <row r="159" spans="12:13">
      <c r="L159" s="7"/>
      <c r="M159" s="7"/>
    </row>
    <row r="160" spans="12:13">
      <c r="L160" s="13"/>
      <c r="M160" s="7"/>
    </row>
    <row r="161" spans="12:13">
      <c r="L161" s="7"/>
      <c r="M161" s="7"/>
    </row>
    <row r="162" spans="12:13">
      <c r="L162" s="13"/>
      <c r="M162" s="7"/>
    </row>
    <row r="163" spans="12:13">
      <c r="L163" s="7"/>
      <c r="M163" s="7"/>
    </row>
    <row r="164" spans="12:13">
      <c r="L164" s="13"/>
      <c r="M164" s="7"/>
    </row>
    <row r="165" spans="12:13">
      <c r="L165" s="7"/>
      <c r="M165" s="7"/>
    </row>
    <row r="166" spans="12:13">
      <c r="L166" s="13"/>
      <c r="M166" s="7"/>
    </row>
    <row r="167" spans="12:13">
      <c r="L167" s="7"/>
      <c r="M167" s="7"/>
    </row>
    <row r="168" spans="12:13">
      <c r="L168" s="13"/>
      <c r="M168" s="7"/>
    </row>
    <row r="169" spans="12:13">
      <c r="L169" s="7"/>
      <c r="M169" s="7"/>
    </row>
    <row r="170" spans="12:13">
      <c r="L170" s="13"/>
      <c r="M170" s="7"/>
    </row>
    <row r="171" spans="12:13">
      <c r="L171" s="7"/>
      <c r="M171" s="7"/>
    </row>
    <row r="172" spans="12:13">
      <c r="L172" s="13"/>
      <c r="M172" s="7"/>
    </row>
    <row r="173" spans="12:13">
      <c r="L173" s="7"/>
      <c r="M173" s="7"/>
    </row>
    <row r="174" spans="12:13">
      <c r="L174" s="13"/>
      <c r="M174" s="7"/>
    </row>
    <row r="175" spans="12:13">
      <c r="L175" s="7"/>
      <c r="M175" s="7"/>
    </row>
    <row r="176" spans="12:13">
      <c r="L176" s="13"/>
      <c r="M176" s="7"/>
    </row>
    <row r="177" spans="12:13">
      <c r="L177" s="7"/>
      <c r="M177" s="7"/>
    </row>
    <row r="178" spans="12:13">
      <c r="L178" s="13"/>
      <c r="M178" s="7"/>
    </row>
    <row r="179" spans="12:13">
      <c r="L179" s="7"/>
      <c r="M179" s="7"/>
    </row>
    <row r="180" spans="12:13">
      <c r="L180" s="13"/>
      <c r="M180" s="7"/>
    </row>
    <row r="181" spans="12:13">
      <c r="L181" s="7"/>
      <c r="M181" s="7"/>
    </row>
    <row r="182" spans="12:13">
      <c r="L182" s="13"/>
      <c r="M182" s="7"/>
    </row>
    <row r="183" spans="12:13">
      <c r="L183" s="7"/>
      <c r="M183" s="7"/>
    </row>
    <row r="184" spans="12:13">
      <c r="L184" s="13"/>
      <c r="M184" s="7"/>
    </row>
    <row r="185" spans="12:13">
      <c r="L185" s="7"/>
      <c r="M185" s="7"/>
    </row>
    <row r="186" spans="12:13">
      <c r="L186" s="13"/>
      <c r="M186" s="7"/>
    </row>
    <row r="187" spans="12:13">
      <c r="L187" s="7"/>
      <c r="M187" s="7"/>
    </row>
    <row r="188" spans="12:13">
      <c r="L188" s="13"/>
      <c r="M188" s="7"/>
    </row>
    <row r="189" spans="12:13">
      <c r="L189" s="7"/>
      <c r="M189" s="7"/>
    </row>
    <row r="190" spans="12:13">
      <c r="L190" s="13"/>
      <c r="M190" s="7"/>
    </row>
    <row r="191" spans="12:13">
      <c r="L191" s="7"/>
      <c r="M191" s="7"/>
    </row>
    <row r="192" spans="12:13">
      <c r="L192" s="13"/>
      <c r="M192" s="7"/>
    </row>
    <row r="193" spans="12:13">
      <c r="L193" s="7"/>
      <c r="M193" s="7"/>
    </row>
    <row r="194" spans="12:13">
      <c r="L194" s="13"/>
      <c r="M194" s="7"/>
    </row>
    <row r="195" spans="12:13">
      <c r="L195" s="7"/>
      <c r="M195" s="7"/>
    </row>
    <row r="196" spans="12:13">
      <c r="L196" s="204"/>
      <c r="M196" s="204"/>
    </row>
    <row r="197" spans="12:13">
      <c r="L197" s="204"/>
      <c r="M197" s="204"/>
    </row>
    <row r="198" spans="12:13">
      <c r="L198" s="204"/>
      <c r="M198" s="204"/>
    </row>
    <row r="199" spans="12:13">
      <c r="L199" s="204"/>
      <c r="M199" s="204"/>
    </row>
    <row r="200" spans="12:13">
      <c r="L200" s="204"/>
      <c r="M200" s="204"/>
    </row>
    <row r="201" spans="12:13">
      <c r="L201" s="204"/>
      <c r="M201" s="204"/>
    </row>
    <row r="202" spans="12:13">
      <c r="L202" s="204"/>
      <c r="M202" s="204"/>
    </row>
    <row r="203" spans="12:13">
      <c r="L203" s="204"/>
      <c r="M203" s="204"/>
    </row>
    <row r="204" spans="12:13">
      <c r="L204" s="204"/>
      <c r="M204" s="204"/>
    </row>
    <row r="205" spans="12:13">
      <c r="L205" s="204"/>
      <c r="M205" s="204"/>
    </row>
    <row r="206" spans="12:13">
      <c r="L206" s="204"/>
      <c r="M206" s="204"/>
    </row>
    <row r="207" spans="12:13">
      <c r="L207" s="204"/>
      <c r="M207" s="204"/>
    </row>
    <row r="208" spans="12:13">
      <c r="L208" s="204"/>
      <c r="M208" s="204"/>
    </row>
    <row r="209" spans="12:13">
      <c r="L209" s="204"/>
      <c r="M209" s="204"/>
    </row>
    <row r="210" spans="12:13">
      <c r="L210" s="204"/>
      <c r="M210" s="204"/>
    </row>
    <row r="211" spans="12:13">
      <c r="L211" s="204"/>
      <c r="M211" s="204"/>
    </row>
    <row r="212" spans="12:13">
      <c r="L212" s="204"/>
      <c r="M212" s="204"/>
    </row>
    <row r="213" spans="12:13">
      <c r="L213" s="204"/>
      <c r="M213" s="204"/>
    </row>
    <row r="214" spans="12:13">
      <c r="L214" s="204"/>
      <c r="M214" s="204"/>
    </row>
    <row r="215" spans="12:13">
      <c r="L215" s="204"/>
      <c r="M215" s="204"/>
    </row>
    <row r="216" spans="12:13">
      <c r="L216" s="204"/>
      <c r="M216" s="204"/>
    </row>
    <row r="217" spans="12:13">
      <c r="L217" s="204"/>
      <c r="M217" s="204"/>
    </row>
    <row r="218" spans="12:13">
      <c r="L218" s="204"/>
      <c r="M218" s="204"/>
    </row>
    <row r="219" spans="12:13">
      <c r="L219" s="204"/>
      <c r="M219" s="204"/>
    </row>
    <row r="220" spans="12:13">
      <c r="L220" s="204"/>
      <c r="M220" s="204"/>
    </row>
    <row r="221" spans="12:13">
      <c r="L221" s="204"/>
      <c r="M221" s="204"/>
    </row>
    <row r="222" spans="12:13">
      <c r="L222" s="204"/>
      <c r="M222" s="204"/>
    </row>
    <row r="223" spans="12:13">
      <c r="L223" s="204"/>
      <c r="M223" s="204"/>
    </row>
    <row r="224" spans="12:13">
      <c r="L224" s="204"/>
      <c r="M224" s="204"/>
    </row>
  </sheetData>
  <mergeCells count="25">
    <mergeCell ref="B6:C6"/>
    <mergeCell ref="B2:J2"/>
    <mergeCell ref="B3:C4"/>
    <mergeCell ref="D3:F3"/>
    <mergeCell ref="B5:C5"/>
    <mergeCell ref="G3:K3"/>
    <mergeCell ref="B26:C26"/>
    <mergeCell ref="B7:C7"/>
    <mergeCell ref="B8:C8"/>
    <mergeCell ref="B9:C9"/>
    <mergeCell ref="B10:C10"/>
    <mergeCell ref="B11:C11"/>
    <mergeCell ref="B12:C12"/>
    <mergeCell ref="B13:C13"/>
    <mergeCell ref="B14:C14"/>
    <mergeCell ref="B15:C15"/>
    <mergeCell ref="B16:C16"/>
    <mergeCell ref="B25:C25"/>
    <mergeCell ref="B33:C33"/>
    <mergeCell ref="B27:C27"/>
    <mergeCell ref="B28:C28"/>
    <mergeCell ref="B29:C29"/>
    <mergeCell ref="B30:C30"/>
    <mergeCell ref="B31:C31"/>
    <mergeCell ref="B32:C32"/>
  </mergeCells>
  <hyperlinks>
    <hyperlink ref="M4" location="INDICE!A59"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dimension ref="B1:Z224"/>
  <sheetViews>
    <sheetView showGridLines="0" zoomScale="90" zoomScaleNormal="90" workbookViewId="0">
      <selection activeCell="Z4" sqref="Z4"/>
    </sheetView>
  </sheetViews>
  <sheetFormatPr baseColWidth="10" defaultRowHeight="15"/>
  <cols>
    <col min="1" max="1" width="12.7109375" style="24" customWidth="1"/>
    <col min="2" max="2" width="17.140625" style="24" customWidth="1"/>
    <col min="3" max="3" width="25.140625" style="24" customWidth="1"/>
    <col min="4" max="4" width="11.42578125" style="24"/>
    <col min="5" max="5" width="16.7109375" style="24" customWidth="1"/>
    <col min="6" max="6" width="15.28515625" style="24" customWidth="1"/>
    <col min="7" max="7" width="14.85546875" style="24" customWidth="1"/>
    <col min="8" max="8" width="11.42578125" style="24"/>
    <col min="9" max="9" width="17.42578125" style="24" customWidth="1"/>
    <col min="10" max="10" width="18.28515625" style="24" customWidth="1"/>
    <col min="11" max="12" width="11.42578125" style="24"/>
    <col min="13" max="13" width="15.5703125" style="24" customWidth="1"/>
    <col min="14" max="14" width="24.28515625" style="24" customWidth="1"/>
    <col min="15" max="15" width="18.5703125" style="24" customWidth="1"/>
    <col min="16" max="16" width="13.140625" style="24" customWidth="1"/>
    <col min="17" max="17" width="16.28515625" style="24" customWidth="1"/>
    <col min="18" max="18" width="16.5703125" style="24" customWidth="1"/>
    <col min="19" max="19" width="11.42578125" style="24"/>
    <col min="20" max="20" width="20.140625" style="24" customWidth="1"/>
    <col min="21" max="22" width="11.42578125" style="24"/>
    <col min="23" max="23" width="12" style="24" customWidth="1"/>
    <col min="24" max="25" width="15.7109375" style="20" customWidth="1"/>
    <col min="26" max="26" width="9.7109375" style="20" customWidth="1"/>
    <col min="27" max="16384" width="11.42578125" style="24"/>
  </cols>
  <sheetData>
    <row r="1" spans="2:26" ht="126.75" customHeight="1"/>
    <row r="2" spans="2:26" ht="96.75" customHeight="1">
      <c r="B2" s="402" t="s">
        <v>1072</v>
      </c>
      <c r="C2" s="402"/>
      <c r="D2" s="402"/>
      <c r="E2" s="402"/>
      <c r="F2" s="402"/>
      <c r="G2" s="402"/>
      <c r="H2" s="402"/>
      <c r="I2" s="402"/>
      <c r="J2" s="402"/>
      <c r="K2" s="402"/>
      <c r="L2" s="402"/>
      <c r="M2" s="402"/>
      <c r="N2" s="402"/>
      <c r="O2" s="402"/>
      <c r="P2" s="402"/>
      <c r="Q2" s="402"/>
      <c r="R2" s="402"/>
      <c r="S2" s="402"/>
      <c r="T2" s="402"/>
      <c r="U2" s="402"/>
      <c r="V2" s="402"/>
      <c r="W2" s="402"/>
      <c r="X2" s="402"/>
      <c r="Y2" s="205"/>
      <c r="Z2" s="203"/>
    </row>
    <row r="3" spans="2:26" ht="21.75" customHeight="1">
      <c r="B3" s="346" t="s">
        <v>565</v>
      </c>
      <c r="C3" s="346"/>
      <c r="D3" s="346" t="s">
        <v>587</v>
      </c>
      <c r="E3" s="346"/>
      <c r="F3" s="346"/>
      <c r="G3" s="346"/>
      <c r="H3" s="346"/>
      <c r="I3" s="346"/>
      <c r="J3" s="346"/>
      <c r="K3" s="346"/>
      <c r="L3" s="346"/>
      <c r="M3" s="346"/>
      <c r="N3" s="346"/>
      <c r="O3" s="346"/>
      <c r="P3" s="346"/>
      <c r="Q3" s="346"/>
      <c r="R3" s="346"/>
      <c r="S3" s="346"/>
      <c r="T3" s="346" t="s">
        <v>517</v>
      </c>
      <c r="U3" s="346"/>
      <c r="V3" s="346"/>
      <c r="W3" s="346"/>
      <c r="X3" s="346" t="s">
        <v>518</v>
      </c>
      <c r="Y3" s="415"/>
    </row>
    <row r="4" spans="2:26" ht="28.5" customHeight="1">
      <c r="B4" s="346"/>
      <c r="C4" s="346"/>
      <c r="D4" s="270" t="s">
        <v>519</v>
      </c>
      <c r="E4" s="270" t="s">
        <v>588</v>
      </c>
      <c r="F4" s="270" t="s">
        <v>589</v>
      </c>
      <c r="G4" s="270" t="s">
        <v>520</v>
      </c>
      <c r="H4" s="270" t="s">
        <v>521</v>
      </c>
      <c r="I4" s="270" t="s">
        <v>522</v>
      </c>
      <c r="J4" s="270" t="s">
        <v>523</v>
      </c>
      <c r="K4" s="270" t="s">
        <v>590</v>
      </c>
      <c r="L4" s="270" t="s">
        <v>524</v>
      </c>
      <c r="M4" s="270" t="s">
        <v>525</v>
      </c>
      <c r="N4" s="270" t="s">
        <v>591</v>
      </c>
      <c r="O4" s="270" t="s">
        <v>592</v>
      </c>
      <c r="P4" s="270" t="s">
        <v>593</v>
      </c>
      <c r="Q4" s="270" t="s">
        <v>528</v>
      </c>
      <c r="R4" s="270" t="s">
        <v>529</v>
      </c>
      <c r="S4" s="270" t="s">
        <v>339</v>
      </c>
      <c r="T4" s="270" t="s">
        <v>594</v>
      </c>
      <c r="U4" s="270" t="s">
        <v>526</v>
      </c>
      <c r="V4" s="270" t="s">
        <v>527</v>
      </c>
      <c r="W4" s="270" t="s">
        <v>339</v>
      </c>
      <c r="X4" s="346"/>
      <c r="Y4" s="415"/>
      <c r="Z4" s="225" t="s">
        <v>30</v>
      </c>
    </row>
    <row r="5" spans="2:26" s="20" customFormat="1">
      <c r="B5" s="401" t="s">
        <v>269</v>
      </c>
      <c r="C5" s="401" t="s">
        <v>1</v>
      </c>
      <c r="D5" s="293">
        <v>3854009.9999999972</v>
      </c>
      <c r="E5" s="293">
        <v>27829352.999999989</v>
      </c>
      <c r="F5" s="293">
        <v>51824999.00000006</v>
      </c>
      <c r="G5" s="293">
        <v>1838416.0000000019</v>
      </c>
      <c r="H5" s="293">
        <v>9540573.0000000075</v>
      </c>
      <c r="I5" s="293">
        <v>3206982.9999999991</v>
      </c>
      <c r="J5" s="293">
        <v>2214366.0000000005</v>
      </c>
      <c r="K5" s="293">
        <v>2375695.0000000014</v>
      </c>
      <c r="L5" s="293">
        <v>3054077.0000000037</v>
      </c>
      <c r="M5" s="293">
        <v>477537.99999999983</v>
      </c>
      <c r="N5" s="293">
        <v>67315.999999999971</v>
      </c>
      <c r="O5" s="293">
        <v>18483.999999999985</v>
      </c>
      <c r="P5" s="293">
        <v>3666.9999999999995</v>
      </c>
      <c r="Q5" s="293">
        <v>13301.999999999998</v>
      </c>
      <c r="R5" s="293">
        <v>483326.99999999919</v>
      </c>
      <c r="S5" s="293">
        <v>6272685.9999999925</v>
      </c>
      <c r="T5" s="293">
        <v>389691.00000000012</v>
      </c>
      <c r="U5" s="293">
        <v>355364.99999999988</v>
      </c>
      <c r="V5" s="293">
        <v>117.00000000000004</v>
      </c>
      <c r="W5" s="293">
        <v>26716.999999999989</v>
      </c>
      <c r="X5" s="293">
        <v>67954852.000000015</v>
      </c>
      <c r="Y5" s="206"/>
    </row>
    <row r="6" spans="2:26" s="98" customFormat="1" ht="18" customHeight="1">
      <c r="B6" s="401" t="s">
        <v>251</v>
      </c>
      <c r="C6" s="401"/>
      <c r="D6" s="293">
        <v>1593400.9999999993</v>
      </c>
      <c r="E6" s="293">
        <v>10460152.000000017</v>
      </c>
      <c r="F6" s="293">
        <v>22181996</v>
      </c>
      <c r="G6" s="293">
        <v>931052</v>
      </c>
      <c r="H6" s="293">
        <v>3983087.0000000014</v>
      </c>
      <c r="I6" s="293">
        <v>1635582.9999999995</v>
      </c>
      <c r="J6" s="293">
        <v>1237705</v>
      </c>
      <c r="K6" s="293">
        <v>1105086.0000000007</v>
      </c>
      <c r="L6" s="293">
        <v>1894507.0000000016</v>
      </c>
      <c r="M6" s="293">
        <v>91142.000000000058</v>
      </c>
      <c r="N6" s="293">
        <v>25453.000000000007</v>
      </c>
      <c r="O6" s="293">
        <v>9188.0000000000055</v>
      </c>
      <c r="P6" s="293">
        <v>3289</v>
      </c>
      <c r="Q6" s="293">
        <v>3843.9999999999982</v>
      </c>
      <c r="R6" s="293">
        <v>169937.99999999994</v>
      </c>
      <c r="S6" s="293">
        <v>2040970.0000000014</v>
      </c>
      <c r="T6" s="293">
        <v>267915</v>
      </c>
      <c r="U6" s="293">
        <v>215557.00000000003</v>
      </c>
      <c r="V6" s="293">
        <v>116.99999999999997</v>
      </c>
      <c r="W6" s="293">
        <v>21538.000000000004</v>
      </c>
      <c r="X6" s="293">
        <v>27871097.999999966</v>
      </c>
      <c r="Y6" s="206"/>
      <c r="Z6" s="99"/>
    </row>
    <row r="7" spans="2:26" s="98" customFormat="1" ht="18" customHeight="1">
      <c r="B7" s="400" t="s">
        <v>32</v>
      </c>
      <c r="C7" s="400"/>
      <c r="D7" s="292">
        <v>359359.00000000006</v>
      </c>
      <c r="E7" s="292">
        <v>1453639.9999999993</v>
      </c>
      <c r="F7" s="292">
        <v>3438554.9999999991</v>
      </c>
      <c r="G7" s="292">
        <v>227399.00000000003</v>
      </c>
      <c r="H7" s="292">
        <v>357919.99999999994</v>
      </c>
      <c r="I7" s="292">
        <v>184668.99999999997</v>
      </c>
      <c r="J7" s="292">
        <v>131984.00000000006</v>
      </c>
      <c r="K7" s="292">
        <v>80831</v>
      </c>
      <c r="L7" s="292">
        <v>268851.99999999994</v>
      </c>
      <c r="M7" s="292">
        <v>8059.0000000000045</v>
      </c>
      <c r="N7" s="292">
        <v>9510.9999999999982</v>
      </c>
      <c r="O7" s="292">
        <v>736.99999999999977</v>
      </c>
      <c r="P7" s="292">
        <v>0</v>
      </c>
      <c r="Q7" s="292">
        <v>62.999999999999979</v>
      </c>
      <c r="R7" s="292">
        <v>9542.9999999999982</v>
      </c>
      <c r="S7" s="292">
        <v>328425.99999999994</v>
      </c>
      <c r="T7" s="292">
        <v>45116</v>
      </c>
      <c r="U7" s="292">
        <v>14004</v>
      </c>
      <c r="V7" s="292">
        <v>43</v>
      </c>
      <c r="W7" s="292">
        <v>8932</v>
      </c>
      <c r="X7" s="292">
        <v>3363119.9999999986</v>
      </c>
      <c r="Y7" s="207"/>
      <c r="Z7" s="99"/>
    </row>
    <row r="8" spans="2:26" s="20" customFormat="1" ht="18" customHeight="1">
      <c r="B8" s="400" t="s">
        <v>33</v>
      </c>
      <c r="C8" s="400"/>
      <c r="D8" s="292">
        <v>18099.999999999996</v>
      </c>
      <c r="E8" s="292">
        <v>345258</v>
      </c>
      <c r="F8" s="292">
        <v>368419</v>
      </c>
      <c r="G8" s="292">
        <v>4848</v>
      </c>
      <c r="H8" s="292">
        <v>127882.99999999999</v>
      </c>
      <c r="I8" s="292">
        <v>35145.000000000007</v>
      </c>
      <c r="J8" s="292">
        <v>9627.9999999999982</v>
      </c>
      <c r="K8" s="292">
        <v>21096</v>
      </c>
      <c r="L8" s="292">
        <v>9021</v>
      </c>
      <c r="M8" s="292">
        <v>2112.9999999999995</v>
      </c>
      <c r="N8" s="292">
        <v>0</v>
      </c>
      <c r="O8" s="292">
        <v>0</v>
      </c>
      <c r="P8" s="292">
        <v>0</v>
      </c>
      <c r="Q8" s="292">
        <v>663.99999999999989</v>
      </c>
      <c r="R8" s="292">
        <v>3713.9999999999991</v>
      </c>
      <c r="S8" s="292">
        <v>22379</v>
      </c>
      <c r="T8" s="292"/>
      <c r="U8" s="292"/>
      <c r="V8" s="292"/>
      <c r="W8" s="292"/>
      <c r="X8" s="292">
        <v>900002</v>
      </c>
      <c r="Y8" s="207"/>
      <c r="Z8" s="25"/>
    </row>
    <row r="9" spans="2:26" s="20" customFormat="1" ht="18" customHeight="1">
      <c r="B9" s="400" t="s">
        <v>34</v>
      </c>
      <c r="C9" s="400"/>
      <c r="D9" s="292">
        <v>1423</v>
      </c>
      <c r="E9" s="292">
        <v>677865.00000000012</v>
      </c>
      <c r="F9" s="292">
        <v>546547</v>
      </c>
      <c r="G9" s="292">
        <v>1767</v>
      </c>
      <c r="H9" s="292">
        <v>365050</v>
      </c>
      <c r="I9" s="292">
        <v>32719</v>
      </c>
      <c r="J9" s="292">
        <v>19216</v>
      </c>
      <c r="K9" s="292">
        <v>53674.000000000007</v>
      </c>
      <c r="L9" s="292">
        <v>18308</v>
      </c>
      <c r="M9" s="292">
        <v>0</v>
      </c>
      <c r="N9" s="292">
        <v>0</v>
      </c>
      <c r="O9" s="292">
        <v>0</v>
      </c>
      <c r="P9" s="292">
        <v>0</v>
      </c>
      <c r="Q9" s="292">
        <v>0</v>
      </c>
      <c r="R9" s="292">
        <v>22</v>
      </c>
      <c r="S9" s="292">
        <v>67013</v>
      </c>
      <c r="T9" s="292">
        <v>1876</v>
      </c>
      <c r="U9" s="292">
        <v>0</v>
      </c>
      <c r="V9" s="292">
        <v>0</v>
      </c>
      <c r="W9" s="292">
        <v>4388</v>
      </c>
      <c r="X9" s="292">
        <v>1501967.0000000007</v>
      </c>
      <c r="Y9" s="207"/>
      <c r="Z9" s="25"/>
    </row>
    <row r="10" spans="2:26" s="20" customFormat="1" ht="18" customHeight="1">
      <c r="B10" s="400" t="s">
        <v>35</v>
      </c>
      <c r="C10" s="400"/>
      <c r="D10" s="292">
        <v>1003</v>
      </c>
      <c r="E10" s="292">
        <v>221366.00000000003</v>
      </c>
      <c r="F10" s="292">
        <v>273530.00000000006</v>
      </c>
      <c r="G10" s="292">
        <v>0</v>
      </c>
      <c r="H10" s="292">
        <v>209237</v>
      </c>
      <c r="I10" s="292">
        <v>27302.000000000004</v>
      </c>
      <c r="J10" s="292">
        <v>13961</v>
      </c>
      <c r="K10" s="292">
        <v>15028.999999999998</v>
      </c>
      <c r="L10" s="292">
        <v>317</v>
      </c>
      <c r="M10" s="292">
        <v>4089</v>
      </c>
      <c r="N10" s="292">
        <v>0</v>
      </c>
      <c r="O10" s="292">
        <v>0</v>
      </c>
      <c r="P10" s="292">
        <v>0</v>
      </c>
      <c r="Q10" s="292">
        <v>14</v>
      </c>
      <c r="R10" s="292">
        <v>1560</v>
      </c>
      <c r="S10" s="292">
        <v>99758.000000000029</v>
      </c>
      <c r="T10" s="292"/>
      <c r="U10" s="292"/>
      <c r="V10" s="292"/>
      <c r="W10" s="292"/>
      <c r="X10" s="292">
        <v>519634.99999999994</v>
      </c>
      <c r="Y10" s="207"/>
      <c r="Z10" s="25"/>
    </row>
    <row r="11" spans="2:26" s="20" customFormat="1" ht="18" customHeight="1">
      <c r="B11" s="400" t="s">
        <v>36</v>
      </c>
      <c r="C11" s="400"/>
      <c r="D11" s="292">
        <v>77939.000000000015</v>
      </c>
      <c r="E11" s="292">
        <v>810118.00000000012</v>
      </c>
      <c r="F11" s="292">
        <v>661573</v>
      </c>
      <c r="G11" s="292">
        <v>16702.999999999993</v>
      </c>
      <c r="H11" s="292">
        <v>334778.99999999988</v>
      </c>
      <c r="I11" s="292">
        <v>79094</v>
      </c>
      <c r="J11" s="292">
        <v>96814.000000000015</v>
      </c>
      <c r="K11" s="292">
        <v>35937</v>
      </c>
      <c r="L11" s="292">
        <v>40649.000000000007</v>
      </c>
      <c r="M11" s="292">
        <v>3016.9999999999991</v>
      </c>
      <c r="N11" s="292">
        <v>0</v>
      </c>
      <c r="O11" s="292">
        <v>66.000000000000014</v>
      </c>
      <c r="P11" s="292">
        <v>0</v>
      </c>
      <c r="Q11" s="292">
        <v>75.999999999999986</v>
      </c>
      <c r="R11" s="292">
        <v>14758.999999999998</v>
      </c>
      <c r="S11" s="292">
        <v>76673</v>
      </c>
      <c r="T11" s="292">
        <v>2907</v>
      </c>
      <c r="U11" s="292">
        <v>2750</v>
      </c>
      <c r="V11" s="292">
        <v>0</v>
      </c>
      <c r="W11" s="292">
        <v>0</v>
      </c>
      <c r="X11" s="292">
        <v>1130930.0000000005</v>
      </c>
      <c r="Y11" s="207"/>
      <c r="Z11" s="25"/>
    </row>
    <row r="12" spans="2:26" s="20" customFormat="1" ht="18" customHeight="1">
      <c r="B12" s="400" t="s">
        <v>37</v>
      </c>
      <c r="C12" s="400"/>
      <c r="D12" s="292">
        <v>156159.00000000003</v>
      </c>
      <c r="E12" s="292">
        <v>798661.00000000012</v>
      </c>
      <c r="F12" s="292">
        <v>940672.00000000012</v>
      </c>
      <c r="G12" s="292">
        <v>23330.999999999993</v>
      </c>
      <c r="H12" s="292">
        <v>272933</v>
      </c>
      <c r="I12" s="292">
        <v>131374.99999999997</v>
      </c>
      <c r="J12" s="292">
        <v>148453</v>
      </c>
      <c r="K12" s="292">
        <v>108461.99999999996</v>
      </c>
      <c r="L12" s="292">
        <v>98479</v>
      </c>
      <c r="M12" s="292">
        <v>5573.9999999999982</v>
      </c>
      <c r="N12" s="292">
        <v>0</v>
      </c>
      <c r="O12" s="292">
        <v>270.00000000000006</v>
      </c>
      <c r="P12" s="292">
        <v>0</v>
      </c>
      <c r="Q12" s="292">
        <v>261.99999999999994</v>
      </c>
      <c r="R12" s="292">
        <v>7714.9999999999964</v>
      </c>
      <c r="S12" s="292">
        <v>37202.999999999993</v>
      </c>
      <c r="T12" s="292">
        <v>10631</v>
      </c>
      <c r="U12" s="292">
        <v>16022</v>
      </c>
      <c r="V12" s="292">
        <v>0</v>
      </c>
      <c r="W12" s="292">
        <v>0</v>
      </c>
      <c r="X12" s="292">
        <v>2005498.0000000005</v>
      </c>
      <c r="Y12" s="207"/>
      <c r="Z12" s="25"/>
    </row>
    <row r="13" spans="2:26" s="20" customFormat="1" ht="18" customHeight="1">
      <c r="B13" s="400" t="s">
        <v>38</v>
      </c>
      <c r="C13" s="400"/>
      <c r="D13" s="292">
        <v>52105.999999999993</v>
      </c>
      <c r="E13" s="292">
        <v>1057643</v>
      </c>
      <c r="F13" s="292">
        <v>933109</v>
      </c>
      <c r="G13" s="292">
        <v>10698.999999999998</v>
      </c>
      <c r="H13" s="292">
        <v>190386</v>
      </c>
      <c r="I13" s="292">
        <v>89315.000000000029</v>
      </c>
      <c r="J13" s="292">
        <v>25615.999999999993</v>
      </c>
      <c r="K13" s="292">
        <v>69884</v>
      </c>
      <c r="L13" s="292">
        <v>72236.000000000015</v>
      </c>
      <c r="M13" s="292">
        <v>24482</v>
      </c>
      <c r="N13" s="292">
        <v>388.00000000000006</v>
      </c>
      <c r="O13" s="292">
        <v>3.9999999999999996</v>
      </c>
      <c r="P13" s="292">
        <v>5</v>
      </c>
      <c r="Q13" s="292">
        <v>0.99999999999999989</v>
      </c>
      <c r="R13" s="292">
        <v>1780</v>
      </c>
      <c r="S13" s="292">
        <v>21057.999999999996</v>
      </c>
      <c r="T13" s="292">
        <v>2326</v>
      </c>
      <c r="U13" s="292">
        <v>1311</v>
      </c>
      <c r="V13" s="292">
        <v>0</v>
      </c>
      <c r="W13" s="292">
        <v>0</v>
      </c>
      <c r="X13" s="292">
        <v>1153809.0000000002</v>
      </c>
      <c r="Y13" s="207"/>
      <c r="Z13" s="7"/>
    </row>
    <row r="14" spans="2:26">
      <c r="B14" s="400" t="s">
        <v>39</v>
      </c>
      <c r="C14" s="400"/>
      <c r="D14" s="292">
        <v>166106</v>
      </c>
      <c r="E14" s="292">
        <v>692776.00000000012</v>
      </c>
      <c r="F14" s="292">
        <v>1786265.9999999991</v>
      </c>
      <c r="G14" s="292">
        <v>103000.99999999996</v>
      </c>
      <c r="H14" s="292">
        <v>228071</v>
      </c>
      <c r="I14" s="292">
        <v>172018</v>
      </c>
      <c r="J14" s="292">
        <v>66934</v>
      </c>
      <c r="K14" s="292">
        <v>66017.999999999971</v>
      </c>
      <c r="L14" s="292">
        <v>180805</v>
      </c>
      <c r="M14" s="292">
        <v>7787.9999999999991</v>
      </c>
      <c r="N14" s="292">
        <v>2164.0000000000005</v>
      </c>
      <c r="O14" s="292">
        <v>2</v>
      </c>
      <c r="P14" s="292">
        <v>1425</v>
      </c>
      <c r="Q14" s="292">
        <v>68.000000000000014</v>
      </c>
      <c r="R14" s="292">
        <v>27422.000000000007</v>
      </c>
      <c r="S14" s="292">
        <v>267029.99999999994</v>
      </c>
      <c r="T14" s="292">
        <v>29578</v>
      </c>
      <c r="U14" s="292">
        <v>30364</v>
      </c>
      <c r="V14" s="292">
        <v>0</v>
      </c>
      <c r="W14" s="292">
        <v>1603</v>
      </c>
      <c r="X14" s="292">
        <v>2149731</v>
      </c>
      <c r="Y14" s="207"/>
      <c r="Z14" s="7"/>
    </row>
    <row r="15" spans="2:26">
      <c r="B15" s="400" t="s">
        <v>40</v>
      </c>
      <c r="C15" s="400"/>
      <c r="D15" s="292">
        <v>640408.00000000012</v>
      </c>
      <c r="E15" s="292">
        <v>3426601.0000000009</v>
      </c>
      <c r="F15" s="292">
        <v>10775038.000000006</v>
      </c>
      <c r="G15" s="292">
        <v>506996.99999999994</v>
      </c>
      <c r="H15" s="292">
        <v>1394554.0000000009</v>
      </c>
      <c r="I15" s="292">
        <v>662200.99999999988</v>
      </c>
      <c r="J15" s="292">
        <v>610347.99999999977</v>
      </c>
      <c r="K15" s="292">
        <v>552371.99999999988</v>
      </c>
      <c r="L15" s="292">
        <v>1029361</v>
      </c>
      <c r="M15" s="292">
        <v>13882.000000000009</v>
      </c>
      <c r="N15" s="292">
        <v>13172</v>
      </c>
      <c r="O15" s="292">
        <v>6930</v>
      </c>
      <c r="P15" s="292">
        <v>1819</v>
      </c>
      <c r="Q15" s="292">
        <v>1334.9999999999998</v>
      </c>
      <c r="R15" s="292">
        <v>69803.000000000029</v>
      </c>
      <c r="S15" s="292">
        <v>822305.00000000012</v>
      </c>
      <c r="T15" s="292">
        <v>144366.00000000003</v>
      </c>
      <c r="U15" s="292">
        <v>131403.99999999997</v>
      </c>
      <c r="V15" s="292">
        <v>73.999999999999972</v>
      </c>
      <c r="W15" s="292">
        <v>5587</v>
      </c>
      <c r="X15" s="292">
        <v>10343142</v>
      </c>
      <c r="Y15" s="207"/>
      <c r="Z15" s="7"/>
    </row>
    <row r="16" spans="2:26">
      <c r="B16" s="400" t="s">
        <v>41</v>
      </c>
      <c r="C16" s="400"/>
      <c r="D16" s="292">
        <v>47960</v>
      </c>
      <c r="E16" s="292">
        <v>538972.00000000023</v>
      </c>
      <c r="F16" s="292">
        <v>1401683</v>
      </c>
      <c r="G16" s="292">
        <v>18673.999999999996</v>
      </c>
      <c r="H16" s="292">
        <v>280565</v>
      </c>
      <c r="I16" s="292">
        <v>135981.99999999997</v>
      </c>
      <c r="J16" s="292">
        <v>58413.999999999993</v>
      </c>
      <c r="K16" s="292">
        <v>61704.000000000007</v>
      </c>
      <c r="L16" s="292">
        <v>119486.00000000001</v>
      </c>
      <c r="M16" s="292">
        <v>21751</v>
      </c>
      <c r="N16" s="292">
        <v>0</v>
      </c>
      <c r="O16" s="292">
        <v>843.99999999999989</v>
      </c>
      <c r="P16" s="292">
        <v>21.999999999999996</v>
      </c>
      <c r="Q16" s="292">
        <v>472.00000000000006</v>
      </c>
      <c r="R16" s="292">
        <v>27500.999999999996</v>
      </c>
      <c r="S16" s="292">
        <v>80866.999999999956</v>
      </c>
      <c r="T16" s="292">
        <v>21290</v>
      </c>
      <c r="U16" s="292">
        <v>17316</v>
      </c>
      <c r="V16" s="292">
        <v>0</v>
      </c>
      <c r="W16" s="292">
        <v>1028</v>
      </c>
      <c r="X16" s="292">
        <v>3077885.9999999986</v>
      </c>
      <c r="Y16" s="207"/>
      <c r="Z16" s="7"/>
    </row>
    <row r="17" spans="2:26">
      <c r="B17" s="289" t="s">
        <v>79</v>
      </c>
      <c r="C17" s="289"/>
      <c r="D17" s="292">
        <v>72837.999999999985</v>
      </c>
      <c r="E17" s="292">
        <v>437252.00000000017</v>
      </c>
      <c r="F17" s="292">
        <v>1056604.0000000005</v>
      </c>
      <c r="G17" s="292">
        <v>17632.999999999996</v>
      </c>
      <c r="H17" s="292">
        <v>221709.00000000003</v>
      </c>
      <c r="I17" s="292">
        <v>85763.000000000015</v>
      </c>
      <c r="J17" s="292">
        <v>56337</v>
      </c>
      <c r="K17" s="292">
        <v>40079</v>
      </c>
      <c r="L17" s="292">
        <v>56993.000000000007</v>
      </c>
      <c r="M17" s="292">
        <v>387.00000000000006</v>
      </c>
      <c r="N17" s="292">
        <v>218</v>
      </c>
      <c r="O17" s="292">
        <v>335.00000000000006</v>
      </c>
      <c r="P17" s="292">
        <v>17.999999999999993</v>
      </c>
      <c r="Q17" s="292">
        <v>888.99999999999977</v>
      </c>
      <c r="R17" s="292">
        <v>6119</v>
      </c>
      <c r="S17" s="292">
        <v>218258.00000000006</v>
      </c>
      <c r="T17" s="292">
        <v>9825</v>
      </c>
      <c r="U17" s="292">
        <v>2386</v>
      </c>
      <c r="V17" s="292">
        <v>0</v>
      </c>
      <c r="W17" s="292">
        <v>0</v>
      </c>
      <c r="X17" s="292">
        <v>1725378.0000000002</v>
      </c>
      <c r="Y17" s="207"/>
      <c r="Z17" s="7"/>
    </row>
    <row r="18" spans="2:26" ht="15" customHeight="1">
      <c r="B18" s="314" t="s">
        <v>252</v>
      </c>
      <c r="C18" s="315"/>
      <c r="D18" s="293">
        <v>2052910.0000000016</v>
      </c>
      <c r="E18" s="293">
        <v>13277906.000000017</v>
      </c>
      <c r="F18" s="293">
        <v>26088969.999999978</v>
      </c>
      <c r="G18" s="293">
        <v>798332.00000000012</v>
      </c>
      <c r="H18" s="293">
        <v>4508397.9999999944</v>
      </c>
      <c r="I18" s="293">
        <v>1250466.0000000005</v>
      </c>
      <c r="J18" s="293">
        <v>813985.99999999988</v>
      </c>
      <c r="K18" s="293">
        <v>1133112</v>
      </c>
      <c r="L18" s="293">
        <v>1068571.9999999988</v>
      </c>
      <c r="M18" s="293">
        <v>375995.00000000029</v>
      </c>
      <c r="N18" s="293">
        <v>41812.000000000015</v>
      </c>
      <c r="O18" s="293">
        <v>9254.0000000000055</v>
      </c>
      <c r="P18" s="293">
        <v>359.99999999999977</v>
      </c>
      <c r="Q18" s="293">
        <v>9206.0000000000127</v>
      </c>
      <c r="R18" s="293">
        <v>274816.00000000023</v>
      </c>
      <c r="S18" s="293">
        <v>3686753</v>
      </c>
      <c r="T18" s="293">
        <v>120615.00000000001</v>
      </c>
      <c r="U18" s="293">
        <v>138538.99999999997</v>
      </c>
      <c r="V18" s="293">
        <v>0</v>
      </c>
      <c r="W18" s="293">
        <v>5178.9999999999991</v>
      </c>
      <c r="X18" s="293">
        <v>34080396.999999978</v>
      </c>
      <c r="Y18" s="206"/>
      <c r="Z18" s="7"/>
    </row>
    <row r="19" spans="2:26" s="1" customFormat="1">
      <c r="B19" s="316" t="s">
        <v>43</v>
      </c>
      <c r="C19" s="317"/>
      <c r="D19" s="292">
        <v>267244.99999999994</v>
      </c>
      <c r="E19" s="292">
        <v>2236796.0000000005</v>
      </c>
      <c r="F19" s="292">
        <v>1953636.0000000005</v>
      </c>
      <c r="G19" s="292">
        <v>24677</v>
      </c>
      <c r="H19" s="292">
        <v>593687.99999999965</v>
      </c>
      <c r="I19" s="292">
        <v>144685.00000000006</v>
      </c>
      <c r="J19" s="292">
        <v>30436.000000000004</v>
      </c>
      <c r="K19" s="292">
        <v>106116</v>
      </c>
      <c r="L19" s="292">
        <v>33214</v>
      </c>
      <c r="M19" s="292">
        <v>27200</v>
      </c>
      <c r="N19" s="292">
        <v>0</v>
      </c>
      <c r="O19" s="292">
        <v>665.99999999999989</v>
      </c>
      <c r="P19" s="292">
        <v>1.9999999999999998</v>
      </c>
      <c r="Q19" s="292">
        <v>311.00000000000011</v>
      </c>
      <c r="R19" s="292">
        <v>35293</v>
      </c>
      <c r="S19" s="292">
        <v>299552.99999999988</v>
      </c>
      <c r="T19" s="292">
        <v>6709</v>
      </c>
      <c r="U19" s="292">
        <v>10873</v>
      </c>
      <c r="V19" s="292">
        <v>0</v>
      </c>
      <c r="W19" s="292">
        <v>1094</v>
      </c>
      <c r="X19" s="292">
        <v>3233006.9999999991</v>
      </c>
      <c r="Y19" s="207"/>
      <c r="Z19" s="100"/>
    </row>
    <row r="20" spans="2:26">
      <c r="B20" s="316" t="s">
        <v>44</v>
      </c>
      <c r="C20" s="317"/>
      <c r="D20" s="292">
        <v>54386.999999999993</v>
      </c>
      <c r="E20" s="292">
        <v>375434.99999999994</v>
      </c>
      <c r="F20" s="292">
        <v>1134652.9999999998</v>
      </c>
      <c r="G20" s="292">
        <v>577</v>
      </c>
      <c r="H20" s="292">
        <v>175781.00000000003</v>
      </c>
      <c r="I20" s="292">
        <v>52674.999999999993</v>
      </c>
      <c r="J20" s="292">
        <v>108</v>
      </c>
      <c r="K20" s="292">
        <v>74342</v>
      </c>
      <c r="L20" s="292">
        <v>21739</v>
      </c>
      <c r="M20" s="292">
        <v>7803</v>
      </c>
      <c r="N20" s="292">
        <v>153</v>
      </c>
      <c r="O20" s="292">
        <v>0</v>
      </c>
      <c r="P20" s="292">
        <v>0</v>
      </c>
      <c r="Q20" s="292">
        <v>1623.0000000000005</v>
      </c>
      <c r="R20" s="292">
        <v>14712.999999999998</v>
      </c>
      <c r="S20" s="292">
        <v>126916.99999999994</v>
      </c>
      <c r="T20" s="292"/>
      <c r="U20" s="292"/>
      <c r="V20" s="292"/>
      <c r="W20" s="292"/>
      <c r="X20" s="292">
        <v>2071371.9999999991</v>
      </c>
      <c r="Y20" s="207"/>
      <c r="Z20" s="7"/>
    </row>
    <row r="21" spans="2:26">
      <c r="B21" s="316" t="s">
        <v>45</v>
      </c>
      <c r="C21" s="317"/>
      <c r="D21" s="292">
        <v>1371090.9999999993</v>
      </c>
      <c r="E21" s="292">
        <v>6600301.0000000028</v>
      </c>
      <c r="F21" s="292">
        <v>16156677</v>
      </c>
      <c r="G21" s="292">
        <v>679627.99999999977</v>
      </c>
      <c r="H21" s="292">
        <v>1953288.0000000009</v>
      </c>
      <c r="I21" s="292">
        <v>647098.00000000023</v>
      </c>
      <c r="J21" s="292">
        <v>589990.00000000012</v>
      </c>
      <c r="K21" s="292">
        <v>394636.99999999994</v>
      </c>
      <c r="L21" s="292">
        <v>764885.0000000007</v>
      </c>
      <c r="M21" s="292">
        <v>319102.99999999977</v>
      </c>
      <c r="N21" s="292">
        <v>41654.000000000044</v>
      </c>
      <c r="O21" s="292">
        <v>7510.9999999999973</v>
      </c>
      <c r="P21" s="292">
        <v>354.9999999999996</v>
      </c>
      <c r="Q21" s="292">
        <v>4793.0000000000009</v>
      </c>
      <c r="R21" s="292">
        <v>163664.99999999997</v>
      </c>
      <c r="S21" s="292">
        <v>1785098.0000000026</v>
      </c>
      <c r="T21" s="292">
        <v>91057.000000000015</v>
      </c>
      <c r="U21" s="292">
        <v>108003.00000000001</v>
      </c>
      <c r="V21" s="292">
        <v>0</v>
      </c>
      <c r="W21" s="292">
        <v>404.99999999999994</v>
      </c>
      <c r="X21" s="292">
        <v>17312119.000000019</v>
      </c>
      <c r="Y21" s="207"/>
      <c r="Z21" s="7"/>
    </row>
    <row r="22" spans="2:26">
      <c r="B22" s="316" t="s">
        <v>46</v>
      </c>
      <c r="C22" s="317"/>
      <c r="D22" s="292">
        <v>154169.99999999997</v>
      </c>
      <c r="E22" s="292">
        <v>997469</v>
      </c>
      <c r="F22" s="292">
        <v>1762340</v>
      </c>
      <c r="G22" s="292">
        <v>33985.999999999993</v>
      </c>
      <c r="H22" s="292">
        <v>511512.99999999994</v>
      </c>
      <c r="I22" s="292">
        <v>93457</v>
      </c>
      <c r="J22" s="292">
        <v>43761.999999999993</v>
      </c>
      <c r="K22" s="292">
        <v>181069.99999999994</v>
      </c>
      <c r="L22" s="292">
        <v>53408.999999999993</v>
      </c>
      <c r="M22" s="292">
        <v>11119.999999999996</v>
      </c>
      <c r="N22" s="292">
        <v>0</v>
      </c>
      <c r="O22" s="292">
        <v>158.00000000000003</v>
      </c>
      <c r="P22" s="292">
        <v>0</v>
      </c>
      <c r="Q22" s="292">
        <v>2218.9999999999995</v>
      </c>
      <c r="R22" s="292">
        <v>32561.999999999996</v>
      </c>
      <c r="S22" s="292">
        <v>238605.00000000017</v>
      </c>
      <c r="T22" s="292">
        <v>4184</v>
      </c>
      <c r="U22" s="292">
        <v>6561</v>
      </c>
      <c r="V22" s="292">
        <v>0</v>
      </c>
      <c r="W22" s="292">
        <v>0</v>
      </c>
      <c r="X22" s="292">
        <v>3614582</v>
      </c>
      <c r="Y22" s="207"/>
      <c r="Z22" s="7"/>
    </row>
    <row r="23" spans="2:26">
      <c r="B23" s="316" t="s">
        <v>47</v>
      </c>
      <c r="C23" s="317"/>
      <c r="D23" s="292">
        <v>189668.99999999994</v>
      </c>
      <c r="E23" s="292">
        <v>2753627</v>
      </c>
      <c r="F23" s="292">
        <v>4090670.0000000009</v>
      </c>
      <c r="G23" s="292">
        <v>28109</v>
      </c>
      <c r="H23" s="292">
        <v>1150238.0000000002</v>
      </c>
      <c r="I23" s="292">
        <v>257646.00000000012</v>
      </c>
      <c r="J23" s="292">
        <v>129464.99999999999</v>
      </c>
      <c r="K23" s="292">
        <v>301888.00000000006</v>
      </c>
      <c r="L23" s="292">
        <v>167753</v>
      </c>
      <c r="M23" s="292">
        <v>5775.9999999999991</v>
      </c>
      <c r="N23" s="292">
        <v>5.0000000000000009</v>
      </c>
      <c r="O23" s="292">
        <v>285</v>
      </c>
      <c r="P23" s="292">
        <v>3</v>
      </c>
      <c r="Q23" s="292">
        <v>68.999999999999986</v>
      </c>
      <c r="R23" s="292">
        <v>17237.000000000004</v>
      </c>
      <c r="S23" s="292">
        <v>1227238.9999999998</v>
      </c>
      <c r="T23" s="292">
        <v>17986</v>
      </c>
      <c r="U23" s="292">
        <v>2869</v>
      </c>
      <c r="V23" s="292">
        <v>0</v>
      </c>
      <c r="W23" s="292">
        <v>3290</v>
      </c>
      <c r="X23" s="292">
        <v>6095420.0000000056</v>
      </c>
      <c r="Y23" s="207"/>
      <c r="Z23" s="7"/>
    </row>
    <row r="24" spans="2:26">
      <c r="B24" s="316" t="s">
        <v>48</v>
      </c>
      <c r="C24" s="317"/>
      <c r="D24" s="292">
        <v>16348.000000000002</v>
      </c>
      <c r="E24" s="292">
        <v>314278.00000000006</v>
      </c>
      <c r="F24" s="292">
        <v>990993.99999999977</v>
      </c>
      <c r="G24" s="292">
        <v>31355</v>
      </c>
      <c r="H24" s="292">
        <v>123890.00000000001</v>
      </c>
      <c r="I24" s="292">
        <v>54904.999999999993</v>
      </c>
      <c r="J24" s="292">
        <v>20225.000000000004</v>
      </c>
      <c r="K24" s="292">
        <v>75059</v>
      </c>
      <c r="L24" s="292">
        <v>27572.000000000004</v>
      </c>
      <c r="M24" s="292">
        <v>4993</v>
      </c>
      <c r="N24" s="292">
        <v>0</v>
      </c>
      <c r="O24" s="292">
        <v>634</v>
      </c>
      <c r="P24" s="292">
        <v>0</v>
      </c>
      <c r="Q24" s="292">
        <v>191</v>
      </c>
      <c r="R24" s="292">
        <v>11346.000000000002</v>
      </c>
      <c r="S24" s="292">
        <v>9341</v>
      </c>
      <c r="T24" s="292">
        <v>679</v>
      </c>
      <c r="U24" s="292">
        <v>10233</v>
      </c>
      <c r="V24" s="292">
        <v>0</v>
      </c>
      <c r="W24" s="292">
        <v>390</v>
      </c>
      <c r="X24" s="292">
        <v>1753897.0000000007</v>
      </c>
      <c r="Y24" s="207"/>
      <c r="Z24" s="7"/>
    </row>
    <row r="25" spans="2:26" ht="15" customHeight="1">
      <c r="B25" s="401" t="s">
        <v>253</v>
      </c>
      <c r="C25" s="401"/>
      <c r="D25" s="293">
        <v>144742.99999999991</v>
      </c>
      <c r="E25" s="293">
        <v>4070188.9999999981</v>
      </c>
      <c r="F25" s="293">
        <v>3469584</v>
      </c>
      <c r="G25" s="293">
        <v>109031.99999999997</v>
      </c>
      <c r="H25" s="293">
        <v>1036821.9999999994</v>
      </c>
      <c r="I25" s="293">
        <v>312894.00000000006</v>
      </c>
      <c r="J25" s="293">
        <v>162674.99999999997</v>
      </c>
      <c r="K25" s="293">
        <v>128757.99999999999</v>
      </c>
      <c r="L25" s="293">
        <v>90605.000000000058</v>
      </c>
      <c r="M25" s="293">
        <v>10025.999999999998</v>
      </c>
      <c r="N25" s="293">
        <v>1</v>
      </c>
      <c r="O25" s="293">
        <v>42.000000000000028</v>
      </c>
      <c r="P25" s="293">
        <v>2</v>
      </c>
      <c r="Q25" s="293">
        <v>243.00000000000003</v>
      </c>
      <c r="R25" s="293">
        <v>36482.999999999993</v>
      </c>
      <c r="S25" s="293">
        <v>529278.00000000023</v>
      </c>
      <c r="T25" s="293">
        <v>1161</v>
      </c>
      <c r="U25" s="293">
        <v>1269</v>
      </c>
      <c r="V25" s="293">
        <v>0</v>
      </c>
      <c r="W25" s="293">
        <v>0</v>
      </c>
      <c r="X25" s="293">
        <v>5861405.0000000037</v>
      </c>
      <c r="Y25" s="206"/>
      <c r="Z25" s="7"/>
    </row>
    <row r="26" spans="2:26" s="1" customFormat="1">
      <c r="B26" s="400" t="s">
        <v>50</v>
      </c>
      <c r="C26" s="400"/>
      <c r="D26" s="292">
        <v>0</v>
      </c>
      <c r="E26" s="292">
        <v>643123.99999999988</v>
      </c>
      <c r="F26" s="292">
        <v>704487</v>
      </c>
      <c r="G26" s="292">
        <v>5429</v>
      </c>
      <c r="H26" s="292">
        <v>331836.99999999994</v>
      </c>
      <c r="I26" s="292">
        <v>45786</v>
      </c>
      <c r="J26" s="292">
        <v>13316.000000000004</v>
      </c>
      <c r="K26" s="292">
        <v>2364</v>
      </c>
      <c r="L26" s="292">
        <v>6277</v>
      </c>
      <c r="M26" s="292">
        <v>1971</v>
      </c>
      <c r="N26" s="292">
        <v>0</v>
      </c>
      <c r="O26" s="292">
        <v>0</v>
      </c>
      <c r="P26" s="292">
        <v>0</v>
      </c>
      <c r="Q26" s="292">
        <v>0</v>
      </c>
      <c r="R26" s="292">
        <v>120</v>
      </c>
      <c r="S26" s="292">
        <v>175959</v>
      </c>
      <c r="T26" s="292"/>
      <c r="U26" s="292"/>
      <c r="V26" s="292"/>
      <c r="W26" s="292"/>
      <c r="X26" s="292">
        <v>1310489</v>
      </c>
      <c r="Y26" s="207"/>
      <c r="Z26" s="100"/>
    </row>
    <row r="27" spans="2:26">
      <c r="B27" s="400" t="s">
        <v>51</v>
      </c>
      <c r="C27" s="400"/>
      <c r="D27" s="292">
        <v>61109</v>
      </c>
      <c r="E27" s="292">
        <v>864251.00000000023</v>
      </c>
      <c r="F27" s="292">
        <v>373111.00000000006</v>
      </c>
      <c r="G27" s="292">
        <v>62786</v>
      </c>
      <c r="H27" s="292">
        <v>150869</v>
      </c>
      <c r="I27" s="292">
        <v>72584</v>
      </c>
      <c r="J27" s="292">
        <v>85655.000000000029</v>
      </c>
      <c r="K27" s="292">
        <v>71393</v>
      </c>
      <c r="L27" s="292">
        <v>25690</v>
      </c>
      <c r="M27" s="292">
        <v>859</v>
      </c>
      <c r="N27" s="292">
        <v>0</v>
      </c>
      <c r="O27" s="292">
        <v>0</v>
      </c>
      <c r="P27" s="292">
        <v>2</v>
      </c>
      <c r="Q27" s="292">
        <v>28.999999999999993</v>
      </c>
      <c r="R27" s="292">
        <v>18400.000000000004</v>
      </c>
      <c r="S27" s="292">
        <v>29633</v>
      </c>
      <c r="T27" s="292">
        <v>162</v>
      </c>
      <c r="U27" s="292">
        <v>0</v>
      </c>
      <c r="V27" s="292">
        <v>0</v>
      </c>
      <c r="W27" s="292">
        <v>0</v>
      </c>
      <c r="X27" s="292">
        <v>894836.99999999988</v>
      </c>
      <c r="Y27" s="207"/>
      <c r="Z27" s="7"/>
    </row>
    <row r="28" spans="2:26">
      <c r="B28" s="400" t="s">
        <v>52</v>
      </c>
      <c r="C28" s="400"/>
      <c r="D28" s="292">
        <v>9148</v>
      </c>
      <c r="E28" s="292">
        <v>305411</v>
      </c>
      <c r="F28" s="292">
        <v>674711</v>
      </c>
      <c r="G28" s="292">
        <v>21</v>
      </c>
      <c r="H28" s="292">
        <v>191386</v>
      </c>
      <c r="I28" s="292">
        <v>26863</v>
      </c>
      <c r="J28" s="292">
        <v>21236</v>
      </c>
      <c r="K28" s="292">
        <v>1801</v>
      </c>
      <c r="L28" s="292">
        <v>9313</v>
      </c>
      <c r="M28" s="292">
        <v>1</v>
      </c>
      <c r="N28" s="292">
        <v>0</v>
      </c>
      <c r="O28" s="292">
        <v>0</v>
      </c>
      <c r="P28" s="292">
        <v>0</v>
      </c>
      <c r="Q28" s="292">
        <v>6.9999999999999991</v>
      </c>
      <c r="R28" s="292">
        <v>1426</v>
      </c>
      <c r="S28" s="292">
        <v>59399.999999999985</v>
      </c>
      <c r="T28" s="292"/>
      <c r="U28" s="292"/>
      <c r="V28" s="292"/>
      <c r="W28" s="292"/>
      <c r="X28" s="292">
        <v>603951.99999999988</v>
      </c>
      <c r="Y28" s="207"/>
      <c r="Z28" s="7"/>
    </row>
    <row r="29" spans="2:26">
      <c r="B29" s="400" t="s">
        <v>53</v>
      </c>
      <c r="C29" s="400"/>
      <c r="D29" s="292">
        <v>33187</v>
      </c>
      <c r="E29" s="292">
        <v>231017.00000000003</v>
      </c>
      <c r="F29" s="292">
        <v>598132.00000000012</v>
      </c>
      <c r="G29" s="292">
        <v>16684</v>
      </c>
      <c r="H29" s="292">
        <v>147406</v>
      </c>
      <c r="I29" s="292">
        <v>46366.999999999993</v>
      </c>
      <c r="J29" s="292">
        <v>16616</v>
      </c>
      <c r="K29" s="292">
        <v>23501</v>
      </c>
      <c r="L29" s="292">
        <v>39598.999999999993</v>
      </c>
      <c r="M29" s="292">
        <v>4904.9999999999991</v>
      </c>
      <c r="N29" s="292">
        <v>0</v>
      </c>
      <c r="O29" s="292">
        <v>8</v>
      </c>
      <c r="P29" s="292">
        <v>0</v>
      </c>
      <c r="Q29" s="292">
        <v>14.000000000000002</v>
      </c>
      <c r="R29" s="292">
        <v>6789.0000000000009</v>
      </c>
      <c r="S29" s="292">
        <v>56373</v>
      </c>
      <c r="T29" s="292"/>
      <c r="U29" s="292"/>
      <c r="V29" s="292"/>
      <c r="W29" s="292"/>
      <c r="X29" s="292">
        <v>916167.00000000035</v>
      </c>
      <c r="Y29" s="207"/>
      <c r="Z29" s="7"/>
    </row>
    <row r="30" spans="2:26">
      <c r="B30" s="400" t="s">
        <v>54</v>
      </c>
      <c r="C30" s="400"/>
      <c r="D30" s="292">
        <v>40505.999999999993</v>
      </c>
      <c r="E30" s="292">
        <v>463491.99999999988</v>
      </c>
      <c r="F30" s="292">
        <v>714371</v>
      </c>
      <c r="G30" s="292">
        <v>22651.000000000004</v>
      </c>
      <c r="H30" s="292">
        <v>128224.99999999999</v>
      </c>
      <c r="I30" s="292">
        <v>81652</v>
      </c>
      <c r="J30" s="292">
        <v>7575.9999999999991</v>
      </c>
      <c r="K30" s="292">
        <v>25794</v>
      </c>
      <c r="L30" s="292">
        <v>9309.9999999999982</v>
      </c>
      <c r="M30" s="292">
        <v>1893</v>
      </c>
      <c r="N30" s="292">
        <v>0</v>
      </c>
      <c r="O30" s="292">
        <v>27.000000000000004</v>
      </c>
      <c r="P30" s="292">
        <v>0</v>
      </c>
      <c r="Q30" s="292">
        <v>191.00000000000003</v>
      </c>
      <c r="R30" s="292">
        <v>9251.9999999999982</v>
      </c>
      <c r="S30" s="292">
        <v>29330.000000000004</v>
      </c>
      <c r="T30" s="292">
        <v>951</v>
      </c>
      <c r="U30" s="292">
        <v>999</v>
      </c>
      <c r="V30" s="292">
        <v>0</v>
      </c>
      <c r="W30" s="292">
        <v>0</v>
      </c>
      <c r="X30" s="292">
        <v>1572524.9999999995</v>
      </c>
      <c r="Y30" s="207"/>
      <c r="Z30" s="7"/>
    </row>
    <row r="31" spans="2:26">
      <c r="B31" s="400" t="s">
        <v>55</v>
      </c>
      <c r="C31" s="400"/>
      <c r="D31" s="292">
        <v>793.00000000000011</v>
      </c>
      <c r="E31" s="292">
        <v>1562894.0000000002</v>
      </c>
      <c r="F31" s="292">
        <v>404771.99999999988</v>
      </c>
      <c r="G31" s="292">
        <v>1461.0000000000002</v>
      </c>
      <c r="H31" s="292">
        <v>87098.999999999985</v>
      </c>
      <c r="I31" s="292">
        <v>39642</v>
      </c>
      <c r="J31" s="292">
        <v>18276</v>
      </c>
      <c r="K31" s="292">
        <v>3905</v>
      </c>
      <c r="L31" s="292">
        <v>416</v>
      </c>
      <c r="M31" s="292">
        <v>396.99999999999994</v>
      </c>
      <c r="N31" s="292">
        <v>1</v>
      </c>
      <c r="O31" s="292">
        <v>7</v>
      </c>
      <c r="P31" s="292">
        <v>0</v>
      </c>
      <c r="Q31" s="292">
        <v>2</v>
      </c>
      <c r="R31" s="292">
        <v>495.99999999999994</v>
      </c>
      <c r="S31" s="292">
        <v>178582.99999999997</v>
      </c>
      <c r="T31" s="292">
        <v>48</v>
      </c>
      <c r="U31" s="292">
        <v>270</v>
      </c>
      <c r="V31" s="292">
        <v>0</v>
      </c>
      <c r="W31" s="292">
        <v>0</v>
      </c>
      <c r="X31" s="292">
        <v>563434.99999999965</v>
      </c>
      <c r="Y31" s="207"/>
      <c r="Z31" s="7"/>
    </row>
    <row r="32" spans="2:26" ht="15" customHeight="1">
      <c r="B32" s="401" t="s">
        <v>254</v>
      </c>
      <c r="C32" s="401"/>
      <c r="D32" s="293">
        <v>62956</v>
      </c>
      <c r="E32" s="293">
        <v>21106</v>
      </c>
      <c r="F32" s="293">
        <v>84449</v>
      </c>
      <c r="G32" s="293">
        <v>0</v>
      </c>
      <c r="H32" s="293">
        <v>12266</v>
      </c>
      <c r="I32" s="293">
        <v>8040</v>
      </c>
      <c r="J32" s="293">
        <v>0</v>
      </c>
      <c r="K32" s="293">
        <v>8739</v>
      </c>
      <c r="L32" s="293">
        <v>393</v>
      </c>
      <c r="M32" s="293">
        <v>375</v>
      </c>
      <c r="N32" s="293">
        <v>50</v>
      </c>
      <c r="O32" s="293">
        <v>0</v>
      </c>
      <c r="P32" s="293">
        <v>16</v>
      </c>
      <c r="Q32" s="293">
        <v>9</v>
      </c>
      <c r="R32" s="293">
        <v>2090</v>
      </c>
      <c r="S32" s="293">
        <v>15685</v>
      </c>
      <c r="T32" s="293"/>
      <c r="U32" s="293"/>
      <c r="V32" s="293"/>
      <c r="W32" s="293"/>
      <c r="X32" s="293">
        <v>141952</v>
      </c>
      <c r="Y32" s="206"/>
      <c r="Z32" s="7"/>
    </row>
    <row r="33" spans="2:26" s="1" customFormat="1">
      <c r="B33" s="400" t="s">
        <v>57</v>
      </c>
      <c r="C33" s="400"/>
      <c r="D33" s="292">
        <v>62956</v>
      </c>
      <c r="E33" s="292">
        <v>21106</v>
      </c>
      <c r="F33" s="292">
        <v>84449</v>
      </c>
      <c r="G33" s="292">
        <v>0</v>
      </c>
      <c r="H33" s="292">
        <v>12266</v>
      </c>
      <c r="I33" s="292">
        <v>8040</v>
      </c>
      <c r="J33" s="292">
        <v>0</v>
      </c>
      <c r="K33" s="292">
        <v>8739</v>
      </c>
      <c r="L33" s="292">
        <v>393</v>
      </c>
      <c r="M33" s="292">
        <v>375</v>
      </c>
      <c r="N33" s="292">
        <v>50</v>
      </c>
      <c r="O33" s="292">
        <v>0</v>
      </c>
      <c r="P33" s="292">
        <v>16</v>
      </c>
      <c r="Q33" s="292">
        <v>9</v>
      </c>
      <c r="R33" s="292">
        <v>2090</v>
      </c>
      <c r="S33" s="292">
        <v>15685</v>
      </c>
      <c r="T33" s="292"/>
      <c r="U33" s="292"/>
      <c r="V33" s="292"/>
      <c r="W33" s="292"/>
      <c r="X33" s="292">
        <v>141952</v>
      </c>
      <c r="Y33" s="207"/>
      <c r="Z33" s="100"/>
    </row>
    <row r="34" spans="2:26" ht="20.25" customHeight="1">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208"/>
      <c r="Z34" s="7"/>
    </row>
    <row r="35" spans="2:26" s="1" customFormat="1" ht="15" customHeight="1">
      <c r="B35" s="188" t="s">
        <v>1062</v>
      </c>
      <c r="X35" s="101"/>
      <c r="Y35" s="101"/>
      <c r="Z35" s="100"/>
    </row>
    <row r="36" spans="2:26">
      <c r="X36" s="13"/>
      <c r="Y36" s="13"/>
      <c r="Z36" s="7"/>
    </row>
    <row r="37" spans="2:26" ht="30.75" customHeight="1">
      <c r="X37" s="7"/>
      <c r="Y37" s="7"/>
      <c r="Z37" s="7"/>
    </row>
    <row r="38" spans="2:26">
      <c r="X38" s="13"/>
      <c r="Y38" s="13"/>
      <c r="Z38" s="7"/>
    </row>
    <row r="39" spans="2:26">
      <c r="X39" s="7"/>
      <c r="Y39" s="7"/>
      <c r="Z39" s="7"/>
    </row>
    <row r="40" spans="2:26">
      <c r="X40" s="13"/>
      <c r="Y40" s="13"/>
      <c r="Z40" s="7"/>
    </row>
    <row r="41" spans="2:26">
      <c r="X41" s="7"/>
      <c r="Y41" s="7"/>
      <c r="Z41" s="7"/>
    </row>
    <row r="42" spans="2:26">
      <c r="X42" s="13"/>
      <c r="Y42" s="13"/>
      <c r="Z42" s="7"/>
    </row>
    <row r="43" spans="2:26">
      <c r="X43" s="7"/>
      <c r="Y43" s="7"/>
      <c r="Z43" s="7"/>
    </row>
    <row r="44" spans="2:26">
      <c r="X44" s="13"/>
      <c r="Y44" s="13"/>
      <c r="Z44" s="7"/>
    </row>
    <row r="45" spans="2:26">
      <c r="X45" s="7"/>
      <c r="Y45" s="7"/>
      <c r="Z45" s="7"/>
    </row>
    <row r="46" spans="2:26">
      <c r="X46" s="13"/>
      <c r="Y46" s="13"/>
      <c r="Z46" s="7"/>
    </row>
    <row r="47" spans="2:26">
      <c r="X47" s="7"/>
      <c r="Y47" s="7"/>
      <c r="Z47" s="7"/>
    </row>
    <row r="48" spans="2:26">
      <c r="X48" s="13"/>
      <c r="Y48" s="13"/>
      <c r="Z48" s="7"/>
    </row>
    <row r="49" spans="24:26">
      <c r="X49" s="7"/>
      <c r="Y49" s="7"/>
      <c r="Z49" s="7"/>
    </row>
    <row r="50" spans="24:26">
      <c r="X50" s="13"/>
      <c r="Y50" s="13"/>
      <c r="Z50" s="7"/>
    </row>
    <row r="51" spans="24:26">
      <c r="X51" s="7"/>
      <c r="Y51" s="7"/>
      <c r="Z51" s="7"/>
    </row>
    <row r="52" spans="24:26">
      <c r="X52" s="13"/>
      <c r="Y52" s="13"/>
      <c r="Z52" s="7"/>
    </row>
    <row r="53" spans="24:26">
      <c r="X53" s="7"/>
      <c r="Y53" s="7"/>
      <c r="Z53" s="7"/>
    </row>
    <row r="54" spans="24:26">
      <c r="X54" s="13"/>
      <c r="Y54" s="13"/>
      <c r="Z54" s="7"/>
    </row>
    <row r="55" spans="24:26">
      <c r="X55" s="7"/>
      <c r="Y55" s="7"/>
      <c r="Z55" s="7"/>
    </row>
    <row r="56" spans="24:26">
      <c r="X56" s="13"/>
      <c r="Y56" s="13"/>
      <c r="Z56" s="7"/>
    </row>
    <row r="57" spans="24:26">
      <c r="X57" s="7"/>
      <c r="Y57" s="7"/>
      <c r="Z57" s="7"/>
    </row>
    <row r="58" spans="24:26">
      <c r="X58" s="13"/>
      <c r="Y58" s="13"/>
      <c r="Z58" s="7"/>
    </row>
    <row r="59" spans="24:26">
      <c r="X59" s="7"/>
      <c r="Y59" s="7"/>
      <c r="Z59" s="7"/>
    </row>
    <row r="60" spans="24:26">
      <c r="X60" s="13"/>
      <c r="Y60" s="13"/>
      <c r="Z60" s="7"/>
    </row>
    <row r="61" spans="24:26">
      <c r="X61" s="7"/>
      <c r="Y61" s="7"/>
      <c r="Z61" s="7"/>
    </row>
    <row r="62" spans="24:26">
      <c r="X62" s="13"/>
      <c r="Y62" s="13"/>
      <c r="Z62" s="7"/>
    </row>
    <row r="63" spans="24:26">
      <c r="X63" s="7"/>
      <c r="Y63" s="7"/>
      <c r="Z63" s="7"/>
    </row>
    <row r="64" spans="24:26">
      <c r="X64" s="13"/>
      <c r="Y64" s="13"/>
      <c r="Z64" s="7"/>
    </row>
    <row r="65" spans="24:26">
      <c r="X65" s="7"/>
      <c r="Y65" s="7"/>
      <c r="Z65" s="7"/>
    </row>
    <row r="66" spans="24:26">
      <c r="X66" s="13"/>
      <c r="Y66" s="13"/>
      <c r="Z66" s="7"/>
    </row>
    <row r="67" spans="24:26">
      <c r="X67" s="7"/>
      <c r="Y67" s="7"/>
      <c r="Z67" s="7"/>
    </row>
    <row r="68" spans="24:26">
      <c r="X68" s="13"/>
      <c r="Y68" s="13"/>
      <c r="Z68" s="7"/>
    </row>
    <row r="69" spans="24:26">
      <c r="X69" s="7"/>
      <c r="Y69" s="7"/>
      <c r="Z69" s="7"/>
    </row>
    <row r="70" spans="24:26">
      <c r="X70" s="13"/>
      <c r="Y70" s="13"/>
      <c r="Z70" s="7"/>
    </row>
    <row r="71" spans="24:26">
      <c r="X71" s="7"/>
      <c r="Y71" s="7"/>
      <c r="Z71" s="7"/>
    </row>
    <row r="72" spans="24:26">
      <c r="X72" s="13"/>
      <c r="Y72" s="13"/>
      <c r="Z72" s="7"/>
    </row>
    <row r="73" spans="24:26">
      <c r="X73" s="7"/>
      <c r="Y73" s="7"/>
      <c r="Z73" s="7"/>
    </row>
    <row r="74" spans="24:26" ht="21" customHeight="1">
      <c r="X74" s="13"/>
      <c r="Y74" s="13"/>
      <c r="Z74" s="7"/>
    </row>
    <row r="75" spans="24:26">
      <c r="X75" s="7"/>
      <c r="Y75" s="7"/>
      <c r="Z75" s="7"/>
    </row>
    <row r="76" spans="24:26">
      <c r="X76" s="13"/>
      <c r="Y76" s="13"/>
      <c r="Z76" s="7"/>
    </row>
    <row r="77" spans="24:26">
      <c r="X77" s="7"/>
      <c r="Y77" s="7"/>
      <c r="Z77" s="7"/>
    </row>
    <row r="78" spans="24:26">
      <c r="X78" s="13"/>
      <c r="Y78" s="13"/>
      <c r="Z78" s="7"/>
    </row>
    <row r="79" spans="24:26">
      <c r="X79" s="7"/>
      <c r="Y79" s="7"/>
      <c r="Z79" s="7"/>
    </row>
    <row r="80" spans="24:26">
      <c r="X80" s="13"/>
      <c r="Y80" s="13"/>
      <c r="Z80" s="7"/>
    </row>
    <row r="81" spans="24:26">
      <c r="X81" s="7"/>
      <c r="Y81" s="7"/>
      <c r="Z81" s="7"/>
    </row>
    <row r="82" spans="24:26">
      <c r="X82" s="13"/>
      <c r="Y82" s="13"/>
      <c r="Z82" s="7"/>
    </row>
    <row r="83" spans="24:26">
      <c r="X83" s="7"/>
      <c r="Y83" s="7"/>
      <c r="Z83" s="7"/>
    </row>
    <row r="84" spans="24:26">
      <c r="X84" s="13"/>
      <c r="Y84" s="13"/>
      <c r="Z84" s="7"/>
    </row>
    <row r="85" spans="24:26">
      <c r="X85" s="7"/>
      <c r="Y85" s="7"/>
      <c r="Z85" s="7"/>
    </row>
    <row r="86" spans="24:26">
      <c r="X86" s="13"/>
      <c r="Y86" s="13"/>
      <c r="Z86" s="7"/>
    </row>
    <row r="87" spans="24:26">
      <c r="X87" s="7"/>
      <c r="Y87" s="7"/>
      <c r="Z87" s="7"/>
    </row>
    <row r="88" spans="24:26">
      <c r="X88" s="13"/>
      <c r="Y88" s="13"/>
      <c r="Z88" s="7"/>
    </row>
    <row r="89" spans="24:26">
      <c r="X89" s="7"/>
      <c r="Y89" s="7"/>
      <c r="Z89" s="7"/>
    </row>
    <row r="90" spans="24:26">
      <c r="X90" s="13"/>
      <c r="Y90" s="13"/>
      <c r="Z90" s="7"/>
    </row>
    <row r="91" spans="24:26">
      <c r="X91" s="7"/>
      <c r="Y91" s="7"/>
      <c r="Z91" s="7"/>
    </row>
    <row r="92" spans="24:26">
      <c r="X92" s="13"/>
      <c r="Y92" s="13"/>
      <c r="Z92" s="7"/>
    </row>
    <row r="93" spans="24:26">
      <c r="X93" s="7"/>
      <c r="Y93" s="7"/>
      <c r="Z93" s="7"/>
    </row>
    <row r="94" spans="24:26">
      <c r="X94" s="13"/>
      <c r="Y94" s="13"/>
      <c r="Z94" s="7"/>
    </row>
    <row r="95" spans="24:26">
      <c r="X95" s="7"/>
      <c r="Y95" s="7"/>
      <c r="Z95" s="7"/>
    </row>
    <row r="96" spans="24:26">
      <c r="X96" s="13"/>
      <c r="Y96" s="13"/>
      <c r="Z96" s="7"/>
    </row>
    <row r="97" spans="24:26">
      <c r="X97" s="7"/>
      <c r="Y97" s="7"/>
      <c r="Z97" s="7"/>
    </row>
    <row r="98" spans="24:26">
      <c r="X98" s="13"/>
      <c r="Y98" s="13"/>
      <c r="Z98" s="7"/>
    </row>
    <row r="99" spans="24:26">
      <c r="X99" s="7"/>
      <c r="Y99" s="7"/>
      <c r="Z99" s="7"/>
    </row>
    <row r="100" spans="24:26">
      <c r="X100" s="13"/>
      <c r="Y100" s="13"/>
      <c r="Z100" s="7"/>
    </row>
    <row r="101" spans="24:26">
      <c r="X101" s="7"/>
      <c r="Y101" s="7"/>
      <c r="Z101" s="7"/>
    </row>
    <row r="102" spans="24:26">
      <c r="X102" s="13"/>
      <c r="Y102" s="13"/>
      <c r="Z102" s="7"/>
    </row>
    <row r="103" spans="24:26">
      <c r="X103" s="7"/>
      <c r="Y103" s="7"/>
      <c r="Z103" s="7"/>
    </row>
    <row r="104" spans="24:26">
      <c r="X104" s="13"/>
      <c r="Y104" s="13"/>
      <c r="Z104" s="7"/>
    </row>
    <row r="105" spans="24:26">
      <c r="X105" s="7"/>
      <c r="Y105" s="7"/>
      <c r="Z105" s="7"/>
    </row>
    <row r="106" spans="24:26">
      <c r="X106" s="13"/>
      <c r="Y106" s="13"/>
      <c r="Z106" s="7"/>
    </row>
    <row r="107" spans="24:26">
      <c r="X107" s="7"/>
      <c r="Y107" s="7"/>
      <c r="Z107" s="7"/>
    </row>
    <row r="108" spans="24:26">
      <c r="X108" s="13"/>
      <c r="Y108" s="13"/>
      <c r="Z108" s="7"/>
    </row>
    <row r="109" spans="24:26">
      <c r="X109" s="7"/>
      <c r="Y109" s="7"/>
      <c r="Z109" s="7"/>
    </row>
    <row r="110" spans="24:26">
      <c r="X110" s="13"/>
      <c r="Y110" s="13"/>
      <c r="Z110" s="7"/>
    </row>
    <row r="111" spans="24:26">
      <c r="X111" s="7"/>
      <c r="Y111" s="7"/>
      <c r="Z111" s="7"/>
    </row>
    <row r="112" spans="24:26">
      <c r="X112" s="13"/>
      <c r="Y112" s="13"/>
      <c r="Z112" s="7"/>
    </row>
    <row r="113" spans="24:26">
      <c r="X113" s="7"/>
      <c r="Y113" s="7"/>
      <c r="Z113" s="7"/>
    </row>
    <row r="114" spans="24:26">
      <c r="X114" s="13"/>
      <c r="Y114" s="13"/>
      <c r="Z114" s="7"/>
    </row>
    <row r="115" spans="24:26">
      <c r="X115" s="7"/>
      <c r="Y115" s="7"/>
      <c r="Z115" s="7"/>
    </row>
    <row r="116" spans="24:26">
      <c r="X116" s="13"/>
      <c r="Y116" s="13"/>
      <c r="Z116" s="7"/>
    </row>
    <row r="117" spans="24:26">
      <c r="X117" s="7"/>
      <c r="Y117" s="7"/>
      <c r="Z117" s="7"/>
    </row>
    <row r="118" spans="24:26">
      <c r="X118" s="13"/>
      <c r="Y118" s="13"/>
      <c r="Z118" s="7"/>
    </row>
    <row r="119" spans="24:26">
      <c r="X119" s="7"/>
      <c r="Y119" s="7"/>
      <c r="Z119" s="7"/>
    </row>
    <row r="120" spans="24:26">
      <c r="X120" s="13"/>
      <c r="Y120" s="13"/>
      <c r="Z120" s="7"/>
    </row>
    <row r="121" spans="24:26">
      <c r="X121" s="7"/>
      <c r="Y121" s="7"/>
      <c r="Z121" s="7"/>
    </row>
    <row r="122" spans="24:26">
      <c r="X122" s="13"/>
      <c r="Y122" s="13"/>
      <c r="Z122" s="7"/>
    </row>
    <row r="123" spans="24:26">
      <c r="X123" s="7"/>
      <c r="Y123" s="7"/>
      <c r="Z123" s="7"/>
    </row>
    <row r="124" spans="24:26">
      <c r="X124" s="13"/>
      <c r="Y124" s="13"/>
      <c r="Z124" s="7"/>
    </row>
    <row r="125" spans="24:26">
      <c r="X125" s="7"/>
      <c r="Y125" s="7"/>
      <c r="Z125" s="7"/>
    </row>
    <row r="126" spans="24:26">
      <c r="X126" s="13"/>
      <c r="Y126" s="13"/>
      <c r="Z126" s="7"/>
    </row>
    <row r="127" spans="24:26">
      <c r="X127" s="7"/>
      <c r="Y127" s="7"/>
      <c r="Z127" s="7"/>
    </row>
    <row r="128" spans="24:26">
      <c r="X128" s="13"/>
      <c r="Y128" s="13"/>
      <c r="Z128" s="7"/>
    </row>
    <row r="129" spans="24:26">
      <c r="X129" s="7"/>
      <c r="Y129" s="7"/>
      <c r="Z129" s="7"/>
    </row>
    <row r="130" spans="24:26">
      <c r="X130" s="13"/>
      <c r="Y130" s="13"/>
      <c r="Z130" s="7"/>
    </row>
    <row r="131" spans="24:26">
      <c r="X131" s="7"/>
      <c r="Y131" s="7"/>
      <c r="Z131" s="7"/>
    </row>
    <row r="132" spans="24:26">
      <c r="X132" s="13"/>
      <c r="Y132" s="13"/>
      <c r="Z132" s="7"/>
    </row>
    <row r="133" spans="24:26">
      <c r="X133" s="7"/>
      <c r="Y133" s="7"/>
      <c r="Z133" s="7"/>
    </row>
    <row r="134" spans="24:26">
      <c r="X134" s="13"/>
      <c r="Y134" s="13"/>
      <c r="Z134" s="7"/>
    </row>
    <row r="135" spans="24:26">
      <c r="X135" s="7"/>
      <c r="Y135" s="7"/>
      <c r="Z135" s="7"/>
    </row>
    <row r="136" spans="24:26">
      <c r="X136" s="13"/>
      <c r="Y136" s="13"/>
      <c r="Z136" s="7"/>
    </row>
    <row r="137" spans="24:26">
      <c r="X137" s="7"/>
      <c r="Y137" s="7"/>
      <c r="Z137" s="7"/>
    </row>
    <row r="138" spans="24:26">
      <c r="X138" s="13"/>
      <c r="Y138" s="13"/>
      <c r="Z138" s="7"/>
    </row>
    <row r="139" spans="24:26">
      <c r="X139" s="7"/>
      <c r="Y139" s="7"/>
      <c r="Z139" s="7"/>
    </row>
    <row r="140" spans="24:26">
      <c r="X140" s="13"/>
      <c r="Y140" s="13"/>
      <c r="Z140" s="7"/>
    </row>
    <row r="141" spans="24:26">
      <c r="X141" s="7"/>
      <c r="Y141" s="7"/>
      <c r="Z141" s="7"/>
    </row>
    <row r="142" spans="24:26">
      <c r="X142" s="13"/>
      <c r="Y142" s="13"/>
      <c r="Z142" s="7"/>
    </row>
    <row r="143" spans="24:26">
      <c r="X143" s="7"/>
      <c r="Y143" s="7"/>
      <c r="Z143" s="7"/>
    </row>
    <row r="144" spans="24:26">
      <c r="X144" s="13"/>
      <c r="Y144" s="13"/>
      <c r="Z144" s="7"/>
    </row>
    <row r="145" spans="24:26">
      <c r="X145" s="7"/>
      <c r="Y145" s="7"/>
      <c r="Z145" s="7"/>
    </row>
    <row r="146" spans="24:26">
      <c r="X146" s="13"/>
      <c r="Y146" s="13"/>
      <c r="Z146" s="7"/>
    </row>
    <row r="147" spans="24:26">
      <c r="X147" s="7"/>
      <c r="Y147" s="7"/>
      <c r="Z147" s="7"/>
    </row>
    <row r="148" spans="24:26">
      <c r="X148" s="13"/>
      <c r="Y148" s="13"/>
      <c r="Z148" s="7"/>
    </row>
    <row r="149" spans="24:26">
      <c r="X149" s="7"/>
      <c r="Y149" s="7"/>
      <c r="Z149" s="7"/>
    </row>
    <row r="150" spans="24:26">
      <c r="X150" s="13"/>
      <c r="Y150" s="13"/>
      <c r="Z150" s="7"/>
    </row>
    <row r="151" spans="24:26">
      <c r="X151" s="7"/>
      <c r="Y151" s="7"/>
      <c r="Z151" s="7"/>
    </row>
    <row r="152" spans="24:26">
      <c r="X152" s="13"/>
      <c r="Y152" s="13"/>
      <c r="Z152" s="7"/>
    </row>
    <row r="153" spans="24:26">
      <c r="X153" s="7"/>
      <c r="Y153" s="7"/>
      <c r="Z153" s="7"/>
    </row>
    <row r="154" spans="24:26">
      <c r="X154" s="13"/>
      <c r="Y154" s="13"/>
      <c r="Z154" s="7"/>
    </row>
    <row r="155" spans="24:26">
      <c r="X155" s="7"/>
      <c r="Y155" s="7"/>
      <c r="Z155" s="7"/>
    </row>
    <row r="156" spans="24:26">
      <c r="X156" s="13"/>
      <c r="Y156" s="13"/>
      <c r="Z156" s="7"/>
    </row>
    <row r="157" spans="24:26">
      <c r="X157" s="7"/>
      <c r="Y157" s="7"/>
      <c r="Z157" s="7"/>
    </row>
    <row r="158" spans="24:26">
      <c r="X158" s="13"/>
      <c r="Y158" s="13"/>
      <c r="Z158" s="7"/>
    </row>
    <row r="159" spans="24:26">
      <c r="X159" s="7"/>
      <c r="Y159" s="7"/>
      <c r="Z159" s="7"/>
    </row>
    <row r="160" spans="24:26">
      <c r="X160" s="13"/>
      <c r="Y160" s="13"/>
      <c r="Z160" s="7"/>
    </row>
    <row r="161" spans="24:26">
      <c r="X161" s="7"/>
      <c r="Y161" s="7"/>
      <c r="Z161" s="7"/>
    </row>
    <row r="162" spans="24:26">
      <c r="X162" s="13"/>
      <c r="Y162" s="13"/>
      <c r="Z162" s="7"/>
    </row>
    <row r="163" spans="24:26">
      <c r="X163" s="7"/>
      <c r="Y163" s="7"/>
      <c r="Z163" s="7"/>
    </row>
    <row r="164" spans="24:26">
      <c r="X164" s="13"/>
      <c r="Y164" s="13"/>
      <c r="Z164" s="7"/>
    </row>
    <row r="165" spans="24:26">
      <c r="X165" s="7"/>
      <c r="Y165" s="7"/>
      <c r="Z165" s="7"/>
    </row>
    <row r="166" spans="24:26">
      <c r="X166" s="13"/>
      <c r="Y166" s="13"/>
      <c r="Z166" s="7"/>
    </row>
    <row r="167" spans="24:26">
      <c r="X167" s="7"/>
      <c r="Y167" s="7"/>
      <c r="Z167" s="7"/>
    </row>
    <row r="168" spans="24:26">
      <c r="X168" s="13"/>
      <c r="Y168" s="13"/>
      <c r="Z168" s="7"/>
    </row>
    <row r="169" spans="24:26">
      <c r="X169" s="7"/>
      <c r="Y169" s="7"/>
      <c r="Z169" s="7"/>
    </row>
    <row r="170" spans="24:26">
      <c r="X170" s="13"/>
      <c r="Y170" s="13"/>
      <c r="Z170" s="7"/>
    </row>
    <row r="171" spans="24:26">
      <c r="X171" s="7"/>
      <c r="Y171" s="7"/>
      <c r="Z171" s="7"/>
    </row>
    <row r="172" spans="24:26">
      <c r="X172" s="13"/>
      <c r="Y172" s="13"/>
      <c r="Z172" s="7"/>
    </row>
    <row r="173" spans="24:26">
      <c r="X173" s="7"/>
      <c r="Y173" s="7"/>
      <c r="Z173" s="7"/>
    </row>
    <row r="174" spans="24:26">
      <c r="X174" s="13"/>
      <c r="Y174" s="13"/>
      <c r="Z174" s="7"/>
    </row>
    <row r="175" spans="24:26">
      <c r="X175" s="7"/>
      <c r="Y175" s="7"/>
      <c r="Z175" s="7"/>
    </row>
    <row r="176" spans="24:26">
      <c r="X176" s="13"/>
      <c r="Y176" s="13"/>
      <c r="Z176" s="7"/>
    </row>
    <row r="177" spans="24:26">
      <c r="X177" s="7"/>
      <c r="Y177" s="7"/>
      <c r="Z177" s="7"/>
    </row>
    <row r="178" spans="24:26">
      <c r="X178" s="13"/>
      <c r="Y178" s="13"/>
      <c r="Z178" s="7"/>
    </row>
    <row r="179" spans="24:26">
      <c r="X179" s="7"/>
      <c r="Y179" s="7"/>
      <c r="Z179" s="7"/>
    </row>
    <row r="180" spans="24:26">
      <c r="X180" s="13"/>
      <c r="Y180" s="13"/>
      <c r="Z180" s="7"/>
    </row>
    <row r="181" spans="24:26">
      <c r="X181" s="7"/>
      <c r="Y181" s="7"/>
      <c r="Z181" s="7"/>
    </row>
    <row r="182" spans="24:26">
      <c r="X182" s="13"/>
      <c r="Y182" s="13"/>
      <c r="Z182" s="7"/>
    </row>
    <row r="183" spans="24:26">
      <c r="X183" s="7"/>
      <c r="Y183" s="7"/>
      <c r="Z183" s="7"/>
    </row>
    <row r="184" spans="24:26">
      <c r="X184" s="13"/>
      <c r="Y184" s="13"/>
      <c r="Z184" s="7"/>
    </row>
    <row r="185" spans="24:26">
      <c r="X185" s="7"/>
      <c r="Y185" s="7"/>
      <c r="Z185" s="7"/>
    </row>
    <row r="186" spans="24:26">
      <c r="X186" s="13"/>
      <c r="Y186" s="13"/>
      <c r="Z186" s="7"/>
    </row>
    <row r="187" spans="24:26">
      <c r="X187" s="7"/>
      <c r="Y187" s="7"/>
      <c r="Z187" s="7"/>
    </row>
    <row r="188" spans="24:26">
      <c r="X188" s="13"/>
      <c r="Y188" s="13"/>
      <c r="Z188" s="7"/>
    </row>
    <row r="189" spans="24:26">
      <c r="X189" s="7"/>
      <c r="Y189" s="7"/>
      <c r="Z189" s="7"/>
    </row>
    <row r="190" spans="24:26">
      <c r="X190" s="13"/>
      <c r="Y190" s="13"/>
      <c r="Z190" s="7"/>
    </row>
    <row r="191" spans="24:26">
      <c r="X191" s="7"/>
      <c r="Y191" s="7"/>
      <c r="Z191" s="7"/>
    </row>
    <row r="192" spans="24:26">
      <c r="X192" s="13"/>
      <c r="Y192" s="13"/>
      <c r="Z192" s="7"/>
    </row>
    <row r="193" spans="24:26">
      <c r="X193" s="7"/>
      <c r="Y193" s="7"/>
      <c r="Z193" s="7"/>
    </row>
    <row r="194" spans="24:26">
      <c r="X194" s="13"/>
      <c r="Y194" s="13"/>
      <c r="Z194" s="7"/>
    </row>
    <row r="195" spans="24:26">
      <c r="X195" s="7"/>
      <c r="Y195" s="7"/>
      <c r="Z195" s="7"/>
    </row>
    <row r="196" spans="24:26">
      <c r="X196" s="204"/>
      <c r="Y196" s="204"/>
      <c r="Z196" s="204"/>
    </row>
    <row r="197" spans="24:26">
      <c r="X197" s="204"/>
      <c r="Y197" s="204"/>
      <c r="Z197" s="204"/>
    </row>
    <row r="198" spans="24:26">
      <c r="X198" s="204"/>
      <c r="Y198" s="204"/>
      <c r="Z198" s="204"/>
    </row>
    <row r="199" spans="24:26">
      <c r="X199" s="204"/>
      <c r="Y199" s="204"/>
      <c r="Z199" s="204"/>
    </row>
    <row r="200" spans="24:26">
      <c r="X200" s="204"/>
      <c r="Y200" s="204"/>
      <c r="Z200" s="204"/>
    </row>
    <row r="201" spans="24:26">
      <c r="X201" s="204"/>
      <c r="Y201" s="204"/>
      <c r="Z201" s="204"/>
    </row>
    <row r="202" spans="24:26">
      <c r="X202" s="204"/>
      <c r="Y202" s="204"/>
      <c r="Z202" s="204"/>
    </row>
    <row r="203" spans="24:26">
      <c r="X203" s="204"/>
      <c r="Y203" s="204"/>
      <c r="Z203" s="204"/>
    </row>
    <row r="204" spans="24:26">
      <c r="X204" s="204"/>
      <c r="Y204" s="204"/>
      <c r="Z204" s="204"/>
    </row>
    <row r="205" spans="24:26">
      <c r="X205" s="204"/>
      <c r="Y205" s="204"/>
      <c r="Z205" s="204"/>
    </row>
    <row r="206" spans="24:26">
      <c r="X206" s="204"/>
      <c r="Y206" s="204"/>
      <c r="Z206" s="204"/>
    </row>
    <row r="207" spans="24:26">
      <c r="X207" s="204"/>
      <c r="Y207" s="204"/>
      <c r="Z207" s="204"/>
    </row>
    <row r="208" spans="24:26">
      <c r="X208" s="204"/>
      <c r="Y208" s="204"/>
      <c r="Z208" s="204"/>
    </row>
    <row r="209" spans="24:26">
      <c r="X209" s="204"/>
      <c r="Y209" s="204"/>
      <c r="Z209" s="204"/>
    </row>
    <row r="210" spans="24:26">
      <c r="X210" s="204"/>
      <c r="Y210" s="204"/>
      <c r="Z210" s="204"/>
    </row>
    <row r="211" spans="24:26">
      <c r="X211" s="204"/>
      <c r="Y211" s="204"/>
      <c r="Z211" s="204"/>
    </row>
    <row r="212" spans="24:26">
      <c r="X212" s="204"/>
      <c r="Y212" s="204"/>
      <c r="Z212" s="204"/>
    </row>
    <row r="213" spans="24:26">
      <c r="X213" s="204"/>
      <c r="Y213" s="204"/>
      <c r="Z213" s="204"/>
    </row>
    <row r="214" spans="24:26">
      <c r="X214" s="204"/>
      <c r="Y214" s="204"/>
      <c r="Z214" s="204"/>
    </row>
    <row r="215" spans="24:26">
      <c r="X215" s="204"/>
      <c r="Y215" s="204"/>
      <c r="Z215" s="204"/>
    </row>
    <row r="216" spans="24:26">
      <c r="X216" s="204"/>
      <c r="Y216" s="204"/>
      <c r="Z216" s="204"/>
    </row>
    <row r="217" spans="24:26">
      <c r="X217" s="204"/>
      <c r="Y217" s="204"/>
      <c r="Z217" s="204"/>
    </row>
    <row r="218" spans="24:26">
      <c r="X218" s="204"/>
      <c r="Y218" s="204"/>
      <c r="Z218" s="204"/>
    </row>
    <row r="219" spans="24:26">
      <c r="X219" s="204"/>
      <c r="Y219" s="204"/>
      <c r="Z219" s="204"/>
    </row>
    <row r="220" spans="24:26">
      <c r="X220" s="204"/>
      <c r="Y220" s="204"/>
      <c r="Z220" s="204"/>
    </row>
    <row r="221" spans="24:26">
      <c r="X221" s="204"/>
      <c r="Y221" s="204"/>
      <c r="Z221" s="204"/>
    </row>
    <row r="222" spans="24:26">
      <c r="X222" s="204"/>
      <c r="Y222" s="204"/>
      <c r="Z222" s="204"/>
    </row>
    <row r="223" spans="24:26">
      <c r="X223" s="204"/>
      <c r="Y223" s="204"/>
      <c r="Z223" s="204"/>
    </row>
    <row r="224" spans="24:26">
      <c r="X224" s="204"/>
      <c r="Y224" s="204"/>
      <c r="Z224" s="204"/>
    </row>
  </sheetData>
  <mergeCells count="27">
    <mergeCell ref="Y3:Y4"/>
    <mergeCell ref="B2:X2"/>
    <mergeCell ref="B3:C4"/>
    <mergeCell ref="D3:S3"/>
    <mergeCell ref="T3:W3"/>
    <mergeCell ref="X3:X4"/>
    <mergeCell ref="B16:C16"/>
    <mergeCell ref="B5:C5"/>
    <mergeCell ref="B6:C6"/>
    <mergeCell ref="B7:C7"/>
    <mergeCell ref="B8:C8"/>
    <mergeCell ref="B9:C9"/>
    <mergeCell ref="B10:C10"/>
    <mergeCell ref="B11:C11"/>
    <mergeCell ref="B12:C12"/>
    <mergeCell ref="B13:C13"/>
    <mergeCell ref="B14:C14"/>
    <mergeCell ref="B15:C15"/>
    <mergeCell ref="B31:C31"/>
    <mergeCell ref="B32:C32"/>
    <mergeCell ref="B33:C33"/>
    <mergeCell ref="B25:C25"/>
    <mergeCell ref="B26:C26"/>
    <mergeCell ref="B27:C27"/>
    <mergeCell ref="B28:C28"/>
    <mergeCell ref="B29:C29"/>
    <mergeCell ref="B30:C30"/>
  </mergeCells>
  <hyperlinks>
    <hyperlink ref="Z4" location="INDICE!A60"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B1:L60"/>
  <sheetViews>
    <sheetView showGridLines="0" topLeftCell="A2" zoomScale="90" zoomScaleNormal="90" workbookViewId="0">
      <selection activeCell="L4" sqref="L4"/>
    </sheetView>
  </sheetViews>
  <sheetFormatPr baseColWidth="10" defaultRowHeight="15"/>
  <cols>
    <col min="1" max="1" width="12.85546875" style="24" customWidth="1"/>
    <col min="2" max="2" width="18.85546875" style="24" customWidth="1"/>
    <col min="3" max="3" width="31" style="24" bestFit="1" customWidth="1"/>
    <col min="4" max="4" width="12.85546875" style="24" bestFit="1" customWidth="1"/>
    <col min="5" max="5" width="10.7109375" style="24" bestFit="1" customWidth="1"/>
    <col min="6" max="6" width="12.5703125" style="24" bestFit="1" customWidth="1"/>
    <col min="7" max="7" width="13.28515625" style="24" bestFit="1" customWidth="1"/>
    <col min="8" max="8" width="15.85546875" style="24" bestFit="1" customWidth="1"/>
    <col min="9" max="9" width="32" style="24" customWidth="1"/>
    <col min="10" max="16384" width="11.42578125" style="24"/>
  </cols>
  <sheetData>
    <row r="1" spans="2:12" ht="141" customHeight="1"/>
    <row r="2" spans="2:12" ht="82.5" customHeight="1">
      <c r="B2" s="402" t="s">
        <v>1073</v>
      </c>
      <c r="C2" s="402"/>
      <c r="D2" s="402"/>
      <c r="E2" s="402"/>
      <c r="F2" s="402"/>
      <c r="G2" s="402"/>
      <c r="H2" s="402"/>
      <c r="I2" s="402"/>
      <c r="J2" s="402"/>
    </row>
    <row r="3" spans="2:12" ht="23.25" customHeight="1">
      <c r="B3" s="346" t="s">
        <v>565</v>
      </c>
      <c r="C3" s="346"/>
      <c r="D3" s="346" t="s">
        <v>530</v>
      </c>
      <c r="E3" s="346"/>
      <c r="F3" s="346"/>
      <c r="G3" s="346"/>
      <c r="H3" s="346"/>
      <c r="I3" s="346"/>
      <c r="J3" s="346"/>
    </row>
    <row r="4" spans="2:12" ht="34.5" customHeight="1">
      <c r="B4" s="346"/>
      <c r="C4" s="346"/>
      <c r="D4" s="270" t="s">
        <v>531</v>
      </c>
      <c r="E4" s="270" t="s">
        <v>532</v>
      </c>
      <c r="F4" s="270" t="s">
        <v>533</v>
      </c>
      <c r="G4" s="270" t="s">
        <v>534</v>
      </c>
      <c r="H4" s="270" t="s">
        <v>535</v>
      </c>
      <c r="I4" s="270" t="s">
        <v>586</v>
      </c>
      <c r="J4" s="270" t="s">
        <v>339</v>
      </c>
      <c r="L4" s="225" t="s">
        <v>30</v>
      </c>
    </row>
    <row r="5" spans="2:12" ht="19.5" customHeight="1">
      <c r="B5" s="401" t="s">
        <v>269</v>
      </c>
      <c r="C5" s="401" t="s">
        <v>1</v>
      </c>
      <c r="D5" s="293">
        <v>4358571.0000000065</v>
      </c>
      <c r="E5" s="293">
        <v>3197986.9999999972</v>
      </c>
      <c r="F5" s="293">
        <v>730069</v>
      </c>
      <c r="G5" s="293">
        <v>479406</v>
      </c>
      <c r="H5" s="293">
        <v>82303.999999999985</v>
      </c>
      <c r="I5" s="293">
        <v>134499.00000000009</v>
      </c>
      <c r="J5" s="293">
        <v>7001.9999999999991</v>
      </c>
    </row>
    <row r="6" spans="2:12" s="1" customFormat="1" ht="15" customHeight="1">
      <c r="B6" s="401" t="s">
        <v>251</v>
      </c>
      <c r="C6" s="401"/>
      <c r="D6" s="293">
        <v>1987482.0000000005</v>
      </c>
      <c r="E6" s="293">
        <v>1268746.0000000002</v>
      </c>
      <c r="F6" s="293">
        <v>439483.99999999988</v>
      </c>
      <c r="G6" s="293">
        <v>307381.99999999977</v>
      </c>
      <c r="H6" s="293">
        <v>35664.999999999993</v>
      </c>
      <c r="I6" s="293">
        <v>57720.000000000051</v>
      </c>
      <c r="J6" s="293">
        <v>3745.0000000000009</v>
      </c>
    </row>
    <row r="7" spans="2:12" s="1" customFormat="1">
      <c r="B7" s="400" t="s">
        <v>32</v>
      </c>
      <c r="C7" s="400"/>
      <c r="D7" s="292">
        <v>280980.99999999994</v>
      </c>
      <c r="E7" s="292">
        <v>190840.00000000003</v>
      </c>
      <c r="F7" s="292">
        <v>76313</v>
      </c>
      <c r="G7" s="292">
        <v>25290</v>
      </c>
      <c r="H7" s="292">
        <v>5631</v>
      </c>
      <c r="I7" s="292">
        <v>8660.9999999999982</v>
      </c>
      <c r="J7" s="292">
        <v>1502.0000000000002</v>
      </c>
    </row>
    <row r="8" spans="2:12">
      <c r="B8" s="400" t="s">
        <v>33</v>
      </c>
      <c r="C8" s="400"/>
      <c r="D8" s="292">
        <v>38695</v>
      </c>
      <c r="E8" s="292">
        <v>21084</v>
      </c>
      <c r="F8" s="292">
        <v>2066.9999999999995</v>
      </c>
      <c r="G8" s="292">
        <v>2836.9999999999995</v>
      </c>
      <c r="H8" s="292">
        <v>0</v>
      </c>
      <c r="I8" s="292">
        <v>0</v>
      </c>
      <c r="J8" s="292">
        <v>0</v>
      </c>
    </row>
    <row r="9" spans="2:12">
      <c r="B9" s="400" t="s">
        <v>34</v>
      </c>
      <c r="C9" s="400"/>
      <c r="D9" s="292">
        <v>79360.000000000015</v>
      </c>
      <c r="E9" s="292">
        <v>47229</v>
      </c>
      <c r="F9" s="292">
        <v>1033</v>
      </c>
      <c r="G9" s="292">
        <v>8839</v>
      </c>
      <c r="H9" s="292">
        <v>22</v>
      </c>
      <c r="I9" s="292">
        <v>0</v>
      </c>
      <c r="J9" s="292">
        <v>0</v>
      </c>
    </row>
    <row r="10" spans="2:12">
      <c r="B10" s="400" t="s">
        <v>35</v>
      </c>
      <c r="C10" s="400"/>
      <c r="D10" s="292">
        <v>22877</v>
      </c>
      <c r="E10" s="292">
        <v>16378</v>
      </c>
      <c r="F10" s="292">
        <v>3474</v>
      </c>
      <c r="G10" s="292">
        <v>280</v>
      </c>
      <c r="H10" s="292">
        <v>0</v>
      </c>
      <c r="I10" s="292">
        <v>0</v>
      </c>
      <c r="J10" s="292">
        <v>0</v>
      </c>
    </row>
    <row r="11" spans="2:12">
      <c r="B11" s="400" t="s">
        <v>36</v>
      </c>
      <c r="C11" s="400"/>
      <c r="D11" s="292">
        <v>107412</v>
      </c>
      <c r="E11" s="292">
        <v>58173.000000000015</v>
      </c>
      <c r="F11" s="292">
        <v>8768.9999999999982</v>
      </c>
      <c r="G11" s="292">
        <v>7635.0000000000009</v>
      </c>
      <c r="H11" s="292">
        <v>1963.0000000000007</v>
      </c>
      <c r="I11" s="292">
        <v>60</v>
      </c>
      <c r="J11" s="292">
        <v>130.00000000000003</v>
      </c>
    </row>
    <row r="12" spans="2:12">
      <c r="B12" s="400" t="s">
        <v>37</v>
      </c>
      <c r="C12" s="400"/>
      <c r="D12" s="292">
        <v>87266.000000000015</v>
      </c>
      <c r="E12" s="292">
        <v>77644</v>
      </c>
      <c r="F12" s="292">
        <v>21947</v>
      </c>
      <c r="G12" s="292">
        <v>4884</v>
      </c>
      <c r="H12" s="292">
        <v>0</v>
      </c>
      <c r="I12" s="292">
        <v>42</v>
      </c>
      <c r="J12" s="292">
        <v>35</v>
      </c>
    </row>
    <row r="13" spans="2:12">
      <c r="B13" s="400" t="s">
        <v>38</v>
      </c>
      <c r="C13" s="400"/>
      <c r="D13" s="292">
        <v>70592</v>
      </c>
      <c r="E13" s="292">
        <v>54263</v>
      </c>
      <c r="F13" s="292">
        <v>11378.999999999998</v>
      </c>
      <c r="G13" s="292">
        <v>23114</v>
      </c>
      <c r="H13" s="292">
        <v>576</v>
      </c>
      <c r="I13" s="292">
        <v>0</v>
      </c>
      <c r="J13" s="292">
        <v>0</v>
      </c>
    </row>
    <row r="14" spans="2:12">
      <c r="B14" s="400" t="s">
        <v>39</v>
      </c>
      <c r="C14" s="400"/>
      <c r="D14" s="292">
        <v>90533.000000000015</v>
      </c>
      <c r="E14" s="292">
        <v>75099.999999999971</v>
      </c>
      <c r="F14" s="292">
        <v>30739</v>
      </c>
      <c r="G14" s="292">
        <v>18624.000000000007</v>
      </c>
      <c r="H14" s="292">
        <v>2814.9999999999986</v>
      </c>
      <c r="I14" s="292">
        <v>5176.0000000000009</v>
      </c>
      <c r="J14" s="292">
        <v>184.99999999999997</v>
      </c>
    </row>
    <row r="15" spans="2:12">
      <c r="B15" s="400" t="s">
        <v>40</v>
      </c>
      <c r="C15" s="400"/>
      <c r="D15" s="292">
        <v>934610.99999999977</v>
      </c>
      <c r="E15" s="292">
        <v>557669.00000000023</v>
      </c>
      <c r="F15" s="292">
        <v>229278.99999999985</v>
      </c>
      <c r="G15" s="292">
        <v>178920</v>
      </c>
      <c r="H15" s="292">
        <v>22312.000000000011</v>
      </c>
      <c r="I15" s="292">
        <v>36430.999999999993</v>
      </c>
      <c r="J15" s="292">
        <v>1738.0000000000005</v>
      </c>
    </row>
    <row r="16" spans="2:12">
      <c r="B16" s="400" t="s">
        <v>41</v>
      </c>
      <c r="C16" s="400"/>
      <c r="D16" s="292">
        <v>149293.00000000003</v>
      </c>
      <c r="E16" s="292">
        <v>81323.999999999985</v>
      </c>
      <c r="F16" s="292">
        <v>30846.000000000007</v>
      </c>
      <c r="G16" s="292">
        <v>13435.999999999998</v>
      </c>
      <c r="H16" s="292">
        <v>353</v>
      </c>
      <c r="I16" s="292">
        <v>3222.9999999999995</v>
      </c>
      <c r="J16" s="292">
        <v>140.99999999999997</v>
      </c>
    </row>
    <row r="17" spans="2:10" ht="19.5" customHeight="1">
      <c r="B17" s="289" t="s">
        <v>79</v>
      </c>
      <c r="C17" s="289"/>
      <c r="D17" s="292">
        <v>125862.00000000004</v>
      </c>
      <c r="E17" s="292">
        <v>89042.000000000015</v>
      </c>
      <c r="F17" s="292">
        <v>23637.999999999996</v>
      </c>
      <c r="G17" s="292">
        <v>23523.000000000015</v>
      </c>
      <c r="H17" s="292">
        <v>1992.9999999999995</v>
      </c>
      <c r="I17" s="292">
        <v>4127.0000000000009</v>
      </c>
      <c r="J17" s="292">
        <v>14</v>
      </c>
    </row>
    <row r="18" spans="2:10" ht="15" customHeight="1">
      <c r="B18" s="314" t="s">
        <v>252</v>
      </c>
      <c r="C18" s="315"/>
      <c r="D18" s="293">
        <v>2063805.9999999965</v>
      </c>
      <c r="E18" s="293">
        <v>1765974.0000000009</v>
      </c>
      <c r="F18" s="293">
        <v>279994.99999999971</v>
      </c>
      <c r="G18" s="293">
        <v>137030.00000000009</v>
      </c>
      <c r="H18" s="293">
        <v>37576.000000000029</v>
      </c>
      <c r="I18" s="293">
        <v>76779.000000000044</v>
      </c>
      <c r="J18" s="293">
        <v>3187.9999999999991</v>
      </c>
    </row>
    <row r="19" spans="2:10" s="1" customFormat="1">
      <c r="B19" s="316" t="s">
        <v>43</v>
      </c>
      <c r="C19" s="317"/>
      <c r="D19" s="292">
        <v>167049.00000000003</v>
      </c>
      <c r="E19" s="292">
        <v>91611.999999999971</v>
      </c>
      <c r="F19" s="292">
        <v>21724.000000000004</v>
      </c>
      <c r="G19" s="292">
        <v>8576.9999999999964</v>
      </c>
      <c r="H19" s="292">
        <v>1544.0000000000002</v>
      </c>
      <c r="I19" s="292">
        <v>3506.0000000000009</v>
      </c>
      <c r="J19" s="292">
        <v>253.00000000000006</v>
      </c>
    </row>
    <row r="20" spans="2:10">
      <c r="B20" s="316" t="s">
        <v>44</v>
      </c>
      <c r="C20" s="317"/>
      <c r="D20" s="292">
        <v>33800.999999999993</v>
      </c>
      <c r="E20" s="292">
        <v>74567.000000000015</v>
      </c>
      <c r="F20" s="292">
        <v>3146.0000000000005</v>
      </c>
      <c r="G20" s="292">
        <v>3540.0000000000009</v>
      </c>
      <c r="H20" s="292">
        <v>0</v>
      </c>
      <c r="I20" s="292">
        <v>0</v>
      </c>
      <c r="J20" s="292">
        <v>0</v>
      </c>
    </row>
    <row r="21" spans="2:10">
      <c r="B21" s="316" t="s">
        <v>45</v>
      </c>
      <c r="C21" s="317"/>
      <c r="D21" s="292">
        <v>1422806</v>
      </c>
      <c r="E21" s="292">
        <v>1199217.9999999998</v>
      </c>
      <c r="F21" s="292">
        <v>176185.99999999997</v>
      </c>
      <c r="G21" s="292">
        <v>91349.999999999956</v>
      </c>
      <c r="H21" s="292">
        <v>23987.999999999996</v>
      </c>
      <c r="I21" s="292">
        <v>60360</v>
      </c>
      <c r="J21" s="292">
        <v>2847.0000000000009</v>
      </c>
    </row>
    <row r="22" spans="2:10">
      <c r="B22" s="316" t="s">
        <v>46</v>
      </c>
      <c r="C22" s="317"/>
      <c r="D22" s="292">
        <v>172743.00000000006</v>
      </c>
      <c r="E22" s="292">
        <v>178929</v>
      </c>
      <c r="F22" s="292">
        <v>23587.000000000007</v>
      </c>
      <c r="G22" s="292">
        <v>11882.999999999991</v>
      </c>
      <c r="H22" s="292">
        <v>1275</v>
      </c>
      <c r="I22" s="292">
        <v>2686</v>
      </c>
      <c r="J22" s="292">
        <v>0</v>
      </c>
    </row>
    <row r="23" spans="2:10">
      <c r="B23" s="316" t="s">
        <v>47</v>
      </c>
      <c r="C23" s="317"/>
      <c r="D23" s="292">
        <v>201611.00000000003</v>
      </c>
      <c r="E23" s="292">
        <v>176435.99999999997</v>
      </c>
      <c r="F23" s="292">
        <v>47790.999999999993</v>
      </c>
      <c r="G23" s="292">
        <v>19844.000000000004</v>
      </c>
      <c r="H23" s="292">
        <v>9397.0000000000036</v>
      </c>
      <c r="I23" s="292">
        <v>10227.000000000002</v>
      </c>
      <c r="J23" s="292">
        <v>0</v>
      </c>
    </row>
    <row r="24" spans="2:10">
      <c r="B24" s="316" t="s">
        <v>48</v>
      </c>
      <c r="C24" s="317"/>
      <c r="D24" s="292">
        <v>65796</v>
      </c>
      <c r="E24" s="292">
        <v>45211.999999999985</v>
      </c>
      <c r="F24" s="292">
        <v>7560.9999999999973</v>
      </c>
      <c r="G24" s="292">
        <v>1835.9999999999995</v>
      </c>
      <c r="H24" s="292">
        <v>1372.0000000000005</v>
      </c>
      <c r="I24" s="292">
        <v>0</v>
      </c>
      <c r="J24" s="292">
        <v>88</v>
      </c>
    </row>
    <row r="25" spans="2:10" ht="15" customHeight="1">
      <c r="B25" s="401" t="s">
        <v>253</v>
      </c>
      <c r="C25" s="401"/>
      <c r="D25" s="293">
        <v>294755</v>
      </c>
      <c r="E25" s="293">
        <v>153604</v>
      </c>
      <c r="F25" s="293">
        <v>9782</v>
      </c>
      <c r="G25" s="293">
        <v>34994.000000000007</v>
      </c>
      <c r="H25" s="293">
        <v>9062.9999999999982</v>
      </c>
      <c r="I25" s="293">
        <v>0</v>
      </c>
      <c r="J25" s="293">
        <v>69.000000000000043</v>
      </c>
    </row>
    <row r="26" spans="2:10" s="1" customFormat="1">
      <c r="B26" s="400" t="s">
        <v>50</v>
      </c>
      <c r="C26" s="400"/>
      <c r="D26" s="292">
        <v>52274.000000000007</v>
      </c>
      <c r="E26" s="292">
        <v>32391</v>
      </c>
      <c r="F26" s="292">
        <v>418.99999999999994</v>
      </c>
      <c r="G26" s="292">
        <v>0</v>
      </c>
      <c r="H26" s="292">
        <v>2464</v>
      </c>
      <c r="I26" s="292">
        <v>0</v>
      </c>
      <c r="J26" s="292">
        <v>0</v>
      </c>
    </row>
    <row r="27" spans="2:10">
      <c r="B27" s="400" t="s">
        <v>51</v>
      </c>
      <c r="C27" s="400"/>
      <c r="D27" s="292">
        <v>49426</v>
      </c>
      <c r="E27" s="292">
        <v>23449</v>
      </c>
      <c r="F27" s="292">
        <v>0</v>
      </c>
      <c r="G27" s="292">
        <v>1879</v>
      </c>
      <c r="H27" s="292">
        <v>0</v>
      </c>
      <c r="I27" s="292">
        <v>0</v>
      </c>
      <c r="J27" s="292">
        <v>0</v>
      </c>
    </row>
    <row r="28" spans="2:10">
      <c r="B28" s="400" t="s">
        <v>52</v>
      </c>
      <c r="C28" s="400"/>
      <c r="D28" s="292">
        <v>41539</v>
      </c>
      <c r="E28" s="292">
        <v>19945</v>
      </c>
      <c r="F28" s="292">
        <v>688</v>
      </c>
      <c r="G28" s="292">
        <v>6078</v>
      </c>
      <c r="H28" s="292">
        <v>784</v>
      </c>
      <c r="I28" s="292">
        <v>0</v>
      </c>
      <c r="J28" s="292">
        <v>0</v>
      </c>
    </row>
    <row r="29" spans="2:10">
      <c r="B29" s="400" t="s">
        <v>53</v>
      </c>
      <c r="C29" s="400"/>
      <c r="D29" s="292">
        <v>97150</v>
      </c>
      <c r="E29" s="292">
        <v>37675</v>
      </c>
      <c r="F29" s="292">
        <v>0</v>
      </c>
      <c r="G29" s="292">
        <v>25032</v>
      </c>
      <c r="H29" s="292">
        <v>5561</v>
      </c>
      <c r="I29" s="292">
        <v>0</v>
      </c>
      <c r="J29" s="292">
        <v>69</v>
      </c>
    </row>
    <row r="30" spans="2:10">
      <c r="B30" s="400" t="s">
        <v>54</v>
      </c>
      <c r="C30" s="400"/>
      <c r="D30" s="292">
        <v>27138</v>
      </c>
      <c r="E30" s="292">
        <v>24729</v>
      </c>
      <c r="F30" s="292">
        <v>5030</v>
      </c>
      <c r="G30" s="292">
        <v>1767</v>
      </c>
      <c r="H30" s="292">
        <v>253.99999999999997</v>
      </c>
      <c r="I30" s="292">
        <v>0</v>
      </c>
      <c r="J30" s="292">
        <v>0</v>
      </c>
    </row>
    <row r="31" spans="2:10">
      <c r="B31" s="400" t="s">
        <v>55</v>
      </c>
      <c r="C31" s="400"/>
      <c r="D31" s="292">
        <v>27228</v>
      </c>
      <c r="E31" s="292">
        <v>15414.999999999998</v>
      </c>
      <c r="F31" s="292">
        <v>3644.9999999999995</v>
      </c>
      <c r="G31" s="292">
        <v>238.00000000000006</v>
      </c>
      <c r="H31" s="292">
        <v>0</v>
      </c>
      <c r="I31" s="292">
        <v>0</v>
      </c>
      <c r="J31" s="292">
        <v>0</v>
      </c>
    </row>
    <row r="32" spans="2:10" ht="15" customHeight="1">
      <c r="B32" s="401" t="s">
        <v>254</v>
      </c>
      <c r="C32" s="401"/>
      <c r="D32" s="293">
        <v>12528</v>
      </c>
      <c r="E32" s="293">
        <v>9663</v>
      </c>
      <c r="F32" s="293">
        <v>808.00000000000011</v>
      </c>
      <c r="G32" s="293">
        <v>0</v>
      </c>
      <c r="H32" s="293">
        <v>0</v>
      </c>
      <c r="I32" s="293">
        <v>0</v>
      </c>
      <c r="J32" s="293">
        <v>0</v>
      </c>
    </row>
    <row r="33" spans="2:10" s="1" customFormat="1">
      <c r="B33" s="400" t="s">
        <v>57</v>
      </c>
      <c r="C33" s="400"/>
      <c r="D33" s="292">
        <v>12528</v>
      </c>
      <c r="E33" s="292">
        <v>9663</v>
      </c>
      <c r="F33" s="292">
        <v>808.00000000000011</v>
      </c>
      <c r="G33" s="292">
        <v>0</v>
      </c>
      <c r="H33" s="292">
        <v>0</v>
      </c>
      <c r="I33" s="292">
        <v>0</v>
      </c>
      <c r="J33" s="292">
        <v>0</v>
      </c>
    </row>
    <row r="35" spans="2:10" ht="15.75">
      <c r="B35" s="188" t="s">
        <v>1062</v>
      </c>
    </row>
    <row r="60" ht="21" customHeight="1"/>
  </sheetData>
  <mergeCells count="24">
    <mergeCell ref="B13:C13"/>
    <mergeCell ref="B2:J2"/>
    <mergeCell ref="B3:C4"/>
    <mergeCell ref="D3:J3"/>
    <mergeCell ref="B5:C5"/>
    <mergeCell ref="B6:C6"/>
    <mergeCell ref="B7:C7"/>
    <mergeCell ref="B8:C8"/>
    <mergeCell ref="B9:C9"/>
    <mergeCell ref="B10:C10"/>
    <mergeCell ref="B11:C11"/>
    <mergeCell ref="B12:C12"/>
    <mergeCell ref="B33:C33"/>
    <mergeCell ref="B14:C14"/>
    <mergeCell ref="B15:C15"/>
    <mergeCell ref="B16:C16"/>
    <mergeCell ref="B25:C25"/>
    <mergeCell ref="B26:C26"/>
    <mergeCell ref="B27:C27"/>
    <mergeCell ref="B28:C28"/>
    <mergeCell ref="B29:C29"/>
    <mergeCell ref="B30:C30"/>
    <mergeCell ref="B31:C31"/>
    <mergeCell ref="B32:C32"/>
  </mergeCells>
  <hyperlinks>
    <hyperlink ref="L4" location="INDICE!A61"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dimension ref="B1:P222"/>
  <sheetViews>
    <sheetView showGridLines="0" topLeftCell="A4" zoomScale="90" zoomScaleNormal="90" workbookViewId="0">
      <selection activeCell="P4" sqref="P4"/>
    </sheetView>
  </sheetViews>
  <sheetFormatPr baseColWidth="10" defaultRowHeight="15"/>
  <cols>
    <col min="1" max="1" width="12.7109375" style="24" customWidth="1"/>
    <col min="2" max="2" width="18" style="24" customWidth="1"/>
    <col min="3" max="3" width="18.85546875" style="24" customWidth="1"/>
    <col min="4" max="4" width="23" style="24" customWidth="1"/>
    <col min="5" max="5" width="21.140625" style="24" customWidth="1"/>
    <col min="6" max="6" width="18.140625" style="24" customWidth="1"/>
    <col min="7" max="7" width="13.28515625" style="24" customWidth="1"/>
    <col min="8" max="8" width="13.140625" style="24" customWidth="1"/>
    <col min="9" max="9" width="14.140625" style="24" customWidth="1"/>
    <col min="10" max="10" width="12.7109375" style="24" customWidth="1"/>
    <col min="11" max="11" width="15.42578125" style="24" customWidth="1"/>
    <col min="12" max="12" width="13.7109375" style="24" customWidth="1"/>
    <col min="13" max="14" width="11.42578125" style="24"/>
    <col min="15" max="15" width="6.5703125" style="20" bestFit="1" customWidth="1"/>
    <col min="16" max="16" width="9.7109375" style="20" customWidth="1"/>
    <col min="17" max="16384" width="11.42578125" style="24"/>
  </cols>
  <sheetData>
    <row r="1" spans="2:16" ht="142.5" customHeight="1"/>
    <row r="2" spans="2:16" ht="85.5" customHeight="1">
      <c r="B2" s="402" t="s">
        <v>1074</v>
      </c>
      <c r="C2" s="402"/>
      <c r="D2" s="402"/>
      <c r="E2" s="402"/>
      <c r="F2" s="402"/>
      <c r="G2" s="402"/>
      <c r="H2" s="402"/>
      <c r="I2" s="402"/>
      <c r="J2" s="402"/>
      <c r="K2" s="402"/>
      <c r="L2" s="402"/>
      <c r="M2" s="402"/>
      <c r="N2" s="402"/>
      <c r="O2" s="202"/>
      <c r="P2" s="203"/>
    </row>
    <row r="3" spans="2:16" ht="21.75" customHeight="1">
      <c r="B3" s="346" t="s">
        <v>565</v>
      </c>
      <c r="C3" s="346"/>
      <c r="D3" s="346" t="s">
        <v>536</v>
      </c>
      <c r="E3" s="346"/>
      <c r="F3" s="346"/>
      <c r="G3" s="346"/>
      <c r="H3" s="346"/>
      <c r="I3" s="346"/>
      <c r="J3" s="346"/>
      <c r="K3" s="346"/>
      <c r="L3" s="346"/>
      <c r="M3" s="346"/>
      <c r="N3" s="346"/>
    </row>
    <row r="4" spans="2:16" ht="27.75" customHeight="1">
      <c r="B4" s="346"/>
      <c r="C4" s="346"/>
      <c r="D4" s="270" t="s">
        <v>584</v>
      </c>
      <c r="E4" s="270" t="s">
        <v>585</v>
      </c>
      <c r="F4" s="270" t="s">
        <v>537</v>
      </c>
      <c r="G4" s="270" t="s">
        <v>538</v>
      </c>
      <c r="H4" s="270" t="s">
        <v>539</v>
      </c>
      <c r="I4" s="270" t="s">
        <v>540</v>
      </c>
      <c r="J4" s="270" t="s">
        <v>541</v>
      </c>
      <c r="K4" s="270" t="s">
        <v>542</v>
      </c>
      <c r="L4" s="270" t="s">
        <v>543</v>
      </c>
      <c r="M4" s="270" t="s">
        <v>544</v>
      </c>
      <c r="N4" s="270" t="s">
        <v>339</v>
      </c>
      <c r="P4" s="225" t="s">
        <v>30</v>
      </c>
    </row>
    <row r="5" spans="2:16" s="20" customFormat="1">
      <c r="B5" s="401" t="s">
        <v>269</v>
      </c>
      <c r="C5" s="401" t="s">
        <v>1</v>
      </c>
      <c r="D5" s="293">
        <v>55760.999999999964</v>
      </c>
      <c r="E5" s="293">
        <v>841383.0000000007</v>
      </c>
      <c r="F5" s="293">
        <v>155624.00000000009</v>
      </c>
      <c r="G5" s="293">
        <v>8810.0000000000146</v>
      </c>
      <c r="H5" s="293">
        <v>54597.999999999978</v>
      </c>
      <c r="I5" s="293">
        <v>18649.000000000036</v>
      </c>
      <c r="J5" s="293">
        <v>109573.99999999991</v>
      </c>
      <c r="K5" s="293">
        <v>37523.999999999978</v>
      </c>
      <c r="L5" s="293">
        <v>236170.00000000003</v>
      </c>
      <c r="M5" s="293">
        <v>9155.0000000000018</v>
      </c>
      <c r="N5" s="293">
        <v>607516.00000000221</v>
      </c>
    </row>
    <row r="6" spans="2:16" s="98" customFormat="1" ht="18" customHeight="1">
      <c r="B6" s="401" t="s">
        <v>251</v>
      </c>
      <c r="C6" s="401"/>
      <c r="D6" s="293">
        <v>38757.999999999978</v>
      </c>
      <c r="E6" s="293">
        <v>327208.00000000012</v>
      </c>
      <c r="F6" s="293">
        <v>75831.999999999956</v>
      </c>
      <c r="G6" s="293">
        <v>3800.0000000000005</v>
      </c>
      <c r="H6" s="293">
        <v>27493.999999999985</v>
      </c>
      <c r="I6" s="293">
        <v>8688.9999999999909</v>
      </c>
      <c r="J6" s="293">
        <v>77679.000000000102</v>
      </c>
      <c r="K6" s="293">
        <v>25505.000000000004</v>
      </c>
      <c r="L6" s="293">
        <v>132882.00000000023</v>
      </c>
      <c r="M6" s="293">
        <v>6226.0000000000018</v>
      </c>
      <c r="N6" s="293">
        <v>35985.000000000007</v>
      </c>
      <c r="P6" s="99"/>
    </row>
    <row r="7" spans="2:16" s="98" customFormat="1" ht="18" customHeight="1">
      <c r="B7" s="400" t="s">
        <v>32</v>
      </c>
      <c r="C7" s="400"/>
      <c r="D7" s="292">
        <v>2737.0000000000014</v>
      </c>
      <c r="E7" s="292">
        <v>29766.000000000004</v>
      </c>
      <c r="F7" s="292">
        <v>8020.0000000000009</v>
      </c>
      <c r="G7" s="292">
        <v>538</v>
      </c>
      <c r="H7" s="292">
        <v>7129.9999999999982</v>
      </c>
      <c r="I7" s="292">
        <v>347</v>
      </c>
      <c r="J7" s="292">
        <v>7233</v>
      </c>
      <c r="K7" s="292">
        <v>2087.0000000000027</v>
      </c>
      <c r="L7" s="292">
        <v>10247.000000000005</v>
      </c>
      <c r="M7" s="292">
        <v>712.00000000000011</v>
      </c>
      <c r="N7" s="292">
        <v>22306.000000000004</v>
      </c>
      <c r="P7" s="99"/>
    </row>
    <row r="8" spans="2:16" s="20" customFormat="1" ht="18" customHeight="1">
      <c r="B8" s="400" t="s">
        <v>33</v>
      </c>
      <c r="C8" s="400"/>
      <c r="D8" s="292">
        <v>0</v>
      </c>
      <c r="E8" s="292">
        <v>1997.0000000000002</v>
      </c>
      <c r="F8" s="292">
        <v>849.00000000000011</v>
      </c>
      <c r="G8" s="292">
        <v>0</v>
      </c>
      <c r="H8" s="292">
        <v>0</v>
      </c>
      <c r="I8" s="292">
        <v>0</v>
      </c>
      <c r="J8" s="292">
        <v>936.00000000000023</v>
      </c>
      <c r="K8" s="292">
        <v>209.00000000000006</v>
      </c>
      <c r="L8" s="292">
        <v>4365.9999999999973</v>
      </c>
      <c r="M8" s="292">
        <v>0</v>
      </c>
      <c r="N8" s="292">
        <v>0</v>
      </c>
      <c r="P8" s="25"/>
    </row>
    <row r="9" spans="2:16" s="20" customFormat="1" ht="18" customHeight="1">
      <c r="B9" s="400" t="s">
        <v>34</v>
      </c>
      <c r="C9" s="400"/>
      <c r="D9" s="292">
        <v>605.99999999999989</v>
      </c>
      <c r="E9" s="292">
        <v>10387</v>
      </c>
      <c r="F9" s="292">
        <v>1768.0000000000005</v>
      </c>
      <c r="G9" s="292">
        <v>0</v>
      </c>
      <c r="H9" s="292">
        <v>80</v>
      </c>
      <c r="I9" s="292">
        <v>169</v>
      </c>
      <c r="J9" s="292">
        <v>2084</v>
      </c>
      <c r="K9" s="292">
        <v>547.99999999999989</v>
      </c>
      <c r="L9" s="292">
        <v>1412</v>
      </c>
      <c r="M9" s="292">
        <v>0</v>
      </c>
      <c r="N9" s="292">
        <v>0</v>
      </c>
      <c r="P9" s="25"/>
    </row>
    <row r="10" spans="2:16" s="20" customFormat="1" ht="18" customHeight="1">
      <c r="B10" s="400" t="s">
        <v>35</v>
      </c>
      <c r="C10" s="400"/>
      <c r="D10" s="292">
        <v>0</v>
      </c>
      <c r="E10" s="292">
        <v>2225.0000000000014</v>
      </c>
      <c r="F10" s="292">
        <v>0</v>
      </c>
      <c r="G10" s="292">
        <v>0</v>
      </c>
      <c r="H10" s="292">
        <v>0</v>
      </c>
      <c r="I10" s="292">
        <v>61.999999999999986</v>
      </c>
      <c r="J10" s="292">
        <v>4.9999999999999982</v>
      </c>
      <c r="K10" s="292">
        <v>0</v>
      </c>
      <c r="L10" s="292">
        <v>2710</v>
      </c>
      <c r="M10" s="292">
        <v>0</v>
      </c>
      <c r="N10" s="292">
        <v>0</v>
      </c>
      <c r="P10" s="25"/>
    </row>
    <row r="11" spans="2:16" s="20" customFormat="1" ht="18" customHeight="1">
      <c r="B11" s="400" t="s">
        <v>36</v>
      </c>
      <c r="C11" s="400"/>
      <c r="D11" s="292">
        <v>0</v>
      </c>
      <c r="E11" s="292">
        <v>7158.0000000000027</v>
      </c>
      <c r="F11" s="292">
        <v>275.00000000000006</v>
      </c>
      <c r="G11" s="292">
        <v>0</v>
      </c>
      <c r="H11" s="292">
        <v>435</v>
      </c>
      <c r="I11" s="292">
        <v>0</v>
      </c>
      <c r="J11" s="292">
        <v>1369.0000000000002</v>
      </c>
      <c r="K11" s="292">
        <v>149.99999999999997</v>
      </c>
      <c r="L11" s="292">
        <v>6089.0000000000055</v>
      </c>
      <c r="M11" s="292">
        <v>0</v>
      </c>
      <c r="N11" s="292">
        <v>60.000000000000021</v>
      </c>
      <c r="P11" s="25"/>
    </row>
    <row r="12" spans="2:16" s="20" customFormat="1" ht="18" customHeight="1">
      <c r="B12" s="400" t="s">
        <v>37</v>
      </c>
      <c r="C12" s="400"/>
      <c r="D12" s="292">
        <v>0</v>
      </c>
      <c r="E12" s="292">
        <v>14090.000000000004</v>
      </c>
      <c r="F12" s="292">
        <v>117.00000000000001</v>
      </c>
      <c r="G12" s="292">
        <v>0</v>
      </c>
      <c r="H12" s="292">
        <v>551.00000000000011</v>
      </c>
      <c r="I12" s="292">
        <v>0</v>
      </c>
      <c r="J12" s="292">
        <v>2403.0000000000009</v>
      </c>
      <c r="K12" s="292">
        <v>544.99999999999989</v>
      </c>
      <c r="L12" s="292">
        <v>15596.999999999998</v>
      </c>
      <c r="M12" s="292">
        <v>0</v>
      </c>
      <c r="N12" s="292">
        <v>65.000000000000028</v>
      </c>
      <c r="P12" s="25"/>
    </row>
    <row r="13" spans="2:16" s="20" customFormat="1" ht="18" customHeight="1">
      <c r="B13" s="400" t="s">
        <v>38</v>
      </c>
      <c r="C13" s="400"/>
      <c r="D13" s="292">
        <v>83.999999999999986</v>
      </c>
      <c r="E13" s="292">
        <v>11324.000000000002</v>
      </c>
      <c r="F13" s="292">
        <v>306.00000000000006</v>
      </c>
      <c r="G13" s="292">
        <v>0</v>
      </c>
      <c r="H13" s="292">
        <v>200</v>
      </c>
      <c r="I13" s="292">
        <v>11.999999999999998</v>
      </c>
      <c r="J13" s="292">
        <v>1930.0000000000007</v>
      </c>
      <c r="K13" s="292">
        <v>212.00000000000003</v>
      </c>
      <c r="L13" s="292">
        <v>7816.9999999999991</v>
      </c>
      <c r="M13" s="292">
        <v>0</v>
      </c>
      <c r="N13" s="292">
        <v>0</v>
      </c>
      <c r="O13" s="13"/>
      <c r="P13" s="7"/>
    </row>
    <row r="14" spans="2:16">
      <c r="B14" s="400" t="s">
        <v>39</v>
      </c>
      <c r="C14" s="400"/>
      <c r="D14" s="292">
        <v>4047.9999999999968</v>
      </c>
      <c r="E14" s="292">
        <v>14600.000000000002</v>
      </c>
      <c r="F14" s="292">
        <v>1687.0000000000002</v>
      </c>
      <c r="G14" s="292">
        <v>3.9999999999999996</v>
      </c>
      <c r="H14" s="292">
        <v>103.99999999999999</v>
      </c>
      <c r="I14" s="292">
        <v>29.999999999999996</v>
      </c>
      <c r="J14" s="292">
        <v>7440</v>
      </c>
      <c r="K14" s="292">
        <v>2007.9999999999995</v>
      </c>
      <c r="L14" s="292">
        <v>6442.9999999999982</v>
      </c>
      <c r="M14" s="292">
        <v>997.99999999999989</v>
      </c>
      <c r="N14" s="292">
        <v>648.00000000000057</v>
      </c>
      <c r="O14" s="7"/>
      <c r="P14" s="7"/>
    </row>
    <row r="15" spans="2:16">
      <c r="B15" s="400" t="s">
        <v>40</v>
      </c>
      <c r="C15" s="400"/>
      <c r="D15" s="292">
        <v>11094.999999999995</v>
      </c>
      <c r="E15" s="292">
        <v>198270.9999999998</v>
      </c>
      <c r="F15" s="292">
        <v>46280.999999999964</v>
      </c>
      <c r="G15" s="292">
        <v>3219.0000000000036</v>
      </c>
      <c r="H15" s="292">
        <v>17397</v>
      </c>
      <c r="I15" s="292">
        <v>7737.9999999999945</v>
      </c>
      <c r="J15" s="292">
        <v>45057.999999999971</v>
      </c>
      <c r="K15" s="292">
        <v>16298.000000000002</v>
      </c>
      <c r="L15" s="292">
        <v>63648.999999999956</v>
      </c>
      <c r="M15" s="292">
        <v>4061.0000000000009</v>
      </c>
      <c r="N15" s="292">
        <v>10826.000000000002</v>
      </c>
      <c r="O15" s="13"/>
      <c r="P15" s="7"/>
    </row>
    <row r="16" spans="2:16">
      <c r="B16" s="400" t="s">
        <v>41</v>
      </c>
      <c r="C16" s="400"/>
      <c r="D16" s="292">
        <v>19074.000000000007</v>
      </c>
      <c r="E16" s="292">
        <v>16983.000000000011</v>
      </c>
      <c r="F16" s="292">
        <v>8368.0000000000036</v>
      </c>
      <c r="G16" s="292">
        <v>13.000000000000004</v>
      </c>
      <c r="H16" s="292">
        <v>1380.0000000000002</v>
      </c>
      <c r="I16" s="292">
        <v>6.9999999999999991</v>
      </c>
      <c r="J16" s="292">
        <v>5460</v>
      </c>
      <c r="K16" s="292">
        <v>2450.9999999999995</v>
      </c>
      <c r="L16" s="292">
        <v>5940.0000000000009</v>
      </c>
      <c r="M16" s="292">
        <v>416</v>
      </c>
      <c r="N16" s="292">
        <v>1514.9999999999998</v>
      </c>
      <c r="O16" s="7"/>
      <c r="P16" s="7"/>
    </row>
    <row r="17" spans="2:16">
      <c r="B17" s="289" t="s">
        <v>79</v>
      </c>
      <c r="C17" s="289"/>
      <c r="D17" s="292">
        <v>1114</v>
      </c>
      <c r="E17" s="292">
        <v>20406.999999999989</v>
      </c>
      <c r="F17" s="292">
        <v>8160.9999999999964</v>
      </c>
      <c r="G17" s="292">
        <v>25.999999999999993</v>
      </c>
      <c r="H17" s="292">
        <v>216.99999999999997</v>
      </c>
      <c r="I17" s="292">
        <v>324.00000000000017</v>
      </c>
      <c r="J17" s="292">
        <v>3760.9999999999995</v>
      </c>
      <c r="K17" s="292">
        <v>996.99999999999989</v>
      </c>
      <c r="L17" s="292">
        <v>8612.0000000000018</v>
      </c>
      <c r="M17" s="292">
        <v>39.000000000000007</v>
      </c>
      <c r="N17" s="292">
        <v>565</v>
      </c>
      <c r="O17" s="13"/>
      <c r="P17" s="7"/>
    </row>
    <row r="18" spans="2:16" ht="15" customHeight="1">
      <c r="B18" s="314" t="s">
        <v>252</v>
      </c>
      <c r="C18" s="315"/>
      <c r="D18" s="293">
        <v>16520.999999999967</v>
      </c>
      <c r="E18" s="293">
        <v>485028.00000000017</v>
      </c>
      <c r="F18" s="293">
        <v>74428</v>
      </c>
      <c r="G18" s="293">
        <v>5010.0000000000073</v>
      </c>
      <c r="H18" s="293">
        <v>24725.999999999975</v>
      </c>
      <c r="I18" s="293">
        <v>8680.9999999999927</v>
      </c>
      <c r="J18" s="293">
        <v>27524.000000000036</v>
      </c>
      <c r="K18" s="293">
        <v>10527.999999999996</v>
      </c>
      <c r="L18" s="293">
        <v>93022</v>
      </c>
      <c r="M18" s="293">
        <v>2730.0000000000041</v>
      </c>
      <c r="N18" s="293">
        <v>570762.00000000035</v>
      </c>
      <c r="O18" s="7"/>
      <c r="P18" s="7"/>
    </row>
    <row r="19" spans="2:16" s="1" customFormat="1">
      <c r="B19" s="316" t="s">
        <v>43</v>
      </c>
      <c r="C19" s="317"/>
      <c r="D19" s="292">
        <v>0</v>
      </c>
      <c r="E19" s="292">
        <v>20444.999999999996</v>
      </c>
      <c r="F19" s="292">
        <v>1512.0000000000007</v>
      </c>
      <c r="G19" s="292">
        <v>103.99999999999997</v>
      </c>
      <c r="H19" s="292">
        <v>450.99999999999977</v>
      </c>
      <c r="I19" s="292">
        <v>0</v>
      </c>
      <c r="J19" s="292">
        <v>1180.9999999999998</v>
      </c>
      <c r="K19" s="292">
        <v>341.99999999999994</v>
      </c>
      <c r="L19" s="292">
        <v>21917.000000000011</v>
      </c>
      <c r="M19" s="292">
        <v>0</v>
      </c>
      <c r="N19" s="292">
        <v>0</v>
      </c>
      <c r="O19" s="101"/>
      <c r="P19" s="100"/>
    </row>
    <row r="20" spans="2:16">
      <c r="B20" s="316" t="s">
        <v>44</v>
      </c>
      <c r="C20" s="317"/>
      <c r="D20" s="292">
        <v>0</v>
      </c>
      <c r="E20" s="292">
        <v>9581</v>
      </c>
      <c r="F20" s="292">
        <v>0</v>
      </c>
      <c r="G20" s="292">
        <v>0</v>
      </c>
      <c r="H20" s="292">
        <v>1353</v>
      </c>
      <c r="I20" s="292">
        <v>0</v>
      </c>
      <c r="J20" s="292">
        <v>1197.0000000000005</v>
      </c>
      <c r="K20" s="292">
        <v>446.99999999999989</v>
      </c>
      <c r="L20" s="292">
        <v>5634</v>
      </c>
      <c r="M20" s="292">
        <v>0</v>
      </c>
      <c r="N20" s="292">
        <v>115.00000000000001</v>
      </c>
      <c r="O20" s="7"/>
      <c r="P20" s="7"/>
    </row>
    <row r="21" spans="2:16">
      <c r="B21" s="316" t="s">
        <v>45</v>
      </c>
      <c r="C21" s="317"/>
      <c r="D21" s="292">
        <v>14371</v>
      </c>
      <c r="E21" s="292">
        <v>336733.00000000017</v>
      </c>
      <c r="F21" s="292">
        <v>54837.999999999993</v>
      </c>
      <c r="G21" s="292">
        <v>4802.9999999999982</v>
      </c>
      <c r="H21" s="292">
        <v>19095.000000000007</v>
      </c>
      <c r="I21" s="292">
        <v>6561.0000000000018</v>
      </c>
      <c r="J21" s="292">
        <v>13320.000000000005</v>
      </c>
      <c r="K21" s="292">
        <v>4737.0000000000009</v>
      </c>
      <c r="L21" s="292">
        <v>54569.999999999949</v>
      </c>
      <c r="M21" s="292">
        <v>2554.9999999999973</v>
      </c>
      <c r="N21" s="292">
        <v>476765.99999999936</v>
      </c>
      <c r="O21" s="13"/>
      <c r="P21" s="7"/>
    </row>
    <row r="22" spans="2:16">
      <c r="B22" s="316" t="s">
        <v>46</v>
      </c>
      <c r="C22" s="317"/>
      <c r="D22" s="292">
        <v>0</v>
      </c>
      <c r="E22" s="292">
        <v>28033.999999999982</v>
      </c>
      <c r="F22" s="292">
        <v>3033.9999999999991</v>
      </c>
      <c r="G22" s="292">
        <v>7</v>
      </c>
      <c r="H22" s="292">
        <v>223.00000000000011</v>
      </c>
      <c r="I22" s="292">
        <v>223.99999999999997</v>
      </c>
      <c r="J22" s="292">
        <v>1761.9999999999989</v>
      </c>
      <c r="K22" s="292">
        <v>487.00000000000006</v>
      </c>
      <c r="L22" s="292">
        <v>3578.0000000000014</v>
      </c>
      <c r="M22" s="292">
        <v>0</v>
      </c>
      <c r="N22" s="292">
        <v>91916.999999999985</v>
      </c>
      <c r="O22" s="7"/>
      <c r="P22" s="7"/>
    </row>
    <row r="23" spans="2:16">
      <c r="B23" s="316" t="s">
        <v>47</v>
      </c>
      <c r="C23" s="317"/>
      <c r="D23" s="292">
        <v>2150</v>
      </c>
      <c r="E23" s="292">
        <v>74700.999999999956</v>
      </c>
      <c r="F23" s="292">
        <v>11584.000000000002</v>
      </c>
      <c r="G23" s="292">
        <v>95.999999999999957</v>
      </c>
      <c r="H23" s="292">
        <v>2310.0000000000009</v>
      </c>
      <c r="I23" s="292">
        <v>1896.0000000000002</v>
      </c>
      <c r="J23" s="292">
        <v>8271.9999999999982</v>
      </c>
      <c r="K23" s="292">
        <v>3483.9999999999995</v>
      </c>
      <c r="L23" s="292">
        <v>3234.9999999999991</v>
      </c>
      <c r="M23" s="292">
        <v>149.99999999999997</v>
      </c>
      <c r="N23" s="292">
        <v>1527</v>
      </c>
      <c r="O23" s="13"/>
      <c r="P23" s="7"/>
    </row>
    <row r="24" spans="2:16">
      <c r="B24" s="316" t="s">
        <v>48</v>
      </c>
      <c r="C24" s="317"/>
      <c r="D24" s="292">
        <v>0</v>
      </c>
      <c r="E24" s="292">
        <v>15533.999999999998</v>
      </c>
      <c r="F24" s="292">
        <v>3459.9999999999986</v>
      </c>
      <c r="G24" s="292">
        <v>0</v>
      </c>
      <c r="H24" s="292">
        <v>1294</v>
      </c>
      <c r="I24" s="292">
        <v>0</v>
      </c>
      <c r="J24" s="292">
        <v>1791.9999999999998</v>
      </c>
      <c r="K24" s="292">
        <v>1030.9999999999998</v>
      </c>
      <c r="L24" s="292">
        <v>4088</v>
      </c>
      <c r="M24" s="292">
        <v>24.999999999999996</v>
      </c>
      <c r="N24" s="292">
        <v>437</v>
      </c>
      <c r="O24" s="7"/>
      <c r="P24" s="7"/>
    </row>
    <row r="25" spans="2:16" ht="15" customHeight="1">
      <c r="B25" s="401" t="s">
        <v>253</v>
      </c>
      <c r="C25" s="401"/>
      <c r="D25" s="293">
        <v>481.99999999999989</v>
      </c>
      <c r="E25" s="293">
        <v>27605</v>
      </c>
      <c r="F25" s="293">
        <v>5364.0000000000009</v>
      </c>
      <c r="G25" s="293">
        <v>0</v>
      </c>
      <c r="H25" s="293">
        <v>2378</v>
      </c>
      <c r="I25" s="293">
        <v>1278.9999999999998</v>
      </c>
      <c r="J25" s="293">
        <v>4370.9999999999991</v>
      </c>
      <c r="K25" s="293">
        <v>1491</v>
      </c>
      <c r="L25" s="293">
        <v>10061.999999999989</v>
      </c>
      <c r="M25" s="293">
        <v>199</v>
      </c>
      <c r="N25" s="293">
        <v>769.00000000000011</v>
      </c>
      <c r="O25" s="13"/>
      <c r="P25" s="7"/>
    </row>
    <row r="26" spans="2:16" s="1" customFormat="1">
      <c r="B26" s="400" t="s">
        <v>50</v>
      </c>
      <c r="C26" s="400"/>
      <c r="D26" s="292">
        <v>0</v>
      </c>
      <c r="E26" s="292">
        <v>5343.9999999999991</v>
      </c>
      <c r="F26" s="292">
        <v>0</v>
      </c>
      <c r="G26" s="292">
        <v>0</v>
      </c>
      <c r="H26" s="292">
        <v>0</v>
      </c>
      <c r="I26" s="292">
        <v>437</v>
      </c>
      <c r="J26" s="292">
        <v>401.00000000000006</v>
      </c>
      <c r="K26" s="292">
        <v>19.000000000000007</v>
      </c>
      <c r="L26" s="292">
        <v>1282</v>
      </c>
      <c r="M26" s="292">
        <v>0</v>
      </c>
      <c r="N26" s="292">
        <v>330</v>
      </c>
      <c r="O26" s="100"/>
      <c r="P26" s="100"/>
    </row>
    <row r="27" spans="2:16">
      <c r="B27" s="400" t="s">
        <v>51</v>
      </c>
      <c r="C27" s="400"/>
      <c r="D27" s="292">
        <v>0</v>
      </c>
      <c r="E27" s="292">
        <v>8382</v>
      </c>
      <c r="F27" s="292">
        <v>790.00000000000023</v>
      </c>
      <c r="G27" s="292">
        <v>0</v>
      </c>
      <c r="H27" s="292">
        <v>2</v>
      </c>
      <c r="I27" s="292">
        <v>0</v>
      </c>
      <c r="J27" s="292">
        <v>30</v>
      </c>
      <c r="K27" s="292">
        <v>3</v>
      </c>
      <c r="L27" s="292">
        <v>1010</v>
      </c>
      <c r="M27" s="292">
        <v>0</v>
      </c>
      <c r="N27" s="292">
        <v>93.999999999999972</v>
      </c>
      <c r="O27" s="13"/>
      <c r="P27" s="7"/>
    </row>
    <row r="28" spans="2:16">
      <c r="B28" s="400" t="s">
        <v>52</v>
      </c>
      <c r="C28" s="400"/>
      <c r="D28" s="292">
        <v>0</v>
      </c>
      <c r="E28" s="292">
        <v>1594</v>
      </c>
      <c r="F28" s="292">
        <v>408</v>
      </c>
      <c r="G28" s="292">
        <v>0</v>
      </c>
      <c r="H28" s="292">
        <v>7</v>
      </c>
      <c r="I28" s="292">
        <v>0</v>
      </c>
      <c r="J28" s="292">
        <v>726.99999999999989</v>
      </c>
      <c r="K28" s="292">
        <v>409.00000000000011</v>
      </c>
      <c r="L28" s="292">
        <v>237.99999999999994</v>
      </c>
      <c r="M28" s="292">
        <v>0</v>
      </c>
      <c r="N28" s="292">
        <v>0</v>
      </c>
      <c r="O28" s="7"/>
      <c r="P28" s="7"/>
    </row>
    <row r="29" spans="2:16">
      <c r="B29" s="400" t="s">
        <v>53</v>
      </c>
      <c r="C29" s="400"/>
      <c r="D29" s="292">
        <v>136</v>
      </c>
      <c r="E29" s="292">
        <v>6467.0000000000009</v>
      </c>
      <c r="F29" s="292">
        <v>3381</v>
      </c>
      <c r="G29" s="292">
        <v>0</v>
      </c>
      <c r="H29" s="292">
        <v>47</v>
      </c>
      <c r="I29" s="292">
        <v>288.99999999999994</v>
      </c>
      <c r="J29" s="292">
        <v>669</v>
      </c>
      <c r="K29" s="292">
        <v>0</v>
      </c>
      <c r="L29" s="292">
        <v>163.99999999999997</v>
      </c>
      <c r="M29" s="292">
        <v>0</v>
      </c>
      <c r="N29" s="292">
        <v>132</v>
      </c>
      <c r="O29" s="13"/>
      <c r="P29" s="7"/>
    </row>
    <row r="30" spans="2:16">
      <c r="B30" s="400" t="s">
        <v>54</v>
      </c>
      <c r="C30" s="400"/>
      <c r="D30" s="292">
        <v>343</v>
      </c>
      <c r="E30" s="292">
        <v>3956</v>
      </c>
      <c r="F30" s="292">
        <v>448.00000000000017</v>
      </c>
      <c r="G30" s="292">
        <v>0</v>
      </c>
      <c r="H30" s="292">
        <v>2277</v>
      </c>
      <c r="I30" s="292">
        <v>543.00000000000011</v>
      </c>
      <c r="J30" s="292">
        <v>2543.9999999999995</v>
      </c>
      <c r="K30" s="292">
        <v>1060</v>
      </c>
      <c r="L30" s="292">
        <v>5665</v>
      </c>
      <c r="M30" s="292">
        <v>199</v>
      </c>
      <c r="N30" s="292">
        <v>212.99999999999991</v>
      </c>
      <c r="O30" s="7"/>
      <c r="P30" s="7"/>
    </row>
    <row r="31" spans="2:16">
      <c r="B31" s="400" t="s">
        <v>55</v>
      </c>
      <c r="C31" s="400"/>
      <c r="D31" s="292">
        <v>2.9999999999999996</v>
      </c>
      <c r="E31" s="292">
        <v>1862.0000000000002</v>
      </c>
      <c r="F31" s="292">
        <v>337.00000000000011</v>
      </c>
      <c r="G31" s="292">
        <v>0</v>
      </c>
      <c r="H31" s="292">
        <v>45</v>
      </c>
      <c r="I31" s="292">
        <v>10</v>
      </c>
      <c r="J31" s="292">
        <v>0</v>
      </c>
      <c r="K31" s="292">
        <v>0</v>
      </c>
      <c r="L31" s="292">
        <v>1703.0000000000002</v>
      </c>
      <c r="M31" s="292">
        <v>0</v>
      </c>
      <c r="N31" s="292">
        <v>0</v>
      </c>
      <c r="O31" s="13"/>
      <c r="P31" s="7"/>
    </row>
    <row r="32" spans="2:16" ht="15" customHeight="1">
      <c r="B32" s="401" t="s">
        <v>254</v>
      </c>
      <c r="C32" s="401"/>
      <c r="D32" s="293">
        <v>0</v>
      </c>
      <c r="E32" s="293">
        <v>1542</v>
      </c>
      <c r="F32" s="293">
        <v>0</v>
      </c>
      <c r="G32" s="293">
        <v>0</v>
      </c>
      <c r="H32" s="293">
        <v>0</v>
      </c>
      <c r="I32" s="293">
        <v>0</v>
      </c>
      <c r="J32" s="293">
        <v>0</v>
      </c>
      <c r="K32" s="293">
        <v>0</v>
      </c>
      <c r="L32" s="293">
        <v>204</v>
      </c>
      <c r="M32" s="293">
        <v>0</v>
      </c>
      <c r="N32" s="293">
        <v>0</v>
      </c>
      <c r="O32" s="7"/>
      <c r="P32" s="7"/>
    </row>
    <row r="33" spans="2:16" s="1" customFormat="1">
      <c r="B33" s="400" t="s">
        <v>57</v>
      </c>
      <c r="C33" s="400"/>
      <c r="D33" s="292">
        <v>0</v>
      </c>
      <c r="E33" s="292">
        <v>1542</v>
      </c>
      <c r="F33" s="292">
        <v>0</v>
      </c>
      <c r="G33" s="292">
        <v>0</v>
      </c>
      <c r="H33" s="292">
        <v>0</v>
      </c>
      <c r="I33" s="292">
        <v>0</v>
      </c>
      <c r="J33" s="292">
        <v>0</v>
      </c>
      <c r="K33" s="292">
        <v>0</v>
      </c>
      <c r="L33" s="292">
        <v>204</v>
      </c>
      <c r="M33" s="292">
        <v>0</v>
      </c>
      <c r="N33" s="292">
        <v>0</v>
      </c>
      <c r="O33" s="101"/>
      <c r="P33" s="100"/>
    </row>
    <row r="34" spans="2:16">
      <c r="O34" s="13"/>
      <c r="P34" s="7"/>
    </row>
    <row r="35" spans="2:16" ht="15" customHeight="1">
      <c r="B35" s="188" t="s">
        <v>1062</v>
      </c>
      <c r="O35" s="7"/>
      <c r="P35" s="7"/>
    </row>
    <row r="36" spans="2:16">
      <c r="O36" s="13"/>
      <c r="P36" s="7"/>
    </row>
    <row r="37" spans="2:16">
      <c r="O37" s="7"/>
      <c r="P37" s="7"/>
    </row>
    <row r="38" spans="2:16">
      <c r="O38" s="13"/>
      <c r="P38" s="7"/>
    </row>
    <row r="39" spans="2:16">
      <c r="O39" s="7"/>
      <c r="P39" s="7"/>
    </row>
    <row r="40" spans="2:16">
      <c r="O40" s="13"/>
      <c r="P40" s="7"/>
    </row>
    <row r="41" spans="2:16">
      <c r="O41" s="7"/>
      <c r="P41" s="7"/>
    </row>
    <row r="42" spans="2:16">
      <c r="O42" s="13"/>
      <c r="P42" s="7"/>
    </row>
    <row r="43" spans="2:16">
      <c r="O43" s="7"/>
      <c r="P43" s="7"/>
    </row>
    <row r="44" spans="2:16">
      <c r="O44" s="13"/>
      <c r="P44" s="7"/>
    </row>
    <row r="45" spans="2:16">
      <c r="O45" s="7"/>
      <c r="P45" s="7"/>
    </row>
    <row r="46" spans="2:16">
      <c r="O46" s="13"/>
      <c r="P46" s="7"/>
    </row>
    <row r="47" spans="2:16">
      <c r="O47" s="7"/>
      <c r="P47" s="7"/>
    </row>
    <row r="48" spans="2:16">
      <c r="O48" s="13"/>
      <c r="P48" s="7"/>
    </row>
    <row r="49" spans="15:16">
      <c r="O49" s="7"/>
      <c r="P49" s="7"/>
    </row>
    <row r="50" spans="15:16">
      <c r="O50" s="13"/>
      <c r="P50" s="7"/>
    </row>
    <row r="51" spans="15:16">
      <c r="O51" s="7"/>
      <c r="P51" s="7"/>
    </row>
    <row r="52" spans="15:16">
      <c r="O52" s="13"/>
      <c r="P52" s="7"/>
    </row>
    <row r="53" spans="15:16">
      <c r="O53" s="7"/>
      <c r="P53" s="7"/>
    </row>
    <row r="54" spans="15:16">
      <c r="O54" s="13"/>
      <c r="P54" s="7"/>
    </row>
    <row r="55" spans="15:16">
      <c r="O55" s="7"/>
      <c r="P55" s="7"/>
    </row>
    <row r="56" spans="15:16">
      <c r="O56" s="13"/>
      <c r="P56" s="7"/>
    </row>
    <row r="57" spans="15:16">
      <c r="O57" s="7"/>
      <c r="P57" s="7"/>
    </row>
    <row r="58" spans="15:16">
      <c r="O58" s="13"/>
      <c r="P58" s="7"/>
    </row>
    <row r="59" spans="15:16">
      <c r="O59" s="7"/>
      <c r="P59" s="7"/>
    </row>
    <row r="60" spans="15:16">
      <c r="O60" s="13"/>
      <c r="P60" s="7"/>
    </row>
    <row r="61" spans="15:16">
      <c r="O61" s="7"/>
      <c r="P61" s="7"/>
    </row>
    <row r="62" spans="15:16">
      <c r="O62" s="13"/>
      <c r="P62" s="7"/>
    </row>
    <row r="63" spans="15:16">
      <c r="O63" s="7"/>
      <c r="P63" s="7"/>
    </row>
    <row r="64" spans="15:16">
      <c r="O64" s="13"/>
      <c r="P64" s="7"/>
    </row>
    <row r="65" spans="15:16">
      <c r="O65" s="7"/>
      <c r="P65" s="7"/>
    </row>
    <row r="66" spans="15:16">
      <c r="O66" s="13"/>
      <c r="P66" s="7"/>
    </row>
    <row r="67" spans="15:16">
      <c r="O67" s="7"/>
      <c r="P67" s="7"/>
    </row>
    <row r="68" spans="15:16">
      <c r="O68" s="13"/>
      <c r="P68" s="7"/>
    </row>
    <row r="69" spans="15:16">
      <c r="O69" s="7"/>
      <c r="P69" s="7"/>
    </row>
    <row r="70" spans="15:16">
      <c r="O70" s="13"/>
      <c r="P70" s="7"/>
    </row>
    <row r="71" spans="15:16">
      <c r="O71" s="7"/>
      <c r="P71" s="7"/>
    </row>
    <row r="72" spans="15:16" ht="21" customHeight="1">
      <c r="O72" s="13"/>
      <c r="P72" s="7"/>
    </row>
    <row r="73" spans="15:16">
      <c r="O73" s="7"/>
      <c r="P73" s="7"/>
    </row>
    <row r="74" spans="15:16">
      <c r="O74" s="13"/>
      <c r="P74" s="7"/>
    </row>
    <row r="75" spans="15:16">
      <c r="O75" s="7"/>
      <c r="P75" s="7"/>
    </row>
    <row r="76" spans="15:16">
      <c r="O76" s="13"/>
      <c r="P76" s="7"/>
    </row>
    <row r="77" spans="15:16">
      <c r="O77" s="7"/>
      <c r="P77" s="7"/>
    </row>
    <row r="78" spans="15:16">
      <c r="O78" s="13"/>
      <c r="P78" s="7"/>
    </row>
    <row r="79" spans="15:16">
      <c r="O79" s="7"/>
      <c r="P79" s="7"/>
    </row>
    <row r="80" spans="15:16">
      <c r="O80" s="13"/>
      <c r="P80" s="7"/>
    </row>
    <row r="81" spans="15:16">
      <c r="O81" s="7"/>
      <c r="P81" s="7"/>
    </row>
    <row r="82" spans="15:16">
      <c r="O82" s="13"/>
      <c r="P82" s="7"/>
    </row>
    <row r="83" spans="15:16">
      <c r="O83" s="7"/>
      <c r="P83" s="7"/>
    </row>
    <row r="84" spans="15:16">
      <c r="O84" s="13"/>
      <c r="P84" s="7"/>
    </row>
    <row r="85" spans="15:16">
      <c r="O85" s="7"/>
      <c r="P85" s="7"/>
    </row>
    <row r="86" spans="15:16">
      <c r="O86" s="13"/>
      <c r="P86" s="7"/>
    </row>
    <row r="87" spans="15:16">
      <c r="O87" s="7"/>
      <c r="P87" s="7"/>
    </row>
    <row r="88" spans="15:16">
      <c r="O88" s="13"/>
      <c r="P88" s="7"/>
    </row>
    <row r="89" spans="15:16">
      <c r="O89" s="7"/>
      <c r="P89" s="7"/>
    </row>
    <row r="90" spans="15:16">
      <c r="O90" s="13"/>
      <c r="P90" s="7"/>
    </row>
    <row r="91" spans="15:16">
      <c r="O91" s="7"/>
      <c r="P91" s="7"/>
    </row>
    <row r="92" spans="15:16">
      <c r="O92" s="13"/>
      <c r="P92" s="7"/>
    </row>
    <row r="93" spans="15:16">
      <c r="O93" s="7"/>
      <c r="P93" s="7"/>
    </row>
    <row r="94" spans="15:16">
      <c r="O94" s="13"/>
      <c r="P94" s="7"/>
    </row>
    <row r="95" spans="15:16">
      <c r="O95" s="7"/>
      <c r="P95" s="7"/>
    </row>
    <row r="96" spans="15:16">
      <c r="O96" s="13"/>
      <c r="P96" s="7"/>
    </row>
    <row r="97" spans="15:16">
      <c r="O97" s="7"/>
      <c r="P97" s="7"/>
    </row>
    <row r="98" spans="15:16">
      <c r="O98" s="13"/>
      <c r="P98" s="7"/>
    </row>
    <row r="99" spans="15:16">
      <c r="O99" s="7"/>
      <c r="P99" s="7"/>
    </row>
    <row r="100" spans="15:16">
      <c r="O100" s="13"/>
      <c r="P100" s="7"/>
    </row>
    <row r="101" spans="15:16">
      <c r="O101" s="7"/>
      <c r="P101" s="7"/>
    </row>
    <row r="102" spans="15:16">
      <c r="O102" s="13"/>
      <c r="P102" s="7"/>
    </row>
    <row r="103" spans="15:16">
      <c r="O103" s="7"/>
      <c r="P103" s="7"/>
    </row>
    <row r="104" spans="15:16">
      <c r="O104" s="13"/>
      <c r="P104" s="7"/>
    </row>
    <row r="105" spans="15:16">
      <c r="O105" s="7"/>
      <c r="P105" s="7"/>
    </row>
    <row r="106" spans="15:16">
      <c r="O106" s="13"/>
      <c r="P106" s="7"/>
    </row>
    <row r="107" spans="15:16">
      <c r="O107" s="7"/>
      <c r="P107" s="7"/>
    </row>
    <row r="108" spans="15:16">
      <c r="O108" s="13"/>
      <c r="P108" s="7"/>
    </row>
    <row r="109" spans="15:16">
      <c r="O109" s="7"/>
      <c r="P109" s="7"/>
    </row>
    <row r="110" spans="15:16">
      <c r="O110" s="13"/>
      <c r="P110" s="7"/>
    </row>
    <row r="111" spans="15:16">
      <c r="O111" s="7"/>
      <c r="P111" s="7"/>
    </row>
    <row r="112" spans="15:16">
      <c r="O112" s="13"/>
      <c r="P112" s="7"/>
    </row>
    <row r="113" spans="15:16">
      <c r="O113" s="7"/>
      <c r="P113" s="7"/>
    </row>
    <row r="114" spans="15:16">
      <c r="O114" s="13"/>
      <c r="P114" s="7"/>
    </row>
    <row r="115" spans="15:16">
      <c r="O115" s="7"/>
      <c r="P115" s="7"/>
    </row>
    <row r="116" spans="15:16">
      <c r="O116" s="13"/>
      <c r="P116" s="7"/>
    </row>
    <row r="117" spans="15:16">
      <c r="O117" s="7"/>
      <c r="P117" s="7"/>
    </row>
    <row r="118" spans="15:16">
      <c r="O118" s="13"/>
      <c r="P118" s="7"/>
    </row>
    <row r="119" spans="15:16">
      <c r="O119" s="7"/>
      <c r="P119" s="7"/>
    </row>
    <row r="120" spans="15:16">
      <c r="O120" s="13"/>
      <c r="P120" s="7"/>
    </row>
    <row r="121" spans="15:16">
      <c r="O121" s="7"/>
      <c r="P121" s="7"/>
    </row>
    <row r="122" spans="15:16">
      <c r="O122" s="13"/>
      <c r="P122" s="7"/>
    </row>
    <row r="123" spans="15:16">
      <c r="O123" s="7"/>
      <c r="P123" s="7"/>
    </row>
    <row r="124" spans="15:16">
      <c r="O124" s="13"/>
      <c r="P124" s="7"/>
    </row>
    <row r="125" spans="15:16">
      <c r="O125" s="7"/>
      <c r="P125" s="7"/>
    </row>
    <row r="126" spans="15:16">
      <c r="O126" s="13"/>
      <c r="P126" s="7"/>
    </row>
    <row r="127" spans="15:16">
      <c r="O127" s="7"/>
      <c r="P127" s="7"/>
    </row>
    <row r="128" spans="15:16">
      <c r="O128" s="13"/>
      <c r="P128" s="7"/>
    </row>
    <row r="129" spans="15:16">
      <c r="O129" s="7"/>
      <c r="P129" s="7"/>
    </row>
    <row r="130" spans="15:16">
      <c r="O130" s="13"/>
      <c r="P130" s="7"/>
    </row>
    <row r="131" spans="15:16">
      <c r="O131" s="7"/>
      <c r="P131" s="7"/>
    </row>
    <row r="132" spans="15:16">
      <c r="O132" s="13"/>
      <c r="P132" s="7"/>
    </row>
    <row r="133" spans="15:16">
      <c r="O133" s="7"/>
      <c r="P133" s="7"/>
    </row>
    <row r="134" spans="15:16">
      <c r="O134" s="13"/>
      <c r="P134" s="7"/>
    </row>
    <row r="135" spans="15:16">
      <c r="O135" s="7"/>
      <c r="P135" s="7"/>
    </row>
    <row r="136" spans="15:16">
      <c r="O136" s="13"/>
      <c r="P136" s="7"/>
    </row>
    <row r="137" spans="15:16">
      <c r="O137" s="7"/>
      <c r="P137" s="7"/>
    </row>
    <row r="138" spans="15:16">
      <c r="O138" s="13"/>
      <c r="P138" s="7"/>
    </row>
    <row r="139" spans="15:16">
      <c r="O139" s="7"/>
      <c r="P139" s="7"/>
    </row>
    <row r="140" spans="15:16">
      <c r="O140" s="13"/>
      <c r="P140" s="7"/>
    </row>
    <row r="141" spans="15:16">
      <c r="O141" s="7"/>
      <c r="P141" s="7"/>
    </row>
    <row r="142" spans="15:16">
      <c r="O142" s="13"/>
      <c r="P142" s="7"/>
    </row>
    <row r="143" spans="15:16">
      <c r="O143" s="7"/>
      <c r="P143" s="7"/>
    </row>
    <row r="144" spans="15:16">
      <c r="O144" s="13"/>
      <c r="P144" s="7"/>
    </row>
    <row r="145" spans="15:16">
      <c r="O145" s="7"/>
      <c r="P145" s="7"/>
    </row>
    <row r="146" spans="15:16">
      <c r="O146" s="13"/>
      <c r="P146" s="7"/>
    </row>
    <row r="147" spans="15:16">
      <c r="O147" s="7"/>
      <c r="P147" s="7"/>
    </row>
    <row r="148" spans="15:16">
      <c r="O148" s="13"/>
      <c r="P148" s="7"/>
    </row>
    <row r="149" spans="15:16">
      <c r="O149" s="7"/>
      <c r="P149" s="7"/>
    </row>
    <row r="150" spans="15:16">
      <c r="O150" s="13"/>
      <c r="P150" s="7"/>
    </row>
    <row r="151" spans="15:16">
      <c r="O151" s="7"/>
      <c r="P151" s="7"/>
    </row>
    <row r="152" spans="15:16">
      <c r="O152" s="13"/>
      <c r="P152" s="7"/>
    </row>
    <row r="153" spans="15:16">
      <c r="O153" s="7"/>
      <c r="P153" s="7"/>
    </row>
    <row r="154" spans="15:16">
      <c r="O154" s="13"/>
      <c r="P154" s="7"/>
    </row>
    <row r="155" spans="15:16">
      <c r="O155" s="7"/>
      <c r="P155" s="7"/>
    </row>
    <row r="156" spans="15:16">
      <c r="O156" s="13"/>
      <c r="P156" s="7"/>
    </row>
    <row r="157" spans="15:16">
      <c r="O157" s="7"/>
      <c r="P157" s="7"/>
    </row>
    <row r="158" spans="15:16">
      <c r="O158" s="13"/>
      <c r="P158" s="7"/>
    </row>
    <row r="159" spans="15:16">
      <c r="O159" s="7"/>
      <c r="P159" s="7"/>
    </row>
    <row r="160" spans="15:16">
      <c r="O160" s="13"/>
      <c r="P160" s="7"/>
    </row>
    <row r="161" spans="15:16">
      <c r="O161" s="7"/>
      <c r="P161" s="7"/>
    </row>
    <row r="162" spans="15:16">
      <c r="O162" s="13"/>
      <c r="P162" s="7"/>
    </row>
    <row r="163" spans="15:16">
      <c r="O163" s="7"/>
      <c r="P163" s="7"/>
    </row>
    <row r="164" spans="15:16">
      <c r="O164" s="13"/>
      <c r="P164" s="7"/>
    </row>
    <row r="165" spans="15:16">
      <c r="O165" s="7"/>
      <c r="P165" s="7"/>
    </row>
    <row r="166" spans="15:16">
      <c r="O166" s="13"/>
      <c r="P166" s="7"/>
    </row>
    <row r="167" spans="15:16">
      <c r="O167" s="7"/>
      <c r="P167" s="7"/>
    </row>
    <row r="168" spans="15:16">
      <c r="O168" s="13"/>
      <c r="P168" s="7"/>
    </row>
    <row r="169" spans="15:16">
      <c r="O169" s="7"/>
      <c r="P169" s="7"/>
    </row>
    <row r="170" spans="15:16">
      <c r="O170" s="13"/>
      <c r="P170" s="7"/>
    </row>
    <row r="171" spans="15:16">
      <c r="O171" s="7"/>
      <c r="P171" s="7"/>
    </row>
    <row r="172" spans="15:16">
      <c r="O172" s="13"/>
      <c r="P172" s="7"/>
    </row>
    <row r="173" spans="15:16">
      <c r="O173" s="7"/>
      <c r="P173" s="7"/>
    </row>
    <row r="174" spans="15:16">
      <c r="O174" s="13"/>
      <c r="P174" s="7"/>
    </row>
    <row r="175" spans="15:16">
      <c r="O175" s="7"/>
      <c r="P175" s="7"/>
    </row>
    <row r="176" spans="15:16">
      <c r="O176" s="13"/>
      <c r="P176" s="7"/>
    </row>
    <row r="177" spans="15:16">
      <c r="O177" s="7"/>
      <c r="P177" s="7"/>
    </row>
    <row r="178" spans="15:16">
      <c r="O178" s="13"/>
      <c r="P178" s="7"/>
    </row>
    <row r="179" spans="15:16">
      <c r="O179" s="7"/>
      <c r="P179" s="7"/>
    </row>
    <row r="180" spans="15:16">
      <c r="O180" s="13"/>
      <c r="P180" s="7"/>
    </row>
    <row r="181" spans="15:16">
      <c r="O181" s="7"/>
      <c r="P181" s="7"/>
    </row>
    <row r="182" spans="15:16">
      <c r="O182" s="13"/>
      <c r="P182" s="7"/>
    </row>
    <row r="183" spans="15:16">
      <c r="O183" s="7"/>
      <c r="P183" s="7"/>
    </row>
    <row r="184" spans="15:16">
      <c r="O184" s="13"/>
      <c r="P184" s="7"/>
    </row>
    <row r="185" spans="15:16">
      <c r="O185" s="7"/>
      <c r="P185" s="7"/>
    </row>
    <row r="186" spans="15:16">
      <c r="O186" s="13"/>
      <c r="P186" s="7"/>
    </row>
    <row r="187" spans="15:16">
      <c r="O187" s="7"/>
      <c r="P187" s="7"/>
    </row>
    <row r="188" spans="15:16">
      <c r="O188" s="13"/>
      <c r="P188" s="7"/>
    </row>
    <row r="189" spans="15:16">
      <c r="O189" s="7"/>
      <c r="P189" s="7"/>
    </row>
    <row r="190" spans="15:16">
      <c r="O190" s="13"/>
      <c r="P190" s="7"/>
    </row>
    <row r="191" spans="15:16">
      <c r="O191" s="7"/>
      <c r="P191" s="7"/>
    </row>
    <row r="192" spans="15:16">
      <c r="O192" s="13"/>
      <c r="P192" s="7"/>
    </row>
    <row r="193" spans="15:16">
      <c r="O193" s="7"/>
      <c r="P193" s="7"/>
    </row>
    <row r="194" spans="15:16">
      <c r="O194" s="204"/>
      <c r="P194" s="204"/>
    </row>
    <row r="195" spans="15:16">
      <c r="O195" s="204"/>
      <c r="P195" s="204"/>
    </row>
    <row r="196" spans="15:16">
      <c r="O196" s="204"/>
      <c r="P196" s="204"/>
    </row>
    <row r="197" spans="15:16">
      <c r="O197" s="204"/>
      <c r="P197" s="204"/>
    </row>
    <row r="198" spans="15:16">
      <c r="O198" s="204"/>
      <c r="P198" s="204"/>
    </row>
    <row r="199" spans="15:16">
      <c r="O199" s="204"/>
      <c r="P199" s="204"/>
    </row>
    <row r="200" spans="15:16">
      <c r="O200" s="204"/>
      <c r="P200" s="204"/>
    </row>
    <row r="201" spans="15:16">
      <c r="O201" s="204"/>
      <c r="P201" s="204"/>
    </row>
    <row r="202" spans="15:16">
      <c r="O202" s="204"/>
      <c r="P202" s="204"/>
    </row>
    <row r="203" spans="15:16">
      <c r="O203" s="204"/>
      <c r="P203" s="204"/>
    </row>
    <row r="204" spans="15:16">
      <c r="O204" s="204"/>
      <c r="P204" s="204"/>
    </row>
    <row r="205" spans="15:16">
      <c r="O205" s="204"/>
      <c r="P205" s="204"/>
    </row>
    <row r="206" spans="15:16">
      <c r="O206" s="204"/>
      <c r="P206" s="204"/>
    </row>
    <row r="207" spans="15:16">
      <c r="O207" s="204"/>
      <c r="P207" s="204"/>
    </row>
    <row r="208" spans="15:16">
      <c r="O208" s="204"/>
      <c r="P208" s="204"/>
    </row>
    <row r="209" spans="15:16">
      <c r="O209" s="204"/>
      <c r="P209" s="204"/>
    </row>
    <row r="210" spans="15:16">
      <c r="O210" s="204"/>
      <c r="P210" s="204"/>
    </row>
    <row r="211" spans="15:16">
      <c r="O211" s="204"/>
      <c r="P211" s="204"/>
    </row>
    <row r="212" spans="15:16">
      <c r="O212" s="204"/>
      <c r="P212" s="204"/>
    </row>
    <row r="213" spans="15:16">
      <c r="O213" s="204"/>
      <c r="P213" s="204"/>
    </row>
    <row r="214" spans="15:16">
      <c r="O214" s="204"/>
      <c r="P214" s="204"/>
    </row>
    <row r="215" spans="15:16">
      <c r="O215" s="204"/>
      <c r="P215" s="204"/>
    </row>
    <row r="216" spans="15:16">
      <c r="O216" s="204"/>
      <c r="P216" s="204"/>
    </row>
    <row r="217" spans="15:16">
      <c r="O217" s="204"/>
      <c r="P217" s="204"/>
    </row>
    <row r="218" spans="15:16">
      <c r="O218" s="204"/>
      <c r="P218" s="204"/>
    </row>
    <row r="219" spans="15:16">
      <c r="O219" s="204"/>
      <c r="P219" s="204"/>
    </row>
    <row r="220" spans="15:16">
      <c r="O220" s="204"/>
      <c r="P220" s="204"/>
    </row>
    <row r="221" spans="15:16">
      <c r="O221" s="204"/>
      <c r="P221" s="204"/>
    </row>
    <row r="222" spans="15:16">
      <c r="O222" s="204"/>
      <c r="P222" s="204"/>
    </row>
  </sheetData>
  <mergeCells count="24">
    <mergeCell ref="B13:C13"/>
    <mergeCell ref="B2:N2"/>
    <mergeCell ref="B3:C4"/>
    <mergeCell ref="D3:N3"/>
    <mergeCell ref="B5:C5"/>
    <mergeCell ref="B6:C6"/>
    <mergeCell ref="B7:C7"/>
    <mergeCell ref="B8:C8"/>
    <mergeCell ref="B9:C9"/>
    <mergeCell ref="B10:C10"/>
    <mergeCell ref="B11:C11"/>
    <mergeCell ref="B12:C12"/>
    <mergeCell ref="B33:C33"/>
    <mergeCell ref="B14:C14"/>
    <mergeCell ref="B15:C15"/>
    <mergeCell ref="B16:C16"/>
    <mergeCell ref="B25:C25"/>
    <mergeCell ref="B26:C26"/>
    <mergeCell ref="B27:C27"/>
    <mergeCell ref="B28:C28"/>
    <mergeCell ref="B29:C29"/>
    <mergeCell ref="B30:C30"/>
    <mergeCell ref="B31:C31"/>
    <mergeCell ref="B32:C32"/>
  </mergeCells>
  <hyperlinks>
    <hyperlink ref="P4" location="INDICE!A62"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dimension ref="B1:W73"/>
  <sheetViews>
    <sheetView showGridLines="0" topLeftCell="C1" zoomScale="90" zoomScaleNormal="90" workbookViewId="0">
      <selection activeCell="W4" sqref="W4"/>
    </sheetView>
  </sheetViews>
  <sheetFormatPr baseColWidth="10" defaultRowHeight="15"/>
  <cols>
    <col min="1" max="1" width="12.5703125" style="24" customWidth="1"/>
    <col min="2" max="2" width="24.28515625" style="24" customWidth="1"/>
    <col min="3" max="3" width="10.140625" style="24" customWidth="1"/>
    <col min="4" max="4" width="17.140625" style="24" customWidth="1"/>
    <col min="5" max="5" width="12.7109375" style="24" bestFit="1" customWidth="1"/>
    <col min="6" max="6" width="16.5703125" style="24" customWidth="1"/>
    <col min="7" max="7" width="11.42578125" style="24"/>
    <col min="8" max="8" width="13.85546875" style="24" customWidth="1"/>
    <col min="9" max="9" width="16" style="24" customWidth="1"/>
    <col min="10" max="10" width="11.42578125" style="24"/>
    <col min="11" max="11" width="16.85546875" style="24" customWidth="1"/>
    <col min="12" max="12" width="17" style="24" customWidth="1"/>
    <col min="13" max="13" width="18.28515625" style="24" customWidth="1"/>
    <col min="14" max="14" width="15.5703125" style="24" customWidth="1"/>
    <col min="15" max="15" width="17" style="24" customWidth="1"/>
    <col min="16" max="16" width="17.28515625" style="24" customWidth="1"/>
    <col min="17" max="18" width="11.42578125" style="24"/>
    <col min="19" max="19" width="16.140625" style="24" customWidth="1"/>
    <col min="20" max="16384" width="11.42578125" style="24"/>
  </cols>
  <sheetData>
    <row r="1" spans="2:23" ht="143.25" customHeight="1"/>
    <row r="2" spans="2:23" ht="79.5" customHeight="1">
      <c r="B2" s="402" t="s">
        <v>1075</v>
      </c>
      <c r="C2" s="402"/>
      <c r="D2" s="402"/>
      <c r="E2" s="402"/>
      <c r="F2" s="402"/>
      <c r="G2" s="402"/>
      <c r="H2" s="402"/>
      <c r="I2" s="402"/>
      <c r="J2" s="402"/>
      <c r="K2" s="402"/>
      <c r="L2" s="402"/>
      <c r="M2" s="402"/>
      <c r="N2" s="402"/>
      <c r="O2" s="402"/>
      <c r="P2" s="402"/>
      <c r="Q2" s="402"/>
      <c r="R2" s="402"/>
      <c r="S2" s="402"/>
    </row>
    <row r="3" spans="2:23" ht="39" customHeight="1">
      <c r="B3" s="346" t="s">
        <v>565</v>
      </c>
      <c r="C3" s="346"/>
      <c r="D3" s="346" t="s">
        <v>576</v>
      </c>
      <c r="E3" s="346"/>
      <c r="F3" s="346"/>
      <c r="G3" s="346"/>
      <c r="H3" s="346"/>
      <c r="I3" s="346"/>
      <c r="J3" s="346"/>
      <c r="K3" s="346" t="s">
        <v>1120</v>
      </c>
      <c r="L3" s="346" t="s">
        <v>577</v>
      </c>
      <c r="M3" s="346" t="s">
        <v>1121</v>
      </c>
      <c r="N3" s="346" t="s">
        <v>339</v>
      </c>
      <c r="O3" s="346" t="s">
        <v>545</v>
      </c>
      <c r="P3" s="346"/>
      <c r="Q3" s="346"/>
      <c r="R3" s="346"/>
      <c r="S3" s="346" t="s">
        <v>578</v>
      </c>
      <c r="T3" s="346"/>
      <c r="U3" s="346"/>
    </row>
    <row r="4" spans="2:23" ht="33" customHeight="1">
      <c r="B4" s="346"/>
      <c r="C4" s="346"/>
      <c r="D4" s="270" t="s">
        <v>546</v>
      </c>
      <c r="E4" s="270" t="s">
        <v>547</v>
      </c>
      <c r="F4" s="270" t="s">
        <v>579</v>
      </c>
      <c r="G4" s="270" t="s">
        <v>548</v>
      </c>
      <c r="H4" s="270" t="s">
        <v>549</v>
      </c>
      <c r="I4" s="270" t="s">
        <v>550</v>
      </c>
      <c r="J4" s="270" t="s">
        <v>339</v>
      </c>
      <c r="K4" s="346"/>
      <c r="L4" s="346"/>
      <c r="M4" s="346"/>
      <c r="N4" s="346"/>
      <c r="O4" s="270" t="s">
        <v>580</v>
      </c>
      <c r="P4" s="270" t="s">
        <v>581</v>
      </c>
      <c r="Q4" s="270" t="s">
        <v>582</v>
      </c>
      <c r="R4" s="270" t="s">
        <v>583</v>
      </c>
      <c r="S4" s="270" t="s">
        <v>551</v>
      </c>
      <c r="T4" s="270" t="s">
        <v>552</v>
      </c>
      <c r="U4" s="270" t="s">
        <v>553</v>
      </c>
      <c r="W4" s="225" t="s">
        <v>30</v>
      </c>
    </row>
    <row r="5" spans="2:23">
      <c r="B5" s="401" t="s">
        <v>269</v>
      </c>
      <c r="C5" s="401" t="s">
        <v>1</v>
      </c>
      <c r="D5" s="293">
        <v>3316702.0000000009</v>
      </c>
      <c r="E5" s="293">
        <v>1598950.000000003</v>
      </c>
      <c r="F5" s="293">
        <v>7840569.9999999907</v>
      </c>
      <c r="G5" s="293">
        <v>275057.99999999977</v>
      </c>
      <c r="H5" s="293">
        <v>1382702.9999999995</v>
      </c>
      <c r="I5" s="293">
        <v>197436</v>
      </c>
      <c r="J5" s="293">
        <v>653094.0000000007</v>
      </c>
      <c r="K5" s="293">
        <v>1340994.9999999967</v>
      </c>
      <c r="L5" s="293">
        <v>144587.99999999974</v>
      </c>
      <c r="M5" s="293">
        <v>71076.000000000146</v>
      </c>
      <c r="N5" s="293">
        <v>43444.999999999978</v>
      </c>
      <c r="O5" s="293">
        <v>1815.0000000000005</v>
      </c>
      <c r="P5" s="293">
        <v>10742</v>
      </c>
      <c r="Q5" s="293">
        <v>1465.0000000000002</v>
      </c>
      <c r="R5" s="293">
        <v>2567</v>
      </c>
      <c r="S5" s="293">
        <v>1196123.0000000007</v>
      </c>
      <c r="T5" s="293">
        <v>3587679.9999999958</v>
      </c>
      <c r="U5" s="293">
        <v>1774970.0000000019</v>
      </c>
    </row>
    <row r="6" spans="2:23" s="98" customFormat="1" ht="18" customHeight="1">
      <c r="B6" s="401" t="s">
        <v>251</v>
      </c>
      <c r="C6" s="401"/>
      <c r="D6" s="293">
        <v>1757652.0000000005</v>
      </c>
      <c r="E6" s="293">
        <v>673406.99999999965</v>
      </c>
      <c r="F6" s="293">
        <v>4641247.0000000056</v>
      </c>
      <c r="G6" s="293">
        <v>72785</v>
      </c>
      <c r="H6" s="293">
        <v>876896.99999999895</v>
      </c>
      <c r="I6" s="293">
        <v>100362</v>
      </c>
      <c r="J6" s="293">
        <v>433128</v>
      </c>
      <c r="K6" s="293">
        <v>496925.00000000035</v>
      </c>
      <c r="L6" s="293">
        <v>74153.999999999913</v>
      </c>
      <c r="M6" s="293">
        <v>25940.000000000025</v>
      </c>
      <c r="N6" s="293">
        <v>5.0000000000000009</v>
      </c>
      <c r="O6" s="293">
        <v>793</v>
      </c>
      <c r="P6" s="293">
        <v>7215</v>
      </c>
      <c r="Q6" s="293">
        <v>999</v>
      </c>
      <c r="R6" s="293">
        <v>2063</v>
      </c>
      <c r="S6" s="293">
        <v>771226.00000000035</v>
      </c>
      <c r="T6" s="293">
        <v>1932371.0000000009</v>
      </c>
      <c r="U6" s="293">
        <v>1146751.9999999998</v>
      </c>
    </row>
    <row r="7" spans="2:23" s="98" customFormat="1" ht="18" customHeight="1">
      <c r="B7" s="400" t="s">
        <v>32</v>
      </c>
      <c r="C7" s="400"/>
      <c r="D7" s="292">
        <v>69831</v>
      </c>
      <c r="E7" s="292">
        <v>1938.0000000000002</v>
      </c>
      <c r="F7" s="292">
        <v>186312</v>
      </c>
      <c r="G7" s="292">
        <v>1852.0000000000005</v>
      </c>
      <c r="H7" s="292">
        <v>58927.999999999978</v>
      </c>
      <c r="I7" s="292">
        <v>8917.9999999999982</v>
      </c>
      <c r="J7" s="292">
        <v>20957</v>
      </c>
      <c r="K7" s="292">
        <v>63958.000000000036</v>
      </c>
      <c r="L7" s="292">
        <v>10798.000000000007</v>
      </c>
      <c r="M7" s="292">
        <v>14459.999999999987</v>
      </c>
      <c r="N7" s="292">
        <v>0</v>
      </c>
      <c r="O7" s="292">
        <v>105</v>
      </c>
      <c r="P7" s="292">
        <v>578</v>
      </c>
      <c r="Q7" s="292">
        <v>151</v>
      </c>
      <c r="R7" s="292">
        <v>28</v>
      </c>
      <c r="S7" s="292">
        <v>35024</v>
      </c>
      <c r="T7" s="292">
        <v>38066</v>
      </c>
      <c r="U7" s="292">
        <v>30153.999999999996</v>
      </c>
    </row>
    <row r="8" spans="2:23" s="20" customFormat="1" ht="18" customHeight="1">
      <c r="B8" s="400" t="s">
        <v>33</v>
      </c>
      <c r="C8" s="400"/>
      <c r="D8" s="292">
        <v>49053</v>
      </c>
      <c r="E8" s="292">
        <v>26535</v>
      </c>
      <c r="F8" s="292">
        <v>51362.999999999993</v>
      </c>
      <c r="G8" s="292">
        <v>339</v>
      </c>
      <c r="H8" s="292">
        <v>11501</v>
      </c>
      <c r="I8" s="292">
        <v>0</v>
      </c>
      <c r="J8" s="292">
        <v>3933</v>
      </c>
      <c r="K8" s="292">
        <v>0</v>
      </c>
      <c r="L8" s="292">
        <v>0</v>
      </c>
      <c r="M8" s="292">
        <v>0</v>
      </c>
      <c r="N8" s="292">
        <v>0</v>
      </c>
      <c r="O8" s="292">
        <v>0</v>
      </c>
      <c r="P8" s="292">
        <v>0</v>
      </c>
      <c r="Q8" s="292">
        <v>0</v>
      </c>
      <c r="R8" s="292">
        <v>0</v>
      </c>
      <c r="S8" s="292">
        <v>10780</v>
      </c>
      <c r="T8" s="292">
        <v>1374</v>
      </c>
      <c r="U8" s="292">
        <v>7102</v>
      </c>
    </row>
    <row r="9" spans="2:23" s="20" customFormat="1" ht="18" customHeight="1">
      <c r="B9" s="400" t="s">
        <v>34</v>
      </c>
      <c r="C9" s="400"/>
      <c r="D9" s="292">
        <v>199936</v>
      </c>
      <c r="E9" s="292">
        <v>106505</v>
      </c>
      <c r="F9" s="292">
        <v>240819</v>
      </c>
      <c r="G9" s="292">
        <v>724</v>
      </c>
      <c r="H9" s="292">
        <v>27560</v>
      </c>
      <c r="I9" s="292">
        <v>444</v>
      </c>
      <c r="J9" s="292">
        <v>14165</v>
      </c>
      <c r="K9" s="292">
        <v>2680.9999999999995</v>
      </c>
      <c r="L9" s="292">
        <v>0</v>
      </c>
      <c r="M9" s="292">
        <v>0</v>
      </c>
      <c r="N9" s="292">
        <v>0</v>
      </c>
      <c r="O9" s="292">
        <v>0</v>
      </c>
      <c r="P9" s="292">
        <v>0</v>
      </c>
      <c r="Q9" s="292">
        <v>0</v>
      </c>
      <c r="R9" s="292">
        <v>0</v>
      </c>
      <c r="S9" s="292">
        <v>14988</v>
      </c>
      <c r="T9" s="292">
        <v>3775</v>
      </c>
      <c r="U9" s="292">
        <v>42846.000000000007</v>
      </c>
    </row>
    <row r="10" spans="2:23" s="20" customFormat="1" ht="18" customHeight="1">
      <c r="B10" s="400" t="s">
        <v>35</v>
      </c>
      <c r="C10" s="400"/>
      <c r="D10" s="292">
        <v>52261.000000000007</v>
      </c>
      <c r="E10" s="292">
        <v>22704</v>
      </c>
      <c r="F10" s="292">
        <v>109498</v>
      </c>
      <c r="G10" s="292">
        <v>951</v>
      </c>
      <c r="H10" s="292">
        <v>17987</v>
      </c>
      <c r="I10" s="292">
        <v>8816</v>
      </c>
      <c r="J10" s="292">
        <v>17734</v>
      </c>
      <c r="K10" s="292">
        <v>33.000000000000007</v>
      </c>
      <c r="L10" s="292">
        <v>0</v>
      </c>
      <c r="M10" s="292">
        <v>0</v>
      </c>
      <c r="N10" s="292">
        <v>0</v>
      </c>
      <c r="O10" s="292">
        <v>0</v>
      </c>
      <c r="P10" s="292">
        <v>0</v>
      </c>
      <c r="Q10" s="292">
        <v>0</v>
      </c>
      <c r="R10" s="292">
        <v>0</v>
      </c>
      <c r="S10" s="292">
        <v>19</v>
      </c>
      <c r="T10" s="292">
        <v>0</v>
      </c>
      <c r="U10" s="292">
        <v>4311</v>
      </c>
    </row>
    <row r="11" spans="2:23" s="20" customFormat="1" ht="18" customHeight="1">
      <c r="B11" s="400" t="s">
        <v>36</v>
      </c>
      <c r="C11" s="400"/>
      <c r="D11" s="292">
        <v>83007.999999999985</v>
      </c>
      <c r="E11" s="292">
        <v>2874</v>
      </c>
      <c r="F11" s="292">
        <v>300966</v>
      </c>
      <c r="G11" s="292">
        <v>5754</v>
      </c>
      <c r="H11" s="292">
        <v>62533</v>
      </c>
      <c r="I11" s="292">
        <v>5647</v>
      </c>
      <c r="J11" s="292">
        <v>24764.999999999993</v>
      </c>
      <c r="K11" s="292">
        <v>6927</v>
      </c>
      <c r="L11" s="292">
        <v>0</v>
      </c>
      <c r="M11" s="292">
        <v>0</v>
      </c>
      <c r="N11" s="292">
        <v>0</v>
      </c>
      <c r="O11" s="292">
        <v>0</v>
      </c>
      <c r="P11" s="292">
        <v>0</v>
      </c>
      <c r="Q11" s="292">
        <v>0</v>
      </c>
      <c r="R11" s="292">
        <v>0</v>
      </c>
      <c r="S11" s="292">
        <v>63252</v>
      </c>
      <c r="T11" s="292">
        <v>32512.999999999989</v>
      </c>
      <c r="U11" s="292">
        <v>95109</v>
      </c>
    </row>
    <row r="12" spans="2:23" s="20" customFormat="1" ht="18" customHeight="1">
      <c r="B12" s="400" t="s">
        <v>37</v>
      </c>
      <c r="C12" s="400"/>
      <c r="D12" s="292">
        <v>105329.99999999997</v>
      </c>
      <c r="E12" s="292">
        <v>28036.999999999996</v>
      </c>
      <c r="F12" s="292">
        <v>352295.00000000012</v>
      </c>
      <c r="G12" s="292">
        <v>6967.9999999999991</v>
      </c>
      <c r="H12" s="292">
        <v>83679</v>
      </c>
      <c r="I12" s="292">
        <v>18114.999999999996</v>
      </c>
      <c r="J12" s="292">
        <v>26326.999999999996</v>
      </c>
      <c r="K12" s="292">
        <v>38454.999999999993</v>
      </c>
      <c r="L12" s="292">
        <v>346.99999999999994</v>
      </c>
      <c r="M12" s="292">
        <v>0</v>
      </c>
      <c r="N12" s="292">
        <v>0</v>
      </c>
      <c r="O12" s="292">
        <v>0</v>
      </c>
      <c r="P12" s="292">
        <v>0</v>
      </c>
      <c r="Q12" s="292">
        <v>0</v>
      </c>
      <c r="R12" s="292">
        <v>0</v>
      </c>
      <c r="S12" s="292">
        <v>49261</v>
      </c>
      <c r="T12" s="292">
        <v>63726.999999999985</v>
      </c>
      <c r="U12" s="292">
        <v>113490.00000000003</v>
      </c>
    </row>
    <row r="13" spans="2:23" s="20" customFormat="1" ht="18" customHeight="1">
      <c r="B13" s="400" t="s">
        <v>38</v>
      </c>
      <c r="C13" s="400"/>
      <c r="D13" s="292">
        <v>94303.000000000015</v>
      </c>
      <c r="E13" s="292">
        <v>77069</v>
      </c>
      <c r="F13" s="292">
        <v>158166</v>
      </c>
      <c r="G13" s="292">
        <v>302.00000000000006</v>
      </c>
      <c r="H13" s="292">
        <v>58430</v>
      </c>
      <c r="I13" s="292">
        <v>24086</v>
      </c>
      <c r="J13" s="292">
        <v>58370.999999999985</v>
      </c>
      <c r="K13" s="292">
        <v>55286.000000000007</v>
      </c>
      <c r="L13" s="292">
        <v>0</v>
      </c>
      <c r="M13" s="292">
        <v>0</v>
      </c>
      <c r="N13" s="292">
        <v>0</v>
      </c>
      <c r="O13" s="292">
        <v>0</v>
      </c>
      <c r="P13" s="292">
        <v>0</v>
      </c>
      <c r="Q13" s="292">
        <v>0</v>
      </c>
      <c r="R13" s="292">
        <v>0</v>
      </c>
      <c r="S13" s="292">
        <v>31900.000000000004</v>
      </c>
      <c r="T13" s="292">
        <v>19163</v>
      </c>
      <c r="U13" s="292">
        <v>66321.999999999985</v>
      </c>
    </row>
    <row r="14" spans="2:23" s="20" customFormat="1" ht="18" customHeight="1">
      <c r="B14" s="400" t="s">
        <v>39</v>
      </c>
      <c r="C14" s="400"/>
      <c r="D14" s="292">
        <v>101428.00000000001</v>
      </c>
      <c r="E14" s="292">
        <v>65218.999999999985</v>
      </c>
      <c r="F14" s="292">
        <v>163205.00000000003</v>
      </c>
      <c r="G14" s="292">
        <v>65</v>
      </c>
      <c r="H14" s="292">
        <v>15256.999999999998</v>
      </c>
      <c r="I14" s="292">
        <v>20</v>
      </c>
      <c r="J14" s="292">
        <v>20304</v>
      </c>
      <c r="K14" s="292">
        <v>28140</v>
      </c>
      <c r="L14" s="292">
        <v>13231.999999999993</v>
      </c>
      <c r="M14" s="292">
        <v>5724.9999999999982</v>
      </c>
      <c r="N14" s="292">
        <v>0</v>
      </c>
      <c r="O14" s="292">
        <v>364</v>
      </c>
      <c r="P14" s="292">
        <v>783</v>
      </c>
      <c r="Q14" s="292">
        <v>35</v>
      </c>
      <c r="R14" s="292">
        <v>54</v>
      </c>
      <c r="S14" s="292">
        <v>6367</v>
      </c>
      <c r="T14" s="292">
        <v>23578.999999999996</v>
      </c>
      <c r="U14" s="292">
        <v>29730</v>
      </c>
    </row>
    <row r="15" spans="2:23">
      <c r="B15" s="400" t="s">
        <v>40</v>
      </c>
      <c r="C15" s="400"/>
      <c r="D15" s="292">
        <v>645049.99999999988</v>
      </c>
      <c r="E15" s="292">
        <v>170168.99999999997</v>
      </c>
      <c r="F15" s="292">
        <v>2125473</v>
      </c>
      <c r="G15" s="292">
        <v>49558.000000000022</v>
      </c>
      <c r="H15" s="292">
        <v>396348.00000000029</v>
      </c>
      <c r="I15" s="292">
        <v>25359</v>
      </c>
      <c r="J15" s="292">
        <v>209705.99999999997</v>
      </c>
      <c r="K15" s="292">
        <v>172605.00000000006</v>
      </c>
      <c r="L15" s="292">
        <v>47323</v>
      </c>
      <c r="M15" s="292">
        <v>5754.9999999999964</v>
      </c>
      <c r="N15" s="292">
        <v>0</v>
      </c>
      <c r="O15" s="292">
        <v>324</v>
      </c>
      <c r="P15" s="292">
        <v>5854</v>
      </c>
      <c r="Q15" s="292">
        <v>813</v>
      </c>
      <c r="R15" s="292">
        <v>1981</v>
      </c>
      <c r="S15" s="292">
        <v>316037.99999999977</v>
      </c>
      <c r="T15" s="292">
        <v>1677101.0000000002</v>
      </c>
      <c r="U15" s="292">
        <v>562476</v>
      </c>
    </row>
    <row r="16" spans="2:23">
      <c r="B16" s="400" t="s">
        <v>41</v>
      </c>
      <c r="C16" s="400"/>
      <c r="D16" s="292">
        <v>184205</v>
      </c>
      <c r="E16" s="292">
        <v>90046.000000000015</v>
      </c>
      <c r="F16" s="292">
        <v>455159</v>
      </c>
      <c r="G16" s="292">
        <v>4685.0000000000018</v>
      </c>
      <c r="H16" s="292">
        <v>120656.00000000003</v>
      </c>
      <c r="I16" s="292">
        <v>8377</v>
      </c>
      <c r="J16" s="292">
        <v>32455</v>
      </c>
      <c r="K16" s="292">
        <v>12479.999999999993</v>
      </c>
      <c r="L16" s="292">
        <v>2254</v>
      </c>
      <c r="M16" s="292">
        <v>0</v>
      </c>
      <c r="N16" s="292">
        <v>0</v>
      </c>
      <c r="O16" s="292">
        <v>0</v>
      </c>
      <c r="P16" s="292">
        <v>0</v>
      </c>
      <c r="Q16" s="292">
        <v>0</v>
      </c>
      <c r="R16" s="292">
        <v>0</v>
      </c>
      <c r="S16" s="292">
        <v>141987</v>
      </c>
      <c r="T16" s="292">
        <v>12829</v>
      </c>
      <c r="U16" s="292">
        <v>171467.00000000006</v>
      </c>
    </row>
    <row r="17" spans="2:21" ht="15" customHeight="1">
      <c r="B17" s="289" t="s">
        <v>79</v>
      </c>
      <c r="C17" s="289"/>
      <c r="D17" s="292">
        <v>173247</v>
      </c>
      <c r="E17" s="292">
        <v>82310.999999999971</v>
      </c>
      <c r="F17" s="292">
        <v>497990.99999999988</v>
      </c>
      <c r="G17" s="292">
        <v>1586.9999999999998</v>
      </c>
      <c r="H17" s="292">
        <v>24018</v>
      </c>
      <c r="I17" s="292">
        <v>580</v>
      </c>
      <c r="J17" s="292">
        <v>4411</v>
      </c>
      <c r="K17" s="292">
        <v>116360.00000000001</v>
      </c>
      <c r="L17" s="292">
        <v>200</v>
      </c>
      <c r="M17" s="292">
        <v>0</v>
      </c>
      <c r="N17" s="292">
        <v>4.9999999999999991</v>
      </c>
      <c r="O17" s="292">
        <v>0</v>
      </c>
      <c r="P17" s="292">
        <v>0</v>
      </c>
      <c r="Q17" s="292">
        <v>0</v>
      </c>
      <c r="R17" s="292">
        <v>0</v>
      </c>
      <c r="S17" s="292">
        <v>101610</v>
      </c>
      <c r="T17" s="292">
        <v>60244</v>
      </c>
      <c r="U17" s="292">
        <v>23745</v>
      </c>
    </row>
    <row r="18" spans="2:21" ht="15" customHeight="1">
      <c r="B18" s="314" t="s">
        <v>252</v>
      </c>
      <c r="C18" s="315"/>
      <c r="D18" s="293">
        <v>1292486.0000000002</v>
      </c>
      <c r="E18" s="293">
        <v>715428.99999999942</v>
      </c>
      <c r="F18" s="293">
        <v>2753699.9999999991</v>
      </c>
      <c r="G18" s="293">
        <v>59073</v>
      </c>
      <c r="H18" s="293">
        <v>404428.00000000035</v>
      </c>
      <c r="I18" s="293">
        <v>76255</v>
      </c>
      <c r="J18" s="293">
        <v>187709.99999999991</v>
      </c>
      <c r="K18" s="293">
        <v>821750.00000000035</v>
      </c>
      <c r="L18" s="293">
        <v>70433.999999999884</v>
      </c>
      <c r="M18" s="293">
        <v>45136.000000000051</v>
      </c>
      <c r="N18" s="293">
        <v>43439.999999999942</v>
      </c>
      <c r="O18" s="293">
        <v>1022</v>
      </c>
      <c r="P18" s="293">
        <v>3527</v>
      </c>
      <c r="Q18" s="293">
        <v>466</v>
      </c>
      <c r="R18" s="293">
        <v>504</v>
      </c>
      <c r="S18" s="293">
        <v>352594.99999999977</v>
      </c>
      <c r="T18" s="293">
        <v>1598782.9999999993</v>
      </c>
      <c r="U18" s="293">
        <v>481382.00000000006</v>
      </c>
    </row>
    <row r="19" spans="2:21" s="1" customFormat="1">
      <c r="B19" s="316" t="s">
        <v>43</v>
      </c>
      <c r="C19" s="317"/>
      <c r="D19" s="292">
        <v>182425</v>
      </c>
      <c r="E19" s="292">
        <v>94945</v>
      </c>
      <c r="F19" s="292">
        <v>406289.00000000006</v>
      </c>
      <c r="G19" s="292">
        <v>4177</v>
      </c>
      <c r="H19" s="292">
        <v>47013</v>
      </c>
      <c r="I19" s="292">
        <v>6028.9999999999991</v>
      </c>
      <c r="J19" s="292">
        <v>70945</v>
      </c>
      <c r="K19" s="292">
        <v>91575</v>
      </c>
      <c r="L19" s="292">
        <v>791</v>
      </c>
      <c r="M19" s="292">
        <v>0</v>
      </c>
      <c r="N19" s="292">
        <v>0</v>
      </c>
      <c r="O19" s="292">
        <v>0</v>
      </c>
      <c r="P19" s="292">
        <v>0</v>
      </c>
      <c r="Q19" s="292">
        <v>0</v>
      </c>
      <c r="R19" s="292">
        <v>0</v>
      </c>
      <c r="S19" s="292">
        <v>101929.99999999996</v>
      </c>
      <c r="T19" s="292">
        <v>235780.00000000006</v>
      </c>
      <c r="U19" s="292">
        <v>88973</v>
      </c>
    </row>
    <row r="20" spans="2:21">
      <c r="B20" s="316" t="s">
        <v>44</v>
      </c>
      <c r="C20" s="317"/>
      <c r="D20" s="292">
        <v>41530.999999999993</v>
      </c>
      <c r="E20" s="292">
        <v>29925</v>
      </c>
      <c r="F20" s="292">
        <v>51829.000000000007</v>
      </c>
      <c r="G20" s="292">
        <v>1296</v>
      </c>
      <c r="H20" s="292">
        <v>15108.999999999998</v>
      </c>
      <c r="I20" s="292">
        <v>0</v>
      </c>
      <c r="J20" s="292">
        <v>0</v>
      </c>
      <c r="K20" s="292">
        <v>12639.000000000004</v>
      </c>
      <c r="L20" s="292">
        <v>0</v>
      </c>
      <c r="M20" s="292">
        <v>0</v>
      </c>
      <c r="N20" s="292">
        <v>0</v>
      </c>
      <c r="O20" s="292">
        <v>0</v>
      </c>
      <c r="P20" s="292">
        <v>0</v>
      </c>
      <c r="Q20" s="292">
        <v>0</v>
      </c>
      <c r="R20" s="292">
        <v>0</v>
      </c>
      <c r="S20" s="292">
        <v>32087.999999999993</v>
      </c>
      <c r="T20" s="292">
        <v>17881.000000000004</v>
      </c>
      <c r="U20" s="292">
        <v>12273</v>
      </c>
    </row>
    <row r="21" spans="2:21">
      <c r="B21" s="316" t="s">
        <v>45</v>
      </c>
      <c r="C21" s="317"/>
      <c r="D21" s="292">
        <v>497963.00000000029</v>
      </c>
      <c r="E21" s="292">
        <v>233651.99999999997</v>
      </c>
      <c r="F21" s="292">
        <v>1005845.9999999997</v>
      </c>
      <c r="G21" s="292">
        <v>35893.000000000007</v>
      </c>
      <c r="H21" s="292">
        <v>146809</v>
      </c>
      <c r="I21" s="292">
        <v>55805.000000000029</v>
      </c>
      <c r="J21" s="292">
        <v>67090.999999999956</v>
      </c>
      <c r="K21" s="292">
        <v>239881.00000000006</v>
      </c>
      <c r="L21" s="292">
        <v>42759.999999999964</v>
      </c>
      <c r="M21" s="292">
        <v>30023.000000000029</v>
      </c>
      <c r="N21" s="292">
        <v>2030.0000000000023</v>
      </c>
      <c r="O21" s="292">
        <v>1022</v>
      </c>
      <c r="P21" s="292">
        <v>3527</v>
      </c>
      <c r="Q21" s="292">
        <v>466</v>
      </c>
      <c r="R21" s="292">
        <v>504</v>
      </c>
      <c r="S21" s="292">
        <v>80988.999999999985</v>
      </c>
      <c r="T21" s="292">
        <v>1164173.0000000002</v>
      </c>
      <c r="U21" s="292">
        <v>235352.99999999977</v>
      </c>
    </row>
    <row r="22" spans="2:21">
      <c r="B22" s="316" t="s">
        <v>46</v>
      </c>
      <c r="C22" s="317"/>
      <c r="D22" s="292">
        <v>147151</v>
      </c>
      <c r="E22" s="292">
        <v>90347</v>
      </c>
      <c r="F22" s="292">
        <v>448444.00000000006</v>
      </c>
      <c r="G22" s="292">
        <v>546</v>
      </c>
      <c r="H22" s="292">
        <v>63131.000000000007</v>
      </c>
      <c r="I22" s="292">
        <v>80</v>
      </c>
      <c r="J22" s="292">
        <v>5580.9999999999991</v>
      </c>
      <c r="K22" s="292">
        <v>110306.99999999997</v>
      </c>
      <c r="L22" s="292">
        <v>0</v>
      </c>
      <c r="M22" s="292">
        <v>0</v>
      </c>
      <c r="N22" s="292">
        <v>41410</v>
      </c>
      <c r="O22" s="292">
        <v>0</v>
      </c>
      <c r="P22" s="292">
        <v>0</v>
      </c>
      <c r="Q22" s="292">
        <v>0</v>
      </c>
      <c r="R22" s="292">
        <v>0</v>
      </c>
      <c r="S22" s="292">
        <v>38856.000000000007</v>
      </c>
      <c r="T22" s="292">
        <v>104907</v>
      </c>
      <c r="U22" s="292">
        <v>62453</v>
      </c>
    </row>
    <row r="23" spans="2:21">
      <c r="B23" s="316" t="s">
        <v>47</v>
      </c>
      <c r="C23" s="317"/>
      <c r="D23" s="292">
        <v>348611.00000000006</v>
      </c>
      <c r="E23" s="292">
        <v>206773</v>
      </c>
      <c r="F23" s="292">
        <v>755661.99999999977</v>
      </c>
      <c r="G23" s="292">
        <v>17161</v>
      </c>
      <c r="H23" s="292">
        <v>125951</v>
      </c>
      <c r="I23" s="292">
        <v>13916</v>
      </c>
      <c r="J23" s="292">
        <v>43881</v>
      </c>
      <c r="K23" s="292">
        <v>322204.00000000012</v>
      </c>
      <c r="L23" s="292">
        <v>26882.999999999993</v>
      </c>
      <c r="M23" s="292">
        <v>15113.000000000009</v>
      </c>
      <c r="N23" s="292">
        <v>0</v>
      </c>
      <c r="O23" s="292">
        <v>0</v>
      </c>
      <c r="P23" s="292">
        <v>0</v>
      </c>
      <c r="Q23" s="292">
        <v>0</v>
      </c>
      <c r="R23" s="292">
        <v>0</v>
      </c>
      <c r="S23" s="292">
        <v>93155.999999999985</v>
      </c>
      <c r="T23" s="292">
        <v>66521.999999999971</v>
      </c>
      <c r="U23" s="292">
        <v>75276</v>
      </c>
    </row>
    <row r="24" spans="2:21" ht="15" customHeight="1">
      <c r="B24" s="316" t="s">
        <v>48</v>
      </c>
      <c r="C24" s="317"/>
      <c r="D24" s="292">
        <v>74805.000000000015</v>
      </c>
      <c r="E24" s="292">
        <v>59786.999999999978</v>
      </c>
      <c r="F24" s="292">
        <v>85630.000000000015</v>
      </c>
      <c r="G24" s="292">
        <v>0</v>
      </c>
      <c r="H24" s="292">
        <v>6415</v>
      </c>
      <c r="I24" s="292">
        <v>424.99999999999994</v>
      </c>
      <c r="J24" s="292">
        <v>212</v>
      </c>
      <c r="K24" s="292">
        <v>45144.000000000007</v>
      </c>
      <c r="L24" s="292">
        <v>0</v>
      </c>
      <c r="M24" s="292">
        <v>0</v>
      </c>
      <c r="N24" s="292">
        <v>0</v>
      </c>
      <c r="O24" s="292">
        <v>0</v>
      </c>
      <c r="P24" s="292">
        <v>0</v>
      </c>
      <c r="Q24" s="292">
        <v>0</v>
      </c>
      <c r="R24" s="292">
        <v>0</v>
      </c>
      <c r="S24" s="292">
        <v>5576.0000000000009</v>
      </c>
      <c r="T24" s="292">
        <v>9520</v>
      </c>
      <c r="U24" s="292">
        <v>7053.9999999999991</v>
      </c>
    </row>
    <row r="25" spans="2:21" ht="15" customHeight="1">
      <c r="B25" s="401" t="s">
        <v>253</v>
      </c>
      <c r="C25" s="401"/>
      <c r="D25" s="293">
        <v>254317.99999999997</v>
      </c>
      <c r="E25" s="293">
        <v>210112</v>
      </c>
      <c r="F25" s="293">
        <v>408377</v>
      </c>
      <c r="G25" s="293">
        <v>143080.00000000003</v>
      </c>
      <c r="H25" s="293">
        <v>91806.000000000015</v>
      </c>
      <c r="I25" s="293">
        <v>20819.000000000007</v>
      </c>
      <c r="J25" s="293">
        <v>32255.999999999996</v>
      </c>
      <c r="K25" s="293">
        <v>22320.000000000007</v>
      </c>
      <c r="L25" s="293">
        <v>0</v>
      </c>
      <c r="M25" s="293">
        <v>0</v>
      </c>
      <c r="N25" s="293">
        <v>0</v>
      </c>
      <c r="O25" s="293">
        <v>0</v>
      </c>
      <c r="P25" s="293">
        <v>0</v>
      </c>
      <c r="Q25" s="293">
        <v>0</v>
      </c>
      <c r="R25" s="293">
        <v>0</v>
      </c>
      <c r="S25" s="293">
        <v>69644</v>
      </c>
      <c r="T25" s="293">
        <v>55416.999999999985</v>
      </c>
      <c r="U25" s="293">
        <v>129426.99999999999</v>
      </c>
    </row>
    <row r="26" spans="2:21" s="1" customFormat="1">
      <c r="B26" s="400" t="s">
        <v>50</v>
      </c>
      <c r="C26" s="400"/>
      <c r="D26" s="292">
        <v>42972</v>
      </c>
      <c r="E26" s="292">
        <v>19918</v>
      </c>
      <c r="F26" s="292">
        <v>56529</v>
      </c>
      <c r="G26" s="292">
        <v>0</v>
      </c>
      <c r="H26" s="292">
        <v>1830</v>
      </c>
      <c r="I26" s="292">
        <v>450</v>
      </c>
      <c r="J26" s="292">
        <v>0</v>
      </c>
      <c r="K26" s="292">
        <v>1170</v>
      </c>
      <c r="L26" s="292">
        <v>0</v>
      </c>
      <c r="M26" s="292">
        <v>0</v>
      </c>
      <c r="N26" s="292">
        <v>0</v>
      </c>
      <c r="O26" s="292">
        <v>0</v>
      </c>
      <c r="P26" s="292">
        <v>0</v>
      </c>
      <c r="Q26" s="292">
        <v>0</v>
      </c>
      <c r="R26" s="292">
        <v>0</v>
      </c>
      <c r="S26" s="292">
        <v>1</v>
      </c>
      <c r="T26" s="292">
        <v>295</v>
      </c>
      <c r="U26" s="292">
        <v>11</v>
      </c>
    </row>
    <row r="27" spans="2:21">
      <c r="B27" s="400" t="s">
        <v>51</v>
      </c>
      <c r="C27" s="400"/>
      <c r="D27" s="292">
        <v>44208</v>
      </c>
      <c r="E27" s="292">
        <v>132332</v>
      </c>
      <c r="F27" s="292">
        <v>51388.000000000007</v>
      </c>
      <c r="G27" s="292">
        <v>139524</v>
      </c>
      <c r="H27" s="292">
        <v>23889.000000000004</v>
      </c>
      <c r="I27" s="292">
        <v>18841</v>
      </c>
      <c r="J27" s="292">
        <v>1930</v>
      </c>
      <c r="K27" s="292">
        <v>13099.999999999998</v>
      </c>
      <c r="L27" s="292">
        <v>0</v>
      </c>
      <c r="M27" s="292">
        <v>0</v>
      </c>
      <c r="N27" s="292">
        <v>0</v>
      </c>
      <c r="O27" s="292">
        <v>0</v>
      </c>
      <c r="P27" s="292">
        <v>0</v>
      </c>
      <c r="Q27" s="292">
        <v>0</v>
      </c>
      <c r="R27" s="292">
        <v>0</v>
      </c>
      <c r="S27" s="292">
        <v>22929</v>
      </c>
      <c r="T27" s="292">
        <v>32245</v>
      </c>
      <c r="U27" s="292">
        <v>26864</v>
      </c>
    </row>
    <row r="28" spans="2:21">
      <c r="B28" s="400" t="s">
        <v>52</v>
      </c>
      <c r="C28" s="400"/>
      <c r="D28" s="292">
        <v>60351.999999999993</v>
      </c>
      <c r="E28" s="292">
        <v>31728</v>
      </c>
      <c r="F28" s="292">
        <v>190523</v>
      </c>
      <c r="G28" s="292">
        <v>501</v>
      </c>
      <c r="H28" s="292">
        <v>19468</v>
      </c>
      <c r="I28" s="292">
        <v>1405</v>
      </c>
      <c r="J28" s="292">
        <v>9342.9999999999982</v>
      </c>
      <c r="K28" s="292">
        <v>8050.0000000000036</v>
      </c>
      <c r="L28" s="292">
        <v>0</v>
      </c>
      <c r="M28" s="292">
        <v>0</v>
      </c>
      <c r="N28" s="292">
        <v>0</v>
      </c>
      <c r="O28" s="292">
        <v>0</v>
      </c>
      <c r="P28" s="292">
        <v>0</v>
      </c>
      <c r="Q28" s="292">
        <v>0</v>
      </c>
      <c r="R28" s="292">
        <v>0</v>
      </c>
      <c r="S28" s="292">
        <v>5504</v>
      </c>
      <c r="T28" s="292">
        <v>2024.0000000000005</v>
      </c>
      <c r="U28" s="292">
        <v>53972.000000000007</v>
      </c>
    </row>
    <row r="29" spans="2:21">
      <c r="B29" s="400" t="s">
        <v>53</v>
      </c>
      <c r="C29" s="400"/>
      <c r="D29" s="292">
        <v>13185.999999999998</v>
      </c>
      <c r="E29" s="292">
        <v>777</v>
      </c>
      <c r="F29" s="292">
        <v>18071</v>
      </c>
      <c r="G29" s="292">
        <v>2084</v>
      </c>
      <c r="H29" s="292">
        <v>10370</v>
      </c>
      <c r="I29" s="292">
        <v>0</v>
      </c>
      <c r="J29" s="292">
        <v>12288</v>
      </c>
      <c r="K29" s="292">
        <v>0</v>
      </c>
      <c r="L29" s="292">
        <v>0</v>
      </c>
      <c r="M29" s="292">
        <v>0</v>
      </c>
      <c r="N29" s="292">
        <v>0</v>
      </c>
      <c r="O29" s="292">
        <v>0</v>
      </c>
      <c r="P29" s="292">
        <v>0</v>
      </c>
      <c r="Q29" s="292">
        <v>0</v>
      </c>
      <c r="R29" s="292">
        <v>0</v>
      </c>
      <c r="S29" s="292">
        <v>10954</v>
      </c>
      <c r="T29" s="292">
        <v>17524</v>
      </c>
      <c r="U29" s="292">
        <v>13112</v>
      </c>
    </row>
    <row r="30" spans="2:21">
      <c r="B30" s="400" t="s">
        <v>54</v>
      </c>
      <c r="C30" s="400"/>
      <c r="D30" s="292">
        <v>72108</v>
      </c>
      <c r="E30" s="292">
        <v>24502</v>
      </c>
      <c r="F30" s="292">
        <v>63496</v>
      </c>
      <c r="G30" s="292">
        <v>34</v>
      </c>
      <c r="H30" s="292">
        <v>12541.000000000002</v>
      </c>
      <c r="I30" s="292">
        <v>75</v>
      </c>
      <c r="J30" s="292">
        <v>429</v>
      </c>
      <c r="K30" s="292">
        <v>0</v>
      </c>
      <c r="L30" s="292">
        <v>0</v>
      </c>
      <c r="M30" s="292">
        <v>0</v>
      </c>
      <c r="N30" s="292">
        <v>0</v>
      </c>
      <c r="O30" s="292">
        <v>0</v>
      </c>
      <c r="P30" s="292">
        <v>0</v>
      </c>
      <c r="Q30" s="292">
        <v>0</v>
      </c>
      <c r="R30" s="292">
        <v>0</v>
      </c>
      <c r="S30" s="292">
        <v>26648.000000000004</v>
      </c>
      <c r="T30" s="292">
        <v>3276</v>
      </c>
      <c r="U30" s="292">
        <v>32511</v>
      </c>
    </row>
    <row r="31" spans="2:21" ht="15" customHeight="1">
      <c r="B31" s="400" t="s">
        <v>55</v>
      </c>
      <c r="C31" s="400"/>
      <c r="D31" s="292">
        <v>21492</v>
      </c>
      <c r="E31" s="292">
        <v>855</v>
      </c>
      <c r="F31" s="292">
        <v>28370.000000000004</v>
      </c>
      <c r="G31" s="292">
        <v>937.00000000000023</v>
      </c>
      <c r="H31" s="292">
        <v>23708</v>
      </c>
      <c r="I31" s="292">
        <v>48</v>
      </c>
      <c r="J31" s="292">
        <v>8266</v>
      </c>
      <c r="K31" s="292">
        <v>0</v>
      </c>
      <c r="L31" s="292">
        <v>0</v>
      </c>
      <c r="M31" s="292">
        <v>0</v>
      </c>
      <c r="N31" s="292">
        <v>0</v>
      </c>
      <c r="O31" s="292">
        <v>0</v>
      </c>
      <c r="P31" s="292">
        <v>0</v>
      </c>
      <c r="Q31" s="292">
        <v>0</v>
      </c>
      <c r="R31" s="292">
        <v>0</v>
      </c>
      <c r="S31" s="292">
        <v>3608</v>
      </c>
      <c r="T31" s="292">
        <v>53</v>
      </c>
      <c r="U31" s="292">
        <v>2957</v>
      </c>
    </row>
    <row r="32" spans="2:21" ht="15" customHeight="1">
      <c r="B32" s="401" t="s">
        <v>254</v>
      </c>
      <c r="C32" s="401"/>
      <c r="D32" s="293">
        <v>12246</v>
      </c>
      <c r="E32" s="293">
        <v>2</v>
      </c>
      <c r="F32" s="293">
        <v>37246</v>
      </c>
      <c r="G32" s="293">
        <v>120</v>
      </c>
      <c r="H32" s="293">
        <v>9572</v>
      </c>
      <c r="I32" s="293">
        <v>0</v>
      </c>
      <c r="J32" s="293">
        <v>0</v>
      </c>
      <c r="K32" s="293">
        <v>0</v>
      </c>
      <c r="L32" s="293">
        <v>0</v>
      </c>
      <c r="M32" s="293">
        <v>0</v>
      </c>
      <c r="N32" s="293">
        <v>0</v>
      </c>
      <c r="O32" s="292">
        <v>0</v>
      </c>
      <c r="P32" s="292">
        <v>0</v>
      </c>
      <c r="Q32" s="292">
        <v>0</v>
      </c>
      <c r="R32" s="292">
        <v>0</v>
      </c>
      <c r="S32" s="293">
        <v>2658</v>
      </c>
      <c r="T32" s="293">
        <v>1109</v>
      </c>
      <c r="U32" s="293">
        <v>17409</v>
      </c>
    </row>
    <row r="33" spans="2:21" s="1" customFormat="1" ht="15" customHeight="1">
      <c r="B33" s="400" t="s">
        <v>57</v>
      </c>
      <c r="C33" s="400"/>
      <c r="D33" s="292">
        <v>12246</v>
      </c>
      <c r="E33" s="292">
        <v>2</v>
      </c>
      <c r="F33" s="292">
        <v>37246</v>
      </c>
      <c r="G33" s="292">
        <v>120</v>
      </c>
      <c r="H33" s="292">
        <v>9572</v>
      </c>
      <c r="I33" s="292">
        <v>0</v>
      </c>
      <c r="J33" s="292">
        <v>0</v>
      </c>
      <c r="K33" s="292">
        <v>0</v>
      </c>
      <c r="L33" s="292">
        <v>0</v>
      </c>
      <c r="M33" s="292">
        <v>0</v>
      </c>
      <c r="N33" s="292">
        <v>0</v>
      </c>
      <c r="O33" s="292">
        <v>0</v>
      </c>
      <c r="P33" s="292">
        <v>0</v>
      </c>
      <c r="Q33" s="292">
        <v>0</v>
      </c>
      <c r="R33" s="292">
        <v>0</v>
      </c>
      <c r="S33" s="292">
        <v>2658</v>
      </c>
      <c r="T33" s="292">
        <v>1109</v>
      </c>
      <c r="U33" s="292">
        <v>17409</v>
      </c>
    </row>
    <row r="34" spans="2:21" ht="15.75">
      <c r="B34" s="188"/>
      <c r="C34" s="188"/>
      <c r="D34" s="188"/>
      <c r="E34" s="188"/>
      <c r="F34" s="188"/>
      <c r="G34" s="188"/>
      <c r="H34" s="188"/>
      <c r="I34" s="188"/>
      <c r="J34" s="188"/>
      <c r="K34" s="188"/>
      <c r="L34" s="188"/>
      <c r="M34" s="188"/>
      <c r="N34" s="188"/>
      <c r="O34" s="188"/>
      <c r="P34" s="188"/>
      <c r="Q34" s="188"/>
      <c r="R34" s="188"/>
      <c r="S34" s="188"/>
    </row>
    <row r="35" spans="2:21" ht="18" customHeight="1">
      <c r="B35" s="188" t="s">
        <v>1062</v>
      </c>
    </row>
    <row r="36" spans="2:21" ht="15" customHeight="1"/>
    <row r="73" ht="21" customHeight="1"/>
  </sheetData>
  <mergeCells count="30">
    <mergeCell ref="B2:S2"/>
    <mergeCell ref="B3:C4"/>
    <mergeCell ref="D3:J3"/>
    <mergeCell ref="K3:K4"/>
    <mergeCell ref="N3:N4"/>
    <mergeCell ref="O3:R3"/>
    <mergeCell ref="S3:U3"/>
    <mergeCell ref="L3:L4"/>
    <mergeCell ref="M3:M4"/>
    <mergeCell ref="B16:C16"/>
    <mergeCell ref="B5:C5"/>
    <mergeCell ref="B6:C6"/>
    <mergeCell ref="B7:C7"/>
    <mergeCell ref="B8:C8"/>
    <mergeCell ref="B9:C9"/>
    <mergeCell ref="B10:C10"/>
    <mergeCell ref="B11:C11"/>
    <mergeCell ref="B12:C12"/>
    <mergeCell ref="B13:C13"/>
    <mergeCell ref="B14:C14"/>
    <mergeCell ref="B15:C15"/>
    <mergeCell ref="B31:C31"/>
    <mergeCell ref="B32:C32"/>
    <mergeCell ref="B33:C33"/>
    <mergeCell ref="B25:C25"/>
    <mergeCell ref="B26:C26"/>
    <mergeCell ref="B27:C27"/>
    <mergeCell ref="B28:C28"/>
    <mergeCell ref="B29:C29"/>
    <mergeCell ref="B30:C30"/>
  </mergeCells>
  <hyperlinks>
    <hyperlink ref="W4" location="INDICE!A63"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dimension ref="B1:L56"/>
  <sheetViews>
    <sheetView showGridLines="0" zoomScale="90" zoomScaleNormal="90" workbookViewId="0">
      <selection activeCell="K4" sqref="K4"/>
    </sheetView>
  </sheetViews>
  <sheetFormatPr baseColWidth="10" defaultRowHeight="15"/>
  <cols>
    <col min="1" max="1" width="12.5703125" style="24" customWidth="1"/>
    <col min="2" max="2" width="19" style="24" bestFit="1" customWidth="1"/>
    <col min="3" max="3" width="19.7109375" style="24" customWidth="1"/>
    <col min="4" max="4" width="11.42578125" style="24"/>
    <col min="5" max="6" width="20" style="24" bestFit="1" customWidth="1"/>
    <col min="7" max="7" width="29.140625" style="24" bestFit="1" customWidth="1"/>
    <col min="8" max="8" width="29.42578125" style="24" bestFit="1" customWidth="1"/>
    <col min="9" max="9" width="30.5703125" style="24" bestFit="1" customWidth="1"/>
    <col min="10" max="10" width="3.7109375" style="24" customWidth="1"/>
    <col min="11" max="16384" width="11.42578125" style="24"/>
  </cols>
  <sheetData>
    <row r="1" spans="2:12" ht="131.25" customHeight="1"/>
    <row r="2" spans="2:12" ht="82.5" customHeight="1">
      <c r="B2" s="348" t="s">
        <v>1076</v>
      </c>
      <c r="C2" s="348"/>
      <c r="D2" s="348"/>
      <c r="E2" s="348"/>
      <c r="F2" s="348"/>
      <c r="G2" s="348"/>
      <c r="H2" s="348"/>
      <c r="I2" s="348"/>
      <c r="K2" s="210"/>
    </row>
    <row r="3" spans="2:12" ht="21.75" customHeight="1">
      <c r="B3" s="346" t="s">
        <v>565</v>
      </c>
      <c r="C3" s="346"/>
      <c r="D3" s="346" t="s">
        <v>554</v>
      </c>
      <c r="E3" s="346" t="s">
        <v>555</v>
      </c>
      <c r="F3" s="346"/>
      <c r="G3" s="346" t="s">
        <v>571</v>
      </c>
      <c r="H3" s="346" t="s">
        <v>572</v>
      </c>
      <c r="I3" s="346" t="s">
        <v>573</v>
      </c>
      <c r="K3" s="211"/>
    </row>
    <row r="4" spans="2:12" ht="30" customHeight="1">
      <c r="B4" s="346"/>
      <c r="C4" s="346"/>
      <c r="D4" s="346"/>
      <c r="E4" s="270" t="s">
        <v>574</v>
      </c>
      <c r="F4" s="270" t="s">
        <v>575</v>
      </c>
      <c r="G4" s="346"/>
      <c r="H4" s="346"/>
      <c r="I4" s="346"/>
      <c r="K4" s="225" t="s">
        <v>30</v>
      </c>
      <c r="L4" s="20"/>
    </row>
    <row r="5" spans="2:12" ht="16.5" customHeight="1">
      <c r="B5" s="401" t="s">
        <v>269</v>
      </c>
      <c r="C5" s="401" t="s">
        <v>1</v>
      </c>
      <c r="D5" s="293">
        <v>992809</v>
      </c>
      <c r="E5" s="293">
        <v>168900</v>
      </c>
      <c r="F5" s="293">
        <v>16375.999999999982</v>
      </c>
      <c r="G5" s="293">
        <v>858155.99999999814</v>
      </c>
      <c r="H5" s="293">
        <v>297722.99999999942</v>
      </c>
      <c r="I5" s="293">
        <v>213344.99999999968</v>
      </c>
      <c r="K5" s="211"/>
    </row>
    <row r="6" spans="2:12" ht="15" customHeight="1">
      <c r="B6" s="401" t="s">
        <v>251</v>
      </c>
      <c r="C6" s="401"/>
      <c r="D6" s="293">
        <v>578855.99999999825</v>
      </c>
      <c r="E6" s="293">
        <v>37252.000000000007</v>
      </c>
      <c r="F6" s="293">
        <v>3388.9999999999986</v>
      </c>
      <c r="G6" s="293">
        <v>570234.00000000058</v>
      </c>
      <c r="H6" s="293">
        <v>203798.99999999974</v>
      </c>
      <c r="I6" s="293">
        <v>50892.000000000051</v>
      </c>
      <c r="K6" s="211"/>
    </row>
    <row r="7" spans="2:12" s="1" customFormat="1" ht="15" customHeight="1">
      <c r="B7" s="400" t="s">
        <v>32</v>
      </c>
      <c r="C7" s="400"/>
      <c r="D7" s="292">
        <v>80324.000000000029</v>
      </c>
      <c r="E7" s="292">
        <v>3704.9999999999995</v>
      </c>
      <c r="F7" s="292">
        <v>185.99999999999997</v>
      </c>
      <c r="G7" s="292">
        <v>64372.999999999971</v>
      </c>
      <c r="H7" s="292">
        <v>20884.999999999993</v>
      </c>
      <c r="I7" s="292">
        <v>5229</v>
      </c>
      <c r="K7" s="212"/>
    </row>
    <row r="8" spans="2:12" s="1" customFormat="1">
      <c r="B8" s="400" t="s">
        <v>33</v>
      </c>
      <c r="C8" s="400"/>
      <c r="D8" s="292">
        <v>6987.9999999999991</v>
      </c>
      <c r="E8" s="292">
        <v>3318</v>
      </c>
      <c r="F8" s="292">
        <v>77</v>
      </c>
      <c r="G8" s="292">
        <v>12393</v>
      </c>
      <c r="H8" s="292">
        <v>3996.0000000000005</v>
      </c>
      <c r="I8" s="292">
        <v>332.00000000000011</v>
      </c>
      <c r="K8" s="212"/>
    </row>
    <row r="9" spans="2:12">
      <c r="B9" s="400" t="s">
        <v>34</v>
      </c>
      <c r="C9" s="400"/>
      <c r="D9" s="292">
        <v>29270.999999999989</v>
      </c>
      <c r="E9" s="292">
        <v>471</v>
      </c>
      <c r="F9" s="292">
        <v>113</v>
      </c>
      <c r="G9" s="292">
        <v>71915</v>
      </c>
      <c r="H9" s="292">
        <v>14700.999999999993</v>
      </c>
      <c r="I9" s="292">
        <v>224.99999999999997</v>
      </c>
      <c r="K9" s="211"/>
    </row>
    <row r="10" spans="2:12">
      <c r="B10" s="400" t="s">
        <v>35</v>
      </c>
      <c r="C10" s="400"/>
      <c r="D10" s="292">
        <v>13458</v>
      </c>
      <c r="E10" s="292">
        <v>359</v>
      </c>
      <c r="F10" s="292">
        <v>0</v>
      </c>
      <c r="G10" s="292">
        <v>259.00000000000011</v>
      </c>
      <c r="H10" s="292">
        <v>305.99999999999994</v>
      </c>
      <c r="I10" s="292">
        <v>3</v>
      </c>
      <c r="K10" s="211"/>
    </row>
    <row r="11" spans="2:12">
      <c r="B11" s="400" t="s">
        <v>36</v>
      </c>
      <c r="C11" s="400"/>
      <c r="D11" s="292">
        <v>5306.9999999999982</v>
      </c>
      <c r="E11" s="292">
        <v>1938.9999999999998</v>
      </c>
      <c r="F11" s="292">
        <v>197.99999999999997</v>
      </c>
      <c r="G11" s="292">
        <v>1068.0000000000009</v>
      </c>
      <c r="H11" s="292">
        <v>542.00000000000023</v>
      </c>
      <c r="I11" s="292">
        <v>761</v>
      </c>
      <c r="K11" s="211"/>
    </row>
    <row r="12" spans="2:12">
      <c r="B12" s="400" t="s">
        <v>37</v>
      </c>
      <c r="C12" s="400"/>
      <c r="D12" s="292">
        <v>11511.000000000004</v>
      </c>
      <c r="E12" s="292">
        <v>6128.0000000000018</v>
      </c>
      <c r="F12" s="292">
        <v>806.00000000000023</v>
      </c>
      <c r="G12" s="292">
        <v>15427</v>
      </c>
      <c r="H12" s="292">
        <v>11383.999999999995</v>
      </c>
      <c r="I12" s="292">
        <v>726.99999999999966</v>
      </c>
      <c r="K12" s="211"/>
    </row>
    <row r="13" spans="2:12">
      <c r="B13" s="400" t="s">
        <v>38</v>
      </c>
      <c r="C13" s="400"/>
      <c r="D13" s="292">
        <v>13609.000000000002</v>
      </c>
      <c r="E13" s="292">
        <v>969</v>
      </c>
      <c r="F13" s="292">
        <v>27</v>
      </c>
      <c r="G13" s="292">
        <v>1463.9999999999998</v>
      </c>
      <c r="H13" s="292">
        <v>6341.9999999999991</v>
      </c>
      <c r="I13" s="292">
        <v>1113.0000000000002</v>
      </c>
      <c r="K13" s="211"/>
    </row>
    <row r="14" spans="2:12">
      <c r="B14" s="400" t="s">
        <v>39</v>
      </c>
      <c r="C14" s="400"/>
      <c r="D14" s="292">
        <v>33952.000000000015</v>
      </c>
      <c r="E14" s="292">
        <v>2922</v>
      </c>
      <c r="F14" s="292">
        <v>57.999999999999993</v>
      </c>
      <c r="G14" s="292">
        <v>19170</v>
      </c>
      <c r="H14" s="292">
        <v>22893</v>
      </c>
      <c r="I14" s="292">
        <v>17555.000000000015</v>
      </c>
      <c r="K14" s="211"/>
    </row>
    <row r="15" spans="2:12">
      <c r="B15" s="400" t="s">
        <v>40</v>
      </c>
      <c r="C15" s="400"/>
      <c r="D15" s="292">
        <v>297804.00000000017</v>
      </c>
      <c r="E15" s="292">
        <v>14995.000000000005</v>
      </c>
      <c r="F15" s="292">
        <v>1372.0000000000005</v>
      </c>
      <c r="G15" s="292">
        <v>297921.99999999971</v>
      </c>
      <c r="H15" s="292">
        <v>107877.99999999994</v>
      </c>
      <c r="I15" s="292">
        <v>21202</v>
      </c>
      <c r="K15" s="211"/>
    </row>
    <row r="16" spans="2:12">
      <c r="B16" s="400" t="s">
        <v>41</v>
      </c>
      <c r="C16" s="400"/>
      <c r="D16" s="292">
        <v>58707.999999999993</v>
      </c>
      <c r="E16" s="292">
        <v>1120</v>
      </c>
      <c r="F16" s="292">
        <v>521</v>
      </c>
      <c r="G16" s="292">
        <v>76095.000000000029</v>
      </c>
      <c r="H16" s="292">
        <v>12457</v>
      </c>
      <c r="I16" s="292">
        <v>2202</v>
      </c>
      <c r="K16" s="211"/>
    </row>
    <row r="17" spans="2:11">
      <c r="B17" s="289" t="s">
        <v>79</v>
      </c>
      <c r="C17" s="289"/>
      <c r="D17" s="292">
        <v>27924</v>
      </c>
      <c r="E17" s="292">
        <v>1326</v>
      </c>
      <c r="F17" s="292">
        <v>31</v>
      </c>
      <c r="G17" s="292">
        <v>10147.999999999996</v>
      </c>
      <c r="H17" s="292">
        <v>2415.0000000000014</v>
      </c>
      <c r="I17" s="292">
        <v>1543.0000000000011</v>
      </c>
      <c r="K17" s="211"/>
    </row>
    <row r="18" spans="2:11" ht="15" customHeight="1">
      <c r="B18" s="314" t="s">
        <v>252</v>
      </c>
      <c r="C18" s="315"/>
      <c r="D18" s="293">
        <v>354593.99999999942</v>
      </c>
      <c r="E18" s="293">
        <v>125205.99999999993</v>
      </c>
      <c r="F18" s="293">
        <v>12243.999999999995</v>
      </c>
      <c r="G18" s="293">
        <v>239452.99999999983</v>
      </c>
      <c r="H18" s="293">
        <v>72155.000000000015</v>
      </c>
      <c r="I18" s="293">
        <v>149879.99999999988</v>
      </c>
      <c r="K18" s="211"/>
    </row>
    <row r="19" spans="2:11" ht="15" customHeight="1">
      <c r="B19" s="316" t="s">
        <v>43</v>
      </c>
      <c r="C19" s="317"/>
      <c r="D19" s="292">
        <v>25843.999999999996</v>
      </c>
      <c r="E19" s="292">
        <v>4879.0000000000009</v>
      </c>
      <c r="F19" s="292">
        <v>2174.0000000000005</v>
      </c>
      <c r="G19" s="292">
        <v>13292.000000000007</v>
      </c>
      <c r="H19" s="292">
        <v>14868.000000000002</v>
      </c>
      <c r="I19" s="292">
        <v>7519.0000000000036</v>
      </c>
      <c r="K19" s="211"/>
    </row>
    <row r="20" spans="2:11" s="1" customFormat="1">
      <c r="B20" s="316" t="s">
        <v>44</v>
      </c>
      <c r="C20" s="317"/>
      <c r="D20" s="292">
        <v>21969.000000000004</v>
      </c>
      <c r="E20" s="292">
        <v>99347.999999999985</v>
      </c>
      <c r="F20" s="292">
        <v>7065.9999999999991</v>
      </c>
      <c r="G20" s="292">
        <v>23012.999999999989</v>
      </c>
      <c r="H20" s="292">
        <v>7829.0000000000055</v>
      </c>
      <c r="I20" s="292">
        <v>4450.9999999999991</v>
      </c>
      <c r="K20" s="212"/>
    </row>
    <row r="21" spans="2:11">
      <c r="B21" s="316" t="s">
        <v>45</v>
      </c>
      <c r="C21" s="317"/>
      <c r="D21" s="292">
        <v>234129.99999999959</v>
      </c>
      <c r="E21" s="292">
        <v>12966.000000000004</v>
      </c>
      <c r="F21" s="292">
        <v>1715.9999999999998</v>
      </c>
      <c r="G21" s="292">
        <v>133454</v>
      </c>
      <c r="H21" s="292">
        <v>22371.000000000015</v>
      </c>
      <c r="I21" s="292">
        <v>131841.00000000006</v>
      </c>
      <c r="K21" s="211"/>
    </row>
    <row r="22" spans="2:11">
      <c r="B22" s="316" t="s">
        <v>46</v>
      </c>
      <c r="C22" s="317"/>
      <c r="D22" s="292">
        <v>11541.000000000004</v>
      </c>
      <c r="E22" s="292">
        <v>1240</v>
      </c>
      <c r="F22" s="292">
        <v>181</v>
      </c>
      <c r="G22" s="292">
        <v>5712.0000000000018</v>
      </c>
      <c r="H22" s="292">
        <v>4870.0000000000018</v>
      </c>
      <c r="I22" s="292">
        <v>82.999999999999986</v>
      </c>
      <c r="K22" s="211"/>
    </row>
    <row r="23" spans="2:11">
      <c r="B23" s="316" t="s">
        <v>47</v>
      </c>
      <c r="C23" s="317"/>
      <c r="D23" s="292">
        <v>58845.999999999993</v>
      </c>
      <c r="E23" s="292">
        <v>6241</v>
      </c>
      <c r="F23" s="292">
        <v>1100</v>
      </c>
      <c r="G23" s="292">
        <v>63198.000000000015</v>
      </c>
      <c r="H23" s="292">
        <v>21233.999999999996</v>
      </c>
      <c r="I23" s="292">
        <v>5362.9999999999991</v>
      </c>
      <c r="K23" s="211"/>
    </row>
    <row r="24" spans="2:11">
      <c r="B24" s="316" t="s">
        <v>48</v>
      </c>
      <c r="C24" s="317"/>
      <c r="D24" s="292">
        <v>2264</v>
      </c>
      <c r="E24" s="292">
        <v>532</v>
      </c>
      <c r="F24" s="292">
        <v>7</v>
      </c>
      <c r="G24" s="292">
        <v>784</v>
      </c>
      <c r="H24" s="292">
        <v>982.99999999999966</v>
      </c>
      <c r="I24" s="292">
        <v>622.99999999999989</v>
      </c>
      <c r="K24" s="211"/>
    </row>
    <row r="25" spans="2:11" ht="15" customHeight="1">
      <c r="B25" s="401" t="s">
        <v>253</v>
      </c>
      <c r="C25" s="401"/>
      <c r="D25" s="293">
        <v>59358.999999999942</v>
      </c>
      <c r="E25" s="293">
        <v>6441.9999999999991</v>
      </c>
      <c r="F25" s="293">
        <v>742.99999999999989</v>
      </c>
      <c r="G25" s="293">
        <v>48469.000000000007</v>
      </c>
      <c r="H25" s="293">
        <v>21769</v>
      </c>
      <c r="I25" s="293">
        <v>12572.999999999993</v>
      </c>
      <c r="K25" s="211"/>
    </row>
    <row r="26" spans="2:11" ht="15" customHeight="1">
      <c r="B26" s="400" t="s">
        <v>50</v>
      </c>
      <c r="C26" s="400"/>
      <c r="D26" s="292">
        <v>4312.9999999999991</v>
      </c>
      <c r="E26" s="292">
        <v>1039</v>
      </c>
      <c r="F26" s="292">
        <v>90.999999999999986</v>
      </c>
      <c r="G26" s="292">
        <v>3293.9999999999991</v>
      </c>
      <c r="H26" s="292">
        <v>2133.9999999999986</v>
      </c>
      <c r="I26" s="292">
        <v>435.0000000000004</v>
      </c>
      <c r="K26" s="211"/>
    </row>
    <row r="27" spans="2:11" s="1" customFormat="1">
      <c r="B27" s="400" t="s">
        <v>51</v>
      </c>
      <c r="C27" s="400"/>
      <c r="D27" s="292">
        <v>13637</v>
      </c>
      <c r="E27" s="292">
        <v>1177</v>
      </c>
      <c r="F27" s="292">
        <v>92</v>
      </c>
      <c r="G27" s="292">
        <v>6787.9999999999991</v>
      </c>
      <c r="H27" s="292">
        <v>7070.9999999999982</v>
      </c>
      <c r="I27" s="292">
        <v>261.00000000000006</v>
      </c>
      <c r="K27" s="212"/>
    </row>
    <row r="28" spans="2:11">
      <c r="B28" s="400" t="s">
        <v>52</v>
      </c>
      <c r="C28" s="400"/>
      <c r="D28" s="292">
        <v>19473.000000000004</v>
      </c>
      <c r="E28" s="292">
        <v>938</v>
      </c>
      <c r="F28" s="292">
        <v>47</v>
      </c>
      <c r="G28" s="292">
        <v>29083.999999999993</v>
      </c>
      <c r="H28" s="292">
        <v>5512</v>
      </c>
      <c r="I28" s="292">
        <v>1033.0000000000002</v>
      </c>
      <c r="K28" s="211"/>
    </row>
    <row r="29" spans="2:11">
      <c r="B29" s="400" t="s">
        <v>53</v>
      </c>
      <c r="C29" s="400"/>
      <c r="D29" s="292">
        <v>13875.000000000004</v>
      </c>
      <c r="E29" s="292">
        <v>604</v>
      </c>
      <c r="F29" s="292">
        <v>66</v>
      </c>
      <c r="G29" s="292">
        <v>2809.0000000000005</v>
      </c>
      <c r="H29" s="292">
        <v>3710</v>
      </c>
      <c r="I29" s="292">
        <v>6339.9999999999991</v>
      </c>
      <c r="K29" s="211"/>
    </row>
    <row r="30" spans="2:11">
      <c r="B30" s="400" t="s">
        <v>54</v>
      </c>
      <c r="C30" s="400"/>
      <c r="D30" s="292">
        <v>2675</v>
      </c>
      <c r="E30" s="292">
        <v>1340</v>
      </c>
      <c r="F30" s="292">
        <v>8</v>
      </c>
      <c r="G30" s="292">
        <v>634.99999999999989</v>
      </c>
      <c r="H30" s="292">
        <v>773.00000000000011</v>
      </c>
      <c r="I30" s="292">
        <v>275.99999999999994</v>
      </c>
      <c r="K30" s="211"/>
    </row>
    <row r="31" spans="2:11">
      <c r="B31" s="400" t="s">
        <v>55</v>
      </c>
      <c r="C31" s="400"/>
      <c r="D31" s="292">
        <v>5385.9999999999982</v>
      </c>
      <c r="E31" s="292">
        <v>1344</v>
      </c>
      <c r="F31" s="292">
        <v>439.00000000000006</v>
      </c>
      <c r="G31" s="292">
        <v>5858.9999999999964</v>
      </c>
      <c r="H31" s="292">
        <v>2568.9999999999995</v>
      </c>
      <c r="I31" s="292">
        <v>4227.9999999999982</v>
      </c>
      <c r="K31" s="212"/>
    </row>
    <row r="33" spans="2:2" ht="15" customHeight="1">
      <c r="B33" s="188" t="s">
        <v>1062</v>
      </c>
    </row>
    <row r="56" ht="21" customHeight="1"/>
  </sheetData>
  <mergeCells count="26">
    <mergeCell ref="B2:I2"/>
    <mergeCell ref="B3:C4"/>
    <mergeCell ref="D3:D4"/>
    <mergeCell ref="E3:F3"/>
    <mergeCell ref="G3:G4"/>
    <mergeCell ref="H3:H4"/>
    <mergeCell ref="I3:I4"/>
    <mergeCell ref="B16:C16"/>
    <mergeCell ref="B5:C5"/>
    <mergeCell ref="B6:C6"/>
    <mergeCell ref="B7:C7"/>
    <mergeCell ref="B8:C8"/>
    <mergeCell ref="B9:C9"/>
    <mergeCell ref="B10:C10"/>
    <mergeCell ref="B11:C11"/>
    <mergeCell ref="B12:C12"/>
    <mergeCell ref="B13:C13"/>
    <mergeCell ref="B14:C14"/>
    <mergeCell ref="B15:C15"/>
    <mergeCell ref="B31:C31"/>
    <mergeCell ref="B25:C25"/>
    <mergeCell ref="B26:C26"/>
    <mergeCell ref="B27:C27"/>
    <mergeCell ref="B28:C28"/>
    <mergeCell ref="B29:C29"/>
    <mergeCell ref="B30:C30"/>
  </mergeCells>
  <hyperlinks>
    <hyperlink ref="K4" location="INDICE!A64"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dimension ref="B1:J73"/>
  <sheetViews>
    <sheetView showGridLines="0" zoomScale="90" zoomScaleNormal="90" workbookViewId="0">
      <selection activeCell="J3" sqref="J3"/>
    </sheetView>
  </sheetViews>
  <sheetFormatPr baseColWidth="10" defaultRowHeight="15"/>
  <cols>
    <col min="1" max="1" width="12.7109375" style="24" customWidth="1"/>
    <col min="2" max="2" width="19" style="24" bestFit="1" customWidth="1"/>
    <col min="3" max="3" width="20" style="24" customWidth="1"/>
    <col min="4" max="4" width="11.42578125" style="24"/>
    <col min="5" max="5" width="17.85546875" style="24" bestFit="1" customWidth="1"/>
    <col min="6" max="6" width="19.85546875" style="24" bestFit="1" customWidth="1"/>
    <col min="7" max="7" width="22.7109375" style="24" bestFit="1" customWidth="1"/>
    <col min="8" max="16384" width="11.42578125" style="24"/>
  </cols>
  <sheetData>
    <row r="1" spans="2:10" ht="143.25" customHeight="1"/>
    <row r="2" spans="2:10" ht="75.75" customHeight="1">
      <c r="B2" s="348" t="s">
        <v>1077</v>
      </c>
      <c r="C2" s="348"/>
      <c r="D2" s="348"/>
      <c r="E2" s="348"/>
      <c r="F2" s="348"/>
      <c r="G2" s="348"/>
      <c r="H2" s="348"/>
    </row>
    <row r="3" spans="2:10" ht="45" customHeight="1">
      <c r="B3" s="346" t="s">
        <v>565</v>
      </c>
      <c r="C3" s="346"/>
      <c r="D3" s="270" t="s">
        <v>566</v>
      </c>
      <c r="E3" s="270" t="s">
        <v>567</v>
      </c>
      <c r="F3" s="270" t="s">
        <v>568</v>
      </c>
      <c r="G3" s="270" t="s">
        <v>569</v>
      </c>
      <c r="H3" s="270" t="s">
        <v>570</v>
      </c>
      <c r="J3" s="225" t="s">
        <v>30</v>
      </c>
    </row>
    <row r="4" spans="2:10">
      <c r="B4" s="401" t="s">
        <v>269</v>
      </c>
      <c r="C4" s="401" t="s">
        <v>1</v>
      </c>
      <c r="D4" s="293">
        <v>943505.99999999907</v>
      </c>
      <c r="E4" s="293">
        <v>14290.000000000024</v>
      </c>
      <c r="F4" s="293">
        <v>11484.999999999938</v>
      </c>
      <c r="G4" s="293">
        <v>8627.0000000000146</v>
      </c>
      <c r="H4" s="293">
        <v>64057.000000000131</v>
      </c>
    </row>
    <row r="5" spans="2:10" s="1" customFormat="1" ht="18.75" customHeight="1">
      <c r="B5" s="401" t="s">
        <v>251</v>
      </c>
      <c r="C5" s="401"/>
      <c r="D5" s="293">
        <v>140587.99999999985</v>
      </c>
      <c r="E5" s="293">
        <v>4731.9999999999818</v>
      </c>
      <c r="F5" s="293">
        <v>2991.0000000000027</v>
      </c>
      <c r="G5" s="293">
        <v>1691.9999999999995</v>
      </c>
      <c r="H5" s="293">
        <v>49404.000000000044</v>
      </c>
    </row>
    <row r="6" spans="2:10" s="98" customFormat="1" ht="18" customHeight="1">
      <c r="B6" s="400" t="s">
        <v>32</v>
      </c>
      <c r="C6" s="400"/>
      <c r="D6" s="292">
        <v>5736.9999999999964</v>
      </c>
      <c r="E6" s="292">
        <v>1544.9999999999998</v>
      </c>
      <c r="F6" s="292">
        <v>1357.9999999999998</v>
      </c>
      <c r="G6" s="292">
        <v>183.00000000000003</v>
      </c>
      <c r="H6" s="292">
        <v>14.999999999999996</v>
      </c>
    </row>
    <row r="7" spans="2:10" s="20" customFormat="1" ht="18" customHeight="1">
      <c r="B7" s="400" t="s">
        <v>33</v>
      </c>
      <c r="C7" s="400"/>
      <c r="D7" s="292">
        <v>13264</v>
      </c>
      <c r="E7" s="292">
        <v>835.00000000000057</v>
      </c>
      <c r="F7" s="292">
        <v>22.000000000000011</v>
      </c>
      <c r="G7" s="292">
        <v>33.000000000000021</v>
      </c>
      <c r="H7" s="292">
        <v>0</v>
      </c>
    </row>
    <row r="8" spans="2:10" s="20" customFormat="1" ht="18" customHeight="1">
      <c r="B8" s="400" t="s">
        <v>34</v>
      </c>
      <c r="C8" s="400"/>
      <c r="D8" s="292">
        <v>39216.999999999964</v>
      </c>
      <c r="E8" s="292">
        <v>44.000000000000007</v>
      </c>
      <c r="F8" s="292">
        <v>140.00000000000003</v>
      </c>
      <c r="G8" s="292">
        <v>543.99999999999989</v>
      </c>
      <c r="H8" s="292">
        <v>36</v>
      </c>
    </row>
    <row r="9" spans="2:10" s="20" customFormat="1" ht="18" customHeight="1">
      <c r="B9" s="400" t="s">
        <v>35</v>
      </c>
      <c r="C9" s="400"/>
      <c r="D9" s="292">
        <v>3455.0000000000018</v>
      </c>
      <c r="E9" s="292">
        <v>35</v>
      </c>
      <c r="F9" s="292">
        <v>34.000000000000007</v>
      </c>
      <c r="G9" s="292">
        <v>31.999999999999996</v>
      </c>
      <c r="H9" s="292">
        <v>0</v>
      </c>
    </row>
    <row r="10" spans="2:10" s="20" customFormat="1" ht="18" customHeight="1">
      <c r="B10" s="400" t="s">
        <v>36</v>
      </c>
      <c r="C10" s="400"/>
      <c r="D10" s="292">
        <v>23626.999999999996</v>
      </c>
      <c r="E10" s="292">
        <v>636.99999999999977</v>
      </c>
      <c r="F10" s="292">
        <v>285.99999999999989</v>
      </c>
      <c r="G10" s="292">
        <v>80.000000000000014</v>
      </c>
      <c r="H10" s="292">
        <v>635.99999999999977</v>
      </c>
    </row>
    <row r="11" spans="2:10" s="20" customFormat="1" ht="18" customHeight="1">
      <c r="B11" s="400" t="s">
        <v>37</v>
      </c>
      <c r="C11" s="400"/>
      <c r="D11" s="292">
        <v>8251</v>
      </c>
      <c r="E11" s="292">
        <v>793.99999999999989</v>
      </c>
      <c r="F11" s="292">
        <v>786.99999999999966</v>
      </c>
      <c r="G11" s="292">
        <v>21.000000000000011</v>
      </c>
      <c r="H11" s="292">
        <v>44.000000000000043</v>
      </c>
    </row>
    <row r="12" spans="2:10" s="20" customFormat="1" ht="18" customHeight="1">
      <c r="B12" s="400" t="s">
        <v>38</v>
      </c>
      <c r="C12" s="400"/>
      <c r="D12" s="292">
        <v>680</v>
      </c>
      <c r="E12" s="292">
        <v>0</v>
      </c>
      <c r="F12" s="292">
        <v>0</v>
      </c>
      <c r="G12" s="292">
        <v>0</v>
      </c>
      <c r="H12" s="292">
        <v>0</v>
      </c>
    </row>
    <row r="13" spans="2:10" s="20" customFormat="1" ht="18" customHeight="1">
      <c r="B13" s="400" t="s">
        <v>39</v>
      </c>
      <c r="C13" s="400"/>
      <c r="D13" s="292">
        <v>44965.000000000022</v>
      </c>
      <c r="E13" s="292">
        <v>584.99999999999989</v>
      </c>
      <c r="F13" s="292">
        <v>321.00000000000006</v>
      </c>
      <c r="G13" s="292">
        <v>280</v>
      </c>
      <c r="H13" s="292">
        <v>18336.999999999996</v>
      </c>
    </row>
    <row r="14" spans="2:10" s="20" customFormat="1" ht="18" customHeight="1">
      <c r="B14" s="400" t="s">
        <v>40</v>
      </c>
      <c r="C14" s="400"/>
      <c r="D14" s="292">
        <v>991.00000000000023</v>
      </c>
      <c r="E14" s="292">
        <v>243.9999999999998</v>
      </c>
      <c r="F14" s="292">
        <v>41.000000000000036</v>
      </c>
      <c r="G14" s="292">
        <v>493.00000000000102</v>
      </c>
      <c r="H14" s="292">
        <v>30336.000000000029</v>
      </c>
    </row>
    <row r="15" spans="2:10">
      <c r="B15" s="400" t="s">
        <v>41</v>
      </c>
      <c r="C15" s="400"/>
      <c r="D15" s="292">
        <v>381.99999999999983</v>
      </c>
      <c r="E15" s="292">
        <v>1.0000000000000004</v>
      </c>
      <c r="F15" s="292">
        <v>2.0000000000000009</v>
      </c>
      <c r="G15" s="292">
        <v>2.0000000000000004</v>
      </c>
      <c r="H15" s="292">
        <v>0</v>
      </c>
    </row>
    <row r="16" spans="2:10">
      <c r="B16" s="289" t="s">
        <v>79</v>
      </c>
      <c r="C16" s="289"/>
      <c r="D16" s="292">
        <v>19.000000000000004</v>
      </c>
      <c r="E16" s="292">
        <v>12</v>
      </c>
      <c r="F16" s="292">
        <v>0</v>
      </c>
      <c r="G16" s="292">
        <v>24</v>
      </c>
      <c r="H16" s="292">
        <v>0</v>
      </c>
    </row>
    <row r="17" spans="2:8" ht="15" customHeight="1">
      <c r="B17" s="314" t="s">
        <v>252</v>
      </c>
      <c r="C17" s="315"/>
      <c r="D17" s="293">
        <v>724152.99999999907</v>
      </c>
      <c r="E17" s="293">
        <v>7445.9999999999818</v>
      </c>
      <c r="F17" s="293">
        <v>7412.9999999999827</v>
      </c>
      <c r="G17" s="293">
        <v>6440.0000000000036</v>
      </c>
      <c r="H17" s="293">
        <v>14652.999999999989</v>
      </c>
    </row>
    <row r="18" spans="2:8" s="1" customFormat="1">
      <c r="B18" s="316" t="s">
        <v>43</v>
      </c>
      <c r="C18" s="317"/>
      <c r="D18" s="292">
        <v>46425.999999999985</v>
      </c>
      <c r="E18" s="292">
        <v>822.00000000000068</v>
      </c>
      <c r="F18" s="292">
        <v>647.99999999999955</v>
      </c>
      <c r="G18" s="292">
        <v>1160.0000000000007</v>
      </c>
      <c r="H18" s="292">
        <v>11767.999999999995</v>
      </c>
    </row>
    <row r="19" spans="2:8">
      <c r="B19" s="316" t="s">
        <v>44</v>
      </c>
      <c r="C19" s="317"/>
      <c r="D19" s="292">
        <v>190462.99999999988</v>
      </c>
      <c r="E19" s="292">
        <v>882.00000000000045</v>
      </c>
      <c r="F19" s="292">
        <v>515.00000000000011</v>
      </c>
      <c r="G19" s="292">
        <v>536.00000000000011</v>
      </c>
      <c r="H19" s="292">
        <v>0</v>
      </c>
    </row>
    <row r="20" spans="2:8" ht="15" customHeight="1">
      <c r="B20" s="316" t="s">
        <v>45</v>
      </c>
      <c r="C20" s="317"/>
      <c r="D20" s="292">
        <v>210375.99999999965</v>
      </c>
      <c r="E20" s="292">
        <v>1322.0000000000027</v>
      </c>
      <c r="F20" s="292">
        <v>1016.9999999999985</v>
      </c>
      <c r="G20" s="292">
        <v>2124.9999999999986</v>
      </c>
      <c r="H20" s="292">
        <v>634.99999999999989</v>
      </c>
    </row>
    <row r="21" spans="2:8">
      <c r="B21" s="316" t="s">
        <v>46</v>
      </c>
      <c r="C21" s="317"/>
      <c r="D21" s="292">
        <v>2678.0000000000005</v>
      </c>
      <c r="E21" s="292">
        <v>650.99999999999989</v>
      </c>
      <c r="F21" s="292">
        <v>1388.9999999999998</v>
      </c>
      <c r="G21" s="292">
        <v>111.00000000000006</v>
      </c>
      <c r="H21" s="292">
        <v>858.00000000000114</v>
      </c>
    </row>
    <row r="22" spans="2:8">
      <c r="B22" s="316" t="s">
        <v>47</v>
      </c>
      <c r="C22" s="317"/>
      <c r="D22" s="292">
        <v>266567.00000000029</v>
      </c>
      <c r="E22" s="292">
        <v>2297.9999999999991</v>
      </c>
      <c r="F22" s="292">
        <v>2321.9999999999982</v>
      </c>
      <c r="G22" s="292">
        <v>2116.9999999999986</v>
      </c>
      <c r="H22" s="292">
        <v>1392.0000000000007</v>
      </c>
    </row>
    <row r="23" spans="2:8">
      <c r="B23" s="316" t="s">
        <v>48</v>
      </c>
      <c r="C23" s="317"/>
      <c r="D23" s="292">
        <v>7642.9999999999991</v>
      </c>
      <c r="E23" s="292">
        <v>1471.0000000000005</v>
      </c>
      <c r="F23" s="292">
        <v>1521.9999999999993</v>
      </c>
      <c r="G23" s="292">
        <v>390.99999999999989</v>
      </c>
      <c r="H23" s="292">
        <v>0</v>
      </c>
    </row>
    <row r="24" spans="2:8" ht="15" customHeight="1">
      <c r="B24" s="401" t="s">
        <v>253</v>
      </c>
      <c r="C24" s="401"/>
      <c r="D24" s="293">
        <v>74557.000000000015</v>
      </c>
      <c r="E24" s="293">
        <v>1251.0000000000007</v>
      </c>
      <c r="F24" s="293">
        <v>976.00000000000023</v>
      </c>
      <c r="G24" s="293">
        <v>362</v>
      </c>
      <c r="H24" s="293">
        <v>0</v>
      </c>
    </row>
    <row r="25" spans="2:8" s="1" customFormat="1">
      <c r="B25" s="400" t="s">
        <v>50</v>
      </c>
      <c r="C25" s="400"/>
      <c r="D25" s="292">
        <v>3955.9999999999991</v>
      </c>
      <c r="E25" s="292">
        <v>216</v>
      </c>
      <c r="F25" s="292">
        <v>115.00000000000004</v>
      </c>
      <c r="G25" s="292">
        <v>69.999999999999986</v>
      </c>
      <c r="H25" s="292">
        <v>0</v>
      </c>
    </row>
    <row r="26" spans="2:8">
      <c r="B26" s="400" t="s">
        <v>51</v>
      </c>
      <c r="C26" s="400"/>
      <c r="D26" s="292">
        <v>8083.0000000000018</v>
      </c>
      <c r="E26" s="292">
        <v>141</v>
      </c>
      <c r="F26" s="292">
        <v>319.99999999999994</v>
      </c>
      <c r="G26" s="292">
        <v>104</v>
      </c>
      <c r="H26" s="292">
        <v>0</v>
      </c>
    </row>
    <row r="27" spans="2:8" ht="15" customHeight="1">
      <c r="B27" s="400" t="s">
        <v>52</v>
      </c>
      <c r="C27" s="400"/>
      <c r="D27" s="292">
        <v>2246.9999999999995</v>
      </c>
      <c r="E27" s="292">
        <v>169.99999999999991</v>
      </c>
      <c r="F27" s="292">
        <v>23.000000000000004</v>
      </c>
      <c r="G27" s="292">
        <v>44.999999999999986</v>
      </c>
      <c r="H27" s="292">
        <v>0</v>
      </c>
    </row>
    <row r="28" spans="2:8">
      <c r="B28" s="400" t="s">
        <v>53</v>
      </c>
      <c r="C28" s="400"/>
      <c r="D28" s="292">
        <v>36367</v>
      </c>
      <c r="E28" s="292">
        <v>590</v>
      </c>
      <c r="F28" s="292">
        <v>491.99999999999989</v>
      </c>
      <c r="G28" s="292">
        <v>52</v>
      </c>
      <c r="H28" s="292">
        <v>0</v>
      </c>
    </row>
    <row r="29" spans="2:8">
      <c r="B29" s="400" t="s">
        <v>54</v>
      </c>
      <c r="C29" s="400"/>
      <c r="D29" s="292">
        <v>12.000000000000004</v>
      </c>
      <c r="E29" s="292">
        <v>0</v>
      </c>
      <c r="F29" s="292">
        <v>0</v>
      </c>
      <c r="G29" s="292">
        <v>48.000000000000014</v>
      </c>
      <c r="H29" s="292">
        <v>0</v>
      </c>
    </row>
    <row r="30" spans="2:8">
      <c r="B30" s="400" t="s">
        <v>55</v>
      </c>
      <c r="C30" s="400"/>
      <c r="D30" s="292">
        <v>23891.999999999985</v>
      </c>
      <c r="E30" s="292">
        <v>134</v>
      </c>
      <c r="F30" s="292">
        <v>26.000000000000004</v>
      </c>
      <c r="G30" s="292">
        <v>43</v>
      </c>
      <c r="H30" s="292">
        <v>0</v>
      </c>
    </row>
    <row r="31" spans="2:8" ht="15" customHeight="1">
      <c r="B31" s="401" t="s">
        <v>254</v>
      </c>
      <c r="C31" s="401"/>
      <c r="D31" s="293">
        <v>4208.0000000000009</v>
      </c>
      <c r="E31" s="293">
        <v>860.99999999999989</v>
      </c>
      <c r="F31" s="293">
        <v>105.00000000000003</v>
      </c>
      <c r="G31" s="293">
        <v>133</v>
      </c>
      <c r="H31" s="293">
        <v>0</v>
      </c>
    </row>
    <row r="32" spans="2:8" s="1" customFormat="1">
      <c r="B32" s="400" t="s">
        <v>57</v>
      </c>
      <c r="C32" s="400"/>
      <c r="D32" s="292">
        <v>4208.0000000000009</v>
      </c>
      <c r="E32" s="292">
        <v>860.99999999999989</v>
      </c>
      <c r="F32" s="292">
        <v>105.00000000000003</v>
      </c>
      <c r="G32" s="292">
        <v>133</v>
      </c>
      <c r="H32" s="292">
        <v>0</v>
      </c>
    </row>
    <row r="34" spans="2:2" ht="15" customHeight="1">
      <c r="B34" s="188" t="s">
        <v>1062</v>
      </c>
    </row>
    <row r="73" ht="21" customHeight="1"/>
  </sheetData>
  <mergeCells count="23">
    <mergeCell ref="B7:C7"/>
    <mergeCell ref="B2:H2"/>
    <mergeCell ref="B3:C3"/>
    <mergeCell ref="B4:C4"/>
    <mergeCell ref="B5:C5"/>
    <mergeCell ref="B6:C6"/>
    <mergeCell ref="B27:C27"/>
    <mergeCell ref="B8:C8"/>
    <mergeCell ref="B9:C9"/>
    <mergeCell ref="B10:C10"/>
    <mergeCell ref="B11:C11"/>
    <mergeCell ref="B12:C12"/>
    <mergeCell ref="B13:C13"/>
    <mergeCell ref="B14:C14"/>
    <mergeCell ref="B15:C15"/>
    <mergeCell ref="B24:C24"/>
    <mergeCell ref="B25:C25"/>
    <mergeCell ref="B26:C26"/>
    <mergeCell ref="B28:C28"/>
    <mergeCell ref="B29:C29"/>
    <mergeCell ref="B30:C30"/>
    <mergeCell ref="B31:C31"/>
    <mergeCell ref="B32:C32"/>
  </mergeCells>
  <hyperlinks>
    <hyperlink ref="J3" location="INDICE!A65"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
  <dimension ref="B1:BK229"/>
  <sheetViews>
    <sheetView showGridLines="0" topLeftCell="AV1" workbookViewId="0">
      <selection activeCell="F6" sqref="F6:BI6"/>
    </sheetView>
  </sheetViews>
  <sheetFormatPr baseColWidth="10" defaultRowHeight="15"/>
  <cols>
    <col min="1" max="1" width="12.7109375" style="174" customWidth="1"/>
    <col min="2" max="2" width="17.28515625" style="174" customWidth="1"/>
    <col min="3" max="3" width="11.42578125" style="174"/>
    <col min="4" max="4" width="18.5703125" style="174" customWidth="1"/>
    <col min="5" max="10" width="11.42578125" style="174"/>
    <col min="11" max="11" width="12.42578125" style="174" customWidth="1"/>
    <col min="12" max="12" width="19.7109375" style="174" customWidth="1"/>
    <col min="13" max="19" width="11.42578125" style="174"/>
    <col min="20" max="20" width="12.85546875" style="174" customWidth="1"/>
    <col min="21" max="29" width="11.42578125" style="174"/>
    <col min="30" max="30" width="18.140625" style="174" customWidth="1"/>
    <col min="31" max="31" width="14.28515625" style="174" customWidth="1"/>
    <col min="32" max="32" width="15.42578125" style="174" customWidth="1"/>
    <col min="33" max="41" width="11.42578125" style="174"/>
    <col min="42" max="42" width="14" style="174" customWidth="1"/>
    <col min="43" max="49" width="11.42578125" style="174"/>
    <col min="50" max="50" width="18.42578125" style="174" customWidth="1"/>
    <col min="51" max="51" width="11.42578125" style="174"/>
    <col min="52" max="52" width="18" style="174" customWidth="1"/>
    <col min="53" max="53" width="11.42578125" style="174"/>
    <col min="54" max="54" width="14.85546875" style="174" customWidth="1"/>
    <col min="55" max="57" width="11.42578125" style="174"/>
    <col min="58" max="58" width="18.140625" style="174" customWidth="1"/>
    <col min="59" max="16384" width="11.42578125" style="174"/>
  </cols>
  <sheetData>
    <row r="1" spans="2:63" ht="135" customHeight="1"/>
    <row r="2" spans="2:63" ht="59.25" customHeight="1">
      <c r="B2" s="348" t="s">
        <v>1078</v>
      </c>
      <c r="C2" s="348"/>
      <c r="D2" s="348"/>
      <c r="E2" s="348"/>
      <c r="F2" s="348"/>
      <c r="G2" s="348"/>
      <c r="H2" s="348"/>
      <c r="I2" s="348"/>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row>
    <row r="3" spans="2:63" ht="16.5" customHeight="1">
      <c r="B3" s="346" t="s">
        <v>933</v>
      </c>
      <c r="C3" s="346"/>
      <c r="D3" s="346"/>
      <c r="E3" s="346" t="s">
        <v>934</v>
      </c>
      <c r="F3" s="378" t="s">
        <v>458</v>
      </c>
      <c r="G3" s="379"/>
      <c r="H3" s="379"/>
      <c r="I3" s="379"/>
      <c r="J3" s="379"/>
      <c r="K3" s="379"/>
      <c r="L3" s="379"/>
      <c r="M3" s="379"/>
      <c r="N3" s="379"/>
      <c r="O3" s="379"/>
      <c r="P3" s="379"/>
      <c r="Q3" s="379"/>
      <c r="R3" s="379"/>
      <c r="S3" s="379"/>
      <c r="T3" s="379"/>
      <c r="U3" s="379"/>
      <c r="V3" s="379"/>
      <c r="W3" s="379"/>
      <c r="X3" s="379"/>
      <c r="Y3" s="379"/>
      <c r="Z3" s="380"/>
      <c r="AA3" s="346" t="s">
        <v>211</v>
      </c>
      <c r="AB3" s="346"/>
      <c r="AC3" s="346"/>
      <c r="AD3" s="346"/>
      <c r="AE3" s="346"/>
      <c r="AF3" s="346"/>
      <c r="AG3" s="346"/>
      <c r="AH3" s="346"/>
      <c r="AI3" s="346"/>
      <c r="AJ3" s="346"/>
      <c r="AK3" s="346"/>
      <c r="AL3" s="346"/>
      <c r="AM3" s="346"/>
      <c r="AN3" s="346"/>
      <c r="AO3" s="346"/>
      <c r="AP3" s="346"/>
      <c r="AQ3" s="346"/>
      <c r="AR3" s="346"/>
      <c r="AS3" s="346" t="s">
        <v>212</v>
      </c>
      <c r="AT3" s="346"/>
      <c r="AU3" s="346"/>
      <c r="AV3" s="346"/>
      <c r="AW3" s="346"/>
      <c r="AX3" s="346"/>
      <c r="AY3" s="346"/>
      <c r="AZ3" s="346"/>
      <c r="BA3" s="346"/>
      <c r="BB3" s="346"/>
      <c r="BC3" s="346"/>
      <c r="BD3" s="346"/>
      <c r="BE3" s="346"/>
      <c r="BF3" s="346"/>
      <c r="BG3" s="346"/>
      <c r="BH3" s="346"/>
      <c r="BI3" s="346"/>
    </row>
    <row r="4" spans="2:63" ht="32.25" customHeight="1">
      <c r="B4" s="346"/>
      <c r="C4" s="346"/>
      <c r="D4" s="346"/>
      <c r="E4" s="346"/>
      <c r="F4" s="346" t="s">
        <v>241</v>
      </c>
      <c r="G4" s="346" t="s">
        <v>242</v>
      </c>
      <c r="H4" s="346" t="s">
        <v>558</v>
      </c>
      <c r="I4" s="346" t="s">
        <v>559</v>
      </c>
      <c r="J4" s="346" t="s">
        <v>560</v>
      </c>
      <c r="K4" s="346" t="s">
        <v>700</v>
      </c>
      <c r="L4" s="346" t="s">
        <v>1122</v>
      </c>
      <c r="M4" s="346" t="s">
        <v>561</v>
      </c>
      <c r="N4" s="346" t="s">
        <v>243</v>
      </c>
      <c r="O4" s="346" t="s">
        <v>688</v>
      </c>
      <c r="P4" s="346" t="s">
        <v>689</v>
      </c>
      <c r="Q4" s="346" t="s">
        <v>690</v>
      </c>
      <c r="R4" s="346" t="s">
        <v>691</v>
      </c>
      <c r="S4" s="346" t="s">
        <v>692</v>
      </c>
      <c r="T4" s="346" t="s">
        <v>693</v>
      </c>
      <c r="U4" s="346" t="s">
        <v>245</v>
      </c>
      <c r="V4" s="346" t="s">
        <v>694</v>
      </c>
      <c r="W4" s="346" t="s">
        <v>695</v>
      </c>
      <c r="X4" s="346" t="s">
        <v>696</v>
      </c>
      <c r="Y4" s="346" t="s">
        <v>697</v>
      </c>
      <c r="Z4" s="346" t="s">
        <v>701</v>
      </c>
      <c r="AA4" s="346" t="s">
        <v>241</v>
      </c>
      <c r="AB4" s="346" t="s">
        <v>242</v>
      </c>
      <c r="AC4" s="346" t="s">
        <v>559</v>
      </c>
      <c r="AD4" s="346" t="s">
        <v>700</v>
      </c>
      <c r="AE4" s="346" t="s">
        <v>243</v>
      </c>
      <c r="AF4" s="346" t="s">
        <v>702</v>
      </c>
      <c r="AG4" s="346" t="s">
        <v>703</v>
      </c>
      <c r="AH4" s="346" t="s">
        <v>563</v>
      </c>
      <c r="AI4" s="346" t="s">
        <v>704</v>
      </c>
      <c r="AJ4" s="346" t="s">
        <v>691</v>
      </c>
      <c r="AK4" s="346" t="s">
        <v>693</v>
      </c>
      <c r="AL4" s="346" t="s">
        <v>245</v>
      </c>
      <c r="AM4" s="346" t="s">
        <v>698</v>
      </c>
      <c r="AN4" s="346" t="s">
        <v>694</v>
      </c>
      <c r="AO4" s="346" t="s">
        <v>695</v>
      </c>
      <c r="AP4" s="346" t="s">
        <v>696</v>
      </c>
      <c r="AQ4" s="346" t="s">
        <v>697</v>
      </c>
      <c r="AR4" s="346" t="s">
        <v>701</v>
      </c>
      <c r="AS4" s="346" t="s">
        <v>241</v>
      </c>
      <c r="AT4" s="346" t="s">
        <v>242</v>
      </c>
      <c r="AU4" s="346" t="s">
        <v>559</v>
      </c>
      <c r="AV4" s="346" t="s">
        <v>560</v>
      </c>
      <c r="AW4" s="346" t="s">
        <v>700</v>
      </c>
      <c r="AX4" s="346" t="s">
        <v>562</v>
      </c>
      <c r="AY4" s="346" t="s">
        <v>243</v>
      </c>
      <c r="AZ4" s="346" t="s">
        <v>702</v>
      </c>
      <c r="BA4" s="346" t="s">
        <v>704</v>
      </c>
      <c r="BB4" s="346" t="s">
        <v>693</v>
      </c>
      <c r="BC4" s="346" t="s">
        <v>245</v>
      </c>
      <c r="BD4" s="346" t="s">
        <v>698</v>
      </c>
      <c r="BE4" s="346" t="s">
        <v>694</v>
      </c>
      <c r="BF4" s="346" t="s">
        <v>695</v>
      </c>
      <c r="BG4" s="346" t="s">
        <v>696</v>
      </c>
      <c r="BH4" s="346" t="s">
        <v>697</v>
      </c>
      <c r="BI4" s="346" t="s">
        <v>701</v>
      </c>
      <c r="BJ4" s="245"/>
    </row>
    <row r="5" spans="2:63" ht="48" customHeight="1">
      <c r="B5" s="346"/>
      <c r="C5" s="346"/>
      <c r="D5" s="346"/>
      <c r="E5" s="346"/>
      <c r="F5" s="346"/>
      <c r="G5" s="346"/>
      <c r="H5" s="346"/>
      <c r="I5" s="346"/>
      <c r="J5" s="346"/>
      <c r="K5" s="346"/>
      <c r="L5" s="346"/>
      <c r="M5" s="346"/>
      <c r="N5" s="346"/>
      <c r="O5" s="346"/>
      <c r="P5" s="346"/>
      <c r="Q5" s="346"/>
      <c r="R5" s="346"/>
      <c r="S5" s="346"/>
      <c r="T5" s="346"/>
      <c r="U5" s="346"/>
      <c r="V5" s="346"/>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c r="BG5" s="346"/>
      <c r="BH5" s="346"/>
      <c r="BI5" s="346"/>
      <c r="BJ5" s="245"/>
      <c r="BK5" s="225" t="s">
        <v>30</v>
      </c>
    </row>
    <row r="6" spans="2:63" s="1" customFormat="1" ht="24" customHeight="1">
      <c r="B6" s="401" t="s">
        <v>222</v>
      </c>
      <c r="C6" s="401"/>
      <c r="D6" s="401"/>
      <c r="E6" s="293">
        <v>40230.250000000007</v>
      </c>
      <c r="F6" s="293">
        <v>2856.3500000000013</v>
      </c>
      <c r="G6" s="293">
        <v>9197.9499999999971</v>
      </c>
      <c r="H6" s="293">
        <v>94</v>
      </c>
      <c r="I6" s="293">
        <v>674.09999999999991</v>
      </c>
      <c r="J6" s="293">
        <v>797</v>
      </c>
      <c r="K6" s="293">
        <v>21</v>
      </c>
      <c r="L6" s="293">
        <v>19</v>
      </c>
      <c r="M6" s="293">
        <v>43.75</v>
      </c>
      <c r="N6" s="293">
        <v>3808.9999999999995</v>
      </c>
      <c r="O6" s="293">
        <v>1059.6500000000005</v>
      </c>
      <c r="P6" s="293">
        <v>37</v>
      </c>
      <c r="Q6" s="293">
        <v>5797.1000000000076</v>
      </c>
      <c r="R6" s="293">
        <v>1005.5499999999995</v>
      </c>
      <c r="S6" s="293">
        <v>1299.8500000000001</v>
      </c>
      <c r="T6" s="293">
        <v>980</v>
      </c>
      <c r="U6" s="293">
        <v>68.95</v>
      </c>
      <c r="V6" s="293">
        <v>335.75000000000006</v>
      </c>
      <c r="W6" s="293">
        <v>967.49999999999977</v>
      </c>
      <c r="X6" s="293">
        <v>10.799999999999999</v>
      </c>
      <c r="Y6" s="293">
        <v>516.30000000000018</v>
      </c>
      <c r="Z6" s="293">
        <v>9</v>
      </c>
      <c r="AA6" s="293">
        <v>1795.3499999999997</v>
      </c>
      <c r="AB6" s="293">
        <v>2158.35</v>
      </c>
      <c r="AC6" s="293">
        <v>4.0500000000000007</v>
      </c>
      <c r="AD6" s="293">
        <v>16.7</v>
      </c>
      <c r="AE6" s="293">
        <v>558.80000000000007</v>
      </c>
      <c r="AF6" s="293">
        <v>1493.6500000000012</v>
      </c>
      <c r="AG6" s="293">
        <v>29.4</v>
      </c>
      <c r="AH6" s="293">
        <v>5.4</v>
      </c>
      <c r="AI6" s="293">
        <v>45.8</v>
      </c>
      <c r="AJ6" s="293">
        <v>40</v>
      </c>
      <c r="AK6" s="293">
        <v>27.8</v>
      </c>
      <c r="AL6" s="293">
        <v>72.55</v>
      </c>
      <c r="AM6" s="293">
        <v>0</v>
      </c>
      <c r="AN6" s="293">
        <v>476.64999999999986</v>
      </c>
      <c r="AO6" s="293">
        <v>242.90000000000009</v>
      </c>
      <c r="AP6" s="293">
        <v>273.40000000000015</v>
      </c>
      <c r="AQ6" s="293">
        <v>51.45000000000001</v>
      </c>
      <c r="AR6" s="293">
        <v>534.5999999999998</v>
      </c>
      <c r="AS6" s="293">
        <v>202.05</v>
      </c>
      <c r="AT6" s="293">
        <v>658.5</v>
      </c>
      <c r="AU6" s="293">
        <v>27.400000000000002</v>
      </c>
      <c r="AV6" s="293">
        <v>409.5</v>
      </c>
      <c r="AW6" s="293">
        <v>48.1</v>
      </c>
      <c r="AX6" s="293">
        <v>809.09999999999991</v>
      </c>
      <c r="AY6" s="293">
        <v>17</v>
      </c>
      <c r="AZ6" s="293">
        <v>63.900000000000006</v>
      </c>
      <c r="BA6" s="293">
        <v>1.9</v>
      </c>
      <c r="BB6" s="293">
        <v>87.15</v>
      </c>
      <c r="BC6" s="293">
        <v>70.600000000000023</v>
      </c>
      <c r="BD6" s="293">
        <v>13.399999999999995</v>
      </c>
      <c r="BE6" s="293">
        <v>212.64999999999992</v>
      </c>
      <c r="BF6" s="293">
        <v>92.4</v>
      </c>
      <c r="BG6" s="293">
        <v>42.75</v>
      </c>
      <c r="BH6" s="293">
        <v>31.9</v>
      </c>
      <c r="BI6" s="293">
        <v>15.5</v>
      </c>
    </row>
    <row r="7" spans="2:63">
      <c r="B7" s="417" t="s">
        <v>251</v>
      </c>
      <c r="C7" s="417" t="s">
        <v>32</v>
      </c>
      <c r="D7" s="299" t="s">
        <v>713</v>
      </c>
      <c r="E7" s="292">
        <v>2134.150000000001</v>
      </c>
      <c r="F7" s="292">
        <v>61.6</v>
      </c>
      <c r="G7" s="292">
        <v>401.5</v>
      </c>
      <c r="H7" s="292">
        <v>0</v>
      </c>
      <c r="I7" s="292">
        <v>0</v>
      </c>
      <c r="J7" s="292">
        <v>0</v>
      </c>
      <c r="K7" s="292">
        <v>0</v>
      </c>
      <c r="L7" s="292">
        <v>19</v>
      </c>
      <c r="M7" s="292">
        <v>0</v>
      </c>
      <c r="N7" s="292">
        <v>635</v>
      </c>
      <c r="O7" s="292">
        <v>11.75</v>
      </c>
      <c r="P7" s="292">
        <v>0</v>
      </c>
      <c r="Q7" s="292">
        <v>239.50000000000003</v>
      </c>
      <c r="R7" s="292">
        <v>10</v>
      </c>
      <c r="S7" s="292">
        <v>40</v>
      </c>
      <c r="T7" s="292">
        <v>48.650000000000006</v>
      </c>
      <c r="U7" s="292">
        <v>5.5</v>
      </c>
      <c r="V7" s="292">
        <v>23.75</v>
      </c>
      <c r="W7" s="292">
        <v>0</v>
      </c>
      <c r="X7" s="292">
        <v>0.5</v>
      </c>
      <c r="Y7" s="292">
        <v>4</v>
      </c>
      <c r="Z7" s="292">
        <v>0</v>
      </c>
      <c r="AA7" s="292">
        <v>63.350000000000009</v>
      </c>
      <c r="AB7" s="292">
        <v>321.29999999999995</v>
      </c>
      <c r="AC7" s="292">
        <v>0</v>
      </c>
      <c r="AD7" s="292">
        <v>0</v>
      </c>
      <c r="AE7" s="292">
        <v>0</v>
      </c>
      <c r="AF7" s="292">
        <v>41.2</v>
      </c>
      <c r="AG7" s="292">
        <v>0</v>
      </c>
      <c r="AH7" s="292">
        <v>1.5999999999999999</v>
      </c>
      <c r="AI7" s="292">
        <v>1.2</v>
      </c>
      <c r="AJ7" s="292">
        <v>0</v>
      </c>
      <c r="AK7" s="292">
        <v>0</v>
      </c>
      <c r="AL7" s="292">
        <v>0</v>
      </c>
      <c r="AM7" s="292">
        <v>0</v>
      </c>
      <c r="AN7" s="292">
        <v>4.5999999999999996</v>
      </c>
      <c r="AO7" s="292">
        <v>7.8000000000000007</v>
      </c>
      <c r="AP7" s="292">
        <v>9.6000000000000014</v>
      </c>
      <c r="AQ7" s="292">
        <v>0</v>
      </c>
      <c r="AR7" s="292">
        <v>0</v>
      </c>
      <c r="AS7" s="292">
        <v>50.400000000000006</v>
      </c>
      <c r="AT7" s="292">
        <v>0</v>
      </c>
      <c r="AU7" s="292">
        <v>0</v>
      </c>
      <c r="AV7" s="292">
        <v>0</v>
      </c>
      <c r="AW7" s="292">
        <v>12</v>
      </c>
      <c r="AX7" s="292">
        <v>78.75</v>
      </c>
      <c r="AY7" s="292">
        <v>0</v>
      </c>
      <c r="AZ7" s="292">
        <v>15.000000000000002</v>
      </c>
      <c r="BA7" s="292">
        <v>0</v>
      </c>
      <c r="BB7" s="292">
        <v>1</v>
      </c>
      <c r="BC7" s="292">
        <v>4.25</v>
      </c>
      <c r="BD7" s="292">
        <v>0</v>
      </c>
      <c r="BE7" s="292">
        <v>5.45</v>
      </c>
      <c r="BF7" s="292">
        <v>4.8999999999999995</v>
      </c>
      <c r="BG7" s="292">
        <v>0</v>
      </c>
      <c r="BH7" s="292">
        <v>11</v>
      </c>
      <c r="BI7" s="292">
        <v>0</v>
      </c>
    </row>
    <row r="8" spans="2:63">
      <c r="B8" s="417"/>
      <c r="C8" s="417"/>
      <c r="D8" s="299" t="s">
        <v>714</v>
      </c>
      <c r="E8" s="292">
        <v>39</v>
      </c>
      <c r="F8" s="292">
        <v>24</v>
      </c>
      <c r="G8" s="292">
        <v>0</v>
      </c>
      <c r="H8" s="292">
        <v>0</v>
      </c>
      <c r="I8" s="292">
        <v>0</v>
      </c>
      <c r="J8" s="292">
        <v>0</v>
      </c>
      <c r="K8" s="292">
        <v>0</v>
      </c>
      <c r="L8" s="292">
        <v>0</v>
      </c>
      <c r="M8" s="292">
        <v>0</v>
      </c>
      <c r="N8" s="292">
        <v>0</v>
      </c>
      <c r="O8" s="292">
        <v>0</v>
      </c>
      <c r="P8" s="292">
        <v>0</v>
      </c>
      <c r="Q8" s="292">
        <v>5</v>
      </c>
      <c r="R8" s="292">
        <v>0</v>
      </c>
      <c r="S8" s="292">
        <v>0</v>
      </c>
      <c r="T8" s="292">
        <v>2</v>
      </c>
      <c r="U8" s="292">
        <v>0</v>
      </c>
      <c r="V8" s="292">
        <v>0</v>
      </c>
      <c r="W8" s="292">
        <v>0</v>
      </c>
      <c r="X8" s="292">
        <v>0</v>
      </c>
      <c r="Y8" s="292">
        <v>8</v>
      </c>
      <c r="Z8" s="292">
        <v>0</v>
      </c>
      <c r="AA8" s="292">
        <v>0</v>
      </c>
      <c r="AB8" s="292">
        <v>0</v>
      </c>
      <c r="AC8" s="292">
        <v>0</v>
      </c>
      <c r="AD8" s="292">
        <v>0</v>
      </c>
      <c r="AE8" s="292">
        <v>0</v>
      </c>
      <c r="AF8" s="292">
        <v>0</v>
      </c>
      <c r="AG8" s="292">
        <v>0</v>
      </c>
      <c r="AH8" s="292">
        <v>0</v>
      </c>
      <c r="AI8" s="292">
        <v>0</v>
      </c>
      <c r="AJ8" s="292">
        <v>0</v>
      </c>
      <c r="AK8" s="292">
        <v>0</v>
      </c>
      <c r="AL8" s="292">
        <v>0</v>
      </c>
      <c r="AM8" s="292">
        <v>0</v>
      </c>
      <c r="AN8" s="292">
        <v>0</v>
      </c>
      <c r="AO8" s="292">
        <v>0</v>
      </c>
      <c r="AP8" s="292">
        <v>0</v>
      </c>
      <c r="AQ8" s="292">
        <v>0</v>
      </c>
      <c r="AR8" s="292">
        <v>0</v>
      </c>
      <c r="AS8" s="292">
        <v>0</v>
      </c>
      <c r="AT8" s="292">
        <v>0</v>
      </c>
      <c r="AU8" s="292">
        <v>0</v>
      </c>
      <c r="AV8" s="292">
        <v>0</v>
      </c>
      <c r="AW8" s="292">
        <v>0</v>
      </c>
      <c r="AX8" s="292">
        <v>0</v>
      </c>
      <c r="AY8" s="292">
        <v>0</v>
      </c>
      <c r="AZ8" s="292">
        <v>0</v>
      </c>
      <c r="BA8" s="292">
        <v>0</v>
      </c>
      <c r="BB8" s="292">
        <v>0</v>
      </c>
      <c r="BC8" s="292">
        <v>0</v>
      </c>
      <c r="BD8" s="292">
        <v>0</v>
      </c>
      <c r="BE8" s="292">
        <v>0</v>
      </c>
      <c r="BF8" s="292">
        <v>0</v>
      </c>
      <c r="BG8" s="292">
        <v>0</v>
      </c>
      <c r="BH8" s="292">
        <v>0</v>
      </c>
      <c r="BI8" s="292">
        <v>0</v>
      </c>
    </row>
    <row r="9" spans="2:63">
      <c r="B9" s="417"/>
      <c r="C9" s="417"/>
      <c r="D9" s="299" t="s">
        <v>715</v>
      </c>
      <c r="E9" s="292">
        <v>92.699999999999989</v>
      </c>
      <c r="F9" s="292">
        <v>35.25</v>
      </c>
      <c r="G9" s="292">
        <v>0.95</v>
      </c>
      <c r="H9" s="292">
        <v>0</v>
      </c>
      <c r="I9" s="292">
        <v>0</v>
      </c>
      <c r="J9" s="292">
        <v>0</v>
      </c>
      <c r="K9" s="292">
        <v>0</v>
      </c>
      <c r="L9" s="292">
        <v>0</v>
      </c>
      <c r="M9" s="292">
        <v>0</v>
      </c>
      <c r="N9" s="292">
        <v>0</v>
      </c>
      <c r="O9" s="292">
        <v>0</v>
      </c>
      <c r="P9" s="292">
        <v>0</v>
      </c>
      <c r="Q9" s="292">
        <v>24</v>
      </c>
      <c r="R9" s="292">
        <v>0</v>
      </c>
      <c r="S9" s="292">
        <v>0</v>
      </c>
      <c r="T9" s="292">
        <v>6</v>
      </c>
      <c r="U9" s="292">
        <v>1</v>
      </c>
      <c r="V9" s="292">
        <v>0</v>
      </c>
      <c r="W9" s="292">
        <v>0</v>
      </c>
      <c r="X9" s="292">
        <v>0</v>
      </c>
      <c r="Y9" s="292">
        <v>12</v>
      </c>
      <c r="Z9" s="292">
        <v>0</v>
      </c>
      <c r="AA9" s="292">
        <v>13.5</v>
      </c>
      <c r="AB9" s="292">
        <v>0</v>
      </c>
      <c r="AC9" s="292">
        <v>0</v>
      </c>
      <c r="AD9" s="292">
        <v>0</v>
      </c>
      <c r="AE9" s="292">
        <v>0</v>
      </c>
      <c r="AF9" s="292">
        <v>0</v>
      </c>
      <c r="AG9" s="292">
        <v>0</v>
      </c>
      <c r="AH9" s="292">
        <v>0</v>
      </c>
      <c r="AI9" s="292">
        <v>0</v>
      </c>
      <c r="AJ9" s="292">
        <v>0</v>
      </c>
      <c r="AK9" s="292">
        <v>0</v>
      </c>
      <c r="AL9" s="292">
        <v>0</v>
      </c>
      <c r="AM9" s="292">
        <v>0</v>
      </c>
      <c r="AN9" s="292">
        <v>0</v>
      </c>
      <c r="AO9" s="292">
        <v>0</v>
      </c>
      <c r="AP9" s="292">
        <v>0</v>
      </c>
      <c r="AQ9" s="292">
        <v>0</v>
      </c>
      <c r="AR9" s="292">
        <v>0</v>
      </c>
      <c r="AS9" s="292">
        <v>0</v>
      </c>
      <c r="AT9" s="292">
        <v>0</v>
      </c>
      <c r="AU9" s="292">
        <v>0</v>
      </c>
      <c r="AV9" s="292">
        <v>0</v>
      </c>
      <c r="AW9" s="292">
        <v>0</v>
      </c>
      <c r="AX9" s="292">
        <v>0</v>
      </c>
      <c r="AY9" s="292">
        <v>0</v>
      </c>
      <c r="AZ9" s="292">
        <v>0</v>
      </c>
      <c r="BA9" s="292">
        <v>0</v>
      </c>
      <c r="BB9" s="292">
        <v>0</v>
      </c>
      <c r="BC9" s="292">
        <v>0</v>
      </c>
      <c r="BD9" s="292">
        <v>0</v>
      </c>
      <c r="BE9" s="292">
        <v>0</v>
      </c>
      <c r="BF9" s="292">
        <v>0</v>
      </c>
      <c r="BG9" s="292">
        <v>0</v>
      </c>
      <c r="BH9" s="292">
        <v>0</v>
      </c>
      <c r="BI9" s="292">
        <v>0</v>
      </c>
    </row>
    <row r="10" spans="2:63">
      <c r="B10" s="417"/>
      <c r="C10" s="417"/>
      <c r="D10" s="299" t="s">
        <v>716</v>
      </c>
      <c r="E10" s="292">
        <v>39.200000000000003</v>
      </c>
      <c r="F10" s="292">
        <v>0</v>
      </c>
      <c r="G10" s="292">
        <v>0</v>
      </c>
      <c r="H10" s="292">
        <v>0</v>
      </c>
      <c r="I10" s="292">
        <v>0</v>
      </c>
      <c r="J10" s="292">
        <v>0</v>
      </c>
      <c r="K10" s="292">
        <v>0</v>
      </c>
      <c r="L10" s="292">
        <v>0</v>
      </c>
      <c r="M10" s="292">
        <v>0</v>
      </c>
      <c r="N10" s="292">
        <v>0</v>
      </c>
      <c r="O10" s="292">
        <v>0.2</v>
      </c>
      <c r="P10" s="292">
        <v>0</v>
      </c>
      <c r="Q10" s="292">
        <v>11</v>
      </c>
      <c r="R10" s="292">
        <v>0</v>
      </c>
      <c r="S10" s="292">
        <v>23</v>
      </c>
      <c r="T10" s="292">
        <v>5</v>
      </c>
      <c r="U10" s="292">
        <v>0</v>
      </c>
      <c r="V10" s="292">
        <v>0</v>
      </c>
      <c r="W10" s="292">
        <v>0</v>
      </c>
      <c r="X10" s="292">
        <v>0</v>
      </c>
      <c r="Y10" s="292">
        <v>0</v>
      </c>
      <c r="Z10" s="292">
        <v>0</v>
      </c>
      <c r="AA10" s="292">
        <v>0</v>
      </c>
      <c r="AB10" s="292">
        <v>0</v>
      </c>
      <c r="AC10" s="292">
        <v>0</v>
      </c>
      <c r="AD10" s="292">
        <v>0</v>
      </c>
      <c r="AE10" s="292">
        <v>0</v>
      </c>
      <c r="AF10" s="292">
        <v>0</v>
      </c>
      <c r="AG10" s="292">
        <v>0</v>
      </c>
      <c r="AH10" s="292">
        <v>0</v>
      </c>
      <c r="AI10" s="292">
        <v>0</v>
      </c>
      <c r="AJ10" s="292">
        <v>0</v>
      </c>
      <c r="AK10" s="292">
        <v>0</v>
      </c>
      <c r="AL10" s="292">
        <v>0</v>
      </c>
      <c r="AM10" s="292">
        <v>0</v>
      </c>
      <c r="AN10" s="292">
        <v>0</v>
      </c>
      <c r="AO10" s="292">
        <v>0</v>
      </c>
      <c r="AP10" s="292">
        <v>0</v>
      </c>
      <c r="AQ10" s="292">
        <v>0</v>
      </c>
      <c r="AR10" s="292">
        <v>0</v>
      </c>
      <c r="AS10" s="292">
        <v>0</v>
      </c>
      <c r="AT10" s="292">
        <v>0</v>
      </c>
      <c r="AU10" s="292">
        <v>0</v>
      </c>
      <c r="AV10" s="292">
        <v>0</v>
      </c>
      <c r="AW10" s="292">
        <v>0</v>
      </c>
      <c r="AX10" s="292">
        <v>0</v>
      </c>
      <c r="AY10" s="292">
        <v>0</v>
      </c>
      <c r="AZ10" s="292">
        <v>0</v>
      </c>
      <c r="BA10" s="292">
        <v>0</v>
      </c>
      <c r="BB10" s="292">
        <v>0</v>
      </c>
      <c r="BC10" s="292">
        <v>0</v>
      </c>
      <c r="BD10" s="292">
        <v>0</v>
      </c>
      <c r="BE10" s="292">
        <v>0</v>
      </c>
      <c r="BF10" s="292">
        <v>0</v>
      </c>
      <c r="BG10" s="292">
        <v>0</v>
      </c>
      <c r="BH10" s="292">
        <v>0</v>
      </c>
      <c r="BI10" s="292">
        <v>0</v>
      </c>
    </row>
    <row r="11" spans="2:63">
      <c r="B11" s="417"/>
      <c r="C11" s="417"/>
      <c r="D11" s="299" t="s">
        <v>717</v>
      </c>
      <c r="E11" s="292">
        <v>42.750000000000007</v>
      </c>
      <c r="F11" s="292">
        <v>13</v>
      </c>
      <c r="G11" s="292">
        <v>0</v>
      </c>
      <c r="H11" s="292">
        <v>0</v>
      </c>
      <c r="I11" s="292">
        <v>0</v>
      </c>
      <c r="J11" s="292">
        <v>0</v>
      </c>
      <c r="K11" s="292">
        <v>0</v>
      </c>
      <c r="L11" s="292">
        <v>0</v>
      </c>
      <c r="M11" s="292">
        <v>0</v>
      </c>
      <c r="N11" s="292">
        <v>0</v>
      </c>
      <c r="O11" s="292">
        <v>2</v>
      </c>
      <c r="P11" s="292">
        <v>0</v>
      </c>
      <c r="Q11" s="292">
        <v>15</v>
      </c>
      <c r="R11" s="292">
        <v>0</v>
      </c>
      <c r="S11" s="292">
        <v>0</v>
      </c>
      <c r="T11" s="292">
        <v>5.75</v>
      </c>
      <c r="U11" s="292">
        <v>0</v>
      </c>
      <c r="V11" s="292">
        <v>0</v>
      </c>
      <c r="W11" s="292">
        <v>0</v>
      </c>
      <c r="X11" s="292">
        <v>0</v>
      </c>
      <c r="Y11" s="292">
        <v>7</v>
      </c>
      <c r="Z11" s="292">
        <v>0</v>
      </c>
      <c r="AA11" s="292">
        <v>0</v>
      </c>
      <c r="AB11" s="292">
        <v>0</v>
      </c>
      <c r="AC11" s="292">
        <v>0</v>
      </c>
      <c r="AD11" s="292">
        <v>0</v>
      </c>
      <c r="AE11" s="292">
        <v>0</v>
      </c>
      <c r="AF11" s="292">
        <v>0</v>
      </c>
      <c r="AG11" s="292">
        <v>0</v>
      </c>
      <c r="AH11" s="292">
        <v>0</v>
      </c>
      <c r="AI11" s="292">
        <v>0</v>
      </c>
      <c r="AJ11" s="292">
        <v>0</v>
      </c>
      <c r="AK11" s="292">
        <v>0</v>
      </c>
      <c r="AL11" s="292">
        <v>0</v>
      </c>
      <c r="AM11" s="292">
        <v>0</v>
      </c>
      <c r="AN11" s="292">
        <v>0</v>
      </c>
      <c r="AO11" s="292">
        <v>0</v>
      </c>
      <c r="AP11" s="292">
        <v>0</v>
      </c>
      <c r="AQ11" s="292">
        <v>0</v>
      </c>
      <c r="AR11" s="292">
        <v>0</v>
      </c>
      <c r="AS11" s="292">
        <v>0</v>
      </c>
      <c r="AT11" s="292">
        <v>0</v>
      </c>
      <c r="AU11" s="292">
        <v>0</v>
      </c>
      <c r="AV11" s="292">
        <v>0</v>
      </c>
      <c r="AW11" s="292">
        <v>0</v>
      </c>
      <c r="AX11" s="292">
        <v>0</v>
      </c>
      <c r="AY11" s="292">
        <v>0</v>
      </c>
      <c r="AZ11" s="292">
        <v>0</v>
      </c>
      <c r="BA11" s="292">
        <v>0</v>
      </c>
      <c r="BB11" s="292">
        <v>0</v>
      </c>
      <c r="BC11" s="292">
        <v>0</v>
      </c>
      <c r="BD11" s="292">
        <v>0</v>
      </c>
      <c r="BE11" s="292">
        <v>0</v>
      </c>
      <c r="BF11" s="292">
        <v>0</v>
      </c>
      <c r="BG11" s="292">
        <v>0</v>
      </c>
      <c r="BH11" s="292">
        <v>0</v>
      </c>
      <c r="BI11" s="292">
        <v>0</v>
      </c>
    </row>
    <row r="12" spans="2:63">
      <c r="B12" s="417"/>
      <c r="C12" s="417"/>
      <c r="D12" s="299" t="s">
        <v>718</v>
      </c>
      <c r="E12" s="292">
        <v>12</v>
      </c>
      <c r="F12" s="292">
        <v>0</v>
      </c>
      <c r="G12" s="292">
        <v>0</v>
      </c>
      <c r="H12" s="292">
        <v>0</v>
      </c>
      <c r="I12" s="292">
        <v>0</v>
      </c>
      <c r="J12" s="292">
        <v>0</v>
      </c>
      <c r="K12" s="292">
        <v>0</v>
      </c>
      <c r="L12" s="292">
        <v>0</v>
      </c>
      <c r="M12" s="292">
        <v>0</v>
      </c>
      <c r="N12" s="292">
        <v>0</v>
      </c>
      <c r="O12" s="292">
        <v>0</v>
      </c>
      <c r="P12" s="292">
        <v>0</v>
      </c>
      <c r="Q12" s="292">
        <v>10</v>
      </c>
      <c r="R12" s="292">
        <v>0</v>
      </c>
      <c r="S12" s="292">
        <v>0</v>
      </c>
      <c r="T12" s="292">
        <v>2</v>
      </c>
      <c r="U12" s="292">
        <v>0</v>
      </c>
      <c r="V12" s="292">
        <v>0</v>
      </c>
      <c r="W12" s="292">
        <v>0</v>
      </c>
      <c r="X12" s="292">
        <v>0</v>
      </c>
      <c r="Y12" s="292">
        <v>0</v>
      </c>
      <c r="Z12" s="292">
        <v>0</v>
      </c>
      <c r="AA12" s="292">
        <v>0</v>
      </c>
      <c r="AB12" s="292">
        <v>0</v>
      </c>
      <c r="AC12" s="292">
        <v>0</v>
      </c>
      <c r="AD12" s="292">
        <v>0</v>
      </c>
      <c r="AE12" s="292">
        <v>0</v>
      </c>
      <c r="AF12" s="292">
        <v>0</v>
      </c>
      <c r="AG12" s="292">
        <v>0</v>
      </c>
      <c r="AH12" s="292">
        <v>0</v>
      </c>
      <c r="AI12" s="292">
        <v>0</v>
      </c>
      <c r="AJ12" s="292">
        <v>0</v>
      </c>
      <c r="AK12" s="292">
        <v>0</v>
      </c>
      <c r="AL12" s="292">
        <v>0</v>
      </c>
      <c r="AM12" s="292">
        <v>0</v>
      </c>
      <c r="AN12" s="292">
        <v>0</v>
      </c>
      <c r="AO12" s="292">
        <v>0</v>
      </c>
      <c r="AP12" s="292">
        <v>0</v>
      </c>
      <c r="AQ12" s="292">
        <v>0</v>
      </c>
      <c r="AR12" s="292">
        <v>0</v>
      </c>
      <c r="AS12" s="292">
        <v>0</v>
      </c>
      <c r="AT12" s="292">
        <v>0</v>
      </c>
      <c r="AU12" s="292">
        <v>0</v>
      </c>
      <c r="AV12" s="292">
        <v>0</v>
      </c>
      <c r="AW12" s="292">
        <v>0</v>
      </c>
      <c r="AX12" s="292">
        <v>0</v>
      </c>
      <c r="AY12" s="292">
        <v>0</v>
      </c>
      <c r="AZ12" s="292">
        <v>0</v>
      </c>
      <c r="BA12" s="292">
        <v>0</v>
      </c>
      <c r="BB12" s="292">
        <v>0</v>
      </c>
      <c r="BC12" s="292">
        <v>0</v>
      </c>
      <c r="BD12" s="292">
        <v>0</v>
      </c>
      <c r="BE12" s="292">
        <v>0</v>
      </c>
      <c r="BF12" s="292">
        <v>0</v>
      </c>
      <c r="BG12" s="292">
        <v>0</v>
      </c>
      <c r="BH12" s="292">
        <v>0</v>
      </c>
      <c r="BI12" s="292">
        <v>0</v>
      </c>
    </row>
    <row r="13" spans="2:63">
      <c r="B13" s="417"/>
      <c r="C13" s="417"/>
      <c r="D13" s="299" t="s">
        <v>719</v>
      </c>
      <c r="E13" s="292">
        <v>7</v>
      </c>
      <c r="F13" s="292">
        <v>0</v>
      </c>
      <c r="G13" s="292">
        <v>0</v>
      </c>
      <c r="H13" s="292">
        <v>0</v>
      </c>
      <c r="I13" s="292">
        <v>0</v>
      </c>
      <c r="J13" s="292">
        <v>0</v>
      </c>
      <c r="K13" s="292">
        <v>0</v>
      </c>
      <c r="L13" s="292">
        <v>0</v>
      </c>
      <c r="M13" s="292">
        <v>0</v>
      </c>
      <c r="N13" s="292">
        <v>0</v>
      </c>
      <c r="O13" s="292">
        <v>2</v>
      </c>
      <c r="P13" s="292">
        <v>0</v>
      </c>
      <c r="Q13" s="292">
        <v>5</v>
      </c>
      <c r="R13" s="292">
        <v>0</v>
      </c>
      <c r="S13" s="292">
        <v>0</v>
      </c>
      <c r="T13" s="292">
        <v>0</v>
      </c>
      <c r="U13" s="292">
        <v>0</v>
      </c>
      <c r="V13" s="292">
        <v>0</v>
      </c>
      <c r="W13" s="292">
        <v>0</v>
      </c>
      <c r="X13" s="292">
        <v>0</v>
      </c>
      <c r="Y13" s="292">
        <v>0</v>
      </c>
      <c r="Z13" s="292">
        <v>0</v>
      </c>
      <c r="AA13" s="292">
        <v>0</v>
      </c>
      <c r="AB13" s="292">
        <v>0</v>
      </c>
      <c r="AC13" s="292">
        <v>0</v>
      </c>
      <c r="AD13" s="292">
        <v>0</v>
      </c>
      <c r="AE13" s="292">
        <v>0</v>
      </c>
      <c r="AF13" s="292">
        <v>0</v>
      </c>
      <c r="AG13" s="292">
        <v>0</v>
      </c>
      <c r="AH13" s="292">
        <v>0</v>
      </c>
      <c r="AI13" s="292">
        <v>0</v>
      </c>
      <c r="AJ13" s="292">
        <v>0</v>
      </c>
      <c r="AK13" s="292">
        <v>0</v>
      </c>
      <c r="AL13" s="292">
        <v>0</v>
      </c>
      <c r="AM13" s="292">
        <v>0</v>
      </c>
      <c r="AN13" s="292">
        <v>0</v>
      </c>
      <c r="AO13" s="292">
        <v>0</v>
      </c>
      <c r="AP13" s="292">
        <v>0</v>
      </c>
      <c r="AQ13" s="292">
        <v>0</v>
      </c>
      <c r="AR13" s="292">
        <v>0</v>
      </c>
      <c r="AS13" s="292">
        <v>0</v>
      </c>
      <c r="AT13" s="292">
        <v>0</v>
      </c>
      <c r="AU13" s="292">
        <v>0</v>
      </c>
      <c r="AV13" s="292">
        <v>0</v>
      </c>
      <c r="AW13" s="292">
        <v>0</v>
      </c>
      <c r="AX13" s="292">
        <v>0</v>
      </c>
      <c r="AY13" s="292">
        <v>0</v>
      </c>
      <c r="AZ13" s="292">
        <v>0</v>
      </c>
      <c r="BA13" s="292">
        <v>0</v>
      </c>
      <c r="BB13" s="292">
        <v>0</v>
      </c>
      <c r="BC13" s="292">
        <v>0</v>
      </c>
      <c r="BD13" s="292">
        <v>0</v>
      </c>
      <c r="BE13" s="292">
        <v>0</v>
      </c>
      <c r="BF13" s="292">
        <v>0</v>
      </c>
      <c r="BG13" s="292">
        <v>0</v>
      </c>
      <c r="BH13" s="292">
        <v>0</v>
      </c>
      <c r="BI13" s="292">
        <v>0</v>
      </c>
    </row>
    <row r="14" spans="2:63">
      <c r="B14" s="417"/>
      <c r="C14" s="417"/>
      <c r="D14" s="299" t="s">
        <v>720</v>
      </c>
      <c r="E14" s="292">
        <v>46.000000000000007</v>
      </c>
      <c r="F14" s="292">
        <v>23</v>
      </c>
      <c r="G14" s="292">
        <v>0</v>
      </c>
      <c r="H14" s="292">
        <v>0</v>
      </c>
      <c r="I14" s="292">
        <v>0</v>
      </c>
      <c r="J14" s="292">
        <v>0</v>
      </c>
      <c r="K14" s="292">
        <v>0</v>
      </c>
      <c r="L14" s="292">
        <v>0</v>
      </c>
      <c r="M14" s="292">
        <v>0</v>
      </c>
      <c r="N14" s="292">
        <v>0</v>
      </c>
      <c r="O14" s="292">
        <v>0</v>
      </c>
      <c r="P14" s="292">
        <v>0</v>
      </c>
      <c r="Q14" s="292">
        <v>12</v>
      </c>
      <c r="R14" s="292">
        <v>0</v>
      </c>
      <c r="S14" s="292">
        <v>0</v>
      </c>
      <c r="T14" s="292">
        <v>2</v>
      </c>
      <c r="U14" s="292">
        <v>0</v>
      </c>
      <c r="V14" s="292">
        <v>0</v>
      </c>
      <c r="W14" s="292">
        <v>0</v>
      </c>
      <c r="X14" s="292">
        <v>0</v>
      </c>
      <c r="Y14" s="292">
        <v>9</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0</v>
      </c>
      <c r="AP14" s="292">
        <v>0</v>
      </c>
      <c r="AQ14" s="292">
        <v>0</v>
      </c>
      <c r="AR14" s="292">
        <v>0</v>
      </c>
      <c r="AS14" s="292">
        <v>0</v>
      </c>
      <c r="AT14" s="292">
        <v>0</v>
      </c>
      <c r="AU14" s="292">
        <v>0</v>
      </c>
      <c r="AV14" s="292">
        <v>0</v>
      </c>
      <c r="AW14" s="292">
        <v>0</v>
      </c>
      <c r="AX14" s="292">
        <v>0</v>
      </c>
      <c r="AY14" s="292">
        <v>0</v>
      </c>
      <c r="AZ14" s="292">
        <v>0</v>
      </c>
      <c r="BA14" s="292">
        <v>0</v>
      </c>
      <c r="BB14" s="292">
        <v>0</v>
      </c>
      <c r="BC14" s="292">
        <v>0</v>
      </c>
      <c r="BD14" s="292">
        <v>0</v>
      </c>
      <c r="BE14" s="292">
        <v>0</v>
      </c>
      <c r="BF14" s="292">
        <v>0</v>
      </c>
      <c r="BG14" s="292">
        <v>0</v>
      </c>
      <c r="BH14" s="292">
        <v>0</v>
      </c>
      <c r="BI14" s="292">
        <v>0</v>
      </c>
    </row>
    <row r="15" spans="2:63">
      <c r="B15" s="417"/>
      <c r="C15" s="417"/>
      <c r="D15" s="299" t="s">
        <v>721</v>
      </c>
      <c r="E15" s="292">
        <v>61</v>
      </c>
      <c r="F15" s="292">
        <v>22</v>
      </c>
      <c r="G15" s="292">
        <v>0</v>
      </c>
      <c r="H15" s="292">
        <v>0</v>
      </c>
      <c r="I15" s="292">
        <v>0</v>
      </c>
      <c r="J15" s="292">
        <v>0</v>
      </c>
      <c r="K15" s="292">
        <v>0</v>
      </c>
      <c r="L15" s="292">
        <v>0</v>
      </c>
      <c r="M15" s="292">
        <v>0</v>
      </c>
      <c r="N15" s="292">
        <v>0</v>
      </c>
      <c r="O15" s="292">
        <v>6</v>
      </c>
      <c r="P15" s="292">
        <v>0</v>
      </c>
      <c r="Q15" s="292">
        <v>28</v>
      </c>
      <c r="R15" s="292">
        <v>0</v>
      </c>
      <c r="S15" s="292">
        <v>0</v>
      </c>
      <c r="T15" s="292">
        <v>5</v>
      </c>
      <c r="U15" s="292">
        <v>0</v>
      </c>
      <c r="V15" s="292">
        <v>0</v>
      </c>
      <c r="W15" s="292">
        <v>0</v>
      </c>
      <c r="X15" s="292">
        <v>0</v>
      </c>
      <c r="Y15" s="292">
        <v>0</v>
      </c>
      <c r="Z15" s="292">
        <v>0</v>
      </c>
      <c r="AA15" s="292">
        <v>0</v>
      </c>
      <c r="AB15" s="292">
        <v>0</v>
      </c>
      <c r="AC15" s="292">
        <v>0</v>
      </c>
      <c r="AD15" s="292">
        <v>0</v>
      </c>
      <c r="AE15" s="292">
        <v>0</v>
      </c>
      <c r="AF15" s="292">
        <v>0</v>
      </c>
      <c r="AG15" s="292">
        <v>0</v>
      </c>
      <c r="AH15" s="292">
        <v>0</v>
      </c>
      <c r="AI15" s="292">
        <v>0</v>
      </c>
      <c r="AJ15" s="292">
        <v>0</v>
      </c>
      <c r="AK15" s="292">
        <v>0</v>
      </c>
      <c r="AL15" s="292">
        <v>0</v>
      </c>
      <c r="AM15" s="292">
        <v>0</v>
      </c>
      <c r="AN15" s="292">
        <v>0</v>
      </c>
      <c r="AO15" s="292">
        <v>0</v>
      </c>
      <c r="AP15" s="292">
        <v>0</v>
      </c>
      <c r="AQ15" s="292">
        <v>0</v>
      </c>
      <c r="AR15" s="292">
        <v>0</v>
      </c>
      <c r="AS15" s="292">
        <v>0</v>
      </c>
      <c r="AT15" s="292">
        <v>0</v>
      </c>
      <c r="AU15" s="292">
        <v>0</v>
      </c>
      <c r="AV15" s="292">
        <v>0</v>
      </c>
      <c r="AW15" s="292">
        <v>0</v>
      </c>
      <c r="AX15" s="292">
        <v>0</v>
      </c>
      <c r="AY15" s="292">
        <v>0</v>
      </c>
      <c r="AZ15" s="292">
        <v>0</v>
      </c>
      <c r="BA15" s="292">
        <v>0</v>
      </c>
      <c r="BB15" s="292">
        <v>0</v>
      </c>
      <c r="BC15" s="292">
        <v>0</v>
      </c>
      <c r="BD15" s="292">
        <v>0</v>
      </c>
      <c r="BE15" s="292">
        <v>0</v>
      </c>
      <c r="BF15" s="292">
        <v>0</v>
      </c>
      <c r="BG15" s="292">
        <v>0</v>
      </c>
      <c r="BH15" s="292">
        <v>0</v>
      </c>
      <c r="BI15" s="292">
        <v>0</v>
      </c>
    </row>
    <row r="16" spans="2:63">
      <c r="B16" s="417"/>
      <c r="C16" s="417"/>
      <c r="D16" s="299" t="s">
        <v>722</v>
      </c>
      <c r="E16" s="292">
        <v>7</v>
      </c>
      <c r="F16" s="292">
        <v>0</v>
      </c>
      <c r="G16" s="292">
        <v>0</v>
      </c>
      <c r="H16" s="292">
        <v>0</v>
      </c>
      <c r="I16" s="292">
        <v>0</v>
      </c>
      <c r="J16" s="292">
        <v>0</v>
      </c>
      <c r="K16" s="292">
        <v>0</v>
      </c>
      <c r="L16" s="292">
        <v>0</v>
      </c>
      <c r="M16" s="292">
        <v>0</v>
      </c>
      <c r="N16" s="292">
        <v>0</v>
      </c>
      <c r="O16" s="292">
        <v>2</v>
      </c>
      <c r="P16" s="292">
        <v>0</v>
      </c>
      <c r="Q16" s="292">
        <v>4</v>
      </c>
      <c r="R16" s="292">
        <v>0</v>
      </c>
      <c r="S16" s="292">
        <v>0</v>
      </c>
      <c r="T16" s="292">
        <v>1</v>
      </c>
      <c r="U16" s="292">
        <v>0</v>
      </c>
      <c r="V16" s="292">
        <v>0</v>
      </c>
      <c r="W16" s="292">
        <v>0</v>
      </c>
      <c r="X16" s="292">
        <v>0</v>
      </c>
      <c r="Y16" s="292">
        <v>0</v>
      </c>
      <c r="Z16" s="292">
        <v>0</v>
      </c>
      <c r="AA16" s="292">
        <v>0</v>
      </c>
      <c r="AB16" s="292">
        <v>0</v>
      </c>
      <c r="AC16" s="292">
        <v>0</v>
      </c>
      <c r="AD16" s="292">
        <v>0</v>
      </c>
      <c r="AE16" s="292">
        <v>0</v>
      </c>
      <c r="AF16" s="292">
        <v>0</v>
      </c>
      <c r="AG16" s="292">
        <v>0</v>
      </c>
      <c r="AH16" s="292">
        <v>0</v>
      </c>
      <c r="AI16" s="292">
        <v>0</v>
      </c>
      <c r="AJ16" s="292">
        <v>0</v>
      </c>
      <c r="AK16" s="292">
        <v>0</v>
      </c>
      <c r="AL16" s="292">
        <v>0</v>
      </c>
      <c r="AM16" s="292">
        <v>0</v>
      </c>
      <c r="AN16" s="292">
        <v>0</v>
      </c>
      <c r="AO16" s="292">
        <v>0</v>
      </c>
      <c r="AP16" s="292">
        <v>0</v>
      </c>
      <c r="AQ16" s="292">
        <v>0</v>
      </c>
      <c r="AR16" s="292">
        <v>0</v>
      </c>
      <c r="AS16" s="292">
        <v>0</v>
      </c>
      <c r="AT16" s="292">
        <v>0</v>
      </c>
      <c r="AU16" s="292">
        <v>0</v>
      </c>
      <c r="AV16" s="292">
        <v>0</v>
      </c>
      <c r="AW16" s="292">
        <v>0</v>
      </c>
      <c r="AX16" s="292">
        <v>0</v>
      </c>
      <c r="AY16" s="292">
        <v>0</v>
      </c>
      <c r="AZ16" s="292">
        <v>0</v>
      </c>
      <c r="BA16" s="292">
        <v>0</v>
      </c>
      <c r="BB16" s="292">
        <v>0</v>
      </c>
      <c r="BC16" s="292">
        <v>0</v>
      </c>
      <c r="BD16" s="292">
        <v>0</v>
      </c>
      <c r="BE16" s="292">
        <v>0</v>
      </c>
      <c r="BF16" s="292">
        <v>0</v>
      </c>
      <c r="BG16" s="292">
        <v>0</v>
      </c>
      <c r="BH16" s="292">
        <v>0</v>
      </c>
      <c r="BI16" s="292">
        <v>0</v>
      </c>
    </row>
    <row r="17" spans="2:61">
      <c r="B17" s="417"/>
      <c r="C17" s="417"/>
      <c r="D17" s="299" t="s">
        <v>723</v>
      </c>
      <c r="E17" s="292">
        <v>12.25</v>
      </c>
      <c r="F17" s="292">
        <v>0</v>
      </c>
      <c r="G17" s="292">
        <v>0</v>
      </c>
      <c r="H17" s="292">
        <v>0</v>
      </c>
      <c r="I17" s="292">
        <v>0</v>
      </c>
      <c r="J17" s="292">
        <v>0</v>
      </c>
      <c r="K17" s="292">
        <v>0</v>
      </c>
      <c r="L17" s="292">
        <v>0</v>
      </c>
      <c r="M17" s="292">
        <v>0</v>
      </c>
      <c r="N17" s="292">
        <v>0</v>
      </c>
      <c r="O17" s="292">
        <v>0</v>
      </c>
      <c r="P17" s="292">
        <v>0</v>
      </c>
      <c r="Q17" s="292">
        <v>10.25</v>
      </c>
      <c r="R17" s="292">
        <v>0</v>
      </c>
      <c r="S17" s="292">
        <v>0</v>
      </c>
      <c r="T17" s="292">
        <v>2</v>
      </c>
      <c r="U17" s="292">
        <v>0</v>
      </c>
      <c r="V17" s="292">
        <v>0</v>
      </c>
      <c r="W17" s="292">
        <v>0</v>
      </c>
      <c r="X17" s="292">
        <v>0</v>
      </c>
      <c r="Y17" s="292">
        <v>0</v>
      </c>
      <c r="Z17" s="292">
        <v>0</v>
      </c>
      <c r="AA17" s="292">
        <v>0</v>
      </c>
      <c r="AB17" s="292">
        <v>0</v>
      </c>
      <c r="AC17" s="292">
        <v>0</v>
      </c>
      <c r="AD17" s="292">
        <v>0</v>
      </c>
      <c r="AE17" s="292">
        <v>0</v>
      </c>
      <c r="AF17" s="292">
        <v>0</v>
      </c>
      <c r="AG17" s="292">
        <v>0</v>
      </c>
      <c r="AH17" s="292">
        <v>0</v>
      </c>
      <c r="AI17" s="292">
        <v>0</v>
      </c>
      <c r="AJ17" s="292">
        <v>0</v>
      </c>
      <c r="AK17" s="292">
        <v>0</v>
      </c>
      <c r="AL17" s="292">
        <v>0</v>
      </c>
      <c r="AM17" s="292">
        <v>0</v>
      </c>
      <c r="AN17" s="292">
        <v>0</v>
      </c>
      <c r="AO17" s="292">
        <v>0</v>
      </c>
      <c r="AP17" s="292">
        <v>0</v>
      </c>
      <c r="AQ17" s="292">
        <v>0</v>
      </c>
      <c r="AR17" s="292">
        <v>0</v>
      </c>
      <c r="AS17" s="292">
        <v>0</v>
      </c>
      <c r="AT17" s="292">
        <v>0</v>
      </c>
      <c r="AU17" s="292">
        <v>0</v>
      </c>
      <c r="AV17" s="292">
        <v>0</v>
      </c>
      <c r="AW17" s="292">
        <v>0</v>
      </c>
      <c r="AX17" s="292">
        <v>0</v>
      </c>
      <c r="AY17" s="292">
        <v>0</v>
      </c>
      <c r="AZ17" s="292">
        <v>0</v>
      </c>
      <c r="BA17" s="292">
        <v>0</v>
      </c>
      <c r="BB17" s="292">
        <v>0</v>
      </c>
      <c r="BC17" s="292">
        <v>0</v>
      </c>
      <c r="BD17" s="292">
        <v>0</v>
      </c>
      <c r="BE17" s="292">
        <v>0</v>
      </c>
      <c r="BF17" s="292">
        <v>0</v>
      </c>
      <c r="BG17" s="292">
        <v>0</v>
      </c>
      <c r="BH17" s="292">
        <v>0</v>
      </c>
      <c r="BI17" s="292">
        <v>0</v>
      </c>
    </row>
    <row r="18" spans="2:61">
      <c r="B18" s="417"/>
      <c r="C18" s="417"/>
      <c r="D18" s="299" t="s">
        <v>724</v>
      </c>
      <c r="E18" s="292">
        <v>7</v>
      </c>
      <c r="F18" s="292">
        <v>0</v>
      </c>
      <c r="G18" s="292">
        <v>0</v>
      </c>
      <c r="H18" s="292">
        <v>0</v>
      </c>
      <c r="I18" s="292">
        <v>0</v>
      </c>
      <c r="J18" s="292">
        <v>0</v>
      </c>
      <c r="K18" s="292">
        <v>0</v>
      </c>
      <c r="L18" s="292">
        <v>0</v>
      </c>
      <c r="M18" s="292">
        <v>0</v>
      </c>
      <c r="N18" s="292">
        <v>0</v>
      </c>
      <c r="O18" s="292">
        <v>2</v>
      </c>
      <c r="P18" s="292">
        <v>0</v>
      </c>
      <c r="Q18" s="292">
        <v>4</v>
      </c>
      <c r="R18" s="292">
        <v>0</v>
      </c>
      <c r="S18" s="292">
        <v>0</v>
      </c>
      <c r="T18" s="292">
        <v>1</v>
      </c>
      <c r="U18" s="292">
        <v>0</v>
      </c>
      <c r="V18" s="292">
        <v>0</v>
      </c>
      <c r="W18" s="292">
        <v>0</v>
      </c>
      <c r="X18" s="292">
        <v>0</v>
      </c>
      <c r="Y18" s="292">
        <v>0</v>
      </c>
      <c r="Z18" s="292">
        <v>0</v>
      </c>
      <c r="AA18" s="292">
        <v>0</v>
      </c>
      <c r="AB18" s="292">
        <v>0</v>
      </c>
      <c r="AC18" s="292">
        <v>0</v>
      </c>
      <c r="AD18" s="292">
        <v>0</v>
      </c>
      <c r="AE18" s="292">
        <v>0</v>
      </c>
      <c r="AF18" s="292">
        <v>0</v>
      </c>
      <c r="AG18" s="292">
        <v>0</v>
      </c>
      <c r="AH18" s="292">
        <v>0</v>
      </c>
      <c r="AI18" s="292">
        <v>0</v>
      </c>
      <c r="AJ18" s="292">
        <v>0</v>
      </c>
      <c r="AK18" s="292">
        <v>0</v>
      </c>
      <c r="AL18" s="292">
        <v>0</v>
      </c>
      <c r="AM18" s="292">
        <v>0</v>
      </c>
      <c r="AN18" s="292">
        <v>0</v>
      </c>
      <c r="AO18" s="292">
        <v>0</v>
      </c>
      <c r="AP18" s="292">
        <v>0</v>
      </c>
      <c r="AQ18" s="292">
        <v>0</v>
      </c>
      <c r="AR18" s="292">
        <v>0</v>
      </c>
      <c r="AS18" s="292">
        <v>0</v>
      </c>
      <c r="AT18" s="292">
        <v>0</v>
      </c>
      <c r="AU18" s="292">
        <v>0</v>
      </c>
      <c r="AV18" s="292">
        <v>0</v>
      </c>
      <c r="AW18" s="292">
        <v>0</v>
      </c>
      <c r="AX18" s="292">
        <v>0</v>
      </c>
      <c r="AY18" s="292">
        <v>0</v>
      </c>
      <c r="AZ18" s="292">
        <v>0</v>
      </c>
      <c r="BA18" s="292">
        <v>0</v>
      </c>
      <c r="BB18" s="292">
        <v>0</v>
      </c>
      <c r="BC18" s="292">
        <v>0</v>
      </c>
      <c r="BD18" s="292">
        <v>0</v>
      </c>
      <c r="BE18" s="292">
        <v>0</v>
      </c>
      <c r="BF18" s="292">
        <v>0</v>
      </c>
      <c r="BG18" s="292">
        <v>0</v>
      </c>
      <c r="BH18" s="292">
        <v>0</v>
      </c>
      <c r="BI18" s="292">
        <v>0</v>
      </c>
    </row>
    <row r="19" spans="2:61">
      <c r="B19" s="417"/>
      <c r="C19" s="417"/>
      <c r="D19" s="299" t="s">
        <v>725</v>
      </c>
      <c r="E19" s="292">
        <v>9</v>
      </c>
      <c r="F19" s="292">
        <v>0</v>
      </c>
      <c r="G19" s="292">
        <v>0</v>
      </c>
      <c r="H19" s="292">
        <v>0</v>
      </c>
      <c r="I19" s="292">
        <v>0</v>
      </c>
      <c r="J19" s="292">
        <v>0</v>
      </c>
      <c r="K19" s="292">
        <v>0</v>
      </c>
      <c r="L19" s="292">
        <v>0</v>
      </c>
      <c r="M19" s="292">
        <v>0</v>
      </c>
      <c r="N19" s="292">
        <v>0</v>
      </c>
      <c r="O19" s="292">
        <v>0</v>
      </c>
      <c r="P19" s="292">
        <v>0</v>
      </c>
      <c r="Q19" s="292">
        <v>4</v>
      </c>
      <c r="R19" s="292">
        <v>0</v>
      </c>
      <c r="S19" s="292">
        <v>0</v>
      </c>
      <c r="T19" s="292">
        <v>5</v>
      </c>
      <c r="U19" s="292">
        <v>0</v>
      </c>
      <c r="V19" s="292">
        <v>0</v>
      </c>
      <c r="W19" s="292">
        <v>0</v>
      </c>
      <c r="X19" s="292">
        <v>0</v>
      </c>
      <c r="Y19" s="292">
        <v>0</v>
      </c>
      <c r="Z19" s="292">
        <v>0</v>
      </c>
      <c r="AA19" s="292">
        <v>0</v>
      </c>
      <c r="AB19" s="292">
        <v>0</v>
      </c>
      <c r="AC19" s="292">
        <v>0</v>
      </c>
      <c r="AD19" s="292">
        <v>0</v>
      </c>
      <c r="AE19" s="292">
        <v>0</v>
      </c>
      <c r="AF19" s="292">
        <v>0</v>
      </c>
      <c r="AG19" s="292">
        <v>0</v>
      </c>
      <c r="AH19" s="292">
        <v>0</v>
      </c>
      <c r="AI19" s="292">
        <v>0</v>
      </c>
      <c r="AJ19" s="292">
        <v>0</v>
      </c>
      <c r="AK19" s="292">
        <v>0</v>
      </c>
      <c r="AL19" s="292">
        <v>0</v>
      </c>
      <c r="AM19" s="292">
        <v>0</v>
      </c>
      <c r="AN19" s="292">
        <v>0</v>
      </c>
      <c r="AO19" s="292">
        <v>0</v>
      </c>
      <c r="AP19" s="292">
        <v>0</v>
      </c>
      <c r="AQ19" s="292">
        <v>0</v>
      </c>
      <c r="AR19" s="292">
        <v>0</v>
      </c>
      <c r="AS19" s="292">
        <v>0</v>
      </c>
      <c r="AT19" s="292">
        <v>0</v>
      </c>
      <c r="AU19" s="292">
        <v>0</v>
      </c>
      <c r="AV19" s="292">
        <v>0</v>
      </c>
      <c r="AW19" s="292">
        <v>0</v>
      </c>
      <c r="AX19" s="292">
        <v>0</v>
      </c>
      <c r="AY19" s="292">
        <v>0</v>
      </c>
      <c r="AZ19" s="292">
        <v>0</v>
      </c>
      <c r="BA19" s="292">
        <v>0</v>
      </c>
      <c r="BB19" s="292">
        <v>0</v>
      </c>
      <c r="BC19" s="292">
        <v>0</v>
      </c>
      <c r="BD19" s="292">
        <v>0</v>
      </c>
      <c r="BE19" s="292">
        <v>0</v>
      </c>
      <c r="BF19" s="292">
        <v>0</v>
      </c>
      <c r="BG19" s="292">
        <v>0</v>
      </c>
      <c r="BH19" s="292">
        <v>0</v>
      </c>
      <c r="BI19" s="292">
        <v>0</v>
      </c>
    </row>
    <row r="20" spans="2:61">
      <c r="B20" s="417"/>
      <c r="C20" s="417"/>
      <c r="D20" s="299" t="s">
        <v>726</v>
      </c>
      <c r="E20" s="292">
        <v>4</v>
      </c>
      <c r="F20" s="292">
        <v>0</v>
      </c>
      <c r="G20" s="292">
        <v>0</v>
      </c>
      <c r="H20" s="292">
        <v>0</v>
      </c>
      <c r="I20" s="292">
        <v>0</v>
      </c>
      <c r="J20" s="292">
        <v>0</v>
      </c>
      <c r="K20" s="292">
        <v>0</v>
      </c>
      <c r="L20" s="292">
        <v>0</v>
      </c>
      <c r="M20" s="292">
        <v>0</v>
      </c>
      <c r="N20" s="292">
        <v>0</v>
      </c>
      <c r="O20" s="292">
        <v>0</v>
      </c>
      <c r="P20" s="292">
        <v>0</v>
      </c>
      <c r="Q20" s="292">
        <v>3</v>
      </c>
      <c r="R20" s="292">
        <v>0</v>
      </c>
      <c r="S20" s="292">
        <v>0</v>
      </c>
      <c r="T20" s="292">
        <v>1</v>
      </c>
      <c r="U20" s="292">
        <v>0</v>
      </c>
      <c r="V20" s="292">
        <v>0</v>
      </c>
      <c r="W20" s="292">
        <v>0</v>
      </c>
      <c r="X20" s="292">
        <v>0</v>
      </c>
      <c r="Y20" s="292">
        <v>0</v>
      </c>
      <c r="Z20" s="292">
        <v>0</v>
      </c>
      <c r="AA20" s="292">
        <v>0</v>
      </c>
      <c r="AB20" s="292">
        <v>0</v>
      </c>
      <c r="AC20" s="292">
        <v>0</v>
      </c>
      <c r="AD20" s="292">
        <v>0</v>
      </c>
      <c r="AE20" s="292">
        <v>0</v>
      </c>
      <c r="AF20" s="292">
        <v>0</v>
      </c>
      <c r="AG20" s="292">
        <v>0</v>
      </c>
      <c r="AH20" s="292">
        <v>0</v>
      </c>
      <c r="AI20" s="292">
        <v>0</v>
      </c>
      <c r="AJ20" s="292">
        <v>0</v>
      </c>
      <c r="AK20" s="292">
        <v>0</v>
      </c>
      <c r="AL20" s="292">
        <v>0</v>
      </c>
      <c r="AM20" s="292">
        <v>0</v>
      </c>
      <c r="AN20" s="292">
        <v>0</v>
      </c>
      <c r="AO20" s="292">
        <v>0</v>
      </c>
      <c r="AP20" s="292">
        <v>0</v>
      </c>
      <c r="AQ20" s="292">
        <v>0</v>
      </c>
      <c r="AR20" s="292">
        <v>0</v>
      </c>
      <c r="AS20" s="292">
        <v>0</v>
      </c>
      <c r="AT20" s="292">
        <v>0</v>
      </c>
      <c r="AU20" s="292">
        <v>0</v>
      </c>
      <c r="AV20" s="292">
        <v>0</v>
      </c>
      <c r="AW20" s="292">
        <v>0</v>
      </c>
      <c r="AX20" s="292">
        <v>0</v>
      </c>
      <c r="AY20" s="292">
        <v>0</v>
      </c>
      <c r="AZ20" s="292">
        <v>0</v>
      </c>
      <c r="BA20" s="292">
        <v>0</v>
      </c>
      <c r="BB20" s="292">
        <v>0</v>
      </c>
      <c r="BC20" s="292">
        <v>0</v>
      </c>
      <c r="BD20" s="292">
        <v>0</v>
      </c>
      <c r="BE20" s="292">
        <v>0</v>
      </c>
      <c r="BF20" s="292">
        <v>0</v>
      </c>
      <c r="BG20" s="292">
        <v>0</v>
      </c>
      <c r="BH20" s="292">
        <v>0</v>
      </c>
      <c r="BI20" s="292">
        <v>0</v>
      </c>
    </row>
    <row r="21" spans="2:61">
      <c r="B21" s="417"/>
      <c r="C21" s="417"/>
      <c r="D21" s="299" t="s">
        <v>727</v>
      </c>
      <c r="E21" s="292">
        <v>57</v>
      </c>
      <c r="F21" s="292">
        <v>0</v>
      </c>
      <c r="G21" s="292">
        <v>0</v>
      </c>
      <c r="H21" s="292">
        <v>0</v>
      </c>
      <c r="I21" s="292">
        <v>0</v>
      </c>
      <c r="J21" s="292">
        <v>0</v>
      </c>
      <c r="K21" s="292">
        <v>0</v>
      </c>
      <c r="L21" s="292">
        <v>0</v>
      </c>
      <c r="M21" s="292">
        <v>0</v>
      </c>
      <c r="N21" s="292">
        <v>0</v>
      </c>
      <c r="O21" s="292">
        <v>10</v>
      </c>
      <c r="P21" s="292">
        <v>0</v>
      </c>
      <c r="Q21" s="292">
        <v>45</v>
      </c>
      <c r="R21" s="292">
        <v>0</v>
      </c>
      <c r="S21" s="292">
        <v>0</v>
      </c>
      <c r="T21" s="292">
        <v>2</v>
      </c>
      <c r="U21" s="292">
        <v>0</v>
      </c>
      <c r="V21" s="292">
        <v>0</v>
      </c>
      <c r="W21" s="292">
        <v>0</v>
      </c>
      <c r="X21" s="292">
        <v>0</v>
      </c>
      <c r="Y21" s="292">
        <v>0</v>
      </c>
      <c r="Z21" s="292">
        <v>0</v>
      </c>
      <c r="AA21" s="292">
        <v>0</v>
      </c>
      <c r="AB21" s="292">
        <v>0</v>
      </c>
      <c r="AC21" s="292">
        <v>0</v>
      </c>
      <c r="AD21" s="292">
        <v>0</v>
      </c>
      <c r="AE21" s="292">
        <v>0</v>
      </c>
      <c r="AF21" s="292">
        <v>0</v>
      </c>
      <c r="AG21" s="292">
        <v>0</v>
      </c>
      <c r="AH21" s="292">
        <v>0</v>
      </c>
      <c r="AI21" s="292">
        <v>0</v>
      </c>
      <c r="AJ21" s="292">
        <v>0</v>
      </c>
      <c r="AK21" s="292">
        <v>0</v>
      </c>
      <c r="AL21" s="292">
        <v>0</v>
      </c>
      <c r="AM21" s="292">
        <v>0</v>
      </c>
      <c r="AN21" s="292">
        <v>0</v>
      </c>
      <c r="AO21" s="292">
        <v>0</v>
      </c>
      <c r="AP21" s="292">
        <v>0</v>
      </c>
      <c r="AQ21" s="292">
        <v>0</v>
      </c>
      <c r="AR21" s="292">
        <v>0</v>
      </c>
      <c r="AS21" s="292">
        <v>0</v>
      </c>
      <c r="AT21" s="292">
        <v>0</v>
      </c>
      <c r="AU21" s="292">
        <v>0</v>
      </c>
      <c r="AV21" s="292">
        <v>0</v>
      </c>
      <c r="AW21" s="292">
        <v>0</v>
      </c>
      <c r="AX21" s="292">
        <v>0</v>
      </c>
      <c r="AY21" s="292">
        <v>0</v>
      </c>
      <c r="AZ21" s="292">
        <v>0</v>
      </c>
      <c r="BA21" s="292">
        <v>0</v>
      </c>
      <c r="BB21" s="292">
        <v>0</v>
      </c>
      <c r="BC21" s="292">
        <v>0</v>
      </c>
      <c r="BD21" s="292">
        <v>0</v>
      </c>
      <c r="BE21" s="292">
        <v>0</v>
      </c>
      <c r="BF21" s="292">
        <v>0</v>
      </c>
      <c r="BG21" s="292">
        <v>0</v>
      </c>
      <c r="BH21" s="292">
        <v>0</v>
      </c>
      <c r="BI21" s="292">
        <v>0</v>
      </c>
    </row>
    <row r="22" spans="2:61">
      <c r="B22" s="417"/>
      <c r="C22" s="417" t="s">
        <v>33</v>
      </c>
      <c r="D22" s="299" t="s">
        <v>728</v>
      </c>
      <c r="E22" s="292">
        <v>247.05</v>
      </c>
      <c r="F22" s="292">
        <v>51</v>
      </c>
      <c r="G22" s="292">
        <v>65</v>
      </c>
      <c r="H22" s="292">
        <v>0</v>
      </c>
      <c r="I22" s="292">
        <v>0</v>
      </c>
      <c r="J22" s="292">
        <v>0</v>
      </c>
      <c r="K22" s="292">
        <v>0</v>
      </c>
      <c r="L22" s="292">
        <v>0</v>
      </c>
      <c r="M22" s="292">
        <v>0</v>
      </c>
      <c r="N22" s="292">
        <v>0</v>
      </c>
      <c r="O22" s="292">
        <v>12</v>
      </c>
      <c r="P22" s="292">
        <v>0</v>
      </c>
      <c r="Q22" s="292">
        <v>78.15000000000002</v>
      </c>
      <c r="R22" s="292">
        <v>0</v>
      </c>
      <c r="S22" s="292">
        <v>3</v>
      </c>
      <c r="T22" s="292">
        <v>6</v>
      </c>
      <c r="U22" s="292">
        <v>0.5</v>
      </c>
      <c r="V22" s="292">
        <v>0</v>
      </c>
      <c r="W22" s="292">
        <v>0</v>
      </c>
      <c r="X22" s="292">
        <v>0</v>
      </c>
      <c r="Y22" s="292">
        <v>0</v>
      </c>
      <c r="Z22" s="292">
        <v>0</v>
      </c>
      <c r="AA22" s="292">
        <v>19.3</v>
      </c>
      <c r="AB22" s="292">
        <v>0</v>
      </c>
      <c r="AC22" s="292">
        <v>0</v>
      </c>
      <c r="AD22" s="292">
        <v>0</v>
      </c>
      <c r="AE22" s="292">
        <v>0</v>
      </c>
      <c r="AF22" s="292">
        <v>0</v>
      </c>
      <c r="AG22" s="292">
        <v>0</v>
      </c>
      <c r="AH22" s="292">
        <v>0</v>
      </c>
      <c r="AI22" s="292">
        <v>0</v>
      </c>
      <c r="AJ22" s="292">
        <v>0</v>
      </c>
      <c r="AK22" s="292">
        <v>0</v>
      </c>
      <c r="AL22" s="292">
        <v>0</v>
      </c>
      <c r="AM22" s="292">
        <v>0</v>
      </c>
      <c r="AN22" s="292">
        <v>0</v>
      </c>
      <c r="AO22" s="292">
        <v>0</v>
      </c>
      <c r="AP22" s="292">
        <v>0</v>
      </c>
      <c r="AQ22" s="292">
        <v>0</v>
      </c>
      <c r="AR22" s="292">
        <v>10</v>
      </c>
      <c r="AS22" s="292">
        <v>0</v>
      </c>
      <c r="AT22" s="292">
        <v>0</v>
      </c>
      <c r="AU22" s="292">
        <v>0</v>
      </c>
      <c r="AV22" s="292">
        <v>0</v>
      </c>
      <c r="AW22" s="292">
        <v>0</v>
      </c>
      <c r="AX22" s="292">
        <v>0</v>
      </c>
      <c r="AY22" s="292">
        <v>0</v>
      </c>
      <c r="AZ22" s="292">
        <v>0</v>
      </c>
      <c r="BA22" s="292">
        <v>0</v>
      </c>
      <c r="BB22" s="292">
        <v>1</v>
      </c>
      <c r="BC22" s="292">
        <v>0.2</v>
      </c>
      <c r="BD22" s="292">
        <v>0</v>
      </c>
      <c r="BE22" s="292">
        <v>0.9</v>
      </c>
      <c r="BF22" s="292">
        <v>0</v>
      </c>
      <c r="BG22" s="292">
        <v>0</v>
      </c>
      <c r="BH22" s="292">
        <v>0</v>
      </c>
      <c r="BI22" s="292">
        <v>0</v>
      </c>
    </row>
    <row r="23" spans="2:61">
      <c r="B23" s="417"/>
      <c r="C23" s="417"/>
      <c r="D23" s="299" t="s">
        <v>729</v>
      </c>
      <c r="E23" s="292">
        <v>43.000000000000007</v>
      </c>
      <c r="F23" s="292">
        <v>14</v>
      </c>
      <c r="G23" s="292">
        <v>0</v>
      </c>
      <c r="H23" s="292">
        <v>0</v>
      </c>
      <c r="I23" s="292">
        <v>0</v>
      </c>
      <c r="J23" s="292">
        <v>0</v>
      </c>
      <c r="K23" s="292">
        <v>0</v>
      </c>
      <c r="L23" s="292">
        <v>0</v>
      </c>
      <c r="M23" s="292">
        <v>0</v>
      </c>
      <c r="N23" s="292">
        <v>0</v>
      </c>
      <c r="O23" s="292">
        <v>20</v>
      </c>
      <c r="P23" s="292">
        <v>0</v>
      </c>
      <c r="Q23" s="292">
        <v>0</v>
      </c>
      <c r="R23" s="292">
        <v>0</v>
      </c>
      <c r="S23" s="292">
        <v>0</v>
      </c>
      <c r="T23" s="292">
        <v>3</v>
      </c>
      <c r="U23" s="292">
        <v>0</v>
      </c>
      <c r="V23" s="292">
        <v>0</v>
      </c>
      <c r="W23" s="292">
        <v>0</v>
      </c>
      <c r="X23" s="292">
        <v>0</v>
      </c>
      <c r="Y23" s="292">
        <v>6</v>
      </c>
      <c r="Z23" s="292">
        <v>0</v>
      </c>
      <c r="AA23" s="292">
        <v>0</v>
      </c>
      <c r="AB23" s="292">
        <v>0</v>
      </c>
      <c r="AC23" s="292">
        <v>0</v>
      </c>
      <c r="AD23" s="292">
        <v>0</v>
      </c>
      <c r="AE23" s="292">
        <v>0</v>
      </c>
      <c r="AF23" s="292">
        <v>0</v>
      </c>
      <c r="AG23" s="292">
        <v>0</v>
      </c>
      <c r="AH23" s="292">
        <v>0</v>
      </c>
      <c r="AI23" s="292">
        <v>0</v>
      </c>
      <c r="AJ23" s="292">
        <v>0</v>
      </c>
      <c r="AK23" s="292">
        <v>0</v>
      </c>
      <c r="AL23" s="292">
        <v>0</v>
      </c>
      <c r="AM23" s="292">
        <v>0</v>
      </c>
      <c r="AN23" s="292">
        <v>0</v>
      </c>
      <c r="AO23" s="292">
        <v>0</v>
      </c>
      <c r="AP23" s="292">
        <v>0</v>
      </c>
      <c r="AQ23" s="292">
        <v>0</v>
      </c>
      <c r="AR23" s="292">
        <v>0</v>
      </c>
      <c r="AS23" s="292">
        <v>0</v>
      </c>
      <c r="AT23" s="292">
        <v>0</v>
      </c>
      <c r="AU23" s="292">
        <v>0</v>
      </c>
      <c r="AV23" s="292">
        <v>0</v>
      </c>
      <c r="AW23" s="292">
        <v>0</v>
      </c>
      <c r="AX23" s="292">
        <v>0</v>
      </c>
      <c r="AY23" s="292">
        <v>0</v>
      </c>
      <c r="AZ23" s="292">
        <v>0</v>
      </c>
      <c r="BA23" s="292">
        <v>0</v>
      </c>
      <c r="BB23" s="292">
        <v>0</v>
      </c>
      <c r="BC23" s="292">
        <v>0</v>
      </c>
      <c r="BD23" s="292">
        <v>0</v>
      </c>
      <c r="BE23" s="292">
        <v>0</v>
      </c>
      <c r="BF23" s="292">
        <v>0</v>
      </c>
      <c r="BG23" s="292">
        <v>0</v>
      </c>
      <c r="BH23" s="292">
        <v>0</v>
      </c>
      <c r="BI23" s="292">
        <v>0</v>
      </c>
    </row>
    <row r="24" spans="2:61">
      <c r="B24" s="417"/>
      <c r="C24" s="417"/>
      <c r="D24" s="299" t="s">
        <v>730</v>
      </c>
      <c r="E24" s="292">
        <v>18</v>
      </c>
      <c r="F24" s="292">
        <v>0</v>
      </c>
      <c r="G24" s="292">
        <v>0</v>
      </c>
      <c r="H24" s="292">
        <v>0</v>
      </c>
      <c r="I24" s="292">
        <v>0</v>
      </c>
      <c r="J24" s="292">
        <v>0</v>
      </c>
      <c r="K24" s="292">
        <v>0</v>
      </c>
      <c r="L24" s="292">
        <v>0</v>
      </c>
      <c r="M24" s="292">
        <v>0</v>
      </c>
      <c r="N24" s="292">
        <v>0</v>
      </c>
      <c r="O24" s="292">
        <v>0</v>
      </c>
      <c r="P24" s="292">
        <v>0</v>
      </c>
      <c r="Q24" s="292">
        <v>7</v>
      </c>
      <c r="R24" s="292">
        <v>0</v>
      </c>
      <c r="S24" s="292">
        <v>9</v>
      </c>
      <c r="T24" s="292">
        <v>2</v>
      </c>
      <c r="U24" s="292">
        <v>0</v>
      </c>
      <c r="V24" s="292">
        <v>0</v>
      </c>
      <c r="W24" s="292">
        <v>0</v>
      </c>
      <c r="X24" s="292">
        <v>0</v>
      </c>
      <c r="Y24" s="292">
        <v>0</v>
      </c>
      <c r="Z24" s="292">
        <v>0</v>
      </c>
      <c r="AA24" s="292">
        <v>0</v>
      </c>
      <c r="AB24" s="292">
        <v>0</v>
      </c>
      <c r="AC24" s="292">
        <v>0</v>
      </c>
      <c r="AD24" s="292">
        <v>0</v>
      </c>
      <c r="AE24" s="292">
        <v>0</v>
      </c>
      <c r="AF24" s="292">
        <v>0</v>
      </c>
      <c r="AG24" s="292">
        <v>0</v>
      </c>
      <c r="AH24" s="292">
        <v>0</v>
      </c>
      <c r="AI24" s="292">
        <v>0</v>
      </c>
      <c r="AJ24" s="292">
        <v>0</v>
      </c>
      <c r="AK24" s="292">
        <v>0</v>
      </c>
      <c r="AL24" s="292">
        <v>0</v>
      </c>
      <c r="AM24" s="292">
        <v>0</v>
      </c>
      <c r="AN24" s="292">
        <v>0</v>
      </c>
      <c r="AO24" s="292">
        <v>0</v>
      </c>
      <c r="AP24" s="292">
        <v>0</v>
      </c>
      <c r="AQ24" s="292">
        <v>0</v>
      </c>
      <c r="AR24" s="292">
        <v>0</v>
      </c>
      <c r="AS24" s="292">
        <v>0</v>
      </c>
      <c r="AT24" s="292">
        <v>0</v>
      </c>
      <c r="AU24" s="292">
        <v>0</v>
      </c>
      <c r="AV24" s="292">
        <v>0</v>
      </c>
      <c r="AW24" s="292">
        <v>0</v>
      </c>
      <c r="AX24" s="292">
        <v>0</v>
      </c>
      <c r="AY24" s="292">
        <v>0</v>
      </c>
      <c r="AZ24" s="292">
        <v>0</v>
      </c>
      <c r="BA24" s="292">
        <v>0</v>
      </c>
      <c r="BB24" s="292">
        <v>0</v>
      </c>
      <c r="BC24" s="292">
        <v>0</v>
      </c>
      <c r="BD24" s="292">
        <v>0</v>
      </c>
      <c r="BE24" s="292">
        <v>0</v>
      </c>
      <c r="BF24" s="292">
        <v>0</v>
      </c>
      <c r="BG24" s="292">
        <v>0</v>
      </c>
      <c r="BH24" s="292">
        <v>0</v>
      </c>
      <c r="BI24" s="292">
        <v>0</v>
      </c>
    </row>
    <row r="25" spans="2:61">
      <c r="B25" s="417"/>
      <c r="C25" s="417"/>
      <c r="D25" s="299" t="s">
        <v>731</v>
      </c>
      <c r="E25" s="292">
        <v>23</v>
      </c>
      <c r="F25" s="292">
        <v>0</v>
      </c>
      <c r="G25" s="292">
        <v>0</v>
      </c>
      <c r="H25" s="292">
        <v>0</v>
      </c>
      <c r="I25" s="292">
        <v>0</v>
      </c>
      <c r="J25" s="292">
        <v>0</v>
      </c>
      <c r="K25" s="292">
        <v>0</v>
      </c>
      <c r="L25" s="292">
        <v>0</v>
      </c>
      <c r="M25" s="292">
        <v>0</v>
      </c>
      <c r="N25" s="292">
        <v>0</v>
      </c>
      <c r="O25" s="292">
        <v>0</v>
      </c>
      <c r="P25" s="292">
        <v>3</v>
      </c>
      <c r="Q25" s="292">
        <v>0</v>
      </c>
      <c r="R25" s="292">
        <v>0</v>
      </c>
      <c r="S25" s="292">
        <v>17</v>
      </c>
      <c r="T25" s="292">
        <v>3</v>
      </c>
      <c r="U25" s="292">
        <v>0</v>
      </c>
      <c r="V25" s="292">
        <v>0</v>
      </c>
      <c r="W25" s="292">
        <v>0</v>
      </c>
      <c r="X25" s="292">
        <v>0</v>
      </c>
      <c r="Y25" s="292">
        <v>0</v>
      </c>
      <c r="Z25" s="292">
        <v>0</v>
      </c>
      <c r="AA25" s="292">
        <v>0</v>
      </c>
      <c r="AB25" s="292">
        <v>0</v>
      </c>
      <c r="AC25" s="292">
        <v>0</v>
      </c>
      <c r="AD25" s="292">
        <v>0</v>
      </c>
      <c r="AE25" s="292">
        <v>0</v>
      </c>
      <c r="AF25" s="292">
        <v>0</v>
      </c>
      <c r="AG25" s="292">
        <v>0</v>
      </c>
      <c r="AH25" s="292">
        <v>0</v>
      </c>
      <c r="AI25" s="292">
        <v>0</v>
      </c>
      <c r="AJ25" s="292">
        <v>0</v>
      </c>
      <c r="AK25" s="292">
        <v>0</v>
      </c>
      <c r="AL25" s="292">
        <v>0</v>
      </c>
      <c r="AM25" s="292">
        <v>0</v>
      </c>
      <c r="AN25" s="292">
        <v>0</v>
      </c>
      <c r="AO25" s="292">
        <v>0</v>
      </c>
      <c r="AP25" s="292">
        <v>0</v>
      </c>
      <c r="AQ25" s="292">
        <v>0</v>
      </c>
      <c r="AR25" s="292">
        <v>0</v>
      </c>
      <c r="AS25" s="292">
        <v>0</v>
      </c>
      <c r="AT25" s="292">
        <v>0</v>
      </c>
      <c r="AU25" s="292">
        <v>0</v>
      </c>
      <c r="AV25" s="292">
        <v>0</v>
      </c>
      <c r="AW25" s="292">
        <v>0</v>
      </c>
      <c r="AX25" s="292">
        <v>0</v>
      </c>
      <c r="AY25" s="292">
        <v>0</v>
      </c>
      <c r="AZ25" s="292">
        <v>0</v>
      </c>
      <c r="BA25" s="292">
        <v>0</v>
      </c>
      <c r="BB25" s="292">
        <v>0</v>
      </c>
      <c r="BC25" s="292">
        <v>0</v>
      </c>
      <c r="BD25" s="292">
        <v>0</v>
      </c>
      <c r="BE25" s="292">
        <v>0</v>
      </c>
      <c r="BF25" s="292">
        <v>0</v>
      </c>
      <c r="BG25" s="292">
        <v>0</v>
      </c>
      <c r="BH25" s="292">
        <v>0</v>
      </c>
      <c r="BI25" s="292">
        <v>0</v>
      </c>
    </row>
    <row r="26" spans="2:61">
      <c r="B26" s="417"/>
      <c r="C26" s="417"/>
      <c r="D26" s="299" t="s">
        <v>732</v>
      </c>
      <c r="E26" s="292">
        <v>46.7</v>
      </c>
      <c r="F26" s="292">
        <v>14</v>
      </c>
      <c r="G26" s="292">
        <v>0</v>
      </c>
      <c r="H26" s="292">
        <v>0</v>
      </c>
      <c r="I26" s="292">
        <v>0</v>
      </c>
      <c r="J26" s="292">
        <v>0</v>
      </c>
      <c r="K26" s="292">
        <v>0</v>
      </c>
      <c r="L26" s="292">
        <v>0</v>
      </c>
      <c r="M26" s="292">
        <v>0</v>
      </c>
      <c r="N26" s="292">
        <v>0</v>
      </c>
      <c r="O26" s="292">
        <v>1</v>
      </c>
      <c r="P26" s="292">
        <v>0</v>
      </c>
      <c r="Q26" s="292">
        <v>22</v>
      </c>
      <c r="R26" s="292">
        <v>2</v>
      </c>
      <c r="S26" s="292">
        <v>0</v>
      </c>
      <c r="T26" s="292">
        <v>5</v>
      </c>
      <c r="U26" s="292">
        <v>0</v>
      </c>
      <c r="V26" s="292">
        <v>0</v>
      </c>
      <c r="W26" s="292">
        <v>0</v>
      </c>
      <c r="X26" s="292">
        <v>0</v>
      </c>
      <c r="Y26" s="292">
        <v>1</v>
      </c>
      <c r="Z26" s="292">
        <v>0</v>
      </c>
      <c r="AA26" s="292">
        <v>0</v>
      </c>
      <c r="AB26" s="292">
        <v>0</v>
      </c>
      <c r="AC26" s="292">
        <v>0</v>
      </c>
      <c r="AD26" s="292">
        <v>0</v>
      </c>
      <c r="AE26" s="292">
        <v>0</v>
      </c>
      <c r="AF26" s="292">
        <v>0</v>
      </c>
      <c r="AG26" s="292">
        <v>0</v>
      </c>
      <c r="AH26" s="292">
        <v>0</v>
      </c>
      <c r="AI26" s="292">
        <v>0</v>
      </c>
      <c r="AJ26" s="292">
        <v>0</v>
      </c>
      <c r="AK26" s="292">
        <v>0</v>
      </c>
      <c r="AL26" s="292">
        <v>0.2</v>
      </c>
      <c r="AM26" s="292">
        <v>0</v>
      </c>
      <c r="AN26" s="292">
        <v>0</v>
      </c>
      <c r="AO26" s="292">
        <v>0</v>
      </c>
      <c r="AP26" s="292">
        <v>0</v>
      </c>
      <c r="AQ26" s="292">
        <v>1.5</v>
      </c>
      <c r="AR26" s="292">
        <v>0</v>
      </c>
      <c r="AS26" s="292">
        <v>0</v>
      </c>
      <c r="AT26" s="292">
        <v>0</v>
      </c>
      <c r="AU26" s="292">
        <v>0</v>
      </c>
      <c r="AV26" s="292">
        <v>0</v>
      </c>
      <c r="AW26" s="292">
        <v>0</v>
      </c>
      <c r="AX26" s="292">
        <v>0</v>
      </c>
      <c r="AY26" s="292">
        <v>0</v>
      </c>
      <c r="AZ26" s="292">
        <v>0</v>
      </c>
      <c r="BA26" s="292">
        <v>0</v>
      </c>
      <c r="BB26" s="292">
        <v>0</v>
      </c>
      <c r="BC26" s="292">
        <v>0</v>
      </c>
      <c r="BD26" s="292">
        <v>0</v>
      </c>
      <c r="BE26" s="292">
        <v>0</v>
      </c>
      <c r="BF26" s="292">
        <v>0</v>
      </c>
      <c r="BG26" s="292">
        <v>0</v>
      </c>
      <c r="BH26" s="292">
        <v>0</v>
      </c>
      <c r="BI26" s="292">
        <v>0</v>
      </c>
    </row>
    <row r="27" spans="2:61">
      <c r="B27" s="417"/>
      <c r="C27" s="417"/>
      <c r="D27" s="299" t="s">
        <v>733</v>
      </c>
      <c r="E27" s="292">
        <v>22</v>
      </c>
      <c r="F27" s="292">
        <v>0</v>
      </c>
      <c r="G27" s="292">
        <v>0</v>
      </c>
      <c r="H27" s="292">
        <v>0</v>
      </c>
      <c r="I27" s="292">
        <v>0</v>
      </c>
      <c r="J27" s="292">
        <v>0</v>
      </c>
      <c r="K27" s="292">
        <v>0</v>
      </c>
      <c r="L27" s="292">
        <v>0</v>
      </c>
      <c r="M27" s="292">
        <v>0</v>
      </c>
      <c r="N27" s="292">
        <v>0</v>
      </c>
      <c r="O27" s="292">
        <v>0</v>
      </c>
      <c r="P27" s="292">
        <v>5</v>
      </c>
      <c r="Q27" s="292">
        <v>0</v>
      </c>
      <c r="R27" s="292">
        <v>0</v>
      </c>
      <c r="S27" s="292">
        <v>15</v>
      </c>
      <c r="T27" s="292">
        <v>2</v>
      </c>
      <c r="U27" s="292">
        <v>0</v>
      </c>
      <c r="V27" s="292">
        <v>0</v>
      </c>
      <c r="W27" s="292">
        <v>0</v>
      </c>
      <c r="X27" s="292">
        <v>0</v>
      </c>
      <c r="Y27" s="292">
        <v>0</v>
      </c>
      <c r="Z27" s="292">
        <v>0</v>
      </c>
      <c r="AA27" s="292">
        <v>0</v>
      </c>
      <c r="AB27" s="292">
        <v>0</v>
      </c>
      <c r="AC27" s="292">
        <v>0</v>
      </c>
      <c r="AD27" s="292">
        <v>0</v>
      </c>
      <c r="AE27" s="292">
        <v>0</v>
      </c>
      <c r="AF27" s="292">
        <v>0</v>
      </c>
      <c r="AG27" s="292">
        <v>0</v>
      </c>
      <c r="AH27" s="292">
        <v>0</v>
      </c>
      <c r="AI27" s="292">
        <v>0</v>
      </c>
      <c r="AJ27" s="292">
        <v>0</v>
      </c>
      <c r="AK27" s="292">
        <v>0</v>
      </c>
      <c r="AL27" s="292">
        <v>0</v>
      </c>
      <c r="AM27" s="292">
        <v>0</v>
      </c>
      <c r="AN27" s="292">
        <v>0</v>
      </c>
      <c r="AO27" s="292">
        <v>0</v>
      </c>
      <c r="AP27" s="292">
        <v>0</v>
      </c>
      <c r="AQ27" s="292">
        <v>0</v>
      </c>
      <c r="AR27" s="292">
        <v>0</v>
      </c>
      <c r="AS27" s="292">
        <v>0</v>
      </c>
      <c r="AT27" s="292">
        <v>0</v>
      </c>
      <c r="AU27" s="292">
        <v>0</v>
      </c>
      <c r="AV27" s="292">
        <v>0</v>
      </c>
      <c r="AW27" s="292">
        <v>0</v>
      </c>
      <c r="AX27" s="292">
        <v>0</v>
      </c>
      <c r="AY27" s="292">
        <v>0</v>
      </c>
      <c r="AZ27" s="292">
        <v>0</v>
      </c>
      <c r="BA27" s="292">
        <v>0</v>
      </c>
      <c r="BB27" s="292">
        <v>0</v>
      </c>
      <c r="BC27" s="292">
        <v>0</v>
      </c>
      <c r="BD27" s="292">
        <v>0</v>
      </c>
      <c r="BE27" s="292">
        <v>0</v>
      </c>
      <c r="BF27" s="292">
        <v>0</v>
      </c>
      <c r="BG27" s="292">
        <v>0</v>
      </c>
      <c r="BH27" s="292">
        <v>0</v>
      </c>
      <c r="BI27" s="292">
        <v>0</v>
      </c>
    </row>
    <row r="28" spans="2:61">
      <c r="B28" s="417"/>
      <c r="C28" s="417"/>
      <c r="D28" s="299" t="s">
        <v>734</v>
      </c>
      <c r="E28" s="292">
        <v>6</v>
      </c>
      <c r="F28" s="292">
        <v>0</v>
      </c>
      <c r="G28" s="292">
        <v>0</v>
      </c>
      <c r="H28" s="292">
        <v>0</v>
      </c>
      <c r="I28" s="292">
        <v>0</v>
      </c>
      <c r="J28" s="292">
        <v>0</v>
      </c>
      <c r="K28" s="292">
        <v>0</v>
      </c>
      <c r="L28" s="292">
        <v>0</v>
      </c>
      <c r="M28" s="292">
        <v>0</v>
      </c>
      <c r="N28" s="292">
        <v>0</v>
      </c>
      <c r="O28" s="292">
        <v>0</v>
      </c>
      <c r="P28" s="292">
        <v>5</v>
      </c>
      <c r="Q28" s="292">
        <v>0</v>
      </c>
      <c r="R28" s="292">
        <v>0</v>
      </c>
      <c r="S28" s="292">
        <v>0</v>
      </c>
      <c r="T28" s="292">
        <v>1</v>
      </c>
      <c r="U28" s="292">
        <v>0</v>
      </c>
      <c r="V28" s="292">
        <v>0</v>
      </c>
      <c r="W28" s="292">
        <v>0</v>
      </c>
      <c r="X28" s="292">
        <v>0</v>
      </c>
      <c r="Y28" s="292">
        <v>0</v>
      </c>
      <c r="Z28" s="292">
        <v>0</v>
      </c>
      <c r="AA28" s="292">
        <v>0</v>
      </c>
      <c r="AB28" s="292">
        <v>0</v>
      </c>
      <c r="AC28" s="292">
        <v>0</v>
      </c>
      <c r="AD28" s="292">
        <v>0</v>
      </c>
      <c r="AE28" s="292">
        <v>0</v>
      </c>
      <c r="AF28" s="292">
        <v>0</v>
      </c>
      <c r="AG28" s="292">
        <v>0</v>
      </c>
      <c r="AH28" s="292">
        <v>0</v>
      </c>
      <c r="AI28" s="292">
        <v>0</v>
      </c>
      <c r="AJ28" s="292">
        <v>0</v>
      </c>
      <c r="AK28" s="292">
        <v>0</v>
      </c>
      <c r="AL28" s="292">
        <v>0</v>
      </c>
      <c r="AM28" s="292">
        <v>0</v>
      </c>
      <c r="AN28" s="292">
        <v>0</v>
      </c>
      <c r="AO28" s="292">
        <v>0</v>
      </c>
      <c r="AP28" s="292">
        <v>0</v>
      </c>
      <c r="AQ28" s="292">
        <v>0</v>
      </c>
      <c r="AR28" s="292">
        <v>0</v>
      </c>
      <c r="AS28" s="292">
        <v>0</v>
      </c>
      <c r="AT28" s="292">
        <v>0</v>
      </c>
      <c r="AU28" s="292">
        <v>0</v>
      </c>
      <c r="AV28" s="292">
        <v>0</v>
      </c>
      <c r="AW28" s="292">
        <v>0</v>
      </c>
      <c r="AX28" s="292">
        <v>0</v>
      </c>
      <c r="AY28" s="292">
        <v>0</v>
      </c>
      <c r="AZ28" s="292">
        <v>0</v>
      </c>
      <c r="BA28" s="292">
        <v>0</v>
      </c>
      <c r="BB28" s="292">
        <v>0</v>
      </c>
      <c r="BC28" s="292">
        <v>0</v>
      </c>
      <c r="BD28" s="292">
        <v>0</v>
      </c>
      <c r="BE28" s="292">
        <v>0</v>
      </c>
      <c r="BF28" s="292">
        <v>0</v>
      </c>
      <c r="BG28" s="292">
        <v>0</v>
      </c>
      <c r="BH28" s="292">
        <v>0</v>
      </c>
      <c r="BI28" s="292">
        <v>0</v>
      </c>
    </row>
    <row r="29" spans="2:61">
      <c r="B29" s="417"/>
      <c r="C29" s="417" t="s">
        <v>34</v>
      </c>
      <c r="D29" s="299" t="s">
        <v>735</v>
      </c>
      <c r="E29" s="292">
        <v>360.59999999999997</v>
      </c>
      <c r="F29" s="292">
        <v>0</v>
      </c>
      <c r="G29" s="292">
        <v>159</v>
      </c>
      <c r="H29" s="292">
        <v>0</v>
      </c>
      <c r="I29" s="292">
        <v>0</v>
      </c>
      <c r="J29" s="292">
        <v>0</v>
      </c>
      <c r="K29" s="292">
        <v>0</v>
      </c>
      <c r="L29" s="292">
        <v>0</v>
      </c>
      <c r="M29" s="292">
        <v>0</v>
      </c>
      <c r="N29" s="292">
        <v>0</v>
      </c>
      <c r="O29" s="292">
        <v>11</v>
      </c>
      <c r="P29" s="292">
        <v>0</v>
      </c>
      <c r="Q29" s="292">
        <v>54.000000000000007</v>
      </c>
      <c r="R29" s="292">
        <v>17</v>
      </c>
      <c r="S29" s="292">
        <v>7</v>
      </c>
      <c r="T29" s="292">
        <v>8</v>
      </c>
      <c r="U29" s="292">
        <v>0</v>
      </c>
      <c r="V29" s="292">
        <v>0</v>
      </c>
      <c r="W29" s="292">
        <v>60</v>
      </c>
      <c r="X29" s="292">
        <v>0</v>
      </c>
      <c r="Y29" s="292">
        <v>1</v>
      </c>
      <c r="Z29" s="292">
        <v>0</v>
      </c>
      <c r="AA29" s="292">
        <v>34.800000000000004</v>
      </c>
      <c r="AB29" s="292">
        <v>0</v>
      </c>
      <c r="AC29" s="292">
        <v>0</v>
      </c>
      <c r="AD29" s="292">
        <v>0</v>
      </c>
      <c r="AE29" s="292">
        <v>0</v>
      </c>
      <c r="AF29" s="292">
        <v>8.8000000000000007</v>
      </c>
      <c r="AG29" s="292">
        <v>0</v>
      </c>
      <c r="AH29" s="292">
        <v>0</v>
      </c>
      <c r="AI29" s="292">
        <v>0</v>
      </c>
      <c r="AJ29" s="292">
        <v>0</v>
      </c>
      <c r="AK29" s="292">
        <v>0</v>
      </c>
      <c r="AL29" s="292">
        <v>0</v>
      </c>
      <c r="AM29" s="292">
        <v>0</v>
      </c>
      <c r="AN29" s="292">
        <v>0</v>
      </c>
      <c r="AO29" s="292">
        <v>0</v>
      </c>
      <c r="AP29" s="292">
        <v>0</v>
      </c>
      <c r="AQ29" s="292">
        <v>0</v>
      </c>
      <c r="AR29" s="292">
        <v>0</v>
      </c>
      <c r="AS29" s="292">
        <v>0</v>
      </c>
      <c r="AT29" s="292">
        <v>0</v>
      </c>
      <c r="AU29" s="292">
        <v>0</v>
      </c>
      <c r="AV29" s="292">
        <v>0</v>
      </c>
      <c r="AW29" s="292">
        <v>0</v>
      </c>
      <c r="AX29" s="292">
        <v>0</v>
      </c>
      <c r="AY29" s="292">
        <v>0</v>
      </c>
      <c r="AZ29" s="292">
        <v>0</v>
      </c>
      <c r="BA29" s="292">
        <v>0</v>
      </c>
      <c r="BB29" s="292">
        <v>0</v>
      </c>
      <c r="BC29" s="292">
        <v>0</v>
      </c>
      <c r="BD29" s="292">
        <v>0</v>
      </c>
      <c r="BE29" s="292">
        <v>0</v>
      </c>
      <c r="BF29" s="292">
        <v>0</v>
      </c>
      <c r="BG29" s="292">
        <v>0</v>
      </c>
      <c r="BH29" s="292">
        <v>0</v>
      </c>
      <c r="BI29" s="292">
        <v>0</v>
      </c>
    </row>
    <row r="30" spans="2:61">
      <c r="B30" s="417"/>
      <c r="C30" s="417"/>
      <c r="D30" s="299" t="s">
        <v>736</v>
      </c>
      <c r="E30" s="292">
        <v>41</v>
      </c>
      <c r="F30" s="292">
        <v>0</v>
      </c>
      <c r="G30" s="292">
        <v>0</v>
      </c>
      <c r="H30" s="292">
        <v>0</v>
      </c>
      <c r="I30" s="292">
        <v>0</v>
      </c>
      <c r="J30" s="292">
        <v>0</v>
      </c>
      <c r="K30" s="292">
        <v>0</v>
      </c>
      <c r="L30" s="292">
        <v>0</v>
      </c>
      <c r="M30" s="292">
        <v>0</v>
      </c>
      <c r="N30" s="292">
        <v>0</v>
      </c>
      <c r="O30" s="292">
        <v>3</v>
      </c>
      <c r="P30" s="292">
        <v>0</v>
      </c>
      <c r="Q30" s="292">
        <v>9</v>
      </c>
      <c r="R30" s="292">
        <v>0</v>
      </c>
      <c r="S30" s="292">
        <v>23</v>
      </c>
      <c r="T30" s="292">
        <v>6</v>
      </c>
      <c r="U30" s="292">
        <v>0</v>
      </c>
      <c r="V30" s="292">
        <v>0</v>
      </c>
      <c r="W30" s="292">
        <v>0</v>
      </c>
      <c r="X30" s="292">
        <v>0</v>
      </c>
      <c r="Y30" s="292">
        <v>0</v>
      </c>
      <c r="Z30" s="292">
        <v>0</v>
      </c>
      <c r="AA30" s="292">
        <v>0</v>
      </c>
      <c r="AB30" s="292">
        <v>0</v>
      </c>
      <c r="AC30" s="292">
        <v>0</v>
      </c>
      <c r="AD30" s="292">
        <v>0</v>
      </c>
      <c r="AE30" s="292">
        <v>0</v>
      </c>
      <c r="AF30" s="292">
        <v>0</v>
      </c>
      <c r="AG30" s="292">
        <v>0</v>
      </c>
      <c r="AH30" s="292">
        <v>0</v>
      </c>
      <c r="AI30" s="292">
        <v>0</v>
      </c>
      <c r="AJ30" s="292">
        <v>0</v>
      </c>
      <c r="AK30" s="292">
        <v>0</v>
      </c>
      <c r="AL30" s="292">
        <v>0</v>
      </c>
      <c r="AM30" s="292">
        <v>0</v>
      </c>
      <c r="AN30" s="292">
        <v>0</v>
      </c>
      <c r="AO30" s="292">
        <v>0</v>
      </c>
      <c r="AP30" s="292">
        <v>0</v>
      </c>
      <c r="AQ30" s="292">
        <v>0</v>
      </c>
      <c r="AR30" s="292">
        <v>0</v>
      </c>
      <c r="AS30" s="292">
        <v>0</v>
      </c>
      <c r="AT30" s="292">
        <v>0</v>
      </c>
      <c r="AU30" s="292">
        <v>0</v>
      </c>
      <c r="AV30" s="292">
        <v>0</v>
      </c>
      <c r="AW30" s="292">
        <v>0</v>
      </c>
      <c r="AX30" s="292">
        <v>0</v>
      </c>
      <c r="AY30" s="292">
        <v>0</v>
      </c>
      <c r="AZ30" s="292">
        <v>0</v>
      </c>
      <c r="BA30" s="292">
        <v>0</v>
      </c>
      <c r="BB30" s="292">
        <v>0</v>
      </c>
      <c r="BC30" s="292">
        <v>0</v>
      </c>
      <c r="BD30" s="292">
        <v>0</v>
      </c>
      <c r="BE30" s="292">
        <v>0</v>
      </c>
      <c r="BF30" s="292">
        <v>0</v>
      </c>
      <c r="BG30" s="292">
        <v>0</v>
      </c>
      <c r="BH30" s="292">
        <v>0</v>
      </c>
      <c r="BI30" s="292">
        <v>0</v>
      </c>
    </row>
    <row r="31" spans="2:61">
      <c r="B31" s="417"/>
      <c r="C31" s="417"/>
      <c r="D31" s="299" t="s">
        <v>34</v>
      </c>
      <c r="E31" s="292">
        <v>150.74999999999997</v>
      </c>
      <c r="F31" s="292">
        <v>31</v>
      </c>
      <c r="G31" s="292">
        <v>0</v>
      </c>
      <c r="H31" s="292">
        <v>0</v>
      </c>
      <c r="I31" s="292">
        <v>0</v>
      </c>
      <c r="J31" s="292">
        <v>0</v>
      </c>
      <c r="K31" s="292">
        <v>0</v>
      </c>
      <c r="L31" s="292">
        <v>0</v>
      </c>
      <c r="M31" s="292">
        <v>0</v>
      </c>
      <c r="N31" s="292">
        <v>0</v>
      </c>
      <c r="O31" s="292">
        <v>22</v>
      </c>
      <c r="P31" s="292">
        <v>0</v>
      </c>
      <c r="Q31" s="292">
        <v>85.75</v>
      </c>
      <c r="R31" s="292">
        <v>0</v>
      </c>
      <c r="S31" s="292">
        <v>0</v>
      </c>
      <c r="T31" s="292">
        <v>11.000000000000004</v>
      </c>
      <c r="U31" s="292">
        <v>0</v>
      </c>
      <c r="V31" s="292">
        <v>0</v>
      </c>
      <c r="W31" s="292">
        <v>0</v>
      </c>
      <c r="X31" s="292">
        <v>0</v>
      </c>
      <c r="Y31" s="292">
        <v>1</v>
      </c>
      <c r="Z31" s="292">
        <v>0</v>
      </c>
      <c r="AA31" s="292">
        <v>0</v>
      </c>
      <c r="AB31" s="292">
        <v>0</v>
      </c>
      <c r="AC31" s="292">
        <v>0</v>
      </c>
      <c r="AD31" s="292">
        <v>0</v>
      </c>
      <c r="AE31" s="292">
        <v>0</v>
      </c>
      <c r="AF31" s="292">
        <v>0</v>
      </c>
      <c r="AG31" s="292">
        <v>0</v>
      </c>
      <c r="AH31" s="292">
        <v>0</v>
      </c>
      <c r="AI31" s="292">
        <v>0</v>
      </c>
      <c r="AJ31" s="292">
        <v>0</v>
      </c>
      <c r="AK31" s="292">
        <v>0</v>
      </c>
      <c r="AL31" s="292">
        <v>0</v>
      </c>
      <c r="AM31" s="292">
        <v>0</v>
      </c>
      <c r="AN31" s="292">
        <v>0</v>
      </c>
      <c r="AO31" s="292">
        <v>0</v>
      </c>
      <c r="AP31" s="292">
        <v>0</v>
      </c>
      <c r="AQ31" s="292">
        <v>0</v>
      </c>
      <c r="AR31" s="292">
        <v>0</v>
      </c>
      <c r="AS31" s="292">
        <v>0</v>
      </c>
      <c r="AT31" s="292">
        <v>0</v>
      </c>
      <c r="AU31" s="292">
        <v>0</v>
      </c>
      <c r="AV31" s="292">
        <v>0</v>
      </c>
      <c r="AW31" s="292">
        <v>0</v>
      </c>
      <c r="AX31" s="292">
        <v>0</v>
      </c>
      <c r="AY31" s="292">
        <v>0</v>
      </c>
      <c r="AZ31" s="292">
        <v>0</v>
      </c>
      <c r="BA31" s="292">
        <v>0</v>
      </c>
      <c r="BB31" s="292">
        <v>0</v>
      </c>
      <c r="BC31" s="292">
        <v>0</v>
      </c>
      <c r="BD31" s="292">
        <v>0</v>
      </c>
      <c r="BE31" s="292">
        <v>0</v>
      </c>
      <c r="BF31" s="292">
        <v>0</v>
      </c>
      <c r="BG31" s="292">
        <v>0</v>
      </c>
      <c r="BH31" s="292">
        <v>0</v>
      </c>
      <c r="BI31" s="292">
        <v>0</v>
      </c>
    </row>
    <row r="32" spans="2:61">
      <c r="B32" s="417"/>
      <c r="C32" s="417"/>
      <c r="D32" s="299" t="s">
        <v>737</v>
      </c>
      <c r="E32" s="292">
        <v>105</v>
      </c>
      <c r="F32" s="292">
        <v>35</v>
      </c>
      <c r="G32" s="292">
        <v>0</v>
      </c>
      <c r="H32" s="292">
        <v>0</v>
      </c>
      <c r="I32" s="292">
        <v>0</v>
      </c>
      <c r="J32" s="292">
        <v>0</v>
      </c>
      <c r="K32" s="292">
        <v>0</v>
      </c>
      <c r="L32" s="292">
        <v>0</v>
      </c>
      <c r="M32" s="292">
        <v>0</v>
      </c>
      <c r="N32" s="292">
        <v>0</v>
      </c>
      <c r="O32" s="292">
        <v>2</v>
      </c>
      <c r="P32" s="292">
        <v>0</v>
      </c>
      <c r="Q32" s="292">
        <v>14</v>
      </c>
      <c r="R32" s="292">
        <v>25</v>
      </c>
      <c r="S32" s="292">
        <v>26</v>
      </c>
      <c r="T32" s="292">
        <v>3</v>
      </c>
      <c r="U32" s="292">
        <v>0</v>
      </c>
      <c r="V32" s="292">
        <v>0</v>
      </c>
      <c r="W32" s="292">
        <v>0</v>
      </c>
      <c r="X32" s="292">
        <v>0</v>
      </c>
      <c r="Y32" s="292">
        <v>0</v>
      </c>
      <c r="Z32" s="292">
        <v>0</v>
      </c>
      <c r="AA32" s="292">
        <v>0</v>
      </c>
      <c r="AB32" s="292">
        <v>0</v>
      </c>
      <c r="AC32" s="292">
        <v>0</v>
      </c>
      <c r="AD32" s="292">
        <v>0</v>
      </c>
      <c r="AE32" s="292">
        <v>0</v>
      </c>
      <c r="AF32" s="292">
        <v>0</v>
      </c>
      <c r="AG32" s="292">
        <v>0</v>
      </c>
      <c r="AH32" s="292">
        <v>0</v>
      </c>
      <c r="AI32" s="292">
        <v>0</v>
      </c>
      <c r="AJ32" s="292">
        <v>0</v>
      </c>
      <c r="AK32" s="292">
        <v>0</v>
      </c>
      <c r="AL32" s="292">
        <v>0</v>
      </c>
      <c r="AM32" s="292">
        <v>0</v>
      </c>
      <c r="AN32" s="292">
        <v>0</v>
      </c>
      <c r="AO32" s="292">
        <v>0</v>
      </c>
      <c r="AP32" s="292">
        <v>0</v>
      </c>
      <c r="AQ32" s="292">
        <v>0</v>
      </c>
      <c r="AR32" s="292">
        <v>0</v>
      </c>
      <c r="AS32" s="292">
        <v>0</v>
      </c>
      <c r="AT32" s="292">
        <v>0</v>
      </c>
      <c r="AU32" s="292">
        <v>0</v>
      </c>
      <c r="AV32" s="292">
        <v>0</v>
      </c>
      <c r="AW32" s="292">
        <v>0</v>
      </c>
      <c r="AX32" s="292">
        <v>0</v>
      </c>
      <c r="AY32" s="292">
        <v>0</v>
      </c>
      <c r="AZ32" s="292">
        <v>0</v>
      </c>
      <c r="BA32" s="292">
        <v>0</v>
      </c>
      <c r="BB32" s="292">
        <v>0</v>
      </c>
      <c r="BC32" s="292">
        <v>0</v>
      </c>
      <c r="BD32" s="292">
        <v>0</v>
      </c>
      <c r="BE32" s="292">
        <v>0</v>
      </c>
      <c r="BF32" s="292">
        <v>0</v>
      </c>
      <c r="BG32" s="292">
        <v>0</v>
      </c>
      <c r="BH32" s="292">
        <v>0</v>
      </c>
      <c r="BI32" s="292">
        <v>0</v>
      </c>
    </row>
    <row r="33" spans="2:61">
      <c r="B33" s="417"/>
      <c r="C33" s="417"/>
      <c r="D33" s="299" t="s">
        <v>738</v>
      </c>
      <c r="E33" s="292">
        <v>9</v>
      </c>
      <c r="F33" s="292">
        <v>0</v>
      </c>
      <c r="G33" s="292">
        <v>0</v>
      </c>
      <c r="H33" s="292">
        <v>0</v>
      </c>
      <c r="I33" s="292">
        <v>0</v>
      </c>
      <c r="J33" s="292">
        <v>0</v>
      </c>
      <c r="K33" s="292">
        <v>0</v>
      </c>
      <c r="L33" s="292">
        <v>0</v>
      </c>
      <c r="M33" s="292">
        <v>0</v>
      </c>
      <c r="N33" s="292">
        <v>0</v>
      </c>
      <c r="O33" s="292">
        <v>1</v>
      </c>
      <c r="P33" s="292">
        <v>0</v>
      </c>
      <c r="Q33" s="292">
        <v>8</v>
      </c>
      <c r="R33" s="292">
        <v>0</v>
      </c>
      <c r="S33" s="292">
        <v>0</v>
      </c>
      <c r="T33" s="292">
        <v>0</v>
      </c>
      <c r="U33" s="292">
        <v>0</v>
      </c>
      <c r="V33" s="292">
        <v>0</v>
      </c>
      <c r="W33" s="292">
        <v>0</v>
      </c>
      <c r="X33" s="292">
        <v>0</v>
      </c>
      <c r="Y33" s="292">
        <v>0</v>
      </c>
      <c r="Z33" s="292">
        <v>0</v>
      </c>
      <c r="AA33" s="292">
        <v>0</v>
      </c>
      <c r="AB33" s="292">
        <v>0</v>
      </c>
      <c r="AC33" s="292">
        <v>0</v>
      </c>
      <c r="AD33" s="292">
        <v>0</v>
      </c>
      <c r="AE33" s="292">
        <v>0</v>
      </c>
      <c r="AF33" s="292">
        <v>0</v>
      </c>
      <c r="AG33" s="292">
        <v>0</v>
      </c>
      <c r="AH33" s="292">
        <v>0</v>
      </c>
      <c r="AI33" s="292">
        <v>0</v>
      </c>
      <c r="AJ33" s="292">
        <v>0</v>
      </c>
      <c r="AK33" s="292">
        <v>0</v>
      </c>
      <c r="AL33" s="292">
        <v>0</v>
      </c>
      <c r="AM33" s="292">
        <v>0</v>
      </c>
      <c r="AN33" s="292">
        <v>0</v>
      </c>
      <c r="AO33" s="292">
        <v>0</v>
      </c>
      <c r="AP33" s="292">
        <v>0</v>
      </c>
      <c r="AQ33" s="292">
        <v>0</v>
      </c>
      <c r="AR33" s="292">
        <v>0</v>
      </c>
      <c r="AS33" s="292">
        <v>0</v>
      </c>
      <c r="AT33" s="292">
        <v>0</v>
      </c>
      <c r="AU33" s="292">
        <v>0</v>
      </c>
      <c r="AV33" s="292">
        <v>0</v>
      </c>
      <c r="AW33" s="292">
        <v>0</v>
      </c>
      <c r="AX33" s="292">
        <v>0</v>
      </c>
      <c r="AY33" s="292">
        <v>0</v>
      </c>
      <c r="AZ33" s="292">
        <v>0</v>
      </c>
      <c r="BA33" s="292">
        <v>0</v>
      </c>
      <c r="BB33" s="292">
        <v>0</v>
      </c>
      <c r="BC33" s="292">
        <v>0</v>
      </c>
      <c r="BD33" s="292">
        <v>0</v>
      </c>
      <c r="BE33" s="292">
        <v>0</v>
      </c>
      <c r="BF33" s="292">
        <v>0</v>
      </c>
      <c r="BG33" s="292">
        <v>0</v>
      </c>
      <c r="BH33" s="292">
        <v>0</v>
      </c>
      <c r="BI33" s="292">
        <v>0</v>
      </c>
    </row>
    <row r="34" spans="2:61">
      <c r="B34" s="417"/>
      <c r="C34" s="417"/>
      <c r="D34" s="299" t="s">
        <v>739</v>
      </c>
      <c r="E34" s="292">
        <v>14</v>
      </c>
      <c r="F34" s="292">
        <v>0</v>
      </c>
      <c r="G34" s="292">
        <v>0</v>
      </c>
      <c r="H34" s="292">
        <v>0</v>
      </c>
      <c r="I34" s="292">
        <v>0</v>
      </c>
      <c r="J34" s="292">
        <v>0</v>
      </c>
      <c r="K34" s="292">
        <v>0</v>
      </c>
      <c r="L34" s="292">
        <v>0</v>
      </c>
      <c r="M34" s="292">
        <v>0</v>
      </c>
      <c r="N34" s="292">
        <v>0</v>
      </c>
      <c r="O34" s="292">
        <v>0</v>
      </c>
      <c r="P34" s="292">
        <v>0</v>
      </c>
      <c r="Q34" s="292">
        <v>12</v>
      </c>
      <c r="R34" s="292">
        <v>0</v>
      </c>
      <c r="S34" s="292">
        <v>0</v>
      </c>
      <c r="T34" s="292">
        <v>2</v>
      </c>
      <c r="U34" s="292">
        <v>0</v>
      </c>
      <c r="V34" s="292">
        <v>0</v>
      </c>
      <c r="W34" s="292">
        <v>0</v>
      </c>
      <c r="X34" s="292">
        <v>0</v>
      </c>
      <c r="Y34" s="292">
        <v>0</v>
      </c>
      <c r="Z34" s="292">
        <v>0</v>
      </c>
      <c r="AA34" s="292">
        <v>0</v>
      </c>
      <c r="AB34" s="292">
        <v>0</v>
      </c>
      <c r="AC34" s="292">
        <v>0</v>
      </c>
      <c r="AD34" s="292">
        <v>0</v>
      </c>
      <c r="AE34" s="292">
        <v>0</v>
      </c>
      <c r="AF34" s="292">
        <v>0</v>
      </c>
      <c r="AG34" s="292">
        <v>0</v>
      </c>
      <c r="AH34" s="292">
        <v>0</v>
      </c>
      <c r="AI34" s="292">
        <v>0</v>
      </c>
      <c r="AJ34" s="292">
        <v>0</v>
      </c>
      <c r="AK34" s="292">
        <v>0</v>
      </c>
      <c r="AL34" s="292">
        <v>0</v>
      </c>
      <c r="AM34" s="292">
        <v>0</v>
      </c>
      <c r="AN34" s="292">
        <v>0</v>
      </c>
      <c r="AO34" s="292">
        <v>0</v>
      </c>
      <c r="AP34" s="292">
        <v>0</v>
      </c>
      <c r="AQ34" s="292">
        <v>0</v>
      </c>
      <c r="AR34" s="292">
        <v>0</v>
      </c>
      <c r="AS34" s="292">
        <v>0</v>
      </c>
      <c r="AT34" s="292">
        <v>0</v>
      </c>
      <c r="AU34" s="292">
        <v>0</v>
      </c>
      <c r="AV34" s="292">
        <v>0</v>
      </c>
      <c r="AW34" s="292">
        <v>0</v>
      </c>
      <c r="AX34" s="292">
        <v>0</v>
      </c>
      <c r="AY34" s="292">
        <v>0</v>
      </c>
      <c r="AZ34" s="292">
        <v>0</v>
      </c>
      <c r="BA34" s="292">
        <v>0</v>
      </c>
      <c r="BB34" s="292">
        <v>0</v>
      </c>
      <c r="BC34" s="292">
        <v>0</v>
      </c>
      <c r="BD34" s="292">
        <v>0</v>
      </c>
      <c r="BE34" s="292">
        <v>0</v>
      </c>
      <c r="BF34" s="292">
        <v>0</v>
      </c>
      <c r="BG34" s="292">
        <v>0</v>
      </c>
      <c r="BH34" s="292">
        <v>0</v>
      </c>
      <c r="BI34" s="292">
        <v>0</v>
      </c>
    </row>
    <row r="35" spans="2:61">
      <c r="B35" s="417"/>
      <c r="C35" s="417"/>
      <c r="D35" s="299" t="s">
        <v>740</v>
      </c>
      <c r="E35" s="292">
        <v>11</v>
      </c>
      <c r="F35" s="292">
        <v>0</v>
      </c>
      <c r="G35" s="292">
        <v>0</v>
      </c>
      <c r="H35" s="292">
        <v>0</v>
      </c>
      <c r="I35" s="292">
        <v>0</v>
      </c>
      <c r="J35" s="292">
        <v>0</v>
      </c>
      <c r="K35" s="292">
        <v>0</v>
      </c>
      <c r="L35" s="292">
        <v>0</v>
      </c>
      <c r="M35" s="292">
        <v>0</v>
      </c>
      <c r="N35" s="292">
        <v>0</v>
      </c>
      <c r="O35" s="292">
        <v>0</v>
      </c>
      <c r="P35" s="292">
        <v>0</v>
      </c>
      <c r="Q35" s="292">
        <v>10</v>
      </c>
      <c r="R35" s="292">
        <v>0</v>
      </c>
      <c r="S35" s="292">
        <v>0</v>
      </c>
      <c r="T35" s="292">
        <v>1</v>
      </c>
      <c r="U35" s="292">
        <v>0</v>
      </c>
      <c r="V35" s="292">
        <v>0</v>
      </c>
      <c r="W35" s="292">
        <v>0</v>
      </c>
      <c r="X35" s="292">
        <v>0</v>
      </c>
      <c r="Y35" s="292">
        <v>0</v>
      </c>
      <c r="Z35" s="292">
        <v>0</v>
      </c>
      <c r="AA35" s="292">
        <v>0</v>
      </c>
      <c r="AB35" s="292">
        <v>0</v>
      </c>
      <c r="AC35" s="292">
        <v>0</v>
      </c>
      <c r="AD35" s="292">
        <v>0</v>
      </c>
      <c r="AE35" s="292">
        <v>0</v>
      </c>
      <c r="AF35" s="292">
        <v>0</v>
      </c>
      <c r="AG35" s="292">
        <v>0</v>
      </c>
      <c r="AH35" s="292">
        <v>0</v>
      </c>
      <c r="AI35" s="292">
        <v>0</v>
      </c>
      <c r="AJ35" s="292">
        <v>0</v>
      </c>
      <c r="AK35" s="292">
        <v>0</v>
      </c>
      <c r="AL35" s="292">
        <v>0</v>
      </c>
      <c r="AM35" s="292">
        <v>0</v>
      </c>
      <c r="AN35" s="292">
        <v>0</v>
      </c>
      <c r="AO35" s="292">
        <v>0</v>
      </c>
      <c r="AP35" s="292">
        <v>0</v>
      </c>
      <c r="AQ35" s="292">
        <v>0</v>
      </c>
      <c r="AR35" s="292">
        <v>0</v>
      </c>
      <c r="AS35" s="292">
        <v>0</v>
      </c>
      <c r="AT35" s="292">
        <v>0</v>
      </c>
      <c r="AU35" s="292">
        <v>0</v>
      </c>
      <c r="AV35" s="292">
        <v>0</v>
      </c>
      <c r="AW35" s="292">
        <v>0</v>
      </c>
      <c r="AX35" s="292">
        <v>0</v>
      </c>
      <c r="AY35" s="292">
        <v>0</v>
      </c>
      <c r="AZ35" s="292">
        <v>0</v>
      </c>
      <c r="BA35" s="292">
        <v>0</v>
      </c>
      <c r="BB35" s="292">
        <v>0</v>
      </c>
      <c r="BC35" s="292">
        <v>0</v>
      </c>
      <c r="BD35" s="292">
        <v>0</v>
      </c>
      <c r="BE35" s="292">
        <v>0</v>
      </c>
      <c r="BF35" s="292">
        <v>0</v>
      </c>
      <c r="BG35" s="292">
        <v>0</v>
      </c>
      <c r="BH35" s="292">
        <v>0</v>
      </c>
      <c r="BI35" s="292">
        <v>0</v>
      </c>
    </row>
    <row r="36" spans="2:61">
      <c r="B36" s="417"/>
      <c r="C36" s="417" t="s">
        <v>35</v>
      </c>
      <c r="D36" s="299" t="s">
        <v>741</v>
      </c>
      <c r="E36" s="292">
        <v>154.4</v>
      </c>
      <c r="F36" s="292">
        <v>0</v>
      </c>
      <c r="G36" s="292">
        <v>90</v>
      </c>
      <c r="H36" s="292">
        <v>0</v>
      </c>
      <c r="I36" s="292">
        <v>0</v>
      </c>
      <c r="J36" s="292">
        <v>0</v>
      </c>
      <c r="K36" s="292">
        <v>0</v>
      </c>
      <c r="L36" s="292">
        <v>0</v>
      </c>
      <c r="M36" s="292">
        <v>0</v>
      </c>
      <c r="N36" s="292">
        <v>0</v>
      </c>
      <c r="O36" s="292">
        <v>10</v>
      </c>
      <c r="P36" s="292">
        <v>0</v>
      </c>
      <c r="Q36" s="292">
        <v>35</v>
      </c>
      <c r="R36" s="292">
        <v>14</v>
      </c>
      <c r="S36" s="292">
        <v>0</v>
      </c>
      <c r="T36" s="292">
        <v>3.5</v>
      </c>
      <c r="U36" s="292">
        <v>1</v>
      </c>
      <c r="V36" s="292">
        <v>0</v>
      </c>
      <c r="W36" s="292">
        <v>0</v>
      </c>
      <c r="X36" s="292">
        <v>0</v>
      </c>
      <c r="Y36" s="292">
        <v>0</v>
      </c>
      <c r="Z36" s="292">
        <v>0</v>
      </c>
      <c r="AA36" s="292">
        <v>0</v>
      </c>
      <c r="AB36" s="292">
        <v>0</v>
      </c>
      <c r="AC36" s="292">
        <v>0</v>
      </c>
      <c r="AD36" s="292">
        <v>0</v>
      </c>
      <c r="AE36" s="292">
        <v>0</v>
      </c>
      <c r="AF36" s="292">
        <v>0</v>
      </c>
      <c r="AG36" s="292">
        <v>0</v>
      </c>
      <c r="AH36" s="292">
        <v>0</v>
      </c>
      <c r="AI36" s="292">
        <v>0</v>
      </c>
      <c r="AJ36" s="292">
        <v>0</v>
      </c>
      <c r="AK36" s="292">
        <v>0</v>
      </c>
      <c r="AL36" s="292">
        <v>0</v>
      </c>
      <c r="AM36" s="292">
        <v>0</v>
      </c>
      <c r="AN36" s="292">
        <v>0</v>
      </c>
      <c r="AO36" s="292">
        <v>0</v>
      </c>
      <c r="AP36" s="292">
        <v>0</v>
      </c>
      <c r="AQ36" s="292">
        <v>0</v>
      </c>
      <c r="AR36" s="292">
        <v>0</v>
      </c>
      <c r="AS36" s="292">
        <v>0</v>
      </c>
      <c r="AT36" s="292">
        <v>0</v>
      </c>
      <c r="AU36" s="292">
        <v>0</v>
      </c>
      <c r="AV36" s="292">
        <v>0</v>
      </c>
      <c r="AW36" s="292">
        <v>0</v>
      </c>
      <c r="AX36" s="292">
        <v>0</v>
      </c>
      <c r="AY36" s="292">
        <v>0</v>
      </c>
      <c r="AZ36" s="292">
        <v>0</v>
      </c>
      <c r="BA36" s="292">
        <v>0</v>
      </c>
      <c r="BB36" s="292">
        <v>0</v>
      </c>
      <c r="BC36" s="292">
        <v>0</v>
      </c>
      <c r="BD36" s="292">
        <v>0</v>
      </c>
      <c r="BE36" s="292">
        <v>0</v>
      </c>
      <c r="BF36" s="292">
        <v>0</v>
      </c>
      <c r="BG36" s="292">
        <v>0.9</v>
      </c>
      <c r="BH36" s="292">
        <v>0</v>
      </c>
      <c r="BI36" s="292">
        <v>0</v>
      </c>
    </row>
    <row r="37" spans="2:61">
      <c r="B37" s="417"/>
      <c r="C37" s="417"/>
      <c r="D37" s="299" t="s">
        <v>33</v>
      </c>
      <c r="E37" s="292">
        <v>22.95</v>
      </c>
      <c r="F37" s="292">
        <v>0</v>
      </c>
      <c r="G37" s="292">
        <v>0</v>
      </c>
      <c r="H37" s="292">
        <v>0</v>
      </c>
      <c r="I37" s="292">
        <v>0</v>
      </c>
      <c r="J37" s="292">
        <v>0</v>
      </c>
      <c r="K37" s="292">
        <v>0</v>
      </c>
      <c r="L37" s="292">
        <v>0</v>
      </c>
      <c r="M37" s="292">
        <v>0</v>
      </c>
      <c r="N37" s="292">
        <v>0</v>
      </c>
      <c r="O37" s="292">
        <v>6.6</v>
      </c>
      <c r="P37" s="292">
        <v>0</v>
      </c>
      <c r="Q37" s="292">
        <v>14.349999999999998</v>
      </c>
      <c r="R37" s="292">
        <v>0</v>
      </c>
      <c r="S37" s="292">
        <v>0</v>
      </c>
      <c r="T37" s="292">
        <v>2</v>
      </c>
      <c r="U37" s="292">
        <v>0</v>
      </c>
      <c r="V37" s="292">
        <v>0</v>
      </c>
      <c r="W37" s="292">
        <v>0</v>
      </c>
      <c r="X37" s="292">
        <v>0</v>
      </c>
      <c r="Y37" s="292">
        <v>0</v>
      </c>
      <c r="Z37" s="292">
        <v>0</v>
      </c>
      <c r="AA37" s="292">
        <v>0</v>
      </c>
      <c r="AB37" s="292">
        <v>0</v>
      </c>
      <c r="AC37" s="292">
        <v>0</v>
      </c>
      <c r="AD37" s="292">
        <v>0</v>
      </c>
      <c r="AE37" s="292">
        <v>0</v>
      </c>
      <c r="AF37" s="292">
        <v>0</v>
      </c>
      <c r="AG37" s="292">
        <v>0</v>
      </c>
      <c r="AH37" s="292">
        <v>0</v>
      </c>
      <c r="AI37" s="292">
        <v>0</v>
      </c>
      <c r="AJ37" s="292">
        <v>0</v>
      </c>
      <c r="AK37" s="292">
        <v>0</v>
      </c>
      <c r="AL37" s="292">
        <v>0</v>
      </c>
      <c r="AM37" s="292">
        <v>0</v>
      </c>
      <c r="AN37" s="292">
        <v>0</v>
      </c>
      <c r="AO37" s="292">
        <v>0</v>
      </c>
      <c r="AP37" s="292">
        <v>0</v>
      </c>
      <c r="AQ37" s="292">
        <v>0</v>
      </c>
      <c r="AR37" s="292">
        <v>0</v>
      </c>
      <c r="AS37" s="292">
        <v>0</v>
      </c>
      <c r="AT37" s="292">
        <v>0</v>
      </c>
      <c r="AU37" s="292">
        <v>0</v>
      </c>
      <c r="AV37" s="292">
        <v>0</v>
      </c>
      <c r="AW37" s="292">
        <v>0</v>
      </c>
      <c r="AX37" s="292">
        <v>0</v>
      </c>
      <c r="AY37" s="292">
        <v>0</v>
      </c>
      <c r="AZ37" s="292">
        <v>0</v>
      </c>
      <c r="BA37" s="292">
        <v>0</v>
      </c>
      <c r="BB37" s="292">
        <v>0</v>
      </c>
      <c r="BC37" s="292">
        <v>0</v>
      </c>
      <c r="BD37" s="292">
        <v>0</v>
      </c>
      <c r="BE37" s="292">
        <v>0</v>
      </c>
      <c r="BF37" s="292">
        <v>0</v>
      </c>
      <c r="BG37" s="292">
        <v>0</v>
      </c>
      <c r="BH37" s="292">
        <v>0</v>
      </c>
      <c r="BI37" s="292">
        <v>0</v>
      </c>
    </row>
    <row r="38" spans="2:61">
      <c r="B38" s="417"/>
      <c r="C38" s="417"/>
      <c r="D38" s="299" t="s">
        <v>742</v>
      </c>
      <c r="E38" s="292">
        <v>33</v>
      </c>
      <c r="F38" s="292">
        <v>12</v>
      </c>
      <c r="G38" s="292">
        <v>0</v>
      </c>
      <c r="H38" s="292">
        <v>0</v>
      </c>
      <c r="I38" s="292">
        <v>0</v>
      </c>
      <c r="J38" s="292">
        <v>0</v>
      </c>
      <c r="K38" s="292">
        <v>0</v>
      </c>
      <c r="L38" s="292">
        <v>0</v>
      </c>
      <c r="M38" s="292">
        <v>0</v>
      </c>
      <c r="N38" s="292">
        <v>0</v>
      </c>
      <c r="O38" s="292">
        <v>5</v>
      </c>
      <c r="P38" s="292">
        <v>0</v>
      </c>
      <c r="Q38" s="292">
        <v>5</v>
      </c>
      <c r="R38" s="292">
        <v>3</v>
      </c>
      <c r="S38" s="292">
        <v>0</v>
      </c>
      <c r="T38" s="292">
        <v>2</v>
      </c>
      <c r="U38" s="292">
        <v>0</v>
      </c>
      <c r="V38" s="292">
        <v>0</v>
      </c>
      <c r="W38" s="292">
        <v>0</v>
      </c>
      <c r="X38" s="292">
        <v>0</v>
      </c>
      <c r="Y38" s="292">
        <v>6</v>
      </c>
      <c r="Z38" s="292">
        <v>0</v>
      </c>
      <c r="AA38" s="292">
        <v>0</v>
      </c>
      <c r="AB38" s="292">
        <v>0</v>
      </c>
      <c r="AC38" s="292">
        <v>0</v>
      </c>
      <c r="AD38" s="292">
        <v>0</v>
      </c>
      <c r="AE38" s="292">
        <v>0</v>
      </c>
      <c r="AF38" s="292">
        <v>0</v>
      </c>
      <c r="AG38" s="292">
        <v>0</v>
      </c>
      <c r="AH38" s="292">
        <v>0</v>
      </c>
      <c r="AI38" s="292">
        <v>0</v>
      </c>
      <c r="AJ38" s="292">
        <v>0</v>
      </c>
      <c r="AK38" s="292">
        <v>0</v>
      </c>
      <c r="AL38" s="292">
        <v>0</v>
      </c>
      <c r="AM38" s="292">
        <v>0</v>
      </c>
      <c r="AN38" s="292">
        <v>0</v>
      </c>
      <c r="AO38" s="292">
        <v>0</v>
      </c>
      <c r="AP38" s="292">
        <v>0</v>
      </c>
      <c r="AQ38" s="292">
        <v>0</v>
      </c>
      <c r="AR38" s="292">
        <v>0</v>
      </c>
      <c r="AS38" s="292">
        <v>0</v>
      </c>
      <c r="AT38" s="292">
        <v>0</v>
      </c>
      <c r="AU38" s="292">
        <v>0</v>
      </c>
      <c r="AV38" s="292">
        <v>0</v>
      </c>
      <c r="AW38" s="292">
        <v>0</v>
      </c>
      <c r="AX38" s="292">
        <v>0</v>
      </c>
      <c r="AY38" s="292">
        <v>0</v>
      </c>
      <c r="AZ38" s="292">
        <v>0</v>
      </c>
      <c r="BA38" s="292">
        <v>0</v>
      </c>
      <c r="BB38" s="292">
        <v>0</v>
      </c>
      <c r="BC38" s="292">
        <v>0</v>
      </c>
      <c r="BD38" s="292">
        <v>0</v>
      </c>
      <c r="BE38" s="292">
        <v>0</v>
      </c>
      <c r="BF38" s="292">
        <v>0</v>
      </c>
      <c r="BG38" s="292">
        <v>0</v>
      </c>
      <c r="BH38" s="292">
        <v>0</v>
      </c>
      <c r="BI38" s="292">
        <v>0</v>
      </c>
    </row>
    <row r="39" spans="2:61">
      <c r="B39" s="417"/>
      <c r="C39" s="417"/>
      <c r="D39" s="299" t="s">
        <v>743</v>
      </c>
      <c r="E39" s="292">
        <v>34.999999999999993</v>
      </c>
      <c r="F39" s="292">
        <v>0</v>
      </c>
      <c r="G39" s="292">
        <v>0</v>
      </c>
      <c r="H39" s="292">
        <v>0</v>
      </c>
      <c r="I39" s="292">
        <v>0</v>
      </c>
      <c r="J39" s="292">
        <v>0</v>
      </c>
      <c r="K39" s="292">
        <v>0</v>
      </c>
      <c r="L39" s="292">
        <v>0</v>
      </c>
      <c r="M39" s="292">
        <v>0</v>
      </c>
      <c r="N39" s="292">
        <v>0</v>
      </c>
      <c r="O39" s="292">
        <v>7</v>
      </c>
      <c r="P39" s="292">
        <v>0</v>
      </c>
      <c r="Q39" s="292">
        <v>10</v>
      </c>
      <c r="R39" s="292">
        <v>0</v>
      </c>
      <c r="S39" s="292">
        <v>15</v>
      </c>
      <c r="T39" s="292">
        <v>3</v>
      </c>
      <c r="U39" s="292">
        <v>0</v>
      </c>
      <c r="V39" s="292">
        <v>0</v>
      </c>
      <c r="W39" s="292">
        <v>0</v>
      </c>
      <c r="X39" s="292">
        <v>0</v>
      </c>
      <c r="Y39" s="292">
        <v>0</v>
      </c>
      <c r="Z39" s="292">
        <v>0</v>
      </c>
      <c r="AA39" s="292">
        <v>0</v>
      </c>
      <c r="AB39" s="292">
        <v>0</v>
      </c>
      <c r="AC39" s="292">
        <v>0</v>
      </c>
      <c r="AD39" s="292">
        <v>0</v>
      </c>
      <c r="AE39" s="292">
        <v>0</v>
      </c>
      <c r="AF39" s="292">
        <v>0</v>
      </c>
      <c r="AG39" s="292">
        <v>0</v>
      </c>
      <c r="AH39" s="292">
        <v>0</v>
      </c>
      <c r="AI39" s="292">
        <v>0</v>
      </c>
      <c r="AJ39" s="292">
        <v>0</v>
      </c>
      <c r="AK39" s="292">
        <v>0</v>
      </c>
      <c r="AL39" s="292">
        <v>0</v>
      </c>
      <c r="AM39" s="292">
        <v>0</v>
      </c>
      <c r="AN39" s="292">
        <v>0</v>
      </c>
      <c r="AO39" s="292">
        <v>0</v>
      </c>
      <c r="AP39" s="292">
        <v>0</v>
      </c>
      <c r="AQ39" s="292">
        <v>0</v>
      </c>
      <c r="AR39" s="292">
        <v>0</v>
      </c>
      <c r="AS39" s="292">
        <v>0</v>
      </c>
      <c r="AT39" s="292">
        <v>0</v>
      </c>
      <c r="AU39" s="292">
        <v>0</v>
      </c>
      <c r="AV39" s="292">
        <v>0</v>
      </c>
      <c r="AW39" s="292">
        <v>0</v>
      </c>
      <c r="AX39" s="292">
        <v>0</v>
      </c>
      <c r="AY39" s="292">
        <v>0</v>
      </c>
      <c r="AZ39" s="292">
        <v>0</v>
      </c>
      <c r="BA39" s="292">
        <v>0</v>
      </c>
      <c r="BB39" s="292">
        <v>0</v>
      </c>
      <c r="BC39" s="292">
        <v>0</v>
      </c>
      <c r="BD39" s="292">
        <v>0</v>
      </c>
      <c r="BE39" s="292">
        <v>0</v>
      </c>
      <c r="BF39" s="292">
        <v>0</v>
      </c>
      <c r="BG39" s="292">
        <v>0</v>
      </c>
      <c r="BH39" s="292">
        <v>0</v>
      </c>
      <c r="BI39" s="292">
        <v>0</v>
      </c>
    </row>
    <row r="40" spans="2:61">
      <c r="B40" s="417"/>
      <c r="C40" s="417"/>
      <c r="D40" s="299" t="s">
        <v>744</v>
      </c>
      <c r="E40" s="292">
        <v>50.000000000000007</v>
      </c>
      <c r="F40" s="292">
        <v>15</v>
      </c>
      <c r="G40" s="292">
        <v>0</v>
      </c>
      <c r="H40" s="292">
        <v>0</v>
      </c>
      <c r="I40" s="292">
        <v>0</v>
      </c>
      <c r="J40" s="292">
        <v>0</v>
      </c>
      <c r="K40" s="292">
        <v>0</v>
      </c>
      <c r="L40" s="292">
        <v>0</v>
      </c>
      <c r="M40" s="292">
        <v>0</v>
      </c>
      <c r="N40" s="292">
        <v>0</v>
      </c>
      <c r="O40" s="292">
        <v>7.6000000000000005</v>
      </c>
      <c r="P40" s="292">
        <v>0</v>
      </c>
      <c r="Q40" s="292">
        <v>8.4</v>
      </c>
      <c r="R40" s="292">
        <v>6</v>
      </c>
      <c r="S40" s="292">
        <v>0</v>
      </c>
      <c r="T40" s="292">
        <v>6</v>
      </c>
      <c r="U40" s="292">
        <v>0</v>
      </c>
      <c r="V40" s="292">
        <v>0</v>
      </c>
      <c r="W40" s="292">
        <v>0</v>
      </c>
      <c r="X40" s="292">
        <v>0</v>
      </c>
      <c r="Y40" s="292">
        <v>6</v>
      </c>
      <c r="Z40" s="292">
        <v>0</v>
      </c>
      <c r="AA40" s="292">
        <v>0</v>
      </c>
      <c r="AB40" s="292">
        <v>0</v>
      </c>
      <c r="AC40" s="292">
        <v>0</v>
      </c>
      <c r="AD40" s="292">
        <v>0</v>
      </c>
      <c r="AE40" s="292">
        <v>0</v>
      </c>
      <c r="AF40" s="292">
        <v>0</v>
      </c>
      <c r="AG40" s="292">
        <v>0</v>
      </c>
      <c r="AH40" s="292">
        <v>0</v>
      </c>
      <c r="AI40" s="292">
        <v>0</v>
      </c>
      <c r="AJ40" s="292">
        <v>0</v>
      </c>
      <c r="AK40" s="292">
        <v>1</v>
      </c>
      <c r="AL40" s="292">
        <v>0</v>
      </c>
      <c r="AM40" s="292">
        <v>0</v>
      </c>
      <c r="AN40" s="292">
        <v>0</v>
      </c>
      <c r="AO40" s="292">
        <v>0</v>
      </c>
      <c r="AP40" s="292">
        <v>0</v>
      </c>
      <c r="AQ40" s="292">
        <v>0</v>
      </c>
      <c r="AR40" s="292">
        <v>0</v>
      </c>
      <c r="AS40" s="292">
        <v>0</v>
      </c>
      <c r="AT40" s="292">
        <v>0</v>
      </c>
      <c r="AU40" s="292">
        <v>0</v>
      </c>
      <c r="AV40" s="292">
        <v>0</v>
      </c>
      <c r="AW40" s="292">
        <v>0</v>
      </c>
      <c r="AX40" s="292">
        <v>0</v>
      </c>
      <c r="AY40" s="292">
        <v>0</v>
      </c>
      <c r="AZ40" s="292">
        <v>0</v>
      </c>
      <c r="BA40" s="292">
        <v>0</v>
      </c>
      <c r="BB40" s="292">
        <v>0</v>
      </c>
      <c r="BC40" s="292">
        <v>0</v>
      </c>
      <c r="BD40" s="292">
        <v>0</v>
      </c>
      <c r="BE40" s="292">
        <v>0</v>
      </c>
      <c r="BF40" s="292">
        <v>0</v>
      </c>
      <c r="BG40" s="292">
        <v>0</v>
      </c>
      <c r="BH40" s="292">
        <v>0</v>
      </c>
      <c r="BI40" s="292">
        <v>0</v>
      </c>
    </row>
    <row r="41" spans="2:61">
      <c r="B41" s="417"/>
      <c r="C41" s="417"/>
      <c r="D41" s="299" t="s">
        <v>745</v>
      </c>
      <c r="E41" s="292">
        <v>6</v>
      </c>
      <c r="F41" s="292">
        <v>0</v>
      </c>
      <c r="G41" s="292">
        <v>0</v>
      </c>
      <c r="H41" s="292">
        <v>0</v>
      </c>
      <c r="I41" s="292">
        <v>0</v>
      </c>
      <c r="J41" s="292">
        <v>0</v>
      </c>
      <c r="K41" s="292">
        <v>0</v>
      </c>
      <c r="L41" s="292">
        <v>0</v>
      </c>
      <c r="M41" s="292">
        <v>0</v>
      </c>
      <c r="N41" s="292">
        <v>0</v>
      </c>
      <c r="O41" s="292">
        <v>0</v>
      </c>
      <c r="P41" s="292">
        <v>0</v>
      </c>
      <c r="Q41" s="292">
        <v>6</v>
      </c>
      <c r="R41" s="292">
        <v>0</v>
      </c>
      <c r="S41" s="292">
        <v>0</v>
      </c>
      <c r="T41" s="292">
        <v>0</v>
      </c>
      <c r="U41" s="292">
        <v>0</v>
      </c>
      <c r="V41" s="292">
        <v>0</v>
      </c>
      <c r="W41" s="292">
        <v>0</v>
      </c>
      <c r="X41" s="292">
        <v>0</v>
      </c>
      <c r="Y41" s="292">
        <v>0</v>
      </c>
      <c r="Z41" s="292">
        <v>0</v>
      </c>
      <c r="AA41" s="292">
        <v>0</v>
      </c>
      <c r="AB41" s="292">
        <v>0</v>
      </c>
      <c r="AC41" s="292">
        <v>0</v>
      </c>
      <c r="AD41" s="292">
        <v>0</v>
      </c>
      <c r="AE41" s="292">
        <v>0</v>
      </c>
      <c r="AF41" s="292">
        <v>0</v>
      </c>
      <c r="AG41" s="292">
        <v>0</v>
      </c>
      <c r="AH41" s="292">
        <v>0</v>
      </c>
      <c r="AI41" s="292">
        <v>0</v>
      </c>
      <c r="AJ41" s="292">
        <v>0</v>
      </c>
      <c r="AK41" s="292">
        <v>0</v>
      </c>
      <c r="AL41" s="292">
        <v>0</v>
      </c>
      <c r="AM41" s="292">
        <v>0</v>
      </c>
      <c r="AN41" s="292">
        <v>0</v>
      </c>
      <c r="AO41" s="292">
        <v>0</v>
      </c>
      <c r="AP41" s="292">
        <v>0</v>
      </c>
      <c r="AQ41" s="292">
        <v>0</v>
      </c>
      <c r="AR41" s="292">
        <v>0</v>
      </c>
      <c r="AS41" s="292">
        <v>0</v>
      </c>
      <c r="AT41" s="292">
        <v>0</v>
      </c>
      <c r="AU41" s="292">
        <v>0</v>
      </c>
      <c r="AV41" s="292">
        <v>0</v>
      </c>
      <c r="AW41" s="292">
        <v>0</v>
      </c>
      <c r="AX41" s="292">
        <v>0</v>
      </c>
      <c r="AY41" s="292">
        <v>0</v>
      </c>
      <c r="AZ41" s="292">
        <v>0</v>
      </c>
      <c r="BA41" s="292">
        <v>0</v>
      </c>
      <c r="BB41" s="292">
        <v>0</v>
      </c>
      <c r="BC41" s="292">
        <v>0</v>
      </c>
      <c r="BD41" s="292">
        <v>0</v>
      </c>
      <c r="BE41" s="292">
        <v>0</v>
      </c>
      <c r="BF41" s="292">
        <v>0</v>
      </c>
      <c r="BG41" s="292">
        <v>0</v>
      </c>
      <c r="BH41" s="292">
        <v>0</v>
      </c>
      <c r="BI41" s="292">
        <v>0</v>
      </c>
    </row>
    <row r="42" spans="2:61">
      <c r="B42" s="417"/>
      <c r="C42" s="417" t="s">
        <v>36</v>
      </c>
      <c r="D42" s="299" t="s">
        <v>746</v>
      </c>
      <c r="E42" s="292">
        <v>592.29999999999984</v>
      </c>
      <c r="F42" s="292">
        <v>113.2</v>
      </c>
      <c r="G42" s="292">
        <v>226</v>
      </c>
      <c r="H42" s="292">
        <v>0</v>
      </c>
      <c r="I42" s="292">
        <v>0</v>
      </c>
      <c r="J42" s="292">
        <v>0</v>
      </c>
      <c r="K42" s="292">
        <v>0</v>
      </c>
      <c r="L42" s="292">
        <v>0</v>
      </c>
      <c r="M42" s="292">
        <v>0</v>
      </c>
      <c r="N42" s="292">
        <v>0</v>
      </c>
      <c r="O42" s="292">
        <v>11.9</v>
      </c>
      <c r="P42" s="292">
        <v>0</v>
      </c>
      <c r="Q42" s="292">
        <v>49.699999999999996</v>
      </c>
      <c r="R42" s="292">
        <v>27.999999999999996</v>
      </c>
      <c r="S42" s="292">
        <v>17.5</v>
      </c>
      <c r="T42" s="292">
        <v>17.3</v>
      </c>
      <c r="U42" s="292">
        <v>2</v>
      </c>
      <c r="V42" s="292">
        <v>0</v>
      </c>
      <c r="W42" s="292">
        <v>0</v>
      </c>
      <c r="X42" s="292">
        <v>0</v>
      </c>
      <c r="Y42" s="292">
        <v>0.75</v>
      </c>
      <c r="Z42" s="292">
        <v>0</v>
      </c>
      <c r="AA42" s="292">
        <v>62.6</v>
      </c>
      <c r="AB42" s="292">
        <v>0</v>
      </c>
      <c r="AC42" s="292">
        <v>0</v>
      </c>
      <c r="AD42" s="292">
        <v>0</v>
      </c>
      <c r="AE42" s="292">
        <v>0</v>
      </c>
      <c r="AF42" s="292">
        <v>54.150000000000006</v>
      </c>
      <c r="AG42" s="292">
        <v>0</v>
      </c>
      <c r="AH42" s="292">
        <v>0</v>
      </c>
      <c r="AI42" s="292">
        <v>0</v>
      </c>
      <c r="AJ42" s="292">
        <v>0</v>
      </c>
      <c r="AK42" s="292">
        <v>0</v>
      </c>
      <c r="AL42" s="292">
        <v>0</v>
      </c>
      <c r="AM42" s="292">
        <v>0</v>
      </c>
      <c r="AN42" s="292">
        <v>0</v>
      </c>
      <c r="AO42" s="292">
        <v>4</v>
      </c>
      <c r="AP42" s="292">
        <v>3.5</v>
      </c>
      <c r="AQ42" s="292">
        <v>0</v>
      </c>
      <c r="AR42" s="292">
        <v>0</v>
      </c>
      <c r="AS42" s="292">
        <v>0</v>
      </c>
      <c r="AT42" s="292">
        <v>0</v>
      </c>
      <c r="AU42" s="292">
        <v>0</v>
      </c>
      <c r="AV42" s="292">
        <v>0</v>
      </c>
      <c r="AW42" s="292">
        <v>0</v>
      </c>
      <c r="AX42" s="292">
        <v>0</v>
      </c>
      <c r="AY42" s="292">
        <v>0</v>
      </c>
      <c r="AZ42" s="292">
        <v>0</v>
      </c>
      <c r="BA42" s="292">
        <v>0</v>
      </c>
      <c r="BB42" s="292">
        <v>0</v>
      </c>
      <c r="BC42" s="292">
        <v>0</v>
      </c>
      <c r="BD42" s="292">
        <v>0</v>
      </c>
      <c r="BE42" s="292">
        <v>0</v>
      </c>
      <c r="BF42" s="292">
        <v>0</v>
      </c>
      <c r="BG42" s="292">
        <v>0</v>
      </c>
      <c r="BH42" s="292">
        <v>1.7</v>
      </c>
      <c r="BI42" s="292">
        <v>0</v>
      </c>
    </row>
    <row r="43" spans="2:61">
      <c r="B43" s="417"/>
      <c r="C43" s="417"/>
      <c r="D43" s="299" t="s">
        <v>747</v>
      </c>
      <c r="E43" s="292">
        <v>52.600000000000009</v>
      </c>
      <c r="F43" s="292">
        <v>0</v>
      </c>
      <c r="G43" s="292">
        <v>0</v>
      </c>
      <c r="H43" s="292">
        <v>0</v>
      </c>
      <c r="I43" s="292">
        <v>0</v>
      </c>
      <c r="J43" s="292">
        <v>0</v>
      </c>
      <c r="K43" s="292">
        <v>0</v>
      </c>
      <c r="L43" s="292">
        <v>0</v>
      </c>
      <c r="M43" s="292">
        <v>0</v>
      </c>
      <c r="N43" s="292">
        <v>0</v>
      </c>
      <c r="O43" s="292">
        <v>0</v>
      </c>
      <c r="P43" s="292">
        <v>0</v>
      </c>
      <c r="Q43" s="292">
        <v>10.199999999999999</v>
      </c>
      <c r="R43" s="292">
        <v>0</v>
      </c>
      <c r="S43" s="292">
        <v>23</v>
      </c>
      <c r="T43" s="292">
        <v>4</v>
      </c>
      <c r="U43" s="292">
        <v>0</v>
      </c>
      <c r="V43" s="292">
        <v>0</v>
      </c>
      <c r="W43" s="292">
        <v>0</v>
      </c>
      <c r="X43" s="292">
        <v>0</v>
      </c>
      <c r="Y43" s="292">
        <v>0</v>
      </c>
      <c r="Z43" s="292">
        <v>0</v>
      </c>
      <c r="AA43" s="292">
        <v>11.8</v>
      </c>
      <c r="AB43" s="292">
        <v>0</v>
      </c>
      <c r="AC43" s="292">
        <v>0</v>
      </c>
      <c r="AD43" s="292">
        <v>0</v>
      </c>
      <c r="AE43" s="292">
        <v>0</v>
      </c>
      <c r="AF43" s="292">
        <v>0</v>
      </c>
      <c r="AG43" s="292">
        <v>0</v>
      </c>
      <c r="AH43" s="292">
        <v>0</v>
      </c>
      <c r="AI43" s="292">
        <v>0</v>
      </c>
      <c r="AJ43" s="292">
        <v>0</v>
      </c>
      <c r="AK43" s="292">
        <v>0</v>
      </c>
      <c r="AL43" s="292">
        <v>0</v>
      </c>
      <c r="AM43" s="292">
        <v>0</v>
      </c>
      <c r="AN43" s="292">
        <v>0</v>
      </c>
      <c r="AO43" s="292">
        <v>3.5999999999999996</v>
      </c>
      <c r="AP43" s="292">
        <v>0</v>
      </c>
      <c r="AQ43" s="292">
        <v>0</v>
      </c>
      <c r="AR43" s="292">
        <v>0</v>
      </c>
      <c r="AS43" s="292">
        <v>0</v>
      </c>
      <c r="AT43" s="292">
        <v>0</v>
      </c>
      <c r="AU43" s="292">
        <v>0</v>
      </c>
      <c r="AV43" s="292">
        <v>0</v>
      </c>
      <c r="AW43" s="292">
        <v>0</v>
      </c>
      <c r="AX43" s="292">
        <v>0</v>
      </c>
      <c r="AY43" s="292">
        <v>0</v>
      </c>
      <c r="AZ43" s="292">
        <v>0</v>
      </c>
      <c r="BA43" s="292">
        <v>0</v>
      </c>
      <c r="BB43" s="292">
        <v>0</v>
      </c>
      <c r="BC43" s="292">
        <v>0</v>
      </c>
      <c r="BD43" s="292">
        <v>0</v>
      </c>
      <c r="BE43" s="292">
        <v>0</v>
      </c>
      <c r="BF43" s="292">
        <v>0</v>
      </c>
      <c r="BG43" s="292">
        <v>0</v>
      </c>
      <c r="BH43" s="292">
        <v>0</v>
      </c>
      <c r="BI43" s="292">
        <v>0</v>
      </c>
    </row>
    <row r="44" spans="2:61">
      <c r="B44" s="417"/>
      <c r="C44" s="417"/>
      <c r="D44" s="299" t="s">
        <v>748</v>
      </c>
      <c r="E44" s="292">
        <v>44.399999999999991</v>
      </c>
      <c r="F44" s="292">
        <v>20</v>
      </c>
      <c r="G44" s="292">
        <v>0</v>
      </c>
      <c r="H44" s="292">
        <v>0</v>
      </c>
      <c r="I44" s="292">
        <v>0</v>
      </c>
      <c r="J44" s="292">
        <v>0</v>
      </c>
      <c r="K44" s="292">
        <v>0</v>
      </c>
      <c r="L44" s="292">
        <v>0</v>
      </c>
      <c r="M44" s="292">
        <v>0</v>
      </c>
      <c r="N44" s="292">
        <v>0</v>
      </c>
      <c r="O44" s="292">
        <v>2.4000000000000004</v>
      </c>
      <c r="P44" s="292">
        <v>0</v>
      </c>
      <c r="Q44" s="292">
        <v>19</v>
      </c>
      <c r="R44" s="292">
        <v>0</v>
      </c>
      <c r="S44" s="292">
        <v>0</v>
      </c>
      <c r="T44" s="292">
        <v>3</v>
      </c>
      <c r="U44" s="292">
        <v>0</v>
      </c>
      <c r="V44" s="292">
        <v>0</v>
      </c>
      <c r="W44" s="292">
        <v>0</v>
      </c>
      <c r="X44" s="292">
        <v>0</v>
      </c>
      <c r="Y44" s="292">
        <v>0</v>
      </c>
      <c r="Z44" s="292">
        <v>0</v>
      </c>
      <c r="AA44" s="292">
        <v>0</v>
      </c>
      <c r="AB44" s="292">
        <v>0</v>
      </c>
      <c r="AC44" s="292">
        <v>0</v>
      </c>
      <c r="AD44" s="292">
        <v>0</v>
      </c>
      <c r="AE44" s="292">
        <v>0</v>
      </c>
      <c r="AF44" s="292">
        <v>0</v>
      </c>
      <c r="AG44" s="292">
        <v>0</v>
      </c>
      <c r="AH44" s="292">
        <v>0</v>
      </c>
      <c r="AI44" s="292">
        <v>0</v>
      </c>
      <c r="AJ44" s="292">
        <v>0</v>
      </c>
      <c r="AK44" s="292">
        <v>0</v>
      </c>
      <c r="AL44" s="292">
        <v>0</v>
      </c>
      <c r="AM44" s="292">
        <v>0</v>
      </c>
      <c r="AN44" s="292">
        <v>0</v>
      </c>
      <c r="AO44" s="292">
        <v>0</v>
      </c>
      <c r="AP44" s="292">
        <v>0</v>
      </c>
      <c r="AQ44" s="292">
        <v>0</v>
      </c>
      <c r="AR44" s="292">
        <v>0</v>
      </c>
      <c r="AS44" s="292">
        <v>0</v>
      </c>
      <c r="AT44" s="292">
        <v>0</v>
      </c>
      <c r="AU44" s="292">
        <v>0</v>
      </c>
      <c r="AV44" s="292">
        <v>0</v>
      </c>
      <c r="AW44" s="292">
        <v>0</v>
      </c>
      <c r="AX44" s="292">
        <v>0</v>
      </c>
      <c r="AY44" s="292">
        <v>0</v>
      </c>
      <c r="AZ44" s="292">
        <v>0</v>
      </c>
      <c r="BA44" s="292">
        <v>0</v>
      </c>
      <c r="BB44" s="292">
        <v>0</v>
      </c>
      <c r="BC44" s="292">
        <v>0</v>
      </c>
      <c r="BD44" s="292">
        <v>0</v>
      </c>
      <c r="BE44" s="292">
        <v>0</v>
      </c>
      <c r="BF44" s="292">
        <v>0</v>
      </c>
      <c r="BG44" s="292">
        <v>0</v>
      </c>
      <c r="BH44" s="292">
        <v>0</v>
      </c>
      <c r="BI44" s="292">
        <v>0</v>
      </c>
    </row>
    <row r="45" spans="2:61">
      <c r="B45" s="417"/>
      <c r="C45" s="417"/>
      <c r="D45" s="299" t="s">
        <v>749</v>
      </c>
      <c r="E45" s="292">
        <v>106.45</v>
      </c>
      <c r="F45" s="292">
        <v>28.8</v>
      </c>
      <c r="G45" s="292">
        <v>0</v>
      </c>
      <c r="H45" s="292">
        <v>0</v>
      </c>
      <c r="I45" s="292">
        <v>0</v>
      </c>
      <c r="J45" s="292">
        <v>0</v>
      </c>
      <c r="K45" s="292">
        <v>0</v>
      </c>
      <c r="L45" s="292">
        <v>0</v>
      </c>
      <c r="M45" s="292">
        <v>0</v>
      </c>
      <c r="N45" s="292">
        <v>0</v>
      </c>
      <c r="O45" s="292">
        <v>1</v>
      </c>
      <c r="P45" s="292">
        <v>0</v>
      </c>
      <c r="Q45" s="292">
        <v>39</v>
      </c>
      <c r="R45" s="292">
        <v>11</v>
      </c>
      <c r="S45" s="292">
        <v>0</v>
      </c>
      <c r="T45" s="292">
        <v>8.1999999999999993</v>
      </c>
      <c r="U45" s="292">
        <v>0</v>
      </c>
      <c r="V45" s="292">
        <v>0</v>
      </c>
      <c r="W45" s="292">
        <v>0</v>
      </c>
      <c r="X45" s="292">
        <v>0</v>
      </c>
      <c r="Y45" s="292">
        <v>0</v>
      </c>
      <c r="Z45" s="292">
        <v>0</v>
      </c>
      <c r="AA45" s="292">
        <v>10.9</v>
      </c>
      <c r="AB45" s="292">
        <v>0</v>
      </c>
      <c r="AC45" s="292">
        <v>0</v>
      </c>
      <c r="AD45" s="292">
        <v>0</v>
      </c>
      <c r="AE45" s="292">
        <v>0</v>
      </c>
      <c r="AF45" s="292">
        <v>0</v>
      </c>
      <c r="AG45" s="292">
        <v>0</v>
      </c>
      <c r="AH45" s="292">
        <v>0</v>
      </c>
      <c r="AI45" s="292">
        <v>0</v>
      </c>
      <c r="AJ45" s="292">
        <v>0</v>
      </c>
      <c r="AK45" s="292">
        <v>0</v>
      </c>
      <c r="AL45" s="292">
        <v>0</v>
      </c>
      <c r="AM45" s="292">
        <v>0</v>
      </c>
      <c r="AN45" s="292">
        <v>0</v>
      </c>
      <c r="AO45" s="292">
        <v>7.5500000000000007</v>
      </c>
      <c r="AP45" s="292">
        <v>0</v>
      </c>
      <c r="AQ45" s="292">
        <v>0</v>
      </c>
      <c r="AR45" s="292">
        <v>0</v>
      </c>
      <c r="AS45" s="292">
        <v>0</v>
      </c>
      <c r="AT45" s="292">
        <v>0</v>
      </c>
      <c r="AU45" s="292">
        <v>0</v>
      </c>
      <c r="AV45" s="292">
        <v>0</v>
      </c>
      <c r="AW45" s="292">
        <v>0</v>
      </c>
      <c r="AX45" s="292">
        <v>0</v>
      </c>
      <c r="AY45" s="292">
        <v>0</v>
      </c>
      <c r="AZ45" s="292">
        <v>0</v>
      </c>
      <c r="BA45" s="292">
        <v>0</v>
      </c>
      <c r="BB45" s="292">
        <v>0</v>
      </c>
      <c r="BC45" s="292">
        <v>0</v>
      </c>
      <c r="BD45" s="292">
        <v>0</v>
      </c>
      <c r="BE45" s="292">
        <v>0</v>
      </c>
      <c r="BF45" s="292">
        <v>0</v>
      </c>
      <c r="BG45" s="292">
        <v>0</v>
      </c>
      <c r="BH45" s="292">
        <v>0</v>
      </c>
      <c r="BI45" s="292">
        <v>0</v>
      </c>
    </row>
    <row r="46" spans="2:61">
      <c r="B46" s="417"/>
      <c r="C46" s="417"/>
      <c r="D46" s="299" t="s">
        <v>750</v>
      </c>
      <c r="E46" s="292">
        <v>95.3</v>
      </c>
      <c r="F46" s="292">
        <v>14</v>
      </c>
      <c r="G46" s="292">
        <v>0</v>
      </c>
      <c r="H46" s="292">
        <v>0</v>
      </c>
      <c r="I46" s="292">
        <v>0</v>
      </c>
      <c r="J46" s="292">
        <v>0</v>
      </c>
      <c r="K46" s="292">
        <v>0</v>
      </c>
      <c r="L46" s="292">
        <v>0</v>
      </c>
      <c r="M46" s="292">
        <v>0</v>
      </c>
      <c r="N46" s="292">
        <v>0</v>
      </c>
      <c r="O46" s="292">
        <v>7</v>
      </c>
      <c r="P46" s="292">
        <v>0</v>
      </c>
      <c r="Q46" s="292">
        <v>31</v>
      </c>
      <c r="R46" s="292">
        <v>10</v>
      </c>
      <c r="S46" s="292">
        <v>0</v>
      </c>
      <c r="T46" s="292">
        <v>9.5</v>
      </c>
      <c r="U46" s="292">
        <v>0</v>
      </c>
      <c r="V46" s="292">
        <v>0</v>
      </c>
      <c r="W46" s="292">
        <v>0</v>
      </c>
      <c r="X46" s="292">
        <v>0</v>
      </c>
      <c r="Y46" s="292">
        <v>0</v>
      </c>
      <c r="Z46" s="292">
        <v>0</v>
      </c>
      <c r="AA46" s="292">
        <v>12.8</v>
      </c>
      <c r="AB46" s="292">
        <v>0</v>
      </c>
      <c r="AC46" s="292">
        <v>0</v>
      </c>
      <c r="AD46" s="292">
        <v>0</v>
      </c>
      <c r="AE46" s="292">
        <v>0</v>
      </c>
      <c r="AF46" s="292">
        <v>9.8000000000000007</v>
      </c>
      <c r="AG46" s="292">
        <v>0</v>
      </c>
      <c r="AH46" s="292">
        <v>0</v>
      </c>
      <c r="AI46" s="292">
        <v>0</v>
      </c>
      <c r="AJ46" s="292">
        <v>0</v>
      </c>
      <c r="AK46" s="292">
        <v>0</v>
      </c>
      <c r="AL46" s="292">
        <v>0</v>
      </c>
      <c r="AM46" s="292">
        <v>0</v>
      </c>
      <c r="AN46" s="292">
        <v>0</v>
      </c>
      <c r="AO46" s="292">
        <v>0</v>
      </c>
      <c r="AP46" s="292">
        <v>0</v>
      </c>
      <c r="AQ46" s="292">
        <v>0</v>
      </c>
      <c r="AR46" s="292">
        <v>0</v>
      </c>
      <c r="AS46" s="292">
        <v>0</v>
      </c>
      <c r="AT46" s="292">
        <v>0</v>
      </c>
      <c r="AU46" s="292">
        <v>0</v>
      </c>
      <c r="AV46" s="292">
        <v>0</v>
      </c>
      <c r="AW46" s="292">
        <v>0</v>
      </c>
      <c r="AX46" s="292">
        <v>0</v>
      </c>
      <c r="AY46" s="292">
        <v>0</v>
      </c>
      <c r="AZ46" s="292">
        <v>0</v>
      </c>
      <c r="BA46" s="292">
        <v>0</v>
      </c>
      <c r="BB46" s="292">
        <v>0</v>
      </c>
      <c r="BC46" s="292">
        <v>0</v>
      </c>
      <c r="BD46" s="292">
        <v>0</v>
      </c>
      <c r="BE46" s="292">
        <v>0</v>
      </c>
      <c r="BF46" s="292">
        <v>0</v>
      </c>
      <c r="BG46" s="292">
        <v>1.2</v>
      </c>
      <c r="BH46" s="292">
        <v>0</v>
      </c>
      <c r="BI46" s="292">
        <v>0</v>
      </c>
    </row>
    <row r="47" spans="2:61">
      <c r="B47" s="417"/>
      <c r="C47" s="417"/>
      <c r="D47" s="299" t="s">
        <v>751</v>
      </c>
      <c r="E47" s="292">
        <v>26.7</v>
      </c>
      <c r="F47" s="292">
        <v>0</v>
      </c>
      <c r="G47" s="292">
        <v>0</v>
      </c>
      <c r="H47" s="292">
        <v>0</v>
      </c>
      <c r="I47" s="292">
        <v>0</v>
      </c>
      <c r="J47" s="292">
        <v>0</v>
      </c>
      <c r="K47" s="292">
        <v>0</v>
      </c>
      <c r="L47" s="292">
        <v>0</v>
      </c>
      <c r="M47" s="292">
        <v>0</v>
      </c>
      <c r="N47" s="292">
        <v>0</v>
      </c>
      <c r="O47" s="292">
        <v>0</v>
      </c>
      <c r="P47" s="292">
        <v>0</v>
      </c>
      <c r="Q47" s="292">
        <v>6</v>
      </c>
      <c r="R47" s="292">
        <v>0</v>
      </c>
      <c r="S47" s="292">
        <v>20</v>
      </c>
      <c r="T47" s="292">
        <v>0.7</v>
      </c>
      <c r="U47" s="292">
        <v>0</v>
      </c>
      <c r="V47" s="292">
        <v>0</v>
      </c>
      <c r="W47" s="292">
        <v>0</v>
      </c>
      <c r="X47" s="292">
        <v>0</v>
      </c>
      <c r="Y47" s="292">
        <v>0</v>
      </c>
      <c r="Z47" s="292">
        <v>0</v>
      </c>
      <c r="AA47" s="292">
        <v>0</v>
      </c>
      <c r="AB47" s="292">
        <v>0</v>
      </c>
      <c r="AC47" s="292">
        <v>0</v>
      </c>
      <c r="AD47" s="292">
        <v>0</v>
      </c>
      <c r="AE47" s="292">
        <v>0</v>
      </c>
      <c r="AF47" s="292">
        <v>0</v>
      </c>
      <c r="AG47" s="292">
        <v>0</v>
      </c>
      <c r="AH47" s="292">
        <v>0</v>
      </c>
      <c r="AI47" s="292">
        <v>0</v>
      </c>
      <c r="AJ47" s="292">
        <v>0</v>
      </c>
      <c r="AK47" s="292">
        <v>0</v>
      </c>
      <c r="AL47" s="292">
        <v>0</v>
      </c>
      <c r="AM47" s="292">
        <v>0</v>
      </c>
      <c r="AN47" s="292">
        <v>0</v>
      </c>
      <c r="AO47" s="292">
        <v>0</v>
      </c>
      <c r="AP47" s="292">
        <v>0</v>
      </c>
      <c r="AQ47" s="292">
        <v>0</v>
      </c>
      <c r="AR47" s="292">
        <v>0</v>
      </c>
      <c r="AS47" s="292">
        <v>0</v>
      </c>
      <c r="AT47" s="292">
        <v>0</v>
      </c>
      <c r="AU47" s="292">
        <v>0</v>
      </c>
      <c r="AV47" s="292">
        <v>0</v>
      </c>
      <c r="AW47" s="292">
        <v>0</v>
      </c>
      <c r="AX47" s="292">
        <v>0</v>
      </c>
      <c r="AY47" s="292">
        <v>0</v>
      </c>
      <c r="AZ47" s="292">
        <v>0</v>
      </c>
      <c r="BA47" s="292">
        <v>0</v>
      </c>
      <c r="BB47" s="292">
        <v>0</v>
      </c>
      <c r="BC47" s="292">
        <v>0</v>
      </c>
      <c r="BD47" s="292">
        <v>0</v>
      </c>
      <c r="BE47" s="292">
        <v>0</v>
      </c>
      <c r="BF47" s="292">
        <v>0</v>
      </c>
      <c r="BG47" s="292">
        <v>0</v>
      </c>
      <c r="BH47" s="292">
        <v>0</v>
      </c>
      <c r="BI47" s="292">
        <v>0</v>
      </c>
    </row>
    <row r="48" spans="2:61">
      <c r="B48" s="417"/>
      <c r="C48" s="417"/>
      <c r="D48" s="299" t="s">
        <v>752</v>
      </c>
      <c r="E48" s="292">
        <v>44.000000000000007</v>
      </c>
      <c r="F48" s="292">
        <v>12</v>
      </c>
      <c r="G48" s="292">
        <v>0</v>
      </c>
      <c r="H48" s="292">
        <v>0</v>
      </c>
      <c r="I48" s="292">
        <v>0</v>
      </c>
      <c r="J48" s="292">
        <v>0</v>
      </c>
      <c r="K48" s="292">
        <v>0</v>
      </c>
      <c r="L48" s="292">
        <v>0</v>
      </c>
      <c r="M48" s="292">
        <v>0</v>
      </c>
      <c r="N48" s="292">
        <v>0</v>
      </c>
      <c r="O48" s="292">
        <v>3</v>
      </c>
      <c r="P48" s="292">
        <v>0</v>
      </c>
      <c r="Q48" s="292">
        <v>25</v>
      </c>
      <c r="R48" s="292">
        <v>0</v>
      </c>
      <c r="S48" s="292">
        <v>0</v>
      </c>
      <c r="T48" s="292">
        <v>4</v>
      </c>
      <c r="U48" s="292">
        <v>0</v>
      </c>
      <c r="V48" s="292">
        <v>0</v>
      </c>
      <c r="W48" s="292">
        <v>0</v>
      </c>
      <c r="X48" s="292">
        <v>0</v>
      </c>
      <c r="Y48" s="292">
        <v>0</v>
      </c>
      <c r="Z48" s="292">
        <v>0</v>
      </c>
      <c r="AA48" s="292">
        <v>0</v>
      </c>
      <c r="AB48" s="292">
        <v>0</v>
      </c>
      <c r="AC48" s="292">
        <v>0</v>
      </c>
      <c r="AD48" s="292">
        <v>0</v>
      </c>
      <c r="AE48" s="292">
        <v>0</v>
      </c>
      <c r="AF48" s="292">
        <v>0</v>
      </c>
      <c r="AG48" s="292">
        <v>0</v>
      </c>
      <c r="AH48" s="292">
        <v>0</v>
      </c>
      <c r="AI48" s="292">
        <v>0</v>
      </c>
      <c r="AJ48" s="292">
        <v>0</v>
      </c>
      <c r="AK48" s="292">
        <v>0</v>
      </c>
      <c r="AL48" s="292">
        <v>0</v>
      </c>
      <c r="AM48" s="292">
        <v>0</v>
      </c>
      <c r="AN48" s="292">
        <v>0</v>
      </c>
      <c r="AO48" s="292">
        <v>0</v>
      </c>
      <c r="AP48" s="292">
        <v>0</v>
      </c>
      <c r="AQ48" s="292">
        <v>0</v>
      </c>
      <c r="AR48" s="292">
        <v>0</v>
      </c>
      <c r="AS48" s="292">
        <v>0</v>
      </c>
      <c r="AT48" s="292">
        <v>0</v>
      </c>
      <c r="AU48" s="292">
        <v>0</v>
      </c>
      <c r="AV48" s="292">
        <v>0</v>
      </c>
      <c r="AW48" s="292">
        <v>0</v>
      </c>
      <c r="AX48" s="292">
        <v>0</v>
      </c>
      <c r="AY48" s="292">
        <v>0</v>
      </c>
      <c r="AZ48" s="292">
        <v>0</v>
      </c>
      <c r="BA48" s="292">
        <v>0</v>
      </c>
      <c r="BB48" s="292">
        <v>0</v>
      </c>
      <c r="BC48" s="292">
        <v>0</v>
      </c>
      <c r="BD48" s="292">
        <v>0</v>
      </c>
      <c r="BE48" s="292">
        <v>0</v>
      </c>
      <c r="BF48" s="292">
        <v>0</v>
      </c>
      <c r="BG48" s="292">
        <v>0</v>
      </c>
      <c r="BH48" s="292">
        <v>0</v>
      </c>
      <c r="BI48" s="292">
        <v>0</v>
      </c>
    </row>
    <row r="49" spans="2:61">
      <c r="B49" s="417"/>
      <c r="C49" s="417" t="s">
        <v>37</v>
      </c>
      <c r="D49" s="299" t="s">
        <v>753</v>
      </c>
      <c r="E49" s="292">
        <v>786.89999999999986</v>
      </c>
      <c r="F49" s="292">
        <v>0</v>
      </c>
      <c r="G49" s="292">
        <v>353.75</v>
      </c>
      <c r="H49" s="292">
        <v>0</v>
      </c>
      <c r="I49" s="292">
        <v>0</v>
      </c>
      <c r="J49" s="292">
        <v>27</v>
      </c>
      <c r="K49" s="292">
        <v>0</v>
      </c>
      <c r="L49" s="292">
        <v>0</v>
      </c>
      <c r="M49" s="292">
        <v>10</v>
      </c>
      <c r="N49" s="292">
        <v>0</v>
      </c>
      <c r="O49" s="292">
        <v>17.200000000000003</v>
      </c>
      <c r="P49" s="292">
        <v>0</v>
      </c>
      <c r="Q49" s="292">
        <v>86.8</v>
      </c>
      <c r="R49" s="292">
        <v>1</v>
      </c>
      <c r="S49" s="292">
        <v>25</v>
      </c>
      <c r="T49" s="292">
        <v>29.200000000000003</v>
      </c>
      <c r="U49" s="292">
        <v>0</v>
      </c>
      <c r="V49" s="292">
        <v>0</v>
      </c>
      <c r="W49" s="292">
        <v>0</v>
      </c>
      <c r="X49" s="292">
        <v>0</v>
      </c>
      <c r="Y49" s="292">
        <v>1</v>
      </c>
      <c r="Z49" s="292">
        <v>0</v>
      </c>
      <c r="AA49" s="292">
        <v>95.25</v>
      </c>
      <c r="AB49" s="292">
        <v>0</v>
      </c>
      <c r="AC49" s="292">
        <v>0</v>
      </c>
      <c r="AD49" s="292">
        <v>0</v>
      </c>
      <c r="AE49" s="292">
        <v>0</v>
      </c>
      <c r="AF49" s="292">
        <v>50.8</v>
      </c>
      <c r="AG49" s="292">
        <v>29.4</v>
      </c>
      <c r="AH49" s="292">
        <v>0</v>
      </c>
      <c r="AI49" s="292">
        <v>5</v>
      </c>
      <c r="AJ49" s="292">
        <v>0</v>
      </c>
      <c r="AK49" s="292">
        <v>0</v>
      </c>
      <c r="AL49" s="292">
        <v>0</v>
      </c>
      <c r="AM49" s="292">
        <v>0</v>
      </c>
      <c r="AN49" s="292">
        <v>0</v>
      </c>
      <c r="AO49" s="292">
        <v>24.100000000000005</v>
      </c>
      <c r="AP49" s="292">
        <v>0</v>
      </c>
      <c r="AQ49" s="292">
        <v>2</v>
      </c>
      <c r="AR49" s="292">
        <v>0</v>
      </c>
      <c r="AS49" s="292">
        <v>0</v>
      </c>
      <c r="AT49" s="292">
        <v>0</v>
      </c>
      <c r="AU49" s="292">
        <v>0</v>
      </c>
      <c r="AV49" s="292">
        <v>0</v>
      </c>
      <c r="AW49" s="292">
        <v>0</v>
      </c>
      <c r="AX49" s="292">
        <v>23.5</v>
      </c>
      <c r="AY49" s="292">
        <v>0</v>
      </c>
      <c r="AZ49" s="292">
        <v>0</v>
      </c>
      <c r="BA49" s="292">
        <v>0</v>
      </c>
      <c r="BB49" s="292">
        <v>5.3</v>
      </c>
      <c r="BC49" s="292">
        <v>0</v>
      </c>
      <c r="BD49" s="292">
        <v>0</v>
      </c>
      <c r="BE49" s="292">
        <v>0.60000000000000009</v>
      </c>
      <c r="BF49" s="292">
        <v>0</v>
      </c>
      <c r="BG49" s="292">
        <v>0</v>
      </c>
      <c r="BH49" s="292">
        <v>0</v>
      </c>
      <c r="BI49" s="292">
        <v>0</v>
      </c>
    </row>
    <row r="50" spans="2:61">
      <c r="B50" s="417"/>
      <c r="C50" s="417"/>
      <c r="D50" s="299" t="s">
        <v>754</v>
      </c>
      <c r="E50" s="292">
        <v>92</v>
      </c>
      <c r="F50" s="292">
        <v>22</v>
      </c>
      <c r="G50" s="292">
        <v>0</v>
      </c>
      <c r="H50" s="292">
        <v>0</v>
      </c>
      <c r="I50" s="292">
        <v>0</v>
      </c>
      <c r="J50" s="292">
        <v>0</v>
      </c>
      <c r="K50" s="292">
        <v>0</v>
      </c>
      <c r="L50" s="292">
        <v>0</v>
      </c>
      <c r="M50" s="292">
        <v>0</v>
      </c>
      <c r="N50" s="292">
        <v>0</v>
      </c>
      <c r="O50" s="292">
        <v>27.999999999999996</v>
      </c>
      <c r="P50" s="292">
        <v>0</v>
      </c>
      <c r="Q50" s="292">
        <v>17</v>
      </c>
      <c r="R50" s="292">
        <v>11</v>
      </c>
      <c r="S50" s="292">
        <v>0</v>
      </c>
      <c r="T50" s="292">
        <v>7</v>
      </c>
      <c r="U50" s="292">
        <v>0</v>
      </c>
      <c r="V50" s="292">
        <v>0</v>
      </c>
      <c r="W50" s="292">
        <v>0</v>
      </c>
      <c r="X50" s="292">
        <v>0</v>
      </c>
      <c r="Y50" s="292">
        <v>7</v>
      </c>
      <c r="Z50" s="292">
        <v>0</v>
      </c>
      <c r="AA50" s="292">
        <v>0</v>
      </c>
      <c r="AB50" s="292">
        <v>0</v>
      </c>
      <c r="AC50" s="292">
        <v>0</v>
      </c>
      <c r="AD50" s="292">
        <v>0</v>
      </c>
      <c r="AE50" s="292">
        <v>0</v>
      </c>
      <c r="AF50" s="292">
        <v>0</v>
      </c>
      <c r="AG50" s="292">
        <v>0</v>
      </c>
      <c r="AH50" s="292">
        <v>0</v>
      </c>
      <c r="AI50" s="292">
        <v>0</v>
      </c>
      <c r="AJ50" s="292">
        <v>0</v>
      </c>
      <c r="AK50" s="292">
        <v>0</v>
      </c>
      <c r="AL50" s="292">
        <v>0</v>
      </c>
      <c r="AM50" s="292">
        <v>0</v>
      </c>
      <c r="AN50" s="292">
        <v>0</v>
      </c>
      <c r="AO50" s="292">
        <v>0</v>
      </c>
      <c r="AP50" s="292">
        <v>0</v>
      </c>
      <c r="AQ50" s="292">
        <v>0</v>
      </c>
      <c r="AR50" s="292">
        <v>0</v>
      </c>
      <c r="AS50" s="292">
        <v>0</v>
      </c>
      <c r="AT50" s="292">
        <v>0</v>
      </c>
      <c r="AU50" s="292">
        <v>0</v>
      </c>
      <c r="AV50" s="292">
        <v>0</v>
      </c>
      <c r="AW50" s="292">
        <v>0</v>
      </c>
      <c r="AX50" s="292">
        <v>0</v>
      </c>
      <c r="AY50" s="292">
        <v>0</v>
      </c>
      <c r="AZ50" s="292">
        <v>0</v>
      </c>
      <c r="BA50" s="292">
        <v>0</v>
      </c>
      <c r="BB50" s="292">
        <v>0</v>
      </c>
      <c r="BC50" s="292">
        <v>0</v>
      </c>
      <c r="BD50" s="292">
        <v>0</v>
      </c>
      <c r="BE50" s="292">
        <v>0</v>
      </c>
      <c r="BF50" s="292">
        <v>0</v>
      </c>
      <c r="BG50" s="292">
        <v>0</v>
      </c>
      <c r="BH50" s="292">
        <v>0</v>
      </c>
      <c r="BI50" s="292">
        <v>0</v>
      </c>
    </row>
    <row r="51" spans="2:61">
      <c r="B51" s="417"/>
      <c r="C51" s="417"/>
      <c r="D51" s="299" t="s">
        <v>755</v>
      </c>
      <c r="E51" s="292">
        <v>66</v>
      </c>
      <c r="F51" s="292">
        <v>12</v>
      </c>
      <c r="G51" s="292">
        <v>0</v>
      </c>
      <c r="H51" s="292">
        <v>0</v>
      </c>
      <c r="I51" s="292">
        <v>0</v>
      </c>
      <c r="J51" s="292">
        <v>0</v>
      </c>
      <c r="K51" s="292">
        <v>0</v>
      </c>
      <c r="L51" s="292">
        <v>0</v>
      </c>
      <c r="M51" s="292">
        <v>0</v>
      </c>
      <c r="N51" s="292">
        <v>0</v>
      </c>
      <c r="O51" s="292">
        <v>19</v>
      </c>
      <c r="P51" s="292">
        <v>0</v>
      </c>
      <c r="Q51" s="292">
        <v>19</v>
      </c>
      <c r="R51" s="292">
        <v>0</v>
      </c>
      <c r="S51" s="292">
        <v>0</v>
      </c>
      <c r="T51" s="292">
        <v>9</v>
      </c>
      <c r="U51" s="292">
        <v>0</v>
      </c>
      <c r="V51" s="292">
        <v>0</v>
      </c>
      <c r="W51" s="292">
        <v>0</v>
      </c>
      <c r="X51" s="292">
        <v>0</v>
      </c>
      <c r="Y51" s="292">
        <v>7</v>
      </c>
      <c r="Z51" s="292">
        <v>0</v>
      </c>
      <c r="AA51" s="292">
        <v>0</v>
      </c>
      <c r="AB51" s="292">
        <v>0</v>
      </c>
      <c r="AC51" s="292">
        <v>0</v>
      </c>
      <c r="AD51" s="292">
        <v>0</v>
      </c>
      <c r="AE51" s="292">
        <v>0</v>
      </c>
      <c r="AF51" s="292">
        <v>0</v>
      </c>
      <c r="AG51" s="292">
        <v>0</v>
      </c>
      <c r="AH51" s="292">
        <v>0</v>
      </c>
      <c r="AI51" s="292">
        <v>0</v>
      </c>
      <c r="AJ51" s="292">
        <v>0</v>
      </c>
      <c r="AK51" s="292">
        <v>0</v>
      </c>
      <c r="AL51" s="292">
        <v>0</v>
      </c>
      <c r="AM51" s="292">
        <v>0</v>
      </c>
      <c r="AN51" s="292">
        <v>0</v>
      </c>
      <c r="AO51" s="292">
        <v>0</v>
      </c>
      <c r="AP51" s="292">
        <v>0</v>
      </c>
      <c r="AQ51" s="292">
        <v>0</v>
      </c>
      <c r="AR51" s="292">
        <v>0</v>
      </c>
      <c r="AS51" s="292">
        <v>0</v>
      </c>
      <c r="AT51" s="292">
        <v>0</v>
      </c>
      <c r="AU51" s="292">
        <v>0</v>
      </c>
      <c r="AV51" s="292">
        <v>0</v>
      </c>
      <c r="AW51" s="292">
        <v>0</v>
      </c>
      <c r="AX51" s="292">
        <v>0</v>
      </c>
      <c r="AY51" s="292">
        <v>0</v>
      </c>
      <c r="AZ51" s="292">
        <v>0</v>
      </c>
      <c r="BA51" s="292">
        <v>0</v>
      </c>
      <c r="BB51" s="292">
        <v>0</v>
      </c>
      <c r="BC51" s="292">
        <v>0</v>
      </c>
      <c r="BD51" s="292">
        <v>0</v>
      </c>
      <c r="BE51" s="292">
        <v>0</v>
      </c>
      <c r="BF51" s="292">
        <v>0</v>
      </c>
      <c r="BG51" s="292">
        <v>0</v>
      </c>
      <c r="BH51" s="292">
        <v>0</v>
      </c>
      <c r="BI51" s="292">
        <v>0</v>
      </c>
    </row>
    <row r="52" spans="2:61">
      <c r="B52" s="417"/>
      <c r="C52" s="417"/>
      <c r="D52" s="299" t="s">
        <v>756</v>
      </c>
      <c r="E52" s="292">
        <v>9</v>
      </c>
      <c r="F52" s="292">
        <v>0</v>
      </c>
      <c r="G52" s="292">
        <v>0</v>
      </c>
      <c r="H52" s="292">
        <v>0</v>
      </c>
      <c r="I52" s="292">
        <v>0</v>
      </c>
      <c r="J52" s="292">
        <v>0</v>
      </c>
      <c r="K52" s="292">
        <v>0</v>
      </c>
      <c r="L52" s="292">
        <v>0</v>
      </c>
      <c r="M52" s="292">
        <v>0</v>
      </c>
      <c r="N52" s="292">
        <v>0</v>
      </c>
      <c r="O52" s="292">
        <v>2</v>
      </c>
      <c r="P52" s="292">
        <v>0</v>
      </c>
      <c r="Q52" s="292">
        <v>7</v>
      </c>
      <c r="R52" s="292">
        <v>0</v>
      </c>
      <c r="S52" s="292">
        <v>0</v>
      </c>
      <c r="T52" s="292">
        <v>0</v>
      </c>
      <c r="U52" s="292">
        <v>0</v>
      </c>
      <c r="V52" s="292">
        <v>0</v>
      </c>
      <c r="W52" s="292">
        <v>0</v>
      </c>
      <c r="X52" s="292">
        <v>0</v>
      </c>
      <c r="Y52" s="292">
        <v>0</v>
      </c>
      <c r="Z52" s="292">
        <v>0</v>
      </c>
      <c r="AA52" s="292">
        <v>0</v>
      </c>
      <c r="AB52" s="292">
        <v>0</v>
      </c>
      <c r="AC52" s="292">
        <v>0</v>
      </c>
      <c r="AD52" s="292">
        <v>0</v>
      </c>
      <c r="AE52" s="292">
        <v>0</v>
      </c>
      <c r="AF52" s="292">
        <v>0</v>
      </c>
      <c r="AG52" s="292">
        <v>0</v>
      </c>
      <c r="AH52" s="292">
        <v>0</v>
      </c>
      <c r="AI52" s="292">
        <v>0</v>
      </c>
      <c r="AJ52" s="292">
        <v>0</v>
      </c>
      <c r="AK52" s="292">
        <v>0</v>
      </c>
      <c r="AL52" s="292">
        <v>0</v>
      </c>
      <c r="AM52" s="292">
        <v>0</v>
      </c>
      <c r="AN52" s="292">
        <v>0</v>
      </c>
      <c r="AO52" s="292">
        <v>0</v>
      </c>
      <c r="AP52" s="292">
        <v>0</v>
      </c>
      <c r="AQ52" s="292">
        <v>0</v>
      </c>
      <c r="AR52" s="292">
        <v>0</v>
      </c>
      <c r="AS52" s="292">
        <v>0</v>
      </c>
      <c r="AT52" s="292">
        <v>0</v>
      </c>
      <c r="AU52" s="292">
        <v>0</v>
      </c>
      <c r="AV52" s="292">
        <v>0</v>
      </c>
      <c r="AW52" s="292">
        <v>0</v>
      </c>
      <c r="AX52" s="292">
        <v>0</v>
      </c>
      <c r="AY52" s="292">
        <v>0</v>
      </c>
      <c r="AZ52" s="292">
        <v>0</v>
      </c>
      <c r="BA52" s="292">
        <v>0</v>
      </c>
      <c r="BB52" s="292">
        <v>0</v>
      </c>
      <c r="BC52" s="292">
        <v>0</v>
      </c>
      <c r="BD52" s="292">
        <v>0</v>
      </c>
      <c r="BE52" s="292">
        <v>0</v>
      </c>
      <c r="BF52" s="292">
        <v>0</v>
      </c>
      <c r="BG52" s="292">
        <v>0</v>
      </c>
      <c r="BH52" s="292">
        <v>0</v>
      </c>
      <c r="BI52" s="292">
        <v>0</v>
      </c>
    </row>
    <row r="53" spans="2:61">
      <c r="B53" s="417"/>
      <c r="C53" s="417"/>
      <c r="D53" s="299" t="s">
        <v>757</v>
      </c>
      <c r="E53" s="292">
        <v>32.5</v>
      </c>
      <c r="F53" s="292">
        <v>14</v>
      </c>
      <c r="G53" s="292">
        <v>0</v>
      </c>
      <c r="H53" s="292">
        <v>0</v>
      </c>
      <c r="I53" s="292">
        <v>0</v>
      </c>
      <c r="J53" s="292">
        <v>0</v>
      </c>
      <c r="K53" s="292">
        <v>0</v>
      </c>
      <c r="L53" s="292">
        <v>0</v>
      </c>
      <c r="M53" s="292">
        <v>0</v>
      </c>
      <c r="N53" s="292">
        <v>0</v>
      </c>
      <c r="O53" s="292">
        <v>5.5</v>
      </c>
      <c r="P53" s="292">
        <v>0</v>
      </c>
      <c r="Q53" s="292">
        <v>4</v>
      </c>
      <c r="R53" s="292">
        <v>0</v>
      </c>
      <c r="S53" s="292">
        <v>0</v>
      </c>
      <c r="T53" s="292">
        <v>2</v>
      </c>
      <c r="U53" s="292">
        <v>0</v>
      </c>
      <c r="V53" s="292">
        <v>0</v>
      </c>
      <c r="W53" s="292">
        <v>0</v>
      </c>
      <c r="X53" s="292">
        <v>0</v>
      </c>
      <c r="Y53" s="292">
        <v>7</v>
      </c>
      <c r="Z53" s="292">
        <v>0</v>
      </c>
      <c r="AA53" s="292">
        <v>0</v>
      </c>
      <c r="AB53" s="292">
        <v>0</v>
      </c>
      <c r="AC53" s="292">
        <v>0</v>
      </c>
      <c r="AD53" s="292">
        <v>0</v>
      </c>
      <c r="AE53" s="292">
        <v>0</v>
      </c>
      <c r="AF53" s="292">
        <v>0</v>
      </c>
      <c r="AG53" s="292">
        <v>0</v>
      </c>
      <c r="AH53" s="292">
        <v>0</v>
      </c>
      <c r="AI53" s="292">
        <v>0</v>
      </c>
      <c r="AJ53" s="292">
        <v>0</v>
      </c>
      <c r="AK53" s="292">
        <v>0</v>
      </c>
      <c r="AL53" s="292">
        <v>0</v>
      </c>
      <c r="AM53" s="292">
        <v>0</v>
      </c>
      <c r="AN53" s="292">
        <v>0</v>
      </c>
      <c r="AO53" s="292">
        <v>0</v>
      </c>
      <c r="AP53" s="292">
        <v>0</v>
      </c>
      <c r="AQ53" s="292">
        <v>0</v>
      </c>
      <c r="AR53" s="292">
        <v>0</v>
      </c>
      <c r="AS53" s="292">
        <v>0</v>
      </c>
      <c r="AT53" s="292">
        <v>0</v>
      </c>
      <c r="AU53" s="292">
        <v>0</v>
      </c>
      <c r="AV53" s="292">
        <v>0</v>
      </c>
      <c r="AW53" s="292">
        <v>0</v>
      </c>
      <c r="AX53" s="292">
        <v>0</v>
      </c>
      <c r="AY53" s="292">
        <v>0</v>
      </c>
      <c r="AZ53" s="292">
        <v>0</v>
      </c>
      <c r="BA53" s="292">
        <v>0</v>
      </c>
      <c r="BB53" s="292">
        <v>0</v>
      </c>
      <c r="BC53" s="292">
        <v>0</v>
      </c>
      <c r="BD53" s="292">
        <v>0</v>
      </c>
      <c r="BE53" s="292">
        <v>0</v>
      </c>
      <c r="BF53" s="292">
        <v>0</v>
      </c>
      <c r="BG53" s="292">
        <v>0</v>
      </c>
      <c r="BH53" s="292">
        <v>0</v>
      </c>
      <c r="BI53" s="292">
        <v>0</v>
      </c>
    </row>
    <row r="54" spans="2:61">
      <c r="B54" s="417"/>
      <c r="C54" s="417"/>
      <c r="D54" s="299" t="s">
        <v>758</v>
      </c>
      <c r="E54" s="292">
        <v>55</v>
      </c>
      <c r="F54" s="292">
        <v>12</v>
      </c>
      <c r="G54" s="292">
        <v>0</v>
      </c>
      <c r="H54" s="292">
        <v>0</v>
      </c>
      <c r="I54" s="292">
        <v>0</v>
      </c>
      <c r="J54" s="292">
        <v>0</v>
      </c>
      <c r="K54" s="292">
        <v>0</v>
      </c>
      <c r="L54" s="292">
        <v>0</v>
      </c>
      <c r="M54" s="292">
        <v>0</v>
      </c>
      <c r="N54" s="292">
        <v>0</v>
      </c>
      <c r="O54" s="292">
        <v>8</v>
      </c>
      <c r="P54" s="292">
        <v>0</v>
      </c>
      <c r="Q54" s="292">
        <v>16</v>
      </c>
      <c r="R54" s="292">
        <v>0</v>
      </c>
      <c r="S54" s="292">
        <v>0</v>
      </c>
      <c r="T54" s="292">
        <v>8</v>
      </c>
      <c r="U54" s="292">
        <v>0</v>
      </c>
      <c r="V54" s="292">
        <v>0</v>
      </c>
      <c r="W54" s="292">
        <v>0</v>
      </c>
      <c r="X54" s="292">
        <v>0</v>
      </c>
      <c r="Y54" s="292">
        <v>11</v>
      </c>
      <c r="Z54" s="292">
        <v>0</v>
      </c>
      <c r="AA54" s="292">
        <v>0</v>
      </c>
      <c r="AB54" s="292">
        <v>0</v>
      </c>
      <c r="AC54" s="292">
        <v>0</v>
      </c>
      <c r="AD54" s="292">
        <v>0</v>
      </c>
      <c r="AE54" s="292">
        <v>0</v>
      </c>
      <c r="AF54" s="292">
        <v>0</v>
      </c>
      <c r="AG54" s="292">
        <v>0</v>
      </c>
      <c r="AH54" s="292">
        <v>0</v>
      </c>
      <c r="AI54" s="292">
        <v>0</v>
      </c>
      <c r="AJ54" s="292">
        <v>0</v>
      </c>
      <c r="AK54" s="292">
        <v>0</v>
      </c>
      <c r="AL54" s="292">
        <v>0</v>
      </c>
      <c r="AM54" s="292">
        <v>0</v>
      </c>
      <c r="AN54" s="292">
        <v>0</v>
      </c>
      <c r="AO54" s="292">
        <v>0</v>
      </c>
      <c r="AP54" s="292">
        <v>0</v>
      </c>
      <c r="AQ54" s="292">
        <v>0</v>
      </c>
      <c r="AR54" s="292">
        <v>0</v>
      </c>
      <c r="AS54" s="292">
        <v>0</v>
      </c>
      <c r="AT54" s="292">
        <v>0</v>
      </c>
      <c r="AU54" s="292">
        <v>0</v>
      </c>
      <c r="AV54" s="292">
        <v>0</v>
      </c>
      <c r="AW54" s="292">
        <v>0</v>
      </c>
      <c r="AX54" s="292">
        <v>0</v>
      </c>
      <c r="AY54" s="292">
        <v>0</v>
      </c>
      <c r="AZ54" s="292">
        <v>0</v>
      </c>
      <c r="BA54" s="292">
        <v>0</v>
      </c>
      <c r="BB54" s="292">
        <v>0</v>
      </c>
      <c r="BC54" s="292">
        <v>0</v>
      </c>
      <c r="BD54" s="292">
        <v>0</v>
      </c>
      <c r="BE54" s="292">
        <v>0</v>
      </c>
      <c r="BF54" s="292">
        <v>0</v>
      </c>
      <c r="BG54" s="292">
        <v>0</v>
      </c>
      <c r="BH54" s="292">
        <v>0</v>
      </c>
      <c r="BI54" s="292">
        <v>0</v>
      </c>
    </row>
    <row r="55" spans="2:61">
      <c r="B55" s="417"/>
      <c r="C55" s="417"/>
      <c r="D55" s="299" t="s">
        <v>759</v>
      </c>
      <c r="E55" s="292">
        <v>52.999999999999986</v>
      </c>
      <c r="F55" s="292">
        <v>0</v>
      </c>
      <c r="G55" s="292">
        <v>0</v>
      </c>
      <c r="H55" s="292">
        <v>0</v>
      </c>
      <c r="I55" s="292">
        <v>0</v>
      </c>
      <c r="J55" s="292">
        <v>0</v>
      </c>
      <c r="K55" s="292">
        <v>0</v>
      </c>
      <c r="L55" s="292">
        <v>0</v>
      </c>
      <c r="M55" s="292">
        <v>0</v>
      </c>
      <c r="N55" s="292">
        <v>0</v>
      </c>
      <c r="O55" s="292">
        <v>27</v>
      </c>
      <c r="P55" s="292">
        <v>0</v>
      </c>
      <c r="Q55" s="292">
        <v>22</v>
      </c>
      <c r="R55" s="292">
        <v>0</v>
      </c>
      <c r="S55" s="292">
        <v>0</v>
      </c>
      <c r="T55" s="292">
        <v>4</v>
      </c>
      <c r="U55" s="292">
        <v>0</v>
      </c>
      <c r="V55" s="292">
        <v>0</v>
      </c>
      <c r="W55" s="292">
        <v>0</v>
      </c>
      <c r="X55" s="292">
        <v>0</v>
      </c>
      <c r="Y55" s="292">
        <v>0</v>
      </c>
      <c r="Z55" s="292">
        <v>0</v>
      </c>
      <c r="AA55" s="292">
        <v>0</v>
      </c>
      <c r="AB55" s="292">
        <v>0</v>
      </c>
      <c r="AC55" s="292">
        <v>0</v>
      </c>
      <c r="AD55" s="292">
        <v>0</v>
      </c>
      <c r="AE55" s="292">
        <v>0</v>
      </c>
      <c r="AF55" s="292">
        <v>0</v>
      </c>
      <c r="AG55" s="292">
        <v>0</v>
      </c>
      <c r="AH55" s="292">
        <v>0</v>
      </c>
      <c r="AI55" s="292">
        <v>0</v>
      </c>
      <c r="AJ55" s="292">
        <v>0</v>
      </c>
      <c r="AK55" s="292">
        <v>0</v>
      </c>
      <c r="AL55" s="292">
        <v>0</v>
      </c>
      <c r="AM55" s="292">
        <v>0</v>
      </c>
      <c r="AN55" s="292">
        <v>0</v>
      </c>
      <c r="AO55" s="292">
        <v>0</v>
      </c>
      <c r="AP55" s="292">
        <v>0</v>
      </c>
      <c r="AQ55" s="292">
        <v>0</v>
      </c>
      <c r="AR55" s="292">
        <v>0</v>
      </c>
      <c r="AS55" s="292">
        <v>0</v>
      </c>
      <c r="AT55" s="292">
        <v>0</v>
      </c>
      <c r="AU55" s="292">
        <v>0</v>
      </c>
      <c r="AV55" s="292">
        <v>0</v>
      </c>
      <c r="AW55" s="292">
        <v>0</v>
      </c>
      <c r="AX55" s="292">
        <v>0</v>
      </c>
      <c r="AY55" s="292">
        <v>0</v>
      </c>
      <c r="AZ55" s="292">
        <v>0</v>
      </c>
      <c r="BA55" s="292">
        <v>0</v>
      </c>
      <c r="BB55" s="292">
        <v>0</v>
      </c>
      <c r="BC55" s="292">
        <v>0</v>
      </c>
      <c r="BD55" s="292">
        <v>0</v>
      </c>
      <c r="BE55" s="292">
        <v>0</v>
      </c>
      <c r="BF55" s="292">
        <v>0</v>
      </c>
      <c r="BG55" s="292">
        <v>0</v>
      </c>
      <c r="BH55" s="292">
        <v>0</v>
      </c>
      <c r="BI55" s="292">
        <v>0</v>
      </c>
    </row>
    <row r="56" spans="2:61">
      <c r="B56" s="417"/>
      <c r="C56" s="417"/>
      <c r="D56" s="299" t="s">
        <v>760</v>
      </c>
      <c r="E56" s="292">
        <v>8</v>
      </c>
      <c r="F56" s="292">
        <v>0</v>
      </c>
      <c r="G56" s="292">
        <v>0</v>
      </c>
      <c r="H56" s="292">
        <v>0</v>
      </c>
      <c r="I56" s="292">
        <v>0</v>
      </c>
      <c r="J56" s="292">
        <v>0</v>
      </c>
      <c r="K56" s="292">
        <v>0</v>
      </c>
      <c r="L56" s="292">
        <v>0</v>
      </c>
      <c r="M56" s="292">
        <v>0</v>
      </c>
      <c r="N56" s="292">
        <v>0</v>
      </c>
      <c r="O56" s="292">
        <v>0</v>
      </c>
      <c r="P56" s="292">
        <v>0</v>
      </c>
      <c r="Q56" s="292">
        <v>0</v>
      </c>
      <c r="R56" s="292">
        <v>0</v>
      </c>
      <c r="S56" s="292">
        <v>6</v>
      </c>
      <c r="T56" s="292">
        <v>2</v>
      </c>
      <c r="U56" s="292">
        <v>0</v>
      </c>
      <c r="V56" s="292">
        <v>0</v>
      </c>
      <c r="W56" s="292">
        <v>0</v>
      </c>
      <c r="X56" s="292">
        <v>0</v>
      </c>
      <c r="Y56" s="292">
        <v>0</v>
      </c>
      <c r="Z56" s="292">
        <v>0</v>
      </c>
      <c r="AA56" s="292">
        <v>0</v>
      </c>
      <c r="AB56" s="292">
        <v>0</v>
      </c>
      <c r="AC56" s="292">
        <v>0</v>
      </c>
      <c r="AD56" s="292">
        <v>0</v>
      </c>
      <c r="AE56" s="292">
        <v>0</v>
      </c>
      <c r="AF56" s="292">
        <v>0</v>
      </c>
      <c r="AG56" s="292">
        <v>0</v>
      </c>
      <c r="AH56" s="292">
        <v>0</v>
      </c>
      <c r="AI56" s="292">
        <v>0</v>
      </c>
      <c r="AJ56" s="292">
        <v>0</v>
      </c>
      <c r="AK56" s="292">
        <v>0</v>
      </c>
      <c r="AL56" s="292">
        <v>0</v>
      </c>
      <c r="AM56" s="292">
        <v>0</v>
      </c>
      <c r="AN56" s="292">
        <v>0</v>
      </c>
      <c r="AO56" s="292">
        <v>0</v>
      </c>
      <c r="AP56" s="292">
        <v>0</v>
      </c>
      <c r="AQ56" s="292">
        <v>0</v>
      </c>
      <c r="AR56" s="292">
        <v>0</v>
      </c>
      <c r="AS56" s="292">
        <v>0</v>
      </c>
      <c r="AT56" s="292">
        <v>0</v>
      </c>
      <c r="AU56" s="292">
        <v>0</v>
      </c>
      <c r="AV56" s="292">
        <v>0</v>
      </c>
      <c r="AW56" s="292">
        <v>0</v>
      </c>
      <c r="AX56" s="292">
        <v>0</v>
      </c>
      <c r="AY56" s="292">
        <v>0</v>
      </c>
      <c r="AZ56" s="292">
        <v>0</v>
      </c>
      <c r="BA56" s="292">
        <v>0</v>
      </c>
      <c r="BB56" s="292">
        <v>0</v>
      </c>
      <c r="BC56" s="292">
        <v>0</v>
      </c>
      <c r="BD56" s="292">
        <v>0</v>
      </c>
      <c r="BE56" s="292">
        <v>0</v>
      </c>
      <c r="BF56" s="292">
        <v>0</v>
      </c>
      <c r="BG56" s="292">
        <v>0</v>
      </c>
      <c r="BH56" s="292">
        <v>0</v>
      </c>
      <c r="BI56" s="292">
        <v>0</v>
      </c>
    </row>
    <row r="57" spans="2:61">
      <c r="B57" s="417"/>
      <c r="C57" s="417"/>
      <c r="D57" s="299" t="s">
        <v>761</v>
      </c>
      <c r="E57" s="292">
        <v>17</v>
      </c>
      <c r="F57" s="292">
        <v>0</v>
      </c>
      <c r="G57" s="292">
        <v>0</v>
      </c>
      <c r="H57" s="292">
        <v>0</v>
      </c>
      <c r="I57" s="292">
        <v>0</v>
      </c>
      <c r="J57" s="292">
        <v>0</v>
      </c>
      <c r="K57" s="292">
        <v>0</v>
      </c>
      <c r="L57" s="292">
        <v>0</v>
      </c>
      <c r="M57" s="292">
        <v>0</v>
      </c>
      <c r="N57" s="292">
        <v>0</v>
      </c>
      <c r="O57" s="292">
        <v>10</v>
      </c>
      <c r="P57" s="292">
        <v>0</v>
      </c>
      <c r="Q57" s="292">
        <v>5</v>
      </c>
      <c r="R57" s="292">
        <v>0</v>
      </c>
      <c r="S57" s="292">
        <v>0</v>
      </c>
      <c r="T57" s="292">
        <v>2</v>
      </c>
      <c r="U57" s="292">
        <v>0</v>
      </c>
      <c r="V57" s="292">
        <v>0</v>
      </c>
      <c r="W57" s="292">
        <v>0</v>
      </c>
      <c r="X57" s="292">
        <v>0</v>
      </c>
      <c r="Y57" s="292">
        <v>0</v>
      </c>
      <c r="Z57" s="292">
        <v>0</v>
      </c>
      <c r="AA57" s="292">
        <v>0</v>
      </c>
      <c r="AB57" s="292">
        <v>0</v>
      </c>
      <c r="AC57" s="292">
        <v>0</v>
      </c>
      <c r="AD57" s="292">
        <v>0</v>
      </c>
      <c r="AE57" s="292">
        <v>0</v>
      </c>
      <c r="AF57" s="292">
        <v>0</v>
      </c>
      <c r="AG57" s="292">
        <v>0</v>
      </c>
      <c r="AH57" s="292">
        <v>0</v>
      </c>
      <c r="AI57" s="292">
        <v>0</v>
      </c>
      <c r="AJ57" s="292">
        <v>0</v>
      </c>
      <c r="AK57" s="292">
        <v>0</v>
      </c>
      <c r="AL57" s="292">
        <v>0</v>
      </c>
      <c r="AM57" s="292">
        <v>0</v>
      </c>
      <c r="AN57" s="292">
        <v>0</v>
      </c>
      <c r="AO57" s="292">
        <v>0</v>
      </c>
      <c r="AP57" s="292">
        <v>0</v>
      </c>
      <c r="AQ57" s="292">
        <v>0</v>
      </c>
      <c r="AR57" s="292">
        <v>0</v>
      </c>
      <c r="AS57" s="292">
        <v>0</v>
      </c>
      <c r="AT57" s="292">
        <v>0</v>
      </c>
      <c r="AU57" s="292">
        <v>0</v>
      </c>
      <c r="AV57" s="292">
        <v>0</v>
      </c>
      <c r="AW57" s="292">
        <v>0</v>
      </c>
      <c r="AX57" s="292">
        <v>0</v>
      </c>
      <c r="AY57" s="292">
        <v>0</v>
      </c>
      <c r="AZ57" s="292">
        <v>0</v>
      </c>
      <c r="BA57" s="292">
        <v>0</v>
      </c>
      <c r="BB57" s="292">
        <v>0</v>
      </c>
      <c r="BC57" s="292">
        <v>0</v>
      </c>
      <c r="BD57" s="292">
        <v>0</v>
      </c>
      <c r="BE57" s="292">
        <v>0</v>
      </c>
      <c r="BF57" s="292">
        <v>0</v>
      </c>
      <c r="BG57" s="292">
        <v>0</v>
      </c>
      <c r="BH57" s="292">
        <v>0</v>
      </c>
      <c r="BI57" s="292">
        <v>0</v>
      </c>
    </row>
    <row r="58" spans="2:61">
      <c r="B58" s="417"/>
      <c r="C58" s="417"/>
      <c r="D58" s="299" t="s">
        <v>762</v>
      </c>
      <c r="E58" s="292">
        <v>9</v>
      </c>
      <c r="F58" s="292">
        <v>0</v>
      </c>
      <c r="G58" s="292">
        <v>0</v>
      </c>
      <c r="H58" s="292">
        <v>0</v>
      </c>
      <c r="I58" s="292">
        <v>0</v>
      </c>
      <c r="J58" s="292">
        <v>0</v>
      </c>
      <c r="K58" s="292">
        <v>0</v>
      </c>
      <c r="L58" s="292">
        <v>0</v>
      </c>
      <c r="M58" s="292">
        <v>0</v>
      </c>
      <c r="N58" s="292">
        <v>0</v>
      </c>
      <c r="O58" s="292">
        <v>1</v>
      </c>
      <c r="P58" s="292">
        <v>0</v>
      </c>
      <c r="Q58" s="292">
        <v>7</v>
      </c>
      <c r="R58" s="292">
        <v>0</v>
      </c>
      <c r="S58" s="292">
        <v>0</v>
      </c>
      <c r="T58" s="292">
        <v>1</v>
      </c>
      <c r="U58" s="292">
        <v>0</v>
      </c>
      <c r="V58" s="292">
        <v>0</v>
      </c>
      <c r="W58" s="292">
        <v>0</v>
      </c>
      <c r="X58" s="292">
        <v>0</v>
      </c>
      <c r="Y58" s="292">
        <v>0</v>
      </c>
      <c r="Z58" s="292">
        <v>0</v>
      </c>
      <c r="AA58" s="292">
        <v>0</v>
      </c>
      <c r="AB58" s="292">
        <v>0</v>
      </c>
      <c r="AC58" s="292">
        <v>0</v>
      </c>
      <c r="AD58" s="292">
        <v>0</v>
      </c>
      <c r="AE58" s="292">
        <v>0</v>
      </c>
      <c r="AF58" s="292">
        <v>0</v>
      </c>
      <c r="AG58" s="292">
        <v>0</v>
      </c>
      <c r="AH58" s="292">
        <v>0</v>
      </c>
      <c r="AI58" s="292">
        <v>0</v>
      </c>
      <c r="AJ58" s="292">
        <v>0</v>
      </c>
      <c r="AK58" s="292">
        <v>0</v>
      </c>
      <c r="AL58" s="292">
        <v>0</v>
      </c>
      <c r="AM58" s="292">
        <v>0</v>
      </c>
      <c r="AN58" s="292">
        <v>0</v>
      </c>
      <c r="AO58" s="292">
        <v>0</v>
      </c>
      <c r="AP58" s="292">
        <v>0</v>
      </c>
      <c r="AQ58" s="292">
        <v>0</v>
      </c>
      <c r="AR58" s="292">
        <v>0</v>
      </c>
      <c r="AS58" s="292">
        <v>0</v>
      </c>
      <c r="AT58" s="292">
        <v>0</v>
      </c>
      <c r="AU58" s="292">
        <v>0</v>
      </c>
      <c r="AV58" s="292">
        <v>0</v>
      </c>
      <c r="AW58" s="292">
        <v>0</v>
      </c>
      <c r="AX58" s="292">
        <v>0</v>
      </c>
      <c r="AY58" s="292">
        <v>0</v>
      </c>
      <c r="AZ58" s="292">
        <v>0</v>
      </c>
      <c r="BA58" s="292">
        <v>0</v>
      </c>
      <c r="BB58" s="292">
        <v>0</v>
      </c>
      <c r="BC58" s="292">
        <v>0</v>
      </c>
      <c r="BD58" s="292">
        <v>0</v>
      </c>
      <c r="BE58" s="292">
        <v>0</v>
      </c>
      <c r="BF58" s="292">
        <v>0</v>
      </c>
      <c r="BG58" s="292">
        <v>0</v>
      </c>
      <c r="BH58" s="292">
        <v>0</v>
      </c>
      <c r="BI58" s="292">
        <v>0</v>
      </c>
    </row>
    <row r="59" spans="2:61">
      <c r="B59" s="417"/>
      <c r="C59" s="417" t="s">
        <v>38</v>
      </c>
      <c r="D59" s="299" t="s">
        <v>763</v>
      </c>
      <c r="E59" s="292">
        <v>520.34999999999991</v>
      </c>
      <c r="F59" s="292">
        <v>0</v>
      </c>
      <c r="G59" s="292">
        <v>338</v>
      </c>
      <c r="H59" s="292">
        <v>0</v>
      </c>
      <c r="I59" s="292">
        <v>0</v>
      </c>
      <c r="J59" s="292">
        <v>0</v>
      </c>
      <c r="K59" s="292">
        <v>0</v>
      </c>
      <c r="L59" s="292">
        <v>0</v>
      </c>
      <c r="M59" s="292">
        <v>0</v>
      </c>
      <c r="N59" s="292">
        <v>0</v>
      </c>
      <c r="O59" s="292">
        <v>1</v>
      </c>
      <c r="P59" s="292">
        <v>0</v>
      </c>
      <c r="Q59" s="292">
        <v>95</v>
      </c>
      <c r="R59" s="292">
        <v>2</v>
      </c>
      <c r="S59" s="292">
        <v>0</v>
      </c>
      <c r="T59" s="292">
        <v>9.1</v>
      </c>
      <c r="U59" s="292">
        <v>0</v>
      </c>
      <c r="V59" s="292">
        <v>0</v>
      </c>
      <c r="W59" s="292">
        <v>0</v>
      </c>
      <c r="X59" s="292">
        <v>0</v>
      </c>
      <c r="Y59" s="292">
        <v>3</v>
      </c>
      <c r="Z59" s="292">
        <v>0</v>
      </c>
      <c r="AA59" s="292">
        <v>0</v>
      </c>
      <c r="AB59" s="292">
        <v>0</v>
      </c>
      <c r="AC59" s="292">
        <v>0</v>
      </c>
      <c r="AD59" s="292">
        <v>0</v>
      </c>
      <c r="AE59" s="292">
        <v>0</v>
      </c>
      <c r="AF59" s="292">
        <v>61.2</v>
      </c>
      <c r="AG59" s="292">
        <v>0</v>
      </c>
      <c r="AH59" s="292">
        <v>0</v>
      </c>
      <c r="AI59" s="292">
        <v>0</v>
      </c>
      <c r="AJ59" s="292">
        <v>0</v>
      </c>
      <c r="AK59" s="292">
        <v>0</v>
      </c>
      <c r="AL59" s="292">
        <v>0</v>
      </c>
      <c r="AM59" s="292">
        <v>0</v>
      </c>
      <c r="AN59" s="292">
        <v>0</v>
      </c>
      <c r="AO59" s="292">
        <v>0</v>
      </c>
      <c r="AP59" s="292">
        <v>10.35</v>
      </c>
      <c r="AQ59" s="292">
        <v>0</v>
      </c>
      <c r="AR59" s="292">
        <v>0</v>
      </c>
      <c r="AS59" s="292">
        <v>0</v>
      </c>
      <c r="AT59" s="292">
        <v>0</v>
      </c>
      <c r="AU59" s="292">
        <v>0</v>
      </c>
      <c r="AV59" s="292">
        <v>0</v>
      </c>
      <c r="AW59" s="292">
        <v>0</v>
      </c>
      <c r="AX59" s="292">
        <v>0</v>
      </c>
      <c r="AY59" s="292">
        <v>0</v>
      </c>
      <c r="AZ59" s="292">
        <v>0</v>
      </c>
      <c r="BA59" s="292">
        <v>0</v>
      </c>
      <c r="BB59" s="292">
        <v>0</v>
      </c>
      <c r="BC59" s="292">
        <v>0</v>
      </c>
      <c r="BD59" s="292">
        <v>0</v>
      </c>
      <c r="BE59" s="292">
        <v>0</v>
      </c>
      <c r="BF59" s="292">
        <v>0</v>
      </c>
      <c r="BG59" s="292">
        <v>0.7</v>
      </c>
      <c r="BH59" s="292">
        <v>0</v>
      </c>
      <c r="BI59" s="292">
        <v>0</v>
      </c>
    </row>
    <row r="60" spans="2:61">
      <c r="B60" s="417"/>
      <c r="C60" s="417"/>
      <c r="D60" s="299" t="s">
        <v>764</v>
      </c>
      <c r="E60" s="292">
        <v>52.65</v>
      </c>
      <c r="F60" s="292">
        <v>24</v>
      </c>
      <c r="G60" s="292">
        <v>0</v>
      </c>
      <c r="H60" s="292">
        <v>0</v>
      </c>
      <c r="I60" s="292">
        <v>0</v>
      </c>
      <c r="J60" s="292">
        <v>0</v>
      </c>
      <c r="K60" s="292">
        <v>0</v>
      </c>
      <c r="L60" s="292">
        <v>0</v>
      </c>
      <c r="M60" s="292">
        <v>0</v>
      </c>
      <c r="N60" s="292">
        <v>0</v>
      </c>
      <c r="O60" s="292">
        <v>2</v>
      </c>
      <c r="P60" s="292">
        <v>0</v>
      </c>
      <c r="Q60" s="292">
        <v>15.75</v>
      </c>
      <c r="R60" s="292">
        <v>3</v>
      </c>
      <c r="S60" s="292">
        <v>0</v>
      </c>
      <c r="T60" s="292">
        <v>1.5</v>
      </c>
      <c r="U60" s="292">
        <v>0</v>
      </c>
      <c r="V60" s="292">
        <v>0</v>
      </c>
      <c r="W60" s="292">
        <v>0</v>
      </c>
      <c r="X60" s="292">
        <v>0</v>
      </c>
      <c r="Y60" s="292">
        <v>5</v>
      </c>
      <c r="Z60" s="292">
        <v>0</v>
      </c>
      <c r="AA60" s="292">
        <v>0</v>
      </c>
      <c r="AB60" s="292">
        <v>0</v>
      </c>
      <c r="AC60" s="292">
        <v>0</v>
      </c>
      <c r="AD60" s="292">
        <v>0</v>
      </c>
      <c r="AE60" s="292">
        <v>0</v>
      </c>
      <c r="AF60" s="292">
        <v>1.4</v>
      </c>
      <c r="AG60" s="292">
        <v>0</v>
      </c>
      <c r="AH60" s="292">
        <v>0</v>
      </c>
      <c r="AI60" s="292">
        <v>0</v>
      </c>
      <c r="AJ60" s="292">
        <v>0</v>
      </c>
      <c r="AK60" s="292">
        <v>0</v>
      </c>
      <c r="AL60" s="292">
        <v>0</v>
      </c>
      <c r="AM60" s="292">
        <v>0</v>
      </c>
      <c r="AN60" s="292">
        <v>0</v>
      </c>
      <c r="AO60" s="292">
        <v>0</v>
      </c>
      <c r="AP60" s="292">
        <v>0</v>
      </c>
      <c r="AQ60" s="292">
        <v>0</v>
      </c>
      <c r="AR60" s="292">
        <v>0</v>
      </c>
      <c r="AS60" s="292">
        <v>0</v>
      </c>
      <c r="AT60" s="292">
        <v>0</v>
      </c>
      <c r="AU60" s="292">
        <v>0</v>
      </c>
      <c r="AV60" s="292">
        <v>0</v>
      </c>
      <c r="AW60" s="292">
        <v>0</v>
      </c>
      <c r="AX60" s="292">
        <v>0</v>
      </c>
      <c r="AY60" s="292">
        <v>0</v>
      </c>
      <c r="AZ60" s="292">
        <v>0</v>
      </c>
      <c r="BA60" s="292">
        <v>0</v>
      </c>
      <c r="BB60" s="292">
        <v>0</v>
      </c>
      <c r="BC60" s="292">
        <v>0</v>
      </c>
      <c r="BD60" s="292">
        <v>0</v>
      </c>
      <c r="BE60" s="292">
        <v>0</v>
      </c>
      <c r="BF60" s="292">
        <v>0</v>
      </c>
      <c r="BG60" s="292">
        <v>0</v>
      </c>
      <c r="BH60" s="292">
        <v>0</v>
      </c>
      <c r="BI60" s="292">
        <v>0</v>
      </c>
    </row>
    <row r="61" spans="2:61">
      <c r="B61" s="417"/>
      <c r="C61" s="417"/>
      <c r="D61" s="299" t="s">
        <v>765</v>
      </c>
      <c r="E61" s="292">
        <v>61.500000000000007</v>
      </c>
      <c r="F61" s="292">
        <v>13</v>
      </c>
      <c r="G61" s="292">
        <v>0</v>
      </c>
      <c r="H61" s="292">
        <v>0</v>
      </c>
      <c r="I61" s="292">
        <v>0</v>
      </c>
      <c r="J61" s="292">
        <v>0</v>
      </c>
      <c r="K61" s="292">
        <v>0</v>
      </c>
      <c r="L61" s="292">
        <v>0</v>
      </c>
      <c r="M61" s="292">
        <v>0</v>
      </c>
      <c r="N61" s="292">
        <v>0</v>
      </c>
      <c r="O61" s="292">
        <v>7</v>
      </c>
      <c r="P61" s="292">
        <v>0</v>
      </c>
      <c r="Q61" s="292">
        <v>29</v>
      </c>
      <c r="R61" s="292">
        <v>0</v>
      </c>
      <c r="S61" s="292">
        <v>0</v>
      </c>
      <c r="T61" s="292">
        <v>6.5</v>
      </c>
      <c r="U61" s="292">
        <v>0</v>
      </c>
      <c r="V61" s="292">
        <v>0</v>
      </c>
      <c r="W61" s="292">
        <v>0</v>
      </c>
      <c r="X61" s="292">
        <v>0</v>
      </c>
      <c r="Y61" s="292">
        <v>6</v>
      </c>
      <c r="Z61" s="292">
        <v>0</v>
      </c>
      <c r="AA61" s="292">
        <v>0</v>
      </c>
      <c r="AB61" s="292">
        <v>0</v>
      </c>
      <c r="AC61" s="292">
        <v>0</v>
      </c>
      <c r="AD61" s="292">
        <v>0</v>
      </c>
      <c r="AE61" s="292">
        <v>0</v>
      </c>
      <c r="AF61" s="292">
        <v>0</v>
      </c>
      <c r="AG61" s="292">
        <v>0</v>
      </c>
      <c r="AH61" s="292">
        <v>0</v>
      </c>
      <c r="AI61" s="292">
        <v>0</v>
      </c>
      <c r="AJ61" s="292">
        <v>0</v>
      </c>
      <c r="AK61" s="292">
        <v>0</v>
      </c>
      <c r="AL61" s="292">
        <v>0</v>
      </c>
      <c r="AM61" s="292">
        <v>0</v>
      </c>
      <c r="AN61" s="292">
        <v>0</v>
      </c>
      <c r="AO61" s="292">
        <v>0</v>
      </c>
      <c r="AP61" s="292">
        <v>0</v>
      </c>
      <c r="AQ61" s="292">
        <v>0</v>
      </c>
      <c r="AR61" s="292">
        <v>0</v>
      </c>
      <c r="AS61" s="292">
        <v>0</v>
      </c>
      <c r="AT61" s="292">
        <v>0</v>
      </c>
      <c r="AU61" s="292">
        <v>0</v>
      </c>
      <c r="AV61" s="292">
        <v>0</v>
      </c>
      <c r="AW61" s="292">
        <v>0</v>
      </c>
      <c r="AX61" s="292">
        <v>0</v>
      </c>
      <c r="AY61" s="292">
        <v>0</v>
      </c>
      <c r="AZ61" s="292">
        <v>0</v>
      </c>
      <c r="BA61" s="292">
        <v>0</v>
      </c>
      <c r="BB61" s="292">
        <v>0</v>
      </c>
      <c r="BC61" s="292">
        <v>0</v>
      </c>
      <c r="BD61" s="292">
        <v>0</v>
      </c>
      <c r="BE61" s="292">
        <v>0</v>
      </c>
      <c r="BF61" s="292">
        <v>0</v>
      </c>
      <c r="BG61" s="292">
        <v>0</v>
      </c>
      <c r="BH61" s="292">
        <v>0</v>
      </c>
      <c r="BI61" s="292">
        <v>0</v>
      </c>
    </row>
    <row r="62" spans="2:61">
      <c r="B62" s="417"/>
      <c r="C62" s="417"/>
      <c r="D62" s="299" t="s">
        <v>766</v>
      </c>
      <c r="E62" s="292">
        <v>132.14999999999998</v>
      </c>
      <c r="F62" s="292">
        <v>50</v>
      </c>
      <c r="G62" s="292">
        <v>0</v>
      </c>
      <c r="H62" s="292">
        <v>0</v>
      </c>
      <c r="I62" s="292">
        <v>0</v>
      </c>
      <c r="J62" s="292">
        <v>0</v>
      </c>
      <c r="K62" s="292">
        <v>0</v>
      </c>
      <c r="L62" s="292">
        <v>0</v>
      </c>
      <c r="M62" s="292">
        <v>0</v>
      </c>
      <c r="N62" s="292">
        <v>0</v>
      </c>
      <c r="O62" s="292">
        <v>7.1999999999999993</v>
      </c>
      <c r="P62" s="292">
        <v>0</v>
      </c>
      <c r="Q62" s="292">
        <v>37</v>
      </c>
      <c r="R62" s="292">
        <v>0</v>
      </c>
      <c r="S62" s="292">
        <v>0</v>
      </c>
      <c r="T62" s="292">
        <v>4.6499999999999995</v>
      </c>
      <c r="U62" s="292">
        <v>0</v>
      </c>
      <c r="V62" s="292">
        <v>18.5</v>
      </c>
      <c r="W62" s="292">
        <v>0</v>
      </c>
      <c r="X62" s="292">
        <v>0</v>
      </c>
      <c r="Y62" s="292">
        <v>7.75</v>
      </c>
      <c r="Z62" s="292">
        <v>0</v>
      </c>
      <c r="AA62" s="292">
        <v>0</v>
      </c>
      <c r="AB62" s="292">
        <v>0</v>
      </c>
      <c r="AC62" s="292">
        <v>0</v>
      </c>
      <c r="AD62" s="292">
        <v>0</v>
      </c>
      <c r="AE62" s="292">
        <v>0</v>
      </c>
      <c r="AF62" s="292">
        <v>0</v>
      </c>
      <c r="AG62" s="292">
        <v>0</v>
      </c>
      <c r="AH62" s="292">
        <v>0</v>
      </c>
      <c r="AI62" s="292">
        <v>0</v>
      </c>
      <c r="AJ62" s="292">
        <v>0</v>
      </c>
      <c r="AK62" s="292">
        <v>0</v>
      </c>
      <c r="AL62" s="292">
        <v>0</v>
      </c>
      <c r="AM62" s="292">
        <v>0</v>
      </c>
      <c r="AN62" s="292">
        <v>0</v>
      </c>
      <c r="AO62" s="292">
        <v>4.4000000000000004</v>
      </c>
      <c r="AP62" s="292">
        <v>0</v>
      </c>
      <c r="AQ62" s="292">
        <v>1</v>
      </c>
      <c r="AR62" s="292">
        <v>0</v>
      </c>
      <c r="AS62" s="292">
        <v>0</v>
      </c>
      <c r="AT62" s="292">
        <v>0</v>
      </c>
      <c r="AU62" s="292">
        <v>0</v>
      </c>
      <c r="AV62" s="292">
        <v>0</v>
      </c>
      <c r="AW62" s="292">
        <v>0</v>
      </c>
      <c r="AX62" s="292">
        <v>0</v>
      </c>
      <c r="AY62" s="292">
        <v>0</v>
      </c>
      <c r="AZ62" s="292">
        <v>0</v>
      </c>
      <c r="BA62" s="292">
        <v>0</v>
      </c>
      <c r="BB62" s="292">
        <v>0</v>
      </c>
      <c r="BC62" s="292">
        <v>1.65</v>
      </c>
      <c r="BD62" s="292">
        <v>0</v>
      </c>
      <c r="BE62" s="292">
        <v>0</v>
      </c>
      <c r="BF62" s="292">
        <v>0</v>
      </c>
      <c r="BG62" s="292">
        <v>0</v>
      </c>
      <c r="BH62" s="292">
        <v>0</v>
      </c>
      <c r="BI62" s="292">
        <v>0</v>
      </c>
    </row>
    <row r="63" spans="2:61">
      <c r="B63" s="417"/>
      <c r="C63" s="417"/>
      <c r="D63" s="299" t="s">
        <v>767</v>
      </c>
      <c r="E63" s="292">
        <v>19.200000000000003</v>
      </c>
      <c r="F63" s="292">
        <v>0</v>
      </c>
      <c r="G63" s="292">
        <v>0</v>
      </c>
      <c r="H63" s="292">
        <v>0</v>
      </c>
      <c r="I63" s="292">
        <v>0</v>
      </c>
      <c r="J63" s="292">
        <v>0</v>
      </c>
      <c r="K63" s="292">
        <v>0</v>
      </c>
      <c r="L63" s="292">
        <v>0</v>
      </c>
      <c r="M63" s="292">
        <v>0</v>
      </c>
      <c r="N63" s="292">
        <v>0</v>
      </c>
      <c r="O63" s="292">
        <v>5</v>
      </c>
      <c r="P63" s="292">
        <v>0</v>
      </c>
      <c r="Q63" s="292">
        <v>13</v>
      </c>
      <c r="R63" s="292">
        <v>0</v>
      </c>
      <c r="S63" s="292">
        <v>0</v>
      </c>
      <c r="T63" s="292">
        <v>1.2000000000000002</v>
      </c>
      <c r="U63" s="292">
        <v>0</v>
      </c>
      <c r="V63" s="292">
        <v>0</v>
      </c>
      <c r="W63" s="292">
        <v>0</v>
      </c>
      <c r="X63" s="292">
        <v>0</v>
      </c>
      <c r="Y63" s="292">
        <v>0</v>
      </c>
      <c r="Z63" s="292">
        <v>0</v>
      </c>
      <c r="AA63" s="292">
        <v>0</v>
      </c>
      <c r="AB63" s="292">
        <v>0</v>
      </c>
      <c r="AC63" s="292">
        <v>0</v>
      </c>
      <c r="AD63" s="292">
        <v>0</v>
      </c>
      <c r="AE63" s="292">
        <v>0</v>
      </c>
      <c r="AF63" s="292">
        <v>0</v>
      </c>
      <c r="AG63" s="292">
        <v>0</v>
      </c>
      <c r="AH63" s="292">
        <v>0</v>
      </c>
      <c r="AI63" s="292">
        <v>0</v>
      </c>
      <c r="AJ63" s="292">
        <v>0</v>
      </c>
      <c r="AK63" s="292">
        <v>0</v>
      </c>
      <c r="AL63" s="292">
        <v>0</v>
      </c>
      <c r="AM63" s="292">
        <v>0</v>
      </c>
      <c r="AN63" s="292">
        <v>0</v>
      </c>
      <c r="AO63" s="292">
        <v>0</v>
      </c>
      <c r="AP63" s="292">
        <v>0</v>
      </c>
      <c r="AQ63" s="292">
        <v>0</v>
      </c>
      <c r="AR63" s="292">
        <v>0</v>
      </c>
      <c r="AS63" s="292">
        <v>0</v>
      </c>
      <c r="AT63" s="292">
        <v>0</v>
      </c>
      <c r="AU63" s="292">
        <v>0</v>
      </c>
      <c r="AV63" s="292">
        <v>0</v>
      </c>
      <c r="AW63" s="292">
        <v>0</v>
      </c>
      <c r="AX63" s="292">
        <v>0</v>
      </c>
      <c r="AY63" s="292">
        <v>0</v>
      </c>
      <c r="AZ63" s="292">
        <v>0</v>
      </c>
      <c r="BA63" s="292">
        <v>0</v>
      </c>
      <c r="BB63" s="292">
        <v>0</v>
      </c>
      <c r="BC63" s="292">
        <v>0</v>
      </c>
      <c r="BD63" s="292">
        <v>0</v>
      </c>
      <c r="BE63" s="292">
        <v>0</v>
      </c>
      <c r="BF63" s="292">
        <v>0</v>
      </c>
      <c r="BG63" s="292">
        <v>0</v>
      </c>
      <c r="BH63" s="292">
        <v>0</v>
      </c>
      <c r="BI63" s="292">
        <v>0</v>
      </c>
    </row>
    <row r="64" spans="2:61">
      <c r="B64" s="417"/>
      <c r="C64" s="417"/>
      <c r="D64" s="299" t="s">
        <v>768</v>
      </c>
      <c r="E64" s="292">
        <v>21.100000000000005</v>
      </c>
      <c r="F64" s="292">
        <v>0</v>
      </c>
      <c r="G64" s="292">
        <v>0</v>
      </c>
      <c r="H64" s="292">
        <v>0</v>
      </c>
      <c r="I64" s="292">
        <v>0</v>
      </c>
      <c r="J64" s="292">
        <v>0</v>
      </c>
      <c r="K64" s="292">
        <v>0</v>
      </c>
      <c r="L64" s="292">
        <v>0</v>
      </c>
      <c r="M64" s="292">
        <v>0</v>
      </c>
      <c r="N64" s="292">
        <v>0</v>
      </c>
      <c r="O64" s="292">
        <v>2</v>
      </c>
      <c r="P64" s="292">
        <v>0</v>
      </c>
      <c r="Q64" s="292">
        <v>16</v>
      </c>
      <c r="R64" s="292">
        <v>0</v>
      </c>
      <c r="S64" s="292">
        <v>0</v>
      </c>
      <c r="T64" s="292">
        <v>3.1000000000000005</v>
      </c>
      <c r="U64" s="292">
        <v>0</v>
      </c>
      <c r="V64" s="292">
        <v>0</v>
      </c>
      <c r="W64" s="292">
        <v>0</v>
      </c>
      <c r="X64" s="292">
        <v>0</v>
      </c>
      <c r="Y64" s="292">
        <v>0</v>
      </c>
      <c r="Z64" s="292">
        <v>0</v>
      </c>
      <c r="AA64" s="292">
        <v>0</v>
      </c>
      <c r="AB64" s="292">
        <v>0</v>
      </c>
      <c r="AC64" s="292">
        <v>0</v>
      </c>
      <c r="AD64" s="292">
        <v>0</v>
      </c>
      <c r="AE64" s="292">
        <v>0</v>
      </c>
      <c r="AF64" s="292">
        <v>0</v>
      </c>
      <c r="AG64" s="292">
        <v>0</v>
      </c>
      <c r="AH64" s="292">
        <v>0</v>
      </c>
      <c r="AI64" s="292">
        <v>0</v>
      </c>
      <c r="AJ64" s="292">
        <v>0</v>
      </c>
      <c r="AK64" s="292">
        <v>0</v>
      </c>
      <c r="AL64" s="292">
        <v>0</v>
      </c>
      <c r="AM64" s="292">
        <v>0</v>
      </c>
      <c r="AN64" s="292">
        <v>0</v>
      </c>
      <c r="AO64" s="292">
        <v>0</v>
      </c>
      <c r="AP64" s="292">
        <v>0</v>
      </c>
      <c r="AQ64" s="292">
        <v>0</v>
      </c>
      <c r="AR64" s="292">
        <v>0</v>
      </c>
      <c r="AS64" s="292">
        <v>0</v>
      </c>
      <c r="AT64" s="292">
        <v>0</v>
      </c>
      <c r="AU64" s="292">
        <v>0</v>
      </c>
      <c r="AV64" s="292">
        <v>0</v>
      </c>
      <c r="AW64" s="292">
        <v>0</v>
      </c>
      <c r="AX64" s="292">
        <v>0</v>
      </c>
      <c r="AY64" s="292">
        <v>0</v>
      </c>
      <c r="AZ64" s="292">
        <v>0</v>
      </c>
      <c r="BA64" s="292">
        <v>0</v>
      </c>
      <c r="BB64" s="292">
        <v>0</v>
      </c>
      <c r="BC64" s="292">
        <v>0</v>
      </c>
      <c r="BD64" s="292">
        <v>0</v>
      </c>
      <c r="BE64" s="292">
        <v>0</v>
      </c>
      <c r="BF64" s="292">
        <v>0</v>
      </c>
      <c r="BG64" s="292">
        <v>0</v>
      </c>
      <c r="BH64" s="292">
        <v>0</v>
      </c>
      <c r="BI64" s="292">
        <v>0</v>
      </c>
    </row>
    <row r="65" spans="2:61">
      <c r="B65" s="417"/>
      <c r="C65" s="417" t="s">
        <v>39</v>
      </c>
      <c r="D65" s="299" t="s">
        <v>39</v>
      </c>
      <c r="E65" s="292">
        <v>826.05000000000018</v>
      </c>
      <c r="F65" s="292">
        <v>29</v>
      </c>
      <c r="G65" s="292">
        <v>343</v>
      </c>
      <c r="H65" s="292">
        <v>0</v>
      </c>
      <c r="I65" s="292">
        <v>13.1</v>
      </c>
      <c r="J65" s="292">
        <v>0</v>
      </c>
      <c r="K65" s="292">
        <v>0</v>
      </c>
      <c r="L65" s="292">
        <v>0</v>
      </c>
      <c r="M65" s="292">
        <v>0</v>
      </c>
      <c r="N65" s="292">
        <v>0</v>
      </c>
      <c r="O65" s="292">
        <v>5.2</v>
      </c>
      <c r="P65" s="292">
        <v>0</v>
      </c>
      <c r="Q65" s="292">
        <v>84.750000000000014</v>
      </c>
      <c r="R65" s="292">
        <v>1</v>
      </c>
      <c r="S65" s="292">
        <v>0</v>
      </c>
      <c r="T65" s="292">
        <v>16.900000000000006</v>
      </c>
      <c r="U65" s="292">
        <v>3</v>
      </c>
      <c r="V65" s="292">
        <v>0</v>
      </c>
      <c r="W65" s="292">
        <v>55</v>
      </c>
      <c r="X65" s="292">
        <v>0</v>
      </c>
      <c r="Y65" s="292">
        <v>7</v>
      </c>
      <c r="Z65" s="292">
        <v>0</v>
      </c>
      <c r="AA65" s="292">
        <v>126.95</v>
      </c>
      <c r="AB65" s="292">
        <v>57.84999999999998</v>
      </c>
      <c r="AC65" s="292">
        <v>0</v>
      </c>
      <c r="AD65" s="292">
        <v>0</v>
      </c>
      <c r="AE65" s="292">
        <v>0</v>
      </c>
      <c r="AF65" s="292">
        <v>4.4000000000000004</v>
      </c>
      <c r="AG65" s="292">
        <v>0</v>
      </c>
      <c r="AH65" s="292">
        <v>0</v>
      </c>
      <c r="AI65" s="292">
        <v>0</v>
      </c>
      <c r="AJ65" s="292">
        <v>0</v>
      </c>
      <c r="AK65" s="292">
        <v>0</v>
      </c>
      <c r="AL65" s="292">
        <v>4</v>
      </c>
      <c r="AM65" s="292">
        <v>0</v>
      </c>
      <c r="AN65" s="292">
        <v>0</v>
      </c>
      <c r="AO65" s="292">
        <v>0</v>
      </c>
      <c r="AP65" s="292">
        <v>0</v>
      </c>
      <c r="AQ65" s="292">
        <v>0</v>
      </c>
      <c r="AR65" s="292">
        <v>0</v>
      </c>
      <c r="AS65" s="292">
        <v>0</v>
      </c>
      <c r="AT65" s="292">
        <v>0</v>
      </c>
      <c r="AU65" s="292">
        <v>0</v>
      </c>
      <c r="AV65" s="292">
        <v>0</v>
      </c>
      <c r="AW65" s="292">
        <v>0</v>
      </c>
      <c r="AX65" s="292">
        <v>62.5</v>
      </c>
      <c r="AY65" s="292">
        <v>0</v>
      </c>
      <c r="AZ65" s="292">
        <v>0</v>
      </c>
      <c r="BA65" s="292">
        <v>0</v>
      </c>
      <c r="BB65" s="292">
        <v>12.399999999999999</v>
      </c>
      <c r="BC65" s="292">
        <v>0</v>
      </c>
      <c r="BD65" s="292">
        <v>0</v>
      </c>
      <c r="BE65" s="292">
        <v>0</v>
      </c>
      <c r="BF65" s="292">
        <v>0</v>
      </c>
      <c r="BG65" s="292">
        <v>0</v>
      </c>
      <c r="BH65" s="292">
        <v>0</v>
      </c>
      <c r="BI65" s="292">
        <v>0</v>
      </c>
    </row>
    <row r="66" spans="2:61">
      <c r="B66" s="417"/>
      <c r="C66" s="417"/>
      <c r="D66" s="299" t="s">
        <v>769</v>
      </c>
      <c r="E66" s="292">
        <v>44.6</v>
      </c>
      <c r="F66" s="292">
        <v>12</v>
      </c>
      <c r="G66" s="292">
        <v>0</v>
      </c>
      <c r="H66" s="292">
        <v>0</v>
      </c>
      <c r="I66" s="292">
        <v>0</v>
      </c>
      <c r="J66" s="292">
        <v>0</v>
      </c>
      <c r="K66" s="292">
        <v>0</v>
      </c>
      <c r="L66" s="292">
        <v>0</v>
      </c>
      <c r="M66" s="292">
        <v>0</v>
      </c>
      <c r="N66" s="292">
        <v>0</v>
      </c>
      <c r="O66" s="292">
        <v>4</v>
      </c>
      <c r="P66" s="292">
        <v>0</v>
      </c>
      <c r="Q66" s="292">
        <v>6</v>
      </c>
      <c r="R66" s="292">
        <v>8.5</v>
      </c>
      <c r="S66" s="292">
        <v>0</v>
      </c>
      <c r="T66" s="292">
        <v>4</v>
      </c>
      <c r="U66" s="292">
        <v>1</v>
      </c>
      <c r="V66" s="292">
        <v>0</v>
      </c>
      <c r="W66" s="292">
        <v>0</v>
      </c>
      <c r="X66" s="292">
        <v>0</v>
      </c>
      <c r="Y66" s="292">
        <v>4.5</v>
      </c>
      <c r="Z66" s="292">
        <v>0</v>
      </c>
      <c r="AA66" s="292">
        <v>0</v>
      </c>
      <c r="AB66" s="292">
        <v>0</v>
      </c>
      <c r="AC66" s="292">
        <v>0</v>
      </c>
      <c r="AD66" s="292">
        <v>0</v>
      </c>
      <c r="AE66" s="292">
        <v>0</v>
      </c>
      <c r="AF66" s="292">
        <v>4.5999999999999996</v>
      </c>
      <c r="AG66" s="292">
        <v>0</v>
      </c>
      <c r="AH66" s="292">
        <v>0</v>
      </c>
      <c r="AI66" s="292">
        <v>0</v>
      </c>
      <c r="AJ66" s="292">
        <v>0</v>
      </c>
      <c r="AK66" s="292">
        <v>0</v>
      </c>
      <c r="AL66" s="292">
        <v>0</v>
      </c>
      <c r="AM66" s="292">
        <v>0</v>
      </c>
      <c r="AN66" s="292">
        <v>0</v>
      </c>
      <c r="AO66" s="292">
        <v>0</v>
      </c>
      <c r="AP66" s="292">
        <v>0</v>
      </c>
      <c r="AQ66" s="292">
        <v>0</v>
      </c>
      <c r="AR66" s="292">
        <v>0</v>
      </c>
      <c r="AS66" s="292">
        <v>0</v>
      </c>
      <c r="AT66" s="292">
        <v>0</v>
      </c>
      <c r="AU66" s="292">
        <v>0</v>
      </c>
      <c r="AV66" s="292">
        <v>0</v>
      </c>
      <c r="AW66" s="292">
        <v>0</v>
      </c>
      <c r="AX66" s="292">
        <v>0</v>
      </c>
      <c r="AY66" s="292">
        <v>0</v>
      </c>
      <c r="AZ66" s="292">
        <v>0</v>
      </c>
      <c r="BA66" s="292">
        <v>0</v>
      </c>
      <c r="BB66" s="292">
        <v>0</v>
      </c>
      <c r="BC66" s="292">
        <v>0</v>
      </c>
      <c r="BD66" s="292">
        <v>0</v>
      </c>
      <c r="BE66" s="292">
        <v>0</v>
      </c>
      <c r="BF66" s="292">
        <v>0</v>
      </c>
      <c r="BG66" s="292">
        <v>0</v>
      </c>
      <c r="BH66" s="292">
        <v>0</v>
      </c>
      <c r="BI66" s="292">
        <v>0</v>
      </c>
    </row>
    <row r="67" spans="2:61">
      <c r="B67" s="417"/>
      <c r="C67" s="417"/>
      <c r="D67" s="299" t="s">
        <v>770</v>
      </c>
      <c r="E67" s="292">
        <v>37.6</v>
      </c>
      <c r="F67" s="292">
        <v>0</v>
      </c>
      <c r="G67" s="292">
        <v>0</v>
      </c>
      <c r="H67" s="292">
        <v>0</v>
      </c>
      <c r="I67" s="292">
        <v>0</v>
      </c>
      <c r="J67" s="292">
        <v>0</v>
      </c>
      <c r="K67" s="292">
        <v>0</v>
      </c>
      <c r="L67" s="292">
        <v>0</v>
      </c>
      <c r="M67" s="292">
        <v>0</v>
      </c>
      <c r="N67" s="292">
        <v>0</v>
      </c>
      <c r="O67" s="292">
        <v>4</v>
      </c>
      <c r="P67" s="292">
        <v>0</v>
      </c>
      <c r="Q67" s="292">
        <v>7</v>
      </c>
      <c r="R67" s="292">
        <v>3</v>
      </c>
      <c r="S67" s="292">
        <v>19</v>
      </c>
      <c r="T67" s="292">
        <v>3</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0</v>
      </c>
      <c r="AU67" s="292">
        <v>0</v>
      </c>
      <c r="AV67" s="292">
        <v>0</v>
      </c>
      <c r="AW67" s="292">
        <v>0</v>
      </c>
      <c r="AX67" s="292">
        <v>0</v>
      </c>
      <c r="AY67" s="292">
        <v>0</v>
      </c>
      <c r="AZ67" s="292">
        <v>0</v>
      </c>
      <c r="BA67" s="292">
        <v>0</v>
      </c>
      <c r="BB67" s="292">
        <v>1.6</v>
      </c>
      <c r="BC67" s="292">
        <v>0</v>
      </c>
      <c r="BD67" s="292">
        <v>0</v>
      </c>
      <c r="BE67" s="292">
        <v>0</v>
      </c>
      <c r="BF67" s="292">
        <v>0</v>
      </c>
      <c r="BG67" s="292">
        <v>0</v>
      </c>
      <c r="BH67" s="292">
        <v>0</v>
      </c>
      <c r="BI67" s="292">
        <v>0</v>
      </c>
    </row>
    <row r="68" spans="2:61">
      <c r="B68" s="417"/>
      <c r="C68" s="417"/>
      <c r="D68" s="299" t="s">
        <v>771</v>
      </c>
      <c r="E68" s="292">
        <v>26</v>
      </c>
      <c r="F68" s="292">
        <v>0</v>
      </c>
      <c r="G68" s="292">
        <v>0</v>
      </c>
      <c r="H68" s="292">
        <v>0</v>
      </c>
      <c r="I68" s="292">
        <v>0</v>
      </c>
      <c r="J68" s="292">
        <v>0</v>
      </c>
      <c r="K68" s="292">
        <v>0</v>
      </c>
      <c r="L68" s="292">
        <v>0</v>
      </c>
      <c r="M68" s="292">
        <v>0</v>
      </c>
      <c r="N68" s="292">
        <v>0</v>
      </c>
      <c r="O68" s="292">
        <v>4</v>
      </c>
      <c r="P68" s="292">
        <v>0</v>
      </c>
      <c r="Q68" s="292">
        <v>12</v>
      </c>
      <c r="R68" s="292">
        <v>5</v>
      </c>
      <c r="S68" s="292">
        <v>0</v>
      </c>
      <c r="T68" s="292">
        <v>4</v>
      </c>
      <c r="U68" s="292">
        <v>1</v>
      </c>
      <c r="V68" s="292">
        <v>0</v>
      </c>
      <c r="W68" s="292">
        <v>0</v>
      </c>
      <c r="X68" s="292">
        <v>0</v>
      </c>
      <c r="Y68" s="292">
        <v>0</v>
      </c>
      <c r="Z68" s="292">
        <v>0</v>
      </c>
      <c r="AA68" s="292">
        <v>0</v>
      </c>
      <c r="AB68" s="292">
        <v>0</v>
      </c>
      <c r="AC68" s="292">
        <v>0</v>
      </c>
      <c r="AD68" s="292">
        <v>0</v>
      </c>
      <c r="AE68" s="292">
        <v>0</v>
      </c>
      <c r="AF68" s="292">
        <v>0</v>
      </c>
      <c r="AG68" s="292">
        <v>0</v>
      </c>
      <c r="AH68" s="292">
        <v>0</v>
      </c>
      <c r="AI68" s="292">
        <v>0</v>
      </c>
      <c r="AJ68" s="292">
        <v>0</v>
      </c>
      <c r="AK68" s="292">
        <v>0</v>
      </c>
      <c r="AL68" s="292">
        <v>0</v>
      </c>
      <c r="AM68" s="292">
        <v>0</v>
      </c>
      <c r="AN68" s="292">
        <v>0</v>
      </c>
      <c r="AO68" s="292">
        <v>0</v>
      </c>
      <c r="AP68" s="292">
        <v>0</v>
      </c>
      <c r="AQ68" s="292">
        <v>0</v>
      </c>
      <c r="AR68" s="292">
        <v>0</v>
      </c>
      <c r="AS68" s="292">
        <v>0</v>
      </c>
      <c r="AT68" s="292">
        <v>0</v>
      </c>
      <c r="AU68" s="292">
        <v>0</v>
      </c>
      <c r="AV68" s="292">
        <v>0</v>
      </c>
      <c r="AW68" s="292">
        <v>0</v>
      </c>
      <c r="AX68" s="292">
        <v>0</v>
      </c>
      <c r="AY68" s="292">
        <v>0</v>
      </c>
      <c r="AZ68" s="292">
        <v>0</v>
      </c>
      <c r="BA68" s="292">
        <v>0</v>
      </c>
      <c r="BB68" s="292">
        <v>0</v>
      </c>
      <c r="BC68" s="292">
        <v>0</v>
      </c>
      <c r="BD68" s="292">
        <v>0</v>
      </c>
      <c r="BE68" s="292">
        <v>0</v>
      </c>
      <c r="BF68" s="292">
        <v>0</v>
      </c>
      <c r="BG68" s="292">
        <v>0</v>
      </c>
      <c r="BH68" s="292">
        <v>0</v>
      </c>
      <c r="BI68" s="292">
        <v>0</v>
      </c>
    </row>
    <row r="69" spans="2:61">
      <c r="B69" s="417"/>
      <c r="C69" s="417"/>
      <c r="D69" s="299" t="s">
        <v>772</v>
      </c>
      <c r="E69" s="292">
        <v>13</v>
      </c>
      <c r="F69" s="292">
        <v>0</v>
      </c>
      <c r="G69" s="292">
        <v>0</v>
      </c>
      <c r="H69" s="292">
        <v>0</v>
      </c>
      <c r="I69" s="292">
        <v>0</v>
      </c>
      <c r="J69" s="292">
        <v>0</v>
      </c>
      <c r="K69" s="292">
        <v>0</v>
      </c>
      <c r="L69" s="292">
        <v>0</v>
      </c>
      <c r="M69" s="292">
        <v>0</v>
      </c>
      <c r="N69" s="292">
        <v>0</v>
      </c>
      <c r="O69" s="292">
        <v>7</v>
      </c>
      <c r="P69" s="292">
        <v>0</v>
      </c>
      <c r="Q69" s="292">
        <v>4</v>
      </c>
      <c r="R69" s="292">
        <v>0</v>
      </c>
      <c r="S69" s="292">
        <v>0</v>
      </c>
      <c r="T69" s="292">
        <v>2</v>
      </c>
      <c r="U69" s="292">
        <v>0</v>
      </c>
      <c r="V69" s="292">
        <v>0</v>
      </c>
      <c r="W69" s="292">
        <v>0</v>
      </c>
      <c r="X69" s="292">
        <v>0</v>
      </c>
      <c r="Y69" s="292">
        <v>0</v>
      </c>
      <c r="Z69" s="292">
        <v>0</v>
      </c>
      <c r="AA69" s="292">
        <v>0</v>
      </c>
      <c r="AB69" s="292">
        <v>0</v>
      </c>
      <c r="AC69" s="292">
        <v>0</v>
      </c>
      <c r="AD69" s="292">
        <v>0</v>
      </c>
      <c r="AE69" s="292">
        <v>0</v>
      </c>
      <c r="AF69" s="292">
        <v>0</v>
      </c>
      <c r="AG69" s="292">
        <v>0</v>
      </c>
      <c r="AH69" s="292">
        <v>0</v>
      </c>
      <c r="AI69" s="292">
        <v>0</v>
      </c>
      <c r="AJ69" s="292">
        <v>0</v>
      </c>
      <c r="AK69" s="292">
        <v>0</v>
      </c>
      <c r="AL69" s="292">
        <v>0</v>
      </c>
      <c r="AM69" s="292">
        <v>0</v>
      </c>
      <c r="AN69" s="292">
        <v>0</v>
      </c>
      <c r="AO69" s="292">
        <v>0</v>
      </c>
      <c r="AP69" s="292">
        <v>0</v>
      </c>
      <c r="AQ69" s="292">
        <v>0</v>
      </c>
      <c r="AR69" s="292">
        <v>0</v>
      </c>
      <c r="AS69" s="292">
        <v>0</v>
      </c>
      <c r="AT69" s="292">
        <v>0</v>
      </c>
      <c r="AU69" s="292">
        <v>0</v>
      </c>
      <c r="AV69" s="292">
        <v>0</v>
      </c>
      <c r="AW69" s="292">
        <v>0</v>
      </c>
      <c r="AX69" s="292">
        <v>0</v>
      </c>
      <c r="AY69" s="292">
        <v>0</v>
      </c>
      <c r="AZ69" s="292">
        <v>0</v>
      </c>
      <c r="BA69" s="292">
        <v>0</v>
      </c>
      <c r="BB69" s="292">
        <v>0</v>
      </c>
      <c r="BC69" s="292">
        <v>0</v>
      </c>
      <c r="BD69" s="292">
        <v>0</v>
      </c>
      <c r="BE69" s="292">
        <v>0</v>
      </c>
      <c r="BF69" s="292">
        <v>0</v>
      </c>
      <c r="BG69" s="292">
        <v>0</v>
      </c>
      <c r="BH69" s="292">
        <v>0</v>
      </c>
      <c r="BI69" s="292">
        <v>0</v>
      </c>
    </row>
    <row r="70" spans="2:61">
      <c r="B70" s="417"/>
      <c r="C70" s="417"/>
      <c r="D70" s="299" t="s">
        <v>773</v>
      </c>
      <c r="E70" s="292">
        <v>34.200000000000003</v>
      </c>
      <c r="F70" s="292">
        <v>14</v>
      </c>
      <c r="G70" s="292">
        <v>0</v>
      </c>
      <c r="H70" s="292">
        <v>0</v>
      </c>
      <c r="I70" s="292">
        <v>0</v>
      </c>
      <c r="J70" s="292">
        <v>0</v>
      </c>
      <c r="K70" s="292">
        <v>0</v>
      </c>
      <c r="L70" s="292">
        <v>0</v>
      </c>
      <c r="M70" s="292">
        <v>0</v>
      </c>
      <c r="N70" s="292">
        <v>0</v>
      </c>
      <c r="O70" s="292">
        <v>0.2</v>
      </c>
      <c r="P70" s="292">
        <v>0</v>
      </c>
      <c r="Q70" s="292">
        <v>10</v>
      </c>
      <c r="R70" s="292">
        <v>0</v>
      </c>
      <c r="S70" s="292">
        <v>0</v>
      </c>
      <c r="T70" s="292">
        <v>5</v>
      </c>
      <c r="U70" s="292">
        <v>0</v>
      </c>
      <c r="V70" s="292">
        <v>0</v>
      </c>
      <c r="W70" s="292">
        <v>0</v>
      </c>
      <c r="X70" s="292">
        <v>0</v>
      </c>
      <c r="Y70" s="292">
        <v>5</v>
      </c>
      <c r="Z70" s="292">
        <v>0</v>
      </c>
      <c r="AA70" s="292">
        <v>0</v>
      </c>
      <c r="AB70" s="292">
        <v>0</v>
      </c>
      <c r="AC70" s="292">
        <v>0</v>
      </c>
      <c r="AD70" s="292">
        <v>0</v>
      </c>
      <c r="AE70" s="292">
        <v>0</v>
      </c>
      <c r="AF70" s="292">
        <v>0</v>
      </c>
      <c r="AG70" s="292">
        <v>0</v>
      </c>
      <c r="AH70" s="292">
        <v>0</v>
      </c>
      <c r="AI70" s="292">
        <v>0</v>
      </c>
      <c r="AJ70" s="292">
        <v>0</v>
      </c>
      <c r="AK70" s="292">
        <v>0</v>
      </c>
      <c r="AL70" s="292">
        <v>0</v>
      </c>
      <c r="AM70" s="292">
        <v>0</v>
      </c>
      <c r="AN70" s="292">
        <v>0</v>
      </c>
      <c r="AO70" s="292">
        <v>0</v>
      </c>
      <c r="AP70" s="292">
        <v>0</v>
      </c>
      <c r="AQ70" s="292">
        <v>0</v>
      </c>
      <c r="AR70" s="292">
        <v>0</v>
      </c>
      <c r="AS70" s="292">
        <v>0</v>
      </c>
      <c r="AT70" s="292">
        <v>0</v>
      </c>
      <c r="AU70" s="292">
        <v>0</v>
      </c>
      <c r="AV70" s="292">
        <v>0</v>
      </c>
      <c r="AW70" s="292">
        <v>0</v>
      </c>
      <c r="AX70" s="292">
        <v>0</v>
      </c>
      <c r="AY70" s="292">
        <v>0</v>
      </c>
      <c r="AZ70" s="292">
        <v>0</v>
      </c>
      <c r="BA70" s="292">
        <v>0</v>
      </c>
      <c r="BB70" s="292">
        <v>0</v>
      </c>
      <c r="BC70" s="292">
        <v>0</v>
      </c>
      <c r="BD70" s="292">
        <v>0</v>
      </c>
      <c r="BE70" s="292">
        <v>0</v>
      </c>
      <c r="BF70" s="292">
        <v>0</v>
      </c>
      <c r="BG70" s="292">
        <v>0</v>
      </c>
      <c r="BH70" s="292">
        <v>0</v>
      </c>
      <c r="BI70" s="292">
        <v>0</v>
      </c>
    </row>
    <row r="71" spans="2:61">
      <c r="B71" s="417"/>
      <c r="C71" s="417"/>
      <c r="D71" s="299" t="s">
        <v>774</v>
      </c>
      <c r="E71" s="292">
        <v>20.999999999999996</v>
      </c>
      <c r="F71" s="292">
        <v>0</v>
      </c>
      <c r="G71" s="292">
        <v>0</v>
      </c>
      <c r="H71" s="292">
        <v>0</v>
      </c>
      <c r="I71" s="292">
        <v>0</v>
      </c>
      <c r="J71" s="292">
        <v>0</v>
      </c>
      <c r="K71" s="292">
        <v>0</v>
      </c>
      <c r="L71" s="292">
        <v>0</v>
      </c>
      <c r="M71" s="292">
        <v>0</v>
      </c>
      <c r="N71" s="292">
        <v>0</v>
      </c>
      <c r="O71" s="292">
        <v>1</v>
      </c>
      <c r="P71" s="292">
        <v>0</v>
      </c>
      <c r="Q71" s="292">
        <v>16</v>
      </c>
      <c r="R71" s="292">
        <v>0</v>
      </c>
      <c r="S71" s="292">
        <v>0</v>
      </c>
      <c r="T71" s="292">
        <v>4</v>
      </c>
      <c r="U71" s="292">
        <v>0</v>
      </c>
      <c r="V71" s="292">
        <v>0</v>
      </c>
      <c r="W71" s="292">
        <v>0</v>
      </c>
      <c r="X71" s="292">
        <v>0</v>
      </c>
      <c r="Y71" s="292">
        <v>0</v>
      </c>
      <c r="Z71" s="292">
        <v>0</v>
      </c>
      <c r="AA71" s="292">
        <v>0</v>
      </c>
      <c r="AB71" s="292">
        <v>0</v>
      </c>
      <c r="AC71" s="292">
        <v>0</v>
      </c>
      <c r="AD71" s="292">
        <v>0</v>
      </c>
      <c r="AE71" s="292">
        <v>0</v>
      </c>
      <c r="AF71" s="292">
        <v>0</v>
      </c>
      <c r="AG71" s="292">
        <v>0</v>
      </c>
      <c r="AH71" s="292">
        <v>0</v>
      </c>
      <c r="AI71" s="292">
        <v>0</v>
      </c>
      <c r="AJ71" s="292">
        <v>0</v>
      </c>
      <c r="AK71" s="292">
        <v>0</v>
      </c>
      <c r="AL71" s="292">
        <v>0</v>
      </c>
      <c r="AM71" s="292">
        <v>0</v>
      </c>
      <c r="AN71" s="292">
        <v>0</v>
      </c>
      <c r="AO71" s="292">
        <v>0</v>
      </c>
      <c r="AP71" s="292">
        <v>0</v>
      </c>
      <c r="AQ71" s="292">
        <v>0</v>
      </c>
      <c r="AR71" s="292">
        <v>0</v>
      </c>
      <c r="AS71" s="292">
        <v>0</v>
      </c>
      <c r="AT71" s="292">
        <v>0</v>
      </c>
      <c r="AU71" s="292">
        <v>0</v>
      </c>
      <c r="AV71" s="292">
        <v>0</v>
      </c>
      <c r="AW71" s="292">
        <v>0</v>
      </c>
      <c r="AX71" s="292">
        <v>0</v>
      </c>
      <c r="AY71" s="292">
        <v>0</v>
      </c>
      <c r="AZ71" s="292">
        <v>0</v>
      </c>
      <c r="BA71" s="292">
        <v>0</v>
      </c>
      <c r="BB71" s="292">
        <v>0</v>
      </c>
      <c r="BC71" s="292">
        <v>0</v>
      </c>
      <c r="BD71" s="292">
        <v>0</v>
      </c>
      <c r="BE71" s="292">
        <v>0</v>
      </c>
      <c r="BF71" s="292">
        <v>0</v>
      </c>
      <c r="BG71" s="292">
        <v>0</v>
      </c>
      <c r="BH71" s="292">
        <v>0</v>
      </c>
      <c r="BI71" s="292">
        <v>0</v>
      </c>
    </row>
    <row r="72" spans="2:61">
      <c r="B72" s="417"/>
      <c r="C72" s="417"/>
      <c r="D72" s="299" t="s">
        <v>775</v>
      </c>
      <c r="E72" s="292">
        <v>36.999999999999993</v>
      </c>
      <c r="F72" s="292">
        <v>16</v>
      </c>
      <c r="G72" s="292">
        <v>0</v>
      </c>
      <c r="H72" s="292">
        <v>0</v>
      </c>
      <c r="I72" s="292">
        <v>0</v>
      </c>
      <c r="J72" s="292">
        <v>0</v>
      </c>
      <c r="K72" s="292">
        <v>0</v>
      </c>
      <c r="L72" s="292">
        <v>0</v>
      </c>
      <c r="M72" s="292">
        <v>0</v>
      </c>
      <c r="N72" s="292">
        <v>0</v>
      </c>
      <c r="O72" s="292">
        <v>2</v>
      </c>
      <c r="P72" s="292">
        <v>0</v>
      </c>
      <c r="Q72" s="292">
        <v>4</v>
      </c>
      <c r="R72" s="292">
        <v>3.5</v>
      </c>
      <c r="S72" s="292">
        <v>0</v>
      </c>
      <c r="T72" s="292">
        <v>5</v>
      </c>
      <c r="U72" s="292">
        <v>0.5</v>
      </c>
      <c r="V72" s="292">
        <v>0</v>
      </c>
      <c r="W72" s="292">
        <v>0</v>
      </c>
      <c r="X72" s="292">
        <v>0</v>
      </c>
      <c r="Y72" s="292">
        <v>6</v>
      </c>
      <c r="Z72" s="292">
        <v>0</v>
      </c>
      <c r="AA72" s="292">
        <v>0</v>
      </c>
      <c r="AB72" s="292">
        <v>0</v>
      </c>
      <c r="AC72" s="292">
        <v>0</v>
      </c>
      <c r="AD72" s="292">
        <v>0</v>
      </c>
      <c r="AE72" s="292">
        <v>0</v>
      </c>
      <c r="AF72" s="292">
        <v>0</v>
      </c>
      <c r="AG72" s="292">
        <v>0</v>
      </c>
      <c r="AH72" s="292">
        <v>0</v>
      </c>
      <c r="AI72" s="292">
        <v>0</v>
      </c>
      <c r="AJ72" s="292">
        <v>0</v>
      </c>
      <c r="AK72" s="292">
        <v>0</v>
      </c>
      <c r="AL72" s="292">
        <v>0</v>
      </c>
      <c r="AM72" s="292">
        <v>0</v>
      </c>
      <c r="AN72" s="292">
        <v>0</v>
      </c>
      <c r="AO72" s="292">
        <v>0</v>
      </c>
      <c r="AP72" s="292">
        <v>0</v>
      </c>
      <c r="AQ72" s="292">
        <v>0</v>
      </c>
      <c r="AR72" s="292">
        <v>0</v>
      </c>
      <c r="AS72" s="292">
        <v>0</v>
      </c>
      <c r="AT72" s="292">
        <v>0</v>
      </c>
      <c r="AU72" s="292">
        <v>0</v>
      </c>
      <c r="AV72" s="292">
        <v>0</v>
      </c>
      <c r="AW72" s="292">
        <v>0</v>
      </c>
      <c r="AX72" s="292">
        <v>0</v>
      </c>
      <c r="AY72" s="292">
        <v>0</v>
      </c>
      <c r="AZ72" s="292">
        <v>0</v>
      </c>
      <c r="BA72" s="292">
        <v>0</v>
      </c>
      <c r="BB72" s="292">
        <v>0</v>
      </c>
      <c r="BC72" s="292">
        <v>0</v>
      </c>
      <c r="BD72" s="292">
        <v>0</v>
      </c>
      <c r="BE72" s="292">
        <v>0</v>
      </c>
      <c r="BF72" s="292">
        <v>0</v>
      </c>
      <c r="BG72" s="292">
        <v>0</v>
      </c>
      <c r="BH72" s="292">
        <v>0</v>
      </c>
      <c r="BI72" s="292">
        <v>0</v>
      </c>
    </row>
    <row r="73" spans="2:61">
      <c r="B73" s="417"/>
      <c r="C73" s="417"/>
      <c r="D73" s="299" t="s">
        <v>776</v>
      </c>
      <c r="E73" s="292">
        <v>77.2</v>
      </c>
      <c r="F73" s="292">
        <v>36</v>
      </c>
      <c r="G73" s="292">
        <v>0</v>
      </c>
      <c r="H73" s="292">
        <v>0</v>
      </c>
      <c r="I73" s="292">
        <v>0</v>
      </c>
      <c r="J73" s="292">
        <v>0</v>
      </c>
      <c r="K73" s="292">
        <v>0</v>
      </c>
      <c r="L73" s="292">
        <v>0</v>
      </c>
      <c r="M73" s="292">
        <v>0</v>
      </c>
      <c r="N73" s="292">
        <v>0</v>
      </c>
      <c r="O73" s="292">
        <v>7</v>
      </c>
      <c r="P73" s="292">
        <v>0</v>
      </c>
      <c r="Q73" s="292">
        <v>14</v>
      </c>
      <c r="R73" s="292">
        <v>4</v>
      </c>
      <c r="S73" s="292">
        <v>0</v>
      </c>
      <c r="T73" s="292">
        <v>5.2</v>
      </c>
      <c r="U73" s="292">
        <v>0</v>
      </c>
      <c r="V73" s="292">
        <v>0</v>
      </c>
      <c r="W73" s="292">
        <v>0</v>
      </c>
      <c r="X73" s="292">
        <v>0</v>
      </c>
      <c r="Y73" s="292">
        <v>11</v>
      </c>
      <c r="Z73" s="292">
        <v>0</v>
      </c>
      <c r="AA73" s="292">
        <v>0</v>
      </c>
      <c r="AB73" s="292">
        <v>0</v>
      </c>
      <c r="AC73" s="292">
        <v>0</v>
      </c>
      <c r="AD73" s="292">
        <v>0</v>
      </c>
      <c r="AE73" s="292">
        <v>0</v>
      </c>
      <c r="AF73" s="292">
        <v>0</v>
      </c>
      <c r="AG73" s="292">
        <v>0</v>
      </c>
      <c r="AH73" s="292">
        <v>0</v>
      </c>
      <c r="AI73" s="292">
        <v>0</v>
      </c>
      <c r="AJ73" s="292">
        <v>0</v>
      </c>
      <c r="AK73" s="292">
        <v>0</v>
      </c>
      <c r="AL73" s="292">
        <v>0</v>
      </c>
      <c r="AM73" s="292">
        <v>0</v>
      </c>
      <c r="AN73" s="292">
        <v>0</v>
      </c>
      <c r="AO73" s="292">
        <v>0</v>
      </c>
      <c r="AP73" s="292">
        <v>0</v>
      </c>
      <c r="AQ73" s="292">
        <v>0</v>
      </c>
      <c r="AR73" s="292">
        <v>0</v>
      </c>
      <c r="AS73" s="292">
        <v>0</v>
      </c>
      <c r="AT73" s="292">
        <v>0</v>
      </c>
      <c r="AU73" s="292">
        <v>0</v>
      </c>
      <c r="AV73" s="292">
        <v>0</v>
      </c>
      <c r="AW73" s="292">
        <v>0</v>
      </c>
      <c r="AX73" s="292">
        <v>0</v>
      </c>
      <c r="AY73" s="292">
        <v>0</v>
      </c>
      <c r="AZ73" s="292">
        <v>0</v>
      </c>
      <c r="BA73" s="292">
        <v>0</v>
      </c>
      <c r="BB73" s="292">
        <v>0</v>
      </c>
      <c r="BC73" s="292">
        <v>0</v>
      </c>
      <c r="BD73" s="292">
        <v>0</v>
      </c>
      <c r="BE73" s="292">
        <v>0</v>
      </c>
      <c r="BF73" s="292">
        <v>0</v>
      </c>
      <c r="BG73" s="292">
        <v>0</v>
      </c>
      <c r="BH73" s="292">
        <v>0</v>
      </c>
      <c r="BI73" s="292">
        <v>0</v>
      </c>
    </row>
    <row r="74" spans="2:61">
      <c r="B74" s="417"/>
      <c r="C74" s="417"/>
      <c r="D74" s="299" t="s">
        <v>777</v>
      </c>
      <c r="E74" s="292">
        <v>38</v>
      </c>
      <c r="F74" s="292">
        <v>16</v>
      </c>
      <c r="G74" s="292">
        <v>0</v>
      </c>
      <c r="H74" s="292">
        <v>0</v>
      </c>
      <c r="I74" s="292">
        <v>0</v>
      </c>
      <c r="J74" s="292">
        <v>0</v>
      </c>
      <c r="K74" s="292">
        <v>0</v>
      </c>
      <c r="L74" s="292">
        <v>0</v>
      </c>
      <c r="M74" s="292">
        <v>0</v>
      </c>
      <c r="N74" s="292">
        <v>0</v>
      </c>
      <c r="O74" s="292">
        <v>6</v>
      </c>
      <c r="P74" s="292">
        <v>0</v>
      </c>
      <c r="Q74" s="292">
        <v>5</v>
      </c>
      <c r="R74" s="292">
        <v>0</v>
      </c>
      <c r="S74" s="292">
        <v>0</v>
      </c>
      <c r="T74" s="292">
        <v>4</v>
      </c>
      <c r="U74" s="292">
        <v>0</v>
      </c>
      <c r="V74" s="292">
        <v>0</v>
      </c>
      <c r="W74" s="292">
        <v>0</v>
      </c>
      <c r="X74" s="292">
        <v>0</v>
      </c>
      <c r="Y74" s="292">
        <v>7</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0</v>
      </c>
      <c r="AW74" s="292">
        <v>0</v>
      </c>
      <c r="AX74" s="292">
        <v>0</v>
      </c>
      <c r="AY74" s="292">
        <v>0</v>
      </c>
      <c r="AZ74" s="292">
        <v>0</v>
      </c>
      <c r="BA74" s="292">
        <v>0</v>
      </c>
      <c r="BB74" s="292">
        <v>0</v>
      </c>
      <c r="BC74" s="292">
        <v>0</v>
      </c>
      <c r="BD74" s="292">
        <v>0</v>
      </c>
      <c r="BE74" s="292">
        <v>0</v>
      </c>
      <c r="BF74" s="292">
        <v>0</v>
      </c>
      <c r="BG74" s="292">
        <v>0</v>
      </c>
      <c r="BH74" s="292">
        <v>0</v>
      </c>
      <c r="BI74" s="292">
        <v>0</v>
      </c>
    </row>
    <row r="75" spans="2:61">
      <c r="B75" s="417"/>
      <c r="C75" s="417"/>
      <c r="D75" s="299" t="s">
        <v>778</v>
      </c>
      <c r="E75" s="292">
        <v>67.999999999999986</v>
      </c>
      <c r="F75" s="292">
        <v>12</v>
      </c>
      <c r="G75" s="292">
        <v>0</v>
      </c>
      <c r="H75" s="292">
        <v>0</v>
      </c>
      <c r="I75" s="292">
        <v>0</v>
      </c>
      <c r="J75" s="292">
        <v>0</v>
      </c>
      <c r="K75" s="292">
        <v>0</v>
      </c>
      <c r="L75" s="292">
        <v>0</v>
      </c>
      <c r="M75" s="292">
        <v>0</v>
      </c>
      <c r="N75" s="292">
        <v>0</v>
      </c>
      <c r="O75" s="292">
        <v>28</v>
      </c>
      <c r="P75" s="292">
        <v>0</v>
      </c>
      <c r="Q75" s="292">
        <v>18</v>
      </c>
      <c r="R75" s="292">
        <v>0</v>
      </c>
      <c r="S75" s="292">
        <v>0</v>
      </c>
      <c r="T75" s="292">
        <v>5</v>
      </c>
      <c r="U75" s="292">
        <v>0</v>
      </c>
      <c r="V75" s="292">
        <v>0</v>
      </c>
      <c r="W75" s="292">
        <v>0</v>
      </c>
      <c r="X75" s="292">
        <v>0</v>
      </c>
      <c r="Y75" s="292">
        <v>5</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0</v>
      </c>
      <c r="AP75" s="292">
        <v>0</v>
      </c>
      <c r="AQ75" s="292">
        <v>0</v>
      </c>
      <c r="AR75" s="292">
        <v>0</v>
      </c>
      <c r="AS75" s="292">
        <v>0</v>
      </c>
      <c r="AT75" s="292">
        <v>0</v>
      </c>
      <c r="AU75" s="292">
        <v>0</v>
      </c>
      <c r="AV75" s="292">
        <v>0</v>
      </c>
      <c r="AW75" s="292">
        <v>0</v>
      </c>
      <c r="AX75" s="292">
        <v>0</v>
      </c>
      <c r="AY75" s="292">
        <v>0</v>
      </c>
      <c r="AZ75" s="292">
        <v>0</v>
      </c>
      <c r="BA75" s="292">
        <v>0</v>
      </c>
      <c r="BB75" s="292">
        <v>0</v>
      </c>
      <c r="BC75" s="292">
        <v>0</v>
      </c>
      <c r="BD75" s="292">
        <v>0</v>
      </c>
      <c r="BE75" s="292">
        <v>0</v>
      </c>
      <c r="BF75" s="292">
        <v>0</v>
      </c>
      <c r="BG75" s="292">
        <v>0</v>
      </c>
      <c r="BH75" s="292">
        <v>0</v>
      </c>
      <c r="BI75" s="292">
        <v>0</v>
      </c>
    </row>
    <row r="76" spans="2:61">
      <c r="B76" s="417"/>
      <c r="C76" s="417"/>
      <c r="D76" s="299" t="s">
        <v>779</v>
      </c>
      <c r="E76" s="292">
        <v>11</v>
      </c>
      <c r="F76" s="292">
        <v>0</v>
      </c>
      <c r="G76" s="292">
        <v>0</v>
      </c>
      <c r="H76" s="292">
        <v>0</v>
      </c>
      <c r="I76" s="292">
        <v>0</v>
      </c>
      <c r="J76" s="292">
        <v>0</v>
      </c>
      <c r="K76" s="292">
        <v>0</v>
      </c>
      <c r="L76" s="292">
        <v>0</v>
      </c>
      <c r="M76" s="292">
        <v>0</v>
      </c>
      <c r="N76" s="292">
        <v>0</v>
      </c>
      <c r="O76" s="292">
        <v>4</v>
      </c>
      <c r="P76" s="292">
        <v>0</v>
      </c>
      <c r="Q76" s="292">
        <v>4</v>
      </c>
      <c r="R76" s="292">
        <v>0</v>
      </c>
      <c r="S76" s="292">
        <v>0</v>
      </c>
      <c r="T76" s="292">
        <v>3</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0</v>
      </c>
      <c r="AP76" s="292">
        <v>0</v>
      </c>
      <c r="AQ76" s="292">
        <v>0</v>
      </c>
      <c r="AR76" s="292">
        <v>0</v>
      </c>
      <c r="AS76" s="292">
        <v>0</v>
      </c>
      <c r="AT76" s="292">
        <v>0</v>
      </c>
      <c r="AU76" s="292">
        <v>0</v>
      </c>
      <c r="AV76" s="292">
        <v>0</v>
      </c>
      <c r="AW76" s="292">
        <v>0</v>
      </c>
      <c r="AX76" s="292">
        <v>0</v>
      </c>
      <c r="AY76" s="292">
        <v>0</v>
      </c>
      <c r="AZ76" s="292">
        <v>0</v>
      </c>
      <c r="BA76" s="292">
        <v>0</v>
      </c>
      <c r="BB76" s="292">
        <v>0</v>
      </c>
      <c r="BC76" s="292">
        <v>0</v>
      </c>
      <c r="BD76" s="292">
        <v>0</v>
      </c>
      <c r="BE76" s="292">
        <v>0</v>
      </c>
      <c r="BF76" s="292">
        <v>0</v>
      </c>
      <c r="BG76" s="292">
        <v>0</v>
      </c>
      <c r="BH76" s="292">
        <v>0</v>
      </c>
      <c r="BI76" s="292">
        <v>0</v>
      </c>
    </row>
    <row r="77" spans="2:61">
      <c r="B77" s="417"/>
      <c r="C77" s="417"/>
      <c r="D77" s="299" t="s">
        <v>780</v>
      </c>
      <c r="E77" s="292">
        <v>35</v>
      </c>
      <c r="F77" s="292">
        <v>0</v>
      </c>
      <c r="G77" s="292">
        <v>0</v>
      </c>
      <c r="H77" s="292">
        <v>0</v>
      </c>
      <c r="I77" s="292">
        <v>0</v>
      </c>
      <c r="J77" s="292">
        <v>0</v>
      </c>
      <c r="K77" s="292">
        <v>0</v>
      </c>
      <c r="L77" s="292">
        <v>0</v>
      </c>
      <c r="M77" s="292">
        <v>0</v>
      </c>
      <c r="N77" s="292">
        <v>0</v>
      </c>
      <c r="O77" s="292">
        <v>12</v>
      </c>
      <c r="P77" s="292">
        <v>0</v>
      </c>
      <c r="Q77" s="292">
        <v>5</v>
      </c>
      <c r="R77" s="292">
        <v>0</v>
      </c>
      <c r="S77" s="292">
        <v>14</v>
      </c>
      <c r="T77" s="292">
        <v>4</v>
      </c>
      <c r="U77" s="292">
        <v>0</v>
      </c>
      <c r="V77" s="292">
        <v>0</v>
      </c>
      <c r="W77" s="292">
        <v>0</v>
      </c>
      <c r="X77" s="292">
        <v>0</v>
      </c>
      <c r="Y77" s="292">
        <v>0</v>
      </c>
      <c r="Z77" s="292">
        <v>0</v>
      </c>
      <c r="AA77" s="292">
        <v>0</v>
      </c>
      <c r="AB77" s="292">
        <v>0</v>
      </c>
      <c r="AC77" s="292">
        <v>0</v>
      </c>
      <c r="AD77" s="292">
        <v>0</v>
      </c>
      <c r="AE77" s="292">
        <v>0</v>
      </c>
      <c r="AF77" s="292">
        <v>0</v>
      </c>
      <c r="AG77" s="292">
        <v>0</v>
      </c>
      <c r="AH77" s="292">
        <v>0</v>
      </c>
      <c r="AI77" s="292">
        <v>0</v>
      </c>
      <c r="AJ77" s="292">
        <v>0</v>
      </c>
      <c r="AK77" s="292">
        <v>0</v>
      </c>
      <c r="AL77" s="292">
        <v>0</v>
      </c>
      <c r="AM77" s="292">
        <v>0</v>
      </c>
      <c r="AN77" s="292">
        <v>0</v>
      </c>
      <c r="AO77" s="292">
        <v>0</v>
      </c>
      <c r="AP77" s="292">
        <v>0</v>
      </c>
      <c r="AQ77" s="292">
        <v>0</v>
      </c>
      <c r="AR77" s="292">
        <v>0</v>
      </c>
      <c r="AS77" s="292">
        <v>0</v>
      </c>
      <c r="AT77" s="292">
        <v>0</v>
      </c>
      <c r="AU77" s="292">
        <v>0</v>
      </c>
      <c r="AV77" s="292">
        <v>0</v>
      </c>
      <c r="AW77" s="292">
        <v>0</v>
      </c>
      <c r="AX77" s="292">
        <v>0</v>
      </c>
      <c r="AY77" s="292">
        <v>0</v>
      </c>
      <c r="AZ77" s="292">
        <v>0</v>
      </c>
      <c r="BA77" s="292">
        <v>0</v>
      </c>
      <c r="BB77" s="292">
        <v>0</v>
      </c>
      <c r="BC77" s="292">
        <v>0</v>
      </c>
      <c r="BD77" s="292">
        <v>0</v>
      </c>
      <c r="BE77" s="292">
        <v>0</v>
      </c>
      <c r="BF77" s="292">
        <v>0</v>
      </c>
      <c r="BG77" s="292">
        <v>0</v>
      </c>
      <c r="BH77" s="292">
        <v>0</v>
      </c>
      <c r="BI77" s="292">
        <v>0</v>
      </c>
    </row>
    <row r="78" spans="2:61">
      <c r="B78" s="417"/>
      <c r="C78" s="417"/>
      <c r="D78" s="299" t="s">
        <v>781</v>
      </c>
      <c r="E78" s="292">
        <v>13</v>
      </c>
      <c r="F78" s="292">
        <v>0</v>
      </c>
      <c r="G78" s="292">
        <v>0</v>
      </c>
      <c r="H78" s="292">
        <v>0</v>
      </c>
      <c r="I78" s="292">
        <v>0</v>
      </c>
      <c r="J78" s="292">
        <v>0</v>
      </c>
      <c r="K78" s="292">
        <v>0</v>
      </c>
      <c r="L78" s="292">
        <v>0</v>
      </c>
      <c r="M78" s="292">
        <v>0</v>
      </c>
      <c r="N78" s="292">
        <v>0</v>
      </c>
      <c r="O78" s="292">
        <v>6</v>
      </c>
      <c r="P78" s="292">
        <v>0</v>
      </c>
      <c r="Q78" s="292">
        <v>5</v>
      </c>
      <c r="R78" s="292">
        <v>0</v>
      </c>
      <c r="S78" s="292">
        <v>0</v>
      </c>
      <c r="T78" s="292">
        <v>2</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0</v>
      </c>
      <c r="AW78" s="292">
        <v>0</v>
      </c>
      <c r="AX78" s="292">
        <v>0</v>
      </c>
      <c r="AY78" s="292">
        <v>0</v>
      </c>
      <c r="AZ78" s="292">
        <v>0</v>
      </c>
      <c r="BA78" s="292">
        <v>0</v>
      </c>
      <c r="BB78" s="292">
        <v>0</v>
      </c>
      <c r="BC78" s="292">
        <v>0</v>
      </c>
      <c r="BD78" s="292">
        <v>0</v>
      </c>
      <c r="BE78" s="292">
        <v>0</v>
      </c>
      <c r="BF78" s="292">
        <v>0</v>
      </c>
      <c r="BG78" s="292">
        <v>0</v>
      </c>
      <c r="BH78" s="292">
        <v>0</v>
      </c>
      <c r="BI78" s="292">
        <v>0</v>
      </c>
    </row>
    <row r="79" spans="2:61">
      <c r="B79" s="417"/>
      <c r="C79" s="417"/>
      <c r="D79" s="299" t="s">
        <v>782</v>
      </c>
      <c r="E79" s="292">
        <v>6</v>
      </c>
      <c r="F79" s="292">
        <v>0</v>
      </c>
      <c r="G79" s="292">
        <v>0</v>
      </c>
      <c r="H79" s="292">
        <v>0</v>
      </c>
      <c r="I79" s="292">
        <v>0</v>
      </c>
      <c r="J79" s="292">
        <v>0</v>
      </c>
      <c r="K79" s="292">
        <v>0</v>
      </c>
      <c r="L79" s="292">
        <v>0</v>
      </c>
      <c r="M79" s="292">
        <v>0</v>
      </c>
      <c r="N79" s="292">
        <v>0</v>
      </c>
      <c r="O79" s="292">
        <v>0</v>
      </c>
      <c r="P79" s="292">
        <v>0</v>
      </c>
      <c r="Q79" s="292">
        <v>4</v>
      </c>
      <c r="R79" s="292">
        <v>0</v>
      </c>
      <c r="S79" s="292">
        <v>0</v>
      </c>
      <c r="T79" s="292">
        <v>2</v>
      </c>
      <c r="U79" s="292">
        <v>0</v>
      </c>
      <c r="V79" s="292">
        <v>0</v>
      </c>
      <c r="W79" s="292">
        <v>0</v>
      </c>
      <c r="X79" s="292">
        <v>0</v>
      </c>
      <c r="Y79" s="292">
        <v>0</v>
      </c>
      <c r="Z79" s="292">
        <v>0</v>
      </c>
      <c r="AA79" s="292">
        <v>0</v>
      </c>
      <c r="AB79" s="292">
        <v>0</v>
      </c>
      <c r="AC79" s="292">
        <v>0</v>
      </c>
      <c r="AD79" s="292">
        <v>0</v>
      </c>
      <c r="AE79" s="292">
        <v>0</v>
      </c>
      <c r="AF79" s="292">
        <v>0</v>
      </c>
      <c r="AG79" s="292">
        <v>0</v>
      </c>
      <c r="AH79" s="292">
        <v>0</v>
      </c>
      <c r="AI79" s="292">
        <v>0</v>
      </c>
      <c r="AJ79" s="292">
        <v>0</v>
      </c>
      <c r="AK79" s="292">
        <v>0</v>
      </c>
      <c r="AL79" s="292">
        <v>0</v>
      </c>
      <c r="AM79" s="292">
        <v>0</v>
      </c>
      <c r="AN79" s="292">
        <v>0</v>
      </c>
      <c r="AO79" s="292">
        <v>0</v>
      </c>
      <c r="AP79" s="292">
        <v>0</v>
      </c>
      <c r="AQ79" s="292">
        <v>0</v>
      </c>
      <c r="AR79" s="292">
        <v>0</v>
      </c>
      <c r="AS79" s="292">
        <v>0</v>
      </c>
      <c r="AT79" s="292">
        <v>0</v>
      </c>
      <c r="AU79" s="292">
        <v>0</v>
      </c>
      <c r="AV79" s="292">
        <v>0</v>
      </c>
      <c r="AW79" s="292">
        <v>0</v>
      </c>
      <c r="AX79" s="292">
        <v>0</v>
      </c>
      <c r="AY79" s="292">
        <v>0</v>
      </c>
      <c r="AZ79" s="292">
        <v>0</v>
      </c>
      <c r="BA79" s="292">
        <v>0</v>
      </c>
      <c r="BB79" s="292">
        <v>0</v>
      </c>
      <c r="BC79" s="292">
        <v>0</v>
      </c>
      <c r="BD79" s="292">
        <v>0</v>
      </c>
      <c r="BE79" s="292">
        <v>0</v>
      </c>
      <c r="BF79" s="292">
        <v>0</v>
      </c>
      <c r="BG79" s="292">
        <v>0</v>
      </c>
      <c r="BH79" s="292">
        <v>0</v>
      </c>
      <c r="BI79" s="292">
        <v>0</v>
      </c>
    </row>
    <row r="80" spans="2:61">
      <c r="B80" s="417"/>
      <c r="C80" s="417"/>
      <c r="D80" s="299" t="s">
        <v>783</v>
      </c>
      <c r="E80" s="292">
        <v>7</v>
      </c>
      <c r="F80" s="292">
        <v>0</v>
      </c>
      <c r="G80" s="292">
        <v>0</v>
      </c>
      <c r="H80" s="292">
        <v>0</v>
      </c>
      <c r="I80" s="292">
        <v>0</v>
      </c>
      <c r="J80" s="292">
        <v>0</v>
      </c>
      <c r="K80" s="292">
        <v>0</v>
      </c>
      <c r="L80" s="292">
        <v>0</v>
      </c>
      <c r="M80" s="292">
        <v>0</v>
      </c>
      <c r="N80" s="292">
        <v>0</v>
      </c>
      <c r="O80" s="292">
        <v>2</v>
      </c>
      <c r="P80" s="292">
        <v>0</v>
      </c>
      <c r="Q80" s="292">
        <v>4</v>
      </c>
      <c r="R80" s="292">
        <v>0</v>
      </c>
      <c r="S80" s="292">
        <v>0</v>
      </c>
      <c r="T80" s="292">
        <v>1</v>
      </c>
      <c r="U80" s="292">
        <v>0</v>
      </c>
      <c r="V80" s="292">
        <v>0</v>
      </c>
      <c r="W80" s="292">
        <v>0</v>
      </c>
      <c r="X80" s="292">
        <v>0</v>
      </c>
      <c r="Y80" s="292">
        <v>0</v>
      </c>
      <c r="Z80" s="292">
        <v>0</v>
      </c>
      <c r="AA80" s="292">
        <v>0</v>
      </c>
      <c r="AB80" s="292">
        <v>0</v>
      </c>
      <c r="AC80" s="292">
        <v>0</v>
      </c>
      <c r="AD80" s="292">
        <v>0</v>
      </c>
      <c r="AE80" s="292">
        <v>0</v>
      </c>
      <c r="AF80" s="292">
        <v>0</v>
      </c>
      <c r="AG80" s="292">
        <v>0</v>
      </c>
      <c r="AH80" s="292">
        <v>0</v>
      </c>
      <c r="AI80" s="292">
        <v>0</v>
      </c>
      <c r="AJ80" s="292">
        <v>0</v>
      </c>
      <c r="AK80" s="292">
        <v>0</v>
      </c>
      <c r="AL80" s="292">
        <v>0</v>
      </c>
      <c r="AM80" s="292">
        <v>0</v>
      </c>
      <c r="AN80" s="292">
        <v>0</v>
      </c>
      <c r="AO80" s="292">
        <v>0</v>
      </c>
      <c r="AP80" s="292">
        <v>0</v>
      </c>
      <c r="AQ80" s="292">
        <v>0</v>
      </c>
      <c r="AR80" s="292">
        <v>0</v>
      </c>
      <c r="AS80" s="292">
        <v>0</v>
      </c>
      <c r="AT80" s="292">
        <v>0</v>
      </c>
      <c r="AU80" s="292">
        <v>0</v>
      </c>
      <c r="AV80" s="292">
        <v>0</v>
      </c>
      <c r="AW80" s="292">
        <v>0</v>
      </c>
      <c r="AX80" s="292">
        <v>0</v>
      </c>
      <c r="AY80" s="292">
        <v>0</v>
      </c>
      <c r="AZ80" s="292">
        <v>0</v>
      </c>
      <c r="BA80" s="292">
        <v>0</v>
      </c>
      <c r="BB80" s="292">
        <v>0</v>
      </c>
      <c r="BC80" s="292">
        <v>0</v>
      </c>
      <c r="BD80" s="292">
        <v>0</v>
      </c>
      <c r="BE80" s="292">
        <v>0</v>
      </c>
      <c r="BF80" s="292">
        <v>0</v>
      </c>
      <c r="BG80" s="292">
        <v>0</v>
      </c>
      <c r="BH80" s="292">
        <v>0</v>
      </c>
      <c r="BI80" s="292">
        <v>0</v>
      </c>
    </row>
    <row r="81" spans="2:61">
      <c r="B81" s="417"/>
      <c r="C81" s="417" t="s">
        <v>40</v>
      </c>
      <c r="D81" s="299" t="s">
        <v>784</v>
      </c>
      <c r="E81" s="292">
        <v>8168.5500000000029</v>
      </c>
      <c r="F81" s="292">
        <v>63</v>
      </c>
      <c r="G81" s="292">
        <v>1453.5</v>
      </c>
      <c r="H81" s="292">
        <v>0</v>
      </c>
      <c r="I81" s="292">
        <v>367</v>
      </c>
      <c r="J81" s="292">
        <v>392</v>
      </c>
      <c r="K81" s="292">
        <v>21</v>
      </c>
      <c r="L81" s="292">
        <v>0</v>
      </c>
      <c r="M81" s="292">
        <v>33.75</v>
      </c>
      <c r="N81" s="292">
        <v>1878</v>
      </c>
      <c r="O81" s="292">
        <v>5.6</v>
      </c>
      <c r="P81" s="292">
        <v>0</v>
      </c>
      <c r="Q81" s="292">
        <v>416.29999999999995</v>
      </c>
      <c r="R81" s="292">
        <v>114.74999999999997</v>
      </c>
      <c r="S81" s="292">
        <v>164.5</v>
      </c>
      <c r="T81" s="292">
        <v>95.80000000000004</v>
      </c>
      <c r="U81" s="292">
        <v>21.699999999999996</v>
      </c>
      <c r="V81" s="292">
        <v>235.99999999999997</v>
      </c>
      <c r="W81" s="292">
        <v>353</v>
      </c>
      <c r="X81" s="292">
        <v>0.8</v>
      </c>
      <c r="Y81" s="292">
        <v>40.4</v>
      </c>
      <c r="Z81" s="292">
        <v>0</v>
      </c>
      <c r="AA81" s="292">
        <v>95.35</v>
      </c>
      <c r="AB81" s="292">
        <v>873.35</v>
      </c>
      <c r="AC81" s="292">
        <v>0</v>
      </c>
      <c r="AD81" s="292">
        <v>16.7</v>
      </c>
      <c r="AE81" s="292">
        <v>11.200000000000003</v>
      </c>
      <c r="AF81" s="292">
        <v>871.6500000000002</v>
      </c>
      <c r="AG81" s="292">
        <v>0</v>
      </c>
      <c r="AH81" s="292">
        <v>3.8</v>
      </c>
      <c r="AI81" s="292">
        <v>3</v>
      </c>
      <c r="AJ81" s="292">
        <v>0</v>
      </c>
      <c r="AK81" s="292">
        <v>10.8</v>
      </c>
      <c r="AL81" s="292">
        <v>19.8</v>
      </c>
      <c r="AM81" s="292">
        <v>0</v>
      </c>
      <c r="AN81" s="292">
        <v>90.65</v>
      </c>
      <c r="AO81" s="292">
        <v>72.2</v>
      </c>
      <c r="AP81" s="292">
        <v>27.4</v>
      </c>
      <c r="AQ81" s="292">
        <v>25.1</v>
      </c>
      <c r="AR81" s="292">
        <v>0</v>
      </c>
      <c r="AS81" s="292">
        <v>17.899999999999999</v>
      </c>
      <c r="AT81" s="292">
        <v>107.35</v>
      </c>
      <c r="AU81" s="292">
        <v>0</v>
      </c>
      <c r="AV81" s="292">
        <v>0</v>
      </c>
      <c r="AW81" s="292">
        <v>0</v>
      </c>
      <c r="AX81" s="292">
        <v>156.5</v>
      </c>
      <c r="AY81" s="292">
        <v>17</v>
      </c>
      <c r="AZ81" s="292">
        <v>44.300000000000004</v>
      </c>
      <c r="BA81" s="292">
        <v>1.9</v>
      </c>
      <c r="BB81" s="292">
        <v>17.149999999999999</v>
      </c>
      <c r="BC81" s="292">
        <v>3.65</v>
      </c>
      <c r="BD81" s="292">
        <v>13.399999999999995</v>
      </c>
      <c r="BE81" s="292">
        <v>0</v>
      </c>
      <c r="BF81" s="292">
        <v>0</v>
      </c>
      <c r="BG81" s="292">
        <v>11.3</v>
      </c>
      <c r="BH81" s="292">
        <v>0</v>
      </c>
      <c r="BI81" s="292">
        <v>0</v>
      </c>
    </row>
    <row r="82" spans="2:61">
      <c r="B82" s="417"/>
      <c r="C82" s="417"/>
      <c r="D82" s="299" t="s">
        <v>785</v>
      </c>
      <c r="E82" s="292">
        <v>121.30000000000001</v>
      </c>
      <c r="F82" s="292">
        <v>33</v>
      </c>
      <c r="G82" s="292">
        <v>0</v>
      </c>
      <c r="H82" s="292">
        <v>0</v>
      </c>
      <c r="I82" s="292">
        <v>0</v>
      </c>
      <c r="J82" s="292">
        <v>0</v>
      </c>
      <c r="K82" s="292">
        <v>0</v>
      </c>
      <c r="L82" s="292">
        <v>0</v>
      </c>
      <c r="M82" s="292">
        <v>0</v>
      </c>
      <c r="N82" s="292">
        <v>0</v>
      </c>
      <c r="O82" s="292">
        <v>0</v>
      </c>
      <c r="P82" s="292">
        <v>0</v>
      </c>
      <c r="Q82" s="292">
        <v>25</v>
      </c>
      <c r="R82" s="292">
        <v>17</v>
      </c>
      <c r="S82" s="292">
        <v>0</v>
      </c>
      <c r="T82" s="292">
        <v>9</v>
      </c>
      <c r="U82" s="292">
        <v>0</v>
      </c>
      <c r="V82" s="292">
        <v>0</v>
      </c>
      <c r="W82" s="292">
        <v>0</v>
      </c>
      <c r="X82" s="292">
        <v>0</v>
      </c>
      <c r="Y82" s="292">
        <v>12</v>
      </c>
      <c r="Z82" s="292">
        <v>0</v>
      </c>
      <c r="AA82" s="292">
        <v>0</v>
      </c>
      <c r="AB82" s="292">
        <v>0</v>
      </c>
      <c r="AC82" s="292">
        <v>0</v>
      </c>
      <c r="AD82" s="292">
        <v>0</v>
      </c>
      <c r="AE82" s="292">
        <v>0</v>
      </c>
      <c r="AF82" s="292">
        <v>0</v>
      </c>
      <c r="AG82" s="292">
        <v>0</v>
      </c>
      <c r="AH82" s="292">
        <v>0</v>
      </c>
      <c r="AI82" s="292">
        <v>0</v>
      </c>
      <c r="AJ82" s="292">
        <v>0</v>
      </c>
      <c r="AK82" s="292">
        <v>0</v>
      </c>
      <c r="AL82" s="292">
        <v>1.7</v>
      </c>
      <c r="AM82" s="292">
        <v>0</v>
      </c>
      <c r="AN82" s="292">
        <v>14.700000000000001</v>
      </c>
      <c r="AO82" s="292">
        <v>0</v>
      </c>
      <c r="AP82" s="292">
        <v>0</v>
      </c>
      <c r="AQ82" s="292">
        <v>0</v>
      </c>
      <c r="AR82" s="292">
        <v>0</v>
      </c>
      <c r="AS82" s="292">
        <v>8.9</v>
      </c>
      <c r="AT82" s="292">
        <v>0</v>
      </c>
      <c r="AU82" s="292">
        <v>0</v>
      </c>
      <c r="AV82" s="292">
        <v>0</v>
      </c>
      <c r="AW82" s="292">
        <v>0</v>
      </c>
      <c r="AX82" s="292">
        <v>0</v>
      </c>
      <c r="AY82" s="292">
        <v>0</v>
      </c>
      <c r="AZ82" s="292">
        <v>0</v>
      </c>
      <c r="BA82" s="292">
        <v>0</v>
      </c>
      <c r="BB82" s="292">
        <v>0</v>
      </c>
      <c r="BC82" s="292">
        <v>0</v>
      </c>
      <c r="BD82" s="292">
        <v>0</v>
      </c>
      <c r="BE82" s="292">
        <v>0</v>
      </c>
      <c r="BF82" s="292">
        <v>0</v>
      </c>
      <c r="BG82" s="292">
        <v>0</v>
      </c>
      <c r="BH82" s="292">
        <v>0</v>
      </c>
      <c r="BI82" s="292">
        <v>0</v>
      </c>
    </row>
    <row r="83" spans="2:61">
      <c r="B83" s="417"/>
      <c r="C83" s="417"/>
      <c r="D83" s="299" t="s">
        <v>786</v>
      </c>
      <c r="E83" s="292">
        <v>117.50000000000001</v>
      </c>
      <c r="F83" s="292">
        <v>45</v>
      </c>
      <c r="G83" s="292">
        <v>0</v>
      </c>
      <c r="H83" s="292">
        <v>0</v>
      </c>
      <c r="I83" s="292">
        <v>0</v>
      </c>
      <c r="J83" s="292">
        <v>0</v>
      </c>
      <c r="K83" s="292">
        <v>0</v>
      </c>
      <c r="L83" s="292">
        <v>0</v>
      </c>
      <c r="M83" s="292">
        <v>0</v>
      </c>
      <c r="N83" s="292">
        <v>0</v>
      </c>
      <c r="O83" s="292">
        <v>0</v>
      </c>
      <c r="P83" s="292">
        <v>0</v>
      </c>
      <c r="Q83" s="292">
        <v>52.250000000000007</v>
      </c>
      <c r="R83" s="292">
        <v>1</v>
      </c>
      <c r="S83" s="292">
        <v>0</v>
      </c>
      <c r="T83" s="292">
        <v>8.25</v>
      </c>
      <c r="U83" s="292">
        <v>2</v>
      </c>
      <c r="V83" s="292">
        <v>0</v>
      </c>
      <c r="W83" s="292">
        <v>0</v>
      </c>
      <c r="X83" s="292">
        <v>0</v>
      </c>
      <c r="Y83" s="292">
        <v>0</v>
      </c>
      <c r="Z83" s="292">
        <v>0</v>
      </c>
      <c r="AA83" s="292">
        <v>0</v>
      </c>
      <c r="AB83" s="292">
        <v>0</v>
      </c>
      <c r="AC83" s="292">
        <v>0</v>
      </c>
      <c r="AD83" s="292">
        <v>0</v>
      </c>
      <c r="AE83" s="292">
        <v>0</v>
      </c>
      <c r="AF83" s="292">
        <v>9</v>
      </c>
      <c r="AG83" s="292">
        <v>0</v>
      </c>
      <c r="AH83" s="292">
        <v>0</v>
      </c>
      <c r="AI83" s="292">
        <v>0</v>
      </c>
      <c r="AJ83" s="292">
        <v>0</v>
      </c>
      <c r="AK83" s="292">
        <v>0</v>
      </c>
      <c r="AL83" s="292">
        <v>0</v>
      </c>
      <c r="AM83" s="292">
        <v>0</v>
      </c>
      <c r="AN83" s="292">
        <v>0</v>
      </c>
      <c r="AO83" s="292">
        <v>0</v>
      </c>
      <c r="AP83" s="292">
        <v>0</v>
      </c>
      <c r="AQ83" s="292">
        <v>0</v>
      </c>
      <c r="AR83" s="292">
        <v>0</v>
      </c>
      <c r="AS83" s="292">
        <v>0</v>
      </c>
      <c r="AT83" s="292">
        <v>0</v>
      </c>
      <c r="AU83" s="292">
        <v>0</v>
      </c>
      <c r="AV83" s="292">
        <v>0</v>
      </c>
      <c r="AW83" s="292">
        <v>0</v>
      </c>
      <c r="AX83" s="292">
        <v>0</v>
      </c>
      <c r="AY83" s="292">
        <v>0</v>
      </c>
      <c r="AZ83" s="292">
        <v>0</v>
      </c>
      <c r="BA83" s="292">
        <v>0</v>
      </c>
      <c r="BB83" s="292">
        <v>0</v>
      </c>
      <c r="BC83" s="292">
        <v>0</v>
      </c>
      <c r="BD83" s="292">
        <v>0</v>
      </c>
      <c r="BE83" s="292">
        <v>0</v>
      </c>
      <c r="BF83" s="292">
        <v>0</v>
      </c>
      <c r="BG83" s="292">
        <v>0</v>
      </c>
      <c r="BH83" s="292">
        <v>0</v>
      </c>
      <c r="BI83" s="292">
        <v>0</v>
      </c>
    </row>
    <row r="84" spans="2:61">
      <c r="B84" s="417"/>
      <c r="C84" s="417"/>
      <c r="D84" s="299" t="s">
        <v>787</v>
      </c>
      <c r="E84" s="292">
        <v>47.5</v>
      </c>
      <c r="F84" s="292">
        <v>0</v>
      </c>
      <c r="G84" s="292">
        <v>0</v>
      </c>
      <c r="H84" s="292">
        <v>0</v>
      </c>
      <c r="I84" s="292">
        <v>0</v>
      </c>
      <c r="J84" s="292">
        <v>0</v>
      </c>
      <c r="K84" s="292">
        <v>0</v>
      </c>
      <c r="L84" s="292">
        <v>0</v>
      </c>
      <c r="M84" s="292">
        <v>0</v>
      </c>
      <c r="N84" s="292">
        <v>0</v>
      </c>
      <c r="O84" s="292">
        <v>0</v>
      </c>
      <c r="P84" s="292">
        <v>0</v>
      </c>
      <c r="Q84" s="292">
        <v>14</v>
      </c>
      <c r="R84" s="292">
        <v>6.5</v>
      </c>
      <c r="S84" s="292">
        <v>25</v>
      </c>
      <c r="T84" s="292">
        <v>2</v>
      </c>
      <c r="U84" s="292">
        <v>0</v>
      </c>
      <c r="V84" s="292">
        <v>0</v>
      </c>
      <c r="W84" s="292">
        <v>0</v>
      </c>
      <c r="X84" s="292">
        <v>0</v>
      </c>
      <c r="Y84" s="292">
        <v>0</v>
      </c>
      <c r="Z84" s="292">
        <v>0</v>
      </c>
      <c r="AA84" s="292">
        <v>0</v>
      </c>
      <c r="AB84" s="292">
        <v>0</v>
      </c>
      <c r="AC84" s="292">
        <v>0</v>
      </c>
      <c r="AD84" s="292">
        <v>0</v>
      </c>
      <c r="AE84" s="292">
        <v>0</v>
      </c>
      <c r="AF84" s="292">
        <v>0</v>
      </c>
      <c r="AG84" s="292">
        <v>0</v>
      </c>
      <c r="AH84" s="292">
        <v>0</v>
      </c>
      <c r="AI84" s="292">
        <v>0</v>
      </c>
      <c r="AJ84" s="292">
        <v>0</v>
      </c>
      <c r="AK84" s="292">
        <v>0</v>
      </c>
      <c r="AL84" s="292">
        <v>0</v>
      </c>
      <c r="AM84" s="292">
        <v>0</v>
      </c>
      <c r="AN84" s="292">
        <v>0</v>
      </c>
      <c r="AO84" s="292">
        <v>0</v>
      </c>
      <c r="AP84" s="292">
        <v>0</v>
      </c>
      <c r="AQ84" s="292">
        <v>0</v>
      </c>
      <c r="AR84" s="292">
        <v>0</v>
      </c>
      <c r="AS84" s="292">
        <v>0</v>
      </c>
      <c r="AT84" s="292">
        <v>0</v>
      </c>
      <c r="AU84" s="292">
        <v>0</v>
      </c>
      <c r="AV84" s="292">
        <v>0</v>
      </c>
      <c r="AW84" s="292">
        <v>0</v>
      </c>
      <c r="AX84" s="292">
        <v>0</v>
      </c>
      <c r="AY84" s="292">
        <v>0</v>
      </c>
      <c r="AZ84" s="292">
        <v>0</v>
      </c>
      <c r="BA84" s="292">
        <v>0</v>
      </c>
      <c r="BB84" s="292">
        <v>0</v>
      </c>
      <c r="BC84" s="292">
        <v>0</v>
      </c>
      <c r="BD84" s="292">
        <v>0</v>
      </c>
      <c r="BE84" s="292">
        <v>0</v>
      </c>
      <c r="BF84" s="292">
        <v>0</v>
      </c>
      <c r="BG84" s="292">
        <v>0</v>
      </c>
      <c r="BH84" s="292">
        <v>0</v>
      </c>
      <c r="BI84" s="292">
        <v>0</v>
      </c>
    </row>
    <row r="85" spans="2:61">
      <c r="B85" s="417"/>
      <c r="C85" s="417"/>
      <c r="D85" s="299" t="s">
        <v>788</v>
      </c>
      <c r="E85" s="292">
        <v>279.60000000000002</v>
      </c>
      <c r="F85" s="292">
        <v>29.75</v>
      </c>
      <c r="G85" s="292">
        <v>0</v>
      </c>
      <c r="H85" s="292">
        <v>0</v>
      </c>
      <c r="I85" s="292">
        <v>0</v>
      </c>
      <c r="J85" s="292">
        <v>0</v>
      </c>
      <c r="K85" s="292">
        <v>0</v>
      </c>
      <c r="L85" s="292">
        <v>0</v>
      </c>
      <c r="M85" s="292">
        <v>0</v>
      </c>
      <c r="N85" s="292">
        <v>0</v>
      </c>
      <c r="O85" s="292">
        <v>0</v>
      </c>
      <c r="P85" s="292">
        <v>0</v>
      </c>
      <c r="Q85" s="292">
        <v>48.9</v>
      </c>
      <c r="R85" s="292">
        <v>3</v>
      </c>
      <c r="S85" s="292">
        <v>0</v>
      </c>
      <c r="T85" s="292">
        <v>9.2000000000000011</v>
      </c>
      <c r="U85" s="292">
        <v>0</v>
      </c>
      <c r="V85" s="292">
        <v>0</v>
      </c>
      <c r="W85" s="292">
        <v>78</v>
      </c>
      <c r="X85" s="292">
        <v>0</v>
      </c>
      <c r="Y85" s="292">
        <v>0</v>
      </c>
      <c r="Z85" s="292">
        <v>0</v>
      </c>
      <c r="AA85" s="292">
        <v>0</v>
      </c>
      <c r="AB85" s="292">
        <v>0</v>
      </c>
      <c r="AC85" s="292">
        <v>0</v>
      </c>
      <c r="AD85" s="292">
        <v>0</v>
      </c>
      <c r="AE85" s="292">
        <v>0</v>
      </c>
      <c r="AF85" s="292">
        <v>96.3</v>
      </c>
      <c r="AG85" s="292">
        <v>0</v>
      </c>
      <c r="AH85" s="292">
        <v>0</v>
      </c>
      <c r="AI85" s="292">
        <v>0</v>
      </c>
      <c r="AJ85" s="292">
        <v>0</v>
      </c>
      <c r="AK85" s="292">
        <v>1</v>
      </c>
      <c r="AL85" s="292">
        <v>0</v>
      </c>
      <c r="AM85" s="292">
        <v>0</v>
      </c>
      <c r="AN85" s="292">
        <v>10.45</v>
      </c>
      <c r="AO85" s="292">
        <v>0</v>
      </c>
      <c r="AP85" s="292">
        <v>0</v>
      </c>
      <c r="AQ85" s="292">
        <v>0</v>
      </c>
      <c r="AR85" s="292">
        <v>0</v>
      </c>
      <c r="AS85" s="292">
        <v>0</v>
      </c>
      <c r="AT85" s="292">
        <v>0</v>
      </c>
      <c r="AU85" s="292">
        <v>0</v>
      </c>
      <c r="AV85" s="292">
        <v>0</v>
      </c>
      <c r="AW85" s="292">
        <v>0</v>
      </c>
      <c r="AX85" s="292">
        <v>0</v>
      </c>
      <c r="AY85" s="292">
        <v>0</v>
      </c>
      <c r="AZ85" s="292">
        <v>0</v>
      </c>
      <c r="BA85" s="292">
        <v>0</v>
      </c>
      <c r="BB85" s="292">
        <v>0</v>
      </c>
      <c r="BC85" s="292">
        <v>0</v>
      </c>
      <c r="BD85" s="292">
        <v>0</v>
      </c>
      <c r="BE85" s="292">
        <v>0</v>
      </c>
      <c r="BF85" s="292">
        <v>0</v>
      </c>
      <c r="BG85" s="292">
        <v>0</v>
      </c>
      <c r="BH85" s="292">
        <v>3</v>
      </c>
      <c r="BI85" s="292">
        <v>0</v>
      </c>
    </row>
    <row r="86" spans="2:61">
      <c r="B86" s="417"/>
      <c r="C86" s="417"/>
      <c r="D86" s="299" t="s">
        <v>789</v>
      </c>
      <c r="E86" s="292">
        <v>18</v>
      </c>
      <c r="F86" s="292">
        <v>0</v>
      </c>
      <c r="G86" s="292">
        <v>0</v>
      </c>
      <c r="H86" s="292">
        <v>0</v>
      </c>
      <c r="I86" s="292">
        <v>0</v>
      </c>
      <c r="J86" s="292">
        <v>0</v>
      </c>
      <c r="K86" s="292">
        <v>0</v>
      </c>
      <c r="L86" s="292">
        <v>0</v>
      </c>
      <c r="M86" s="292">
        <v>0</v>
      </c>
      <c r="N86" s="292">
        <v>0</v>
      </c>
      <c r="O86" s="292">
        <v>0</v>
      </c>
      <c r="P86" s="292">
        <v>0</v>
      </c>
      <c r="Q86" s="292">
        <v>2</v>
      </c>
      <c r="R86" s="292">
        <v>0</v>
      </c>
      <c r="S86" s="292">
        <v>14</v>
      </c>
      <c r="T86" s="292">
        <v>2</v>
      </c>
      <c r="U86" s="292">
        <v>0</v>
      </c>
      <c r="V86" s="292">
        <v>0</v>
      </c>
      <c r="W86" s="292">
        <v>0</v>
      </c>
      <c r="X86" s="292">
        <v>0</v>
      </c>
      <c r="Y86" s="292">
        <v>0</v>
      </c>
      <c r="Z86" s="292">
        <v>0</v>
      </c>
      <c r="AA86" s="292">
        <v>0</v>
      </c>
      <c r="AB86" s="292">
        <v>0</v>
      </c>
      <c r="AC86" s="292">
        <v>0</v>
      </c>
      <c r="AD86" s="292">
        <v>0</v>
      </c>
      <c r="AE86" s="292">
        <v>0</v>
      </c>
      <c r="AF86" s="292">
        <v>0</v>
      </c>
      <c r="AG86" s="292">
        <v>0</v>
      </c>
      <c r="AH86" s="292">
        <v>0</v>
      </c>
      <c r="AI86" s="292">
        <v>0</v>
      </c>
      <c r="AJ86" s="292">
        <v>0</v>
      </c>
      <c r="AK86" s="292">
        <v>0</v>
      </c>
      <c r="AL86" s="292">
        <v>0</v>
      </c>
      <c r="AM86" s="292">
        <v>0</v>
      </c>
      <c r="AN86" s="292">
        <v>0</v>
      </c>
      <c r="AO86" s="292">
        <v>0</v>
      </c>
      <c r="AP86" s="292">
        <v>0</v>
      </c>
      <c r="AQ86" s="292">
        <v>0</v>
      </c>
      <c r="AR86" s="292">
        <v>0</v>
      </c>
      <c r="AS86" s="292">
        <v>0</v>
      </c>
      <c r="AT86" s="292">
        <v>0</v>
      </c>
      <c r="AU86" s="292">
        <v>0</v>
      </c>
      <c r="AV86" s="292">
        <v>0</v>
      </c>
      <c r="AW86" s="292">
        <v>0</v>
      </c>
      <c r="AX86" s="292">
        <v>0</v>
      </c>
      <c r="AY86" s="292">
        <v>0</v>
      </c>
      <c r="AZ86" s="292">
        <v>0</v>
      </c>
      <c r="BA86" s="292">
        <v>0</v>
      </c>
      <c r="BB86" s="292">
        <v>0</v>
      </c>
      <c r="BC86" s="292">
        <v>0</v>
      </c>
      <c r="BD86" s="292">
        <v>0</v>
      </c>
      <c r="BE86" s="292">
        <v>0</v>
      </c>
      <c r="BF86" s="292">
        <v>0</v>
      </c>
      <c r="BG86" s="292">
        <v>0</v>
      </c>
      <c r="BH86" s="292">
        <v>0</v>
      </c>
      <c r="BI86" s="292">
        <v>0</v>
      </c>
    </row>
    <row r="87" spans="2:61">
      <c r="B87" s="417"/>
      <c r="C87" s="417"/>
      <c r="D87" s="299" t="s">
        <v>790</v>
      </c>
      <c r="E87" s="292">
        <v>30.9</v>
      </c>
      <c r="F87" s="292">
        <v>0</v>
      </c>
      <c r="G87" s="292">
        <v>0</v>
      </c>
      <c r="H87" s="292">
        <v>0</v>
      </c>
      <c r="I87" s="292">
        <v>0</v>
      </c>
      <c r="J87" s="292">
        <v>0</v>
      </c>
      <c r="K87" s="292">
        <v>0</v>
      </c>
      <c r="L87" s="292">
        <v>0</v>
      </c>
      <c r="M87" s="292">
        <v>0</v>
      </c>
      <c r="N87" s="292">
        <v>0</v>
      </c>
      <c r="O87" s="292">
        <v>0</v>
      </c>
      <c r="P87" s="292">
        <v>0</v>
      </c>
      <c r="Q87" s="292">
        <v>13</v>
      </c>
      <c r="R87" s="292">
        <v>0</v>
      </c>
      <c r="S87" s="292">
        <v>0</v>
      </c>
      <c r="T87" s="292">
        <v>3</v>
      </c>
      <c r="U87" s="292">
        <v>0</v>
      </c>
      <c r="V87" s="292">
        <v>0</v>
      </c>
      <c r="W87" s="292">
        <v>0</v>
      </c>
      <c r="X87" s="292">
        <v>0</v>
      </c>
      <c r="Y87" s="292">
        <v>0</v>
      </c>
      <c r="Z87" s="292">
        <v>0</v>
      </c>
      <c r="AA87" s="292">
        <v>0</v>
      </c>
      <c r="AB87" s="292">
        <v>0</v>
      </c>
      <c r="AC87" s="292">
        <v>0</v>
      </c>
      <c r="AD87" s="292">
        <v>0</v>
      </c>
      <c r="AE87" s="292">
        <v>0</v>
      </c>
      <c r="AF87" s="292">
        <v>0</v>
      </c>
      <c r="AG87" s="292">
        <v>0</v>
      </c>
      <c r="AH87" s="292">
        <v>0</v>
      </c>
      <c r="AI87" s="292">
        <v>0</v>
      </c>
      <c r="AJ87" s="292">
        <v>0</v>
      </c>
      <c r="AK87" s="292">
        <v>0</v>
      </c>
      <c r="AL87" s="292">
        <v>0</v>
      </c>
      <c r="AM87" s="292">
        <v>0</v>
      </c>
      <c r="AN87" s="292">
        <v>0</v>
      </c>
      <c r="AO87" s="292">
        <v>0</v>
      </c>
      <c r="AP87" s="292">
        <v>0</v>
      </c>
      <c r="AQ87" s="292">
        <v>0</v>
      </c>
      <c r="AR87" s="292">
        <v>0</v>
      </c>
      <c r="AS87" s="292">
        <v>14.9</v>
      </c>
      <c r="AT87" s="292">
        <v>0</v>
      </c>
      <c r="AU87" s="292">
        <v>0</v>
      </c>
      <c r="AV87" s="292">
        <v>0</v>
      </c>
      <c r="AW87" s="292">
        <v>0</v>
      </c>
      <c r="AX87" s="292">
        <v>0</v>
      </c>
      <c r="AY87" s="292">
        <v>0</v>
      </c>
      <c r="AZ87" s="292">
        <v>0</v>
      </c>
      <c r="BA87" s="292">
        <v>0</v>
      </c>
      <c r="BB87" s="292">
        <v>0</v>
      </c>
      <c r="BC87" s="292">
        <v>0</v>
      </c>
      <c r="BD87" s="292">
        <v>0</v>
      </c>
      <c r="BE87" s="292">
        <v>0</v>
      </c>
      <c r="BF87" s="292">
        <v>0</v>
      </c>
      <c r="BG87" s="292">
        <v>0</v>
      </c>
      <c r="BH87" s="292">
        <v>0</v>
      </c>
      <c r="BI87" s="292">
        <v>0</v>
      </c>
    </row>
    <row r="88" spans="2:61">
      <c r="B88" s="417"/>
      <c r="C88" s="417"/>
      <c r="D88" s="299" t="s">
        <v>791</v>
      </c>
      <c r="E88" s="292">
        <v>30</v>
      </c>
      <c r="F88" s="292">
        <v>0</v>
      </c>
      <c r="G88" s="292">
        <v>0</v>
      </c>
      <c r="H88" s="292">
        <v>0</v>
      </c>
      <c r="I88" s="292">
        <v>0</v>
      </c>
      <c r="J88" s="292">
        <v>0</v>
      </c>
      <c r="K88" s="292">
        <v>0</v>
      </c>
      <c r="L88" s="292">
        <v>0</v>
      </c>
      <c r="M88" s="292">
        <v>0</v>
      </c>
      <c r="N88" s="292">
        <v>0</v>
      </c>
      <c r="O88" s="292">
        <v>2</v>
      </c>
      <c r="P88" s="292">
        <v>0</v>
      </c>
      <c r="Q88" s="292">
        <v>6</v>
      </c>
      <c r="R88" s="292">
        <v>2</v>
      </c>
      <c r="S88" s="292">
        <v>18</v>
      </c>
      <c r="T88" s="292">
        <v>2</v>
      </c>
      <c r="U88" s="292">
        <v>0</v>
      </c>
      <c r="V88" s="292">
        <v>0</v>
      </c>
      <c r="W88" s="292">
        <v>0</v>
      </c>
      <c r="X88" s="292">
        <v>0</v>
      </c>
      <c r="Y88" s="292">
        <v>0</v>
      </c>
      <c r="Z88" s="292">
        <v>0</v>
      </c>
      <c r="AA88" s="292">
        <v>0</v>
      </c>
      <c r="AB88" s="292">
        <v>0</v>
      </c>
      <c r="AC88" s="292">
        <v>0</v>
      </c>
      <c r="AD88" s="292">
        <v>0</v>
      </c>
      <c r="AE88" s="292">
        <v>0</v>
      </c>
      <c r="AF88" s="292">
        <v>0</v>
      </c>
      <c r="AG88" s="292">
        <v>0</v>
      </c>
      <c r="AH88" s="292">
        <v>0</v>
      </c>
      <c r="AI88" s="292">
        <v>0</v>
      </c>
      <c r="AJ88" s="292">
        <v>0</v>
      </c>
      <c r="AK88" s="292">
        <v>0</v>
      </c>
      <c r="AL88" s="292">
        <v>0</v>
      </c>
      <c r="AM88" s="292">
        <v>0</v>
      </c>
      <c r="AN88" s="292">
        <v>0</v>
      </c>
      <c r="AO88" s="292">
        <v>0</v>
      </c>
      <c r="AP88" s="292">
        <v>0</v>
      </c>
      <c r="AQ88" s="292">
        <v>0</v>
      </c>
      <c r="AR88" s="292">
        <v>0</v>
      </c>
      <c r="AS88" s="292">
        <v>0</v>
      </c>
      <c r="AT88" s="292">
        <v>0</v>
      </c>
      <c r="AU88" s="292">
        <v>0</v>
      </c>
      <c r="AV88" s="292">
        <v>0</v>
      </c>
      <c r="AW88" s="292">
        <v>0</v>
      </c>
      <c r="AX88" s="292">
        <v>0</v>
      </c>
      <c r="AY88" s="292">
        <v>0</v>
      </c>
      <c r="AZ88" s="292">
        <v>0</v>
      </c>
      <c r="BA88" s="292">
        <v>0</v>
      </c>
      <c r="BB88" s="292">
        <v>0</v>
      </c>
      <c r="BC88" s="292">
        <v>0</v>
      </c>
      <c r="BD88" s="292">
        <v>0</v>
      </c>
      <c r="BE88" s="292">
        <v>0</v>
      </c>
      <c r="BF88" s="292">
        <v>0</v>
      </c>
      <c r="BG88" s="292">
        <v>0</v>
      </c>
      <c r="BH88" s="292">
        <v>0</v>
      </c>
      <c r="BI88" s="292">
        <v>0</v>
      </c>
    </row>
    <row r="89" spans="2:61">
      <c r="B89" s="417"/>
      <c r="C89" s="417" t="s">
        <v>41</v>
      </c>
      <c r="D89" s="299" t="s">
        <v>792</v>
      </c>
      <c r="E89" s="292">
        <v>1036.1000000000004</v>
      </c>
      <c r="F89" s="292">
        <v>30.5</v>
      </c>
      <c r="G89" s="292">
        <v>576</v>
      </c>
      <c r="H89" s="292">
        <v>0</v>
      </c>
      <c r="I89" s="292">
        <v>0</v>
      </c>
      <c r="J89" s="292">
        <v>0</v>
      </c>
      <c r="K89" s="292">
        <v>0</v>
      </c>
      <c r="L89" s="292">
        <v>0</v>
      </c>
      <c r="M89" s="292">
        <v>0</v>
      </c>
      <c r="N89" s="292">
        <v>0</v>
      </c>
      <c r="O89" s="292">
        <v>4</v>
      </c>
      <c r="P89" s="292">
        <v>0</v>
      </c>
      <c r="Q89" s="292">
        <v>93.999999999999986</v>
      </c>
      <c r="R89" s="292">
        <v>43</v>
      </c>
      <c r="S89" s="292">
        <v>3</v>
      </c>
      <c r="T89" s="292">
        <v>7.5</v>
      </c>
      <c r="U89" s="292">
        <v>2</v>
      </c>
      <c r="V89" s="292">
        <v>0</v>
      </c>
      <c r="W89" s="292">
        <v>0</v>
      </c>
      <c r="X89" s="292">
        <v>0</v>
      </c>
      <c r="Y89" s="292">
        <v>4.5999999999999996</v>
      </c>
      <c r="Z89" s="292">
        <v>0</v>
      </c>
      <c r="AA89" s="292">
        <v>173.6</v>
      </c>
      <c r="AB89" s="292">
        <v>0</v>
      </c>
      <c r="AC89" s="292">
        <v>0</v>
      </c>
      <c r="AD89" s="292">
        <v>0</v>
      </c>
      <c r="AE89" s="292">
        <v>16.350000000000001</v>
      </c>
      <c r="AF89" s="292">
        <v>7.6000000000000014</v>
      </c>
      <c r="AG89" s="292">
        <v>0</v>
      </c>
      <c r="AH89" s="292">
        <v>0</v>
      </c>
      <c r="AI89" s="292">
        <v>0</v>
      </c>
      <c r="AJ89" s="292">
        <v>0</v>
      </c>
      <c r="AK89" s="292">
        <v>0</v>
      </c>
      <c r="AL89" s="292">
        <v>0</v>
      </c>
      <c r="AM89" s="292">
        <v>0</v>
      </c>
      <c r="AN89" s="292">
        <v>0</v>
      </c>
      <c r="AO89" s="292">
        <v>11</v>
      </c>
      <c r="AP89" s="292">
        <v>2.5</v>
      </c>
      <c r="AQ89" s="292">
        <v>0</v>
      </c>
      <c r="AR89" s="292">
        <v>0</v>
      </c>
      <c r="AS89" s="292">
        <v>22.5</v>
      </c>
      <c r="AT89" s="292">
        <v>0</v>
      </c>
      <c r="AU89" s="292">
        <v>0</v>
      </c>
      <c r="AV89" s="292">
        <v>0</v>
      </c>
      <c r="AW89" s="292">
        <v>0</v>
      </c>
      <c r="AX89" s="292">
        <v>35.450000000000003</v>
      </c>
      <c r="AY89" s="292">
        <v>0</v>
      </c>
      <c r="AZ89" s="292">
        <v>0</v>
      </c>
      <c r="BA89" s="292">
        <v>0</v>
      </c>
      <c r="BB89" s="292">
        <v>2.5</v>
      </c>
      <c r="BC89" s="292">
        <v>0</v>
      </c>
      <c r="BD89" s="292">
        <v>0</v>
      </c>
      <c r="BE89" s="292">
        <v>0</v>
      </c>
      <c r="BF89" s="292">
        <v>0</v>
      </c>
      <c r="BG89" s="292">
        <v>0</v>
      </c>
      <c r="BH89" s="292">
        <v>0</v>
      </c>
      <c r="BI89" s="292">
        <v>0</v>
      </c>
    </row>
    <row r="90" spans="2:61">
      <c r="B90" s="417"/>
      <c r="C90" s="417"/>
      <c r="D90" s="299" t="s">
        <v>793</v>
      </c>
      <c r="E90" s="292">
        <v>72.599999999999994</v>
      </c>
      <c r="F90" s="292">
        <v>23</v>
      </c>
      <c r="G90" s="292">
        <v>0</v>
      </c>
      <c r="H90" s="292">
        <v>0</v>
      </c>
      <c r="I90" s="292">
        <v>0</v>
      </c>
      <c r="J90" s="292">
        <v>0</v>
      </c>
      <c r="K90" s="292">
        <v>0</v>
      </c>
      <c r="L90" s="292">
        <v>0</v>
      </c>
      <c r="M90" s="292">
        <v>0</v>
      </c>
      <c r="N90" s="292">
        <v>0</v>
      </c>
      <c r="O90" s="292">
        <v>5.8</v>
      </c>
      <c r="P90" s="292">
        <v>0</v>
      </c>
      <c r="Q90" s="292">
        <v>39.6</v>
      </c>
      <c r="R90" s="292">
        <v>0</v>
      </c>
      <c r="S90" s="292">
        <v>0</v>
      </c>
      <c r="T90" s="292">
        <v>1</v>
      </c>
      <c r="U90" s="292">
        <v>0</v>
      </c>
      <c r="V90" s="292">
        <v>0</v>
      </c>
      <c r="W90" s="292">
        <v>0</v>
      </c>
      <c r="X90" s="292">
        <v>0</v>
      </c>
      <c r="Y90" s="292">
        <v>0</v>
      </c>
      <c r="Z90" s="292">
        <v>0</v>
      </c>
      <c r="AA90" s="292">
        <v>0</v>
      </c>
      <c r="AB90" s="292">
        <v>0</v>
      </c>
      <c r="AC90" s="292">
        <v>0</v>
      </c>
      <c r="AD90" s="292">
        <v>0</v>
      </c>
      <c r="AE90" s="292">
        <v>0</v>
      </c>
      <c r="AF90" s="292">
        <v>3.2</v>
      </c>
      <c r="AG90" s="292">
        <v>0</v>
      </c>
      <c r="AH90" s="292">
        <v>0</v>
      </c>
      <c r="AI90" s="292">
        <v>0</v>
      </c>
      <c r="AJ90" s="292">
        <v>0</v>
      </c>
      <c r="AK90" s="292">
        <v>0</v>
      </c>
      <c r="AL90" s="292">
        <v>0</v>
      </c>
      <c r="AM90" s="292">
        <v>0</v>
      </c>
      <c r="AN90" s="292">
        <v>0</v>
      </c>
      <c r="AO90" s="292">
        <v>0</v>
      </c>
      <c r="AP90" s="292">
        <v>0</v>
      </c>
      <c r="AQ90" s="292">
        <v>0</v>
      </c>
      <c r="AR90" s="292">
        <v>0</v>
      </c>
      <c r="AS90" s="292">
        <v>0</v>
      </c>
      <c r="AT90" s="292">
        <v>0</v>
      </c>
      <c r="AU90" s="292">
        <v>0</v>
      </c>
      <c r="AV90" s="292">
        <v>0</v>
      </c>
      <c r="AW90" s="292">
        <v>0</v>
      </c>
      <c r="AX90" s="292">
        <v>0</v>
      </c>
      <c r="AY90" s="292">
        <v>0</v>
      </c>
      <c r="AZ90" s="292">
        <v>0</v>
      </c>
      <c r="BA90" s="292">
        <v>0</v>
      </c>
      <c r="BB90" s="292">
        <v>0</v>
      </c>
      <c r="BC90" s="292">
        <v>0</v>
      </c>
      <c r="BD90" s="292">
        <v>0</v>
      </c>
      <c r="BE90" s="292">
        <v>0</v>
      </c>
      <c r="BF90" s="292">
        <v>0</v>
      </c>
      <c r="BG90" s="292">
        <v>0</v>
      </c>
      <c r="BH90" s="292">
        <v>0</v>
      </c>
      <c r="BI90" s="292">
        <v>0</v>
      </c>
    </row>
    <row r="91" spans="2:61">
      <c r="B91" s="417"/>
      <c r="C91" s="417"/>
      <c r="D91" s="299" t="s">
        <v>794</v>
      </c>
      <c r="E91" s="292">
        <v>7</v>
      </c>
      <c r="F91" s="292">
        <v>0</v>
      </c>
      <c r="G91" s="292">
        <v>0</v>
      </c>
      <c r="H91" s="292">
        <v>0</v>
      </c>
      <c r="I91" s="292">
        <v>0</v>
      </c>
      <c r="J91" s="292">
        <v>0</v>
      </c>
      <c r="K91" s="292">
        <v>0</v>
      </c>
      <c r="L91" s="292">
        <v>0</v>
      </c>
      <c r="M91" s="292">
        <v>0</v>
      </c>
      <c r="N91" s="292">
        <v>0</v>
      </c>
      <c r="O91" s="292">
        <v>0</v>
      </c>
      <c r="P91" s="292">
        <v>0</v>
      </c>
      <c r="Q91" s="292">
        <v>0</v>
      </c>
      <c r="R91" s="292">
        <v>7</v>
      </c>
      <c r="S91" s="292">
        <v>0</v>
      </c>
      <c r="T91" s="292">
        <v>0</v>
      </c>
      <c r="U91" s="292">
        <v>0</v>
      </c>
      <c r="V91" s="292">
        <v>0</v>
      </c>
      <c r="W91" s="292">
        <v>0</v>
      </c>
      <c r="X91" s="292">
        <v>0</v>
      </c>
      <c r="Y91" s="292">
        <v>0</v>
      </c>
      <c r="Z91" s="292">
        <v>0</v>
      </c>
      <c r="AA91" s="292">
        <v>0</v>
      </c>
      <c r="AB91" s="292">
        <v>0</v>
      </c>
      <c r="AC91" s="292">
        <v>0</v>
      </c>
      <c r="AD91" s="292">
        <v>0</v>
      </c>
      <c r="AE91" s="292">
        <v>0</v>
      </c>
      <c r="AF91" s="292">
        <v>0</v>
      </c>
      <c r="AG91" s="292">
        <v>0</v>
      </c>
      <c r="AH91" s="292">
        <v>0</v>
      </c>
      <c r="AI91" s="292">
        <v>0</v>
      </c>
      <c r="AJ91" s="292">
        <v>0</v>
      </c>
      <c r="AK91" s="292">
        <v>0</v>
      </c>
      <c r="AL91" s="292">
        <v>0</v>
      </c>
      <c r="AM91" s="292">
        <v>0</v>
      </c>
      <c r="AN91" s="292">
        <v>0</v>
      </c>
      <c r="AO91" s="292">
        <v>0</v>
      </c>
      <c r="AP91" s="292">
        <v>0</v>
      </c>
      <c r="AQ91" s="292">
        <v>0</v>
      </c>
      <c r="AR91" s="292">
        <v>0</v>
      </c>
      <c r="AS91" s="292">
        <v>0</v>
      </c>
      <c r="AT91" s="292">
        <v>0</v>
      </c>
      <c r="AU91" s="292">
        <v>0</v>
      </c>
      <c r="AV91" s="292">
        <v>0</v>
      </c>
      <c r="AW91" s="292">
        <v>0</v>
      </c>
      <c r="AX91" s="292">
        <v>0</v>
      </c>
      <c r="AY91" s="292">
        <v>0</v>
      </c>
      <c r="AZ91" s="292">
        <v>0</v>
      </c>
      <c r="BA91" s="292">
        <v>0</v>
      </c>
      <c r="BB91" s="292">
        <v>0</v>
      </c>
      <c r="BC91" s="292">
        <v>0</v>
      </c>
      <c r="BD91" s="292">
        <v>0</v>
      </c>
      <c r="BE91" s="292">
        <v>0</v>
      </c>
      <c r="BF91" s="292">
        <v>0</v>
      </c>
      <c r="BG91" s="292">
        <v>0</v>
      </c>
      <c r="BH91" s="292">
        <v>0</v>
      </c>
      <c r="BI91" s="292">
        <v>0</v>
      </c>
    </row>
    <row r="92" spans="2:61">
      <c r="B92" s="417"/>
      <c r="C92" s="417"/>
      <c r="D92" s="299" t="s">
        <v>795</v>
      </c>
      <c r="E92" s="292">
        <v>11</v>
      </c>
      <c r="F92" s="292">
        <v>0</v>
      </c>
      <c r="G92" s="292">
        <v>0</v>
      </c>
      <c r="H92" s="292">
        <v>0</v>
      </c>
      <c r="I92" s="292">
        <v>0</v>
      </c>
      <c r="J92" s="292">
        <v>0</v>
      </c>
      <c r="K92" s="292">
        <v>0</v>
      </c>
      <c r="L92" s="292">
        <v>0</v>
      </c>
      <c r="M92" s="292">
        <v>0</v>
      </c>
      <c r="N92" s="292">
        <v>0</v>
      </c>
      <c r="O92" s="292">
        <v>1</v>
      </c>
      <c r="P92" s="292">
        <v>0</v>
      </c>
      <c r="Q92" s="292">
        <v>9</v>
      </c>
      <c r="R92" s="292">
        <v>0</v>
      </c>
      <c r="S92" s="292">
        <v>0</v>
      </c>
      <c r="T92" s="292">
        <v>1</v>
      </c>
      <c r="U92" s="292">
        <v>0</v>
      </c>
      <c r="V92" s="292">
        <v>0</v>
      </c>
      <c r="W92" s="292">
        <v>0</v>
      </c>
      <c r="X92" s="292">
        <v>0</v>
      </c>
      <c r="Y92" s="292">
        <v>0</v>
      </c>
      <c r="Z92" s="292">
        <v>0</v>
      </c>
      <c r="AA92" s="292">
        <v>0</v>
      </c>
      <c r="AB92" s="292">
        <v>0</v>
      </c>
      <c r="AC92" s="292">
        <v>0</v>
      </c>
      <c r="AD92" s="292">
        <v>0</v>
      </c>
      <c r="AE92" s="292">
        <v>0</v>
      </c>
      <c r="AF92" s="292">
        <v>0</v>
      </c>
      <c r="AG92" s="292">
        <v>0</v>
      </c>
      <c r="AH92" s="292">
        <v>0</v>
      </c>
      <c r="AI92" s="292">
        <v>0</v>
      </c>
      <c r="AJ92" s="292">
        <v>0</v>
      </c>
      <c r="AK92" s="292">
        <v>0</v>
      </c>
      <c r="AL92" s="292">
        <v>0</v>
      </c>
      <c r="AM92" s="292">
        <v>0</v>
      </c>
      <c r="AN92" s="292">
        <v>0</v>
      </c>
      <c r="AO92" s="292">
        <v>0</v>
      </c>
      <c r="AP92" s="292">
        <v>0</v>
      </c>
      <c r="AQ92" s="292">
        <v>0</v>
      </c>
      <c r="AR92" s="292">
        <v>0</v>
      </c>
      <c r="AS92" s="292">
        <v>0</v>
      </c>
      <c r="AT92" s="292">
        <v>0</v>
      </c>
      <c r="AU92" s="292">
        <v>0</v>
      </c>
      <c r="AV92" s="292">
        <v>0</v>
      </c>
      <c r="AW92" s="292">
        <v>0</v>
      </c>
      <c r="AX92" s="292">
        <v>0</v>
      </c>
      <c r="AY92" s="292">
        <v>0</v>
      </c>
      <c r="AZ92" s="292">
        <v>0</v>
      </c>
      <c r="BA92" s="292">
        <v>0</v>
      </c>
      <c r="BB92" s="292">
        <v>0</v>
      </c>
      <c r="BC92" s="292">
        <v>0</v>
      </c>
      <c r="BD92" s="292">
        <v>0</v>
      </c>
      <c r="BE92" s="292">
        <v>0</v>
      </c>
      <c r="BF92" s="292">
        <v>0</v>
      </c>
      <c r="BG92" s="292">
        <v>0</v>
      </c>
      <c r="BH92" s="292">
        <v>0</v>
      </c>
      <c r="BI92" s="292">
        <v>0</v>
      </c>
    </row>
    <row r="93" spans="2:61">
      <c r="B93" s="417"/>
      <c r="C93" s="417"/>
      <c r="D93" s="299" t="s">
        <v>796</v>
      </c>
      <c r="E93" s="292">
        <v>21</v>
      </c>
      <c r="F93" s="292">
        <v>0</v>
      </c>
      <c r="G93" s="292">
        <v>0</v>
      </c>
      <c r="H93" s="292">
        <v>0</v>
      </c>
      <c r="I93" s="292">
        <v>0</v>
      </c>
      <c r="J93" s="292">
        <v>0</v>
      </c>
      <c r="K93" s="292">
        <v>0</v>
      </c>
      <c r="L93" s="292">
        <v>0</v>
      </c>
      <c r="M93" s="292">
        <v>0</v>
      </c>
      <c r="N93" s="292">
        <v>0</v>
      </c>
      <c r="O93" s="292">
        <v>0</v>
      </c>
      <c r="P93" s="292">
        <v>0</v>
      </c>
      <c r="Q93" s="292">
        <v>6</v>
      </c>
      <c r="R93" s="292">
        <v>13</v>
      </c>
      <c r="S93" s="292">
        <v>0</v>
      </c>
      <c r="T93" s="292">
        <v>2</v>
      </c>
      <c r="U93" s="292">
        <v>0</v>
      </c>
      <c r="V93" s="292">
        <v>0</v>
      </c>
      <c r="W93" s="292">
        <v>0</v>
      </c>
      <c r="X93" s="292">
        <v>0</v>
      </c>
      <c r="Y93" s="292">
        <v>0</v>
      </c>
      <c r="Z93" s="292">
        <v>0</v>
      </c>
      <c r="AA93" s="292">
        <v>0</v>
      </c>
      <c r="AB93" s="292">
        <v>0</v>
      </c>
      <c r="AC93" s="292">
        <v>0</v>
      </c>
      <c r="AD93" s="292">
        <v>0</v>
      </c>
      <c r="AE93" s="292">
        <v>0</v>
      </c>
      <c r="AF93" s="292">
        <v>0</v>
      </c>
      <c r="AG93" s="292">
        <v>0</v>
      </c>
      <c r="AH93" s="292">
        <v>0</v>
      </c>
      <c r="AI93" s="292">
        <v>0</v>
      </c>
      <c r="AJ93" s="292">
        <v>0</v>
      </c>
      <c r="AK93" s="292">
        <v>0</v>
      </c>
      <c r="AL93" s="292">
        <v>0</v>
      </c>
      <c r="AM93" s="292">
        <v>0</v>
      </c>
      <c r="AN93" s="292">
        <v>0</v>
      </c>
      <c r="AO93" s="292">
        <v>0</v>
      </c>
      <c r="AP93" s="292">
        <v>0</v>
      </c>
      <c r="AQ93" s="292">
        <v>0</v>
      </c>
      <c r="AR93" s="292">
        <v>0</v>
      </c>
      <c r="AS93" s="292">
        <v>0</v>
      </c>
      <c r="AT93" s="292">
        <v>0</v>
      </c>
      <c r="AU93" s="292">
        <v>0</v>
      </c>
      <c r="AV93" s="292">
        <v>0</v>
      </c>
      <c r="AW93" s="292">
        <v>0</v>
      </c>
      <c r="AX93" s="292">
        <v>0</v>
      </c>
      <c r="AY93" s="292">
        <v>0</v>
      </c>
      <c r="AZ93" s="292">
        <v>0</v>
      </c>
      <c r="BA93" s="292">
        <v>0</v>
      </c>
      <c r="BB93" s="292">
        <v>0</v>
      </c>
      <c r="BC93" s="292">
        <v>0</v>
      </c>
      <c r="BD93" s="292">
        <v>0</v>
      </c>
      <c r="BE93" s="292">
        <v>0</v>
      </c>
      <c r="BF93" s="292">
        <v>0</v>
      </c>
      <c r="BG93" s="292">
        <v>0</v>
      </c>
      <c r="BH93" s="292">
        <v>0</v>
      </c>
      <c r="BI93" s="292">
        <v>0</v>
      </c>
    </row>
    <row r="94" spans="2:61">
      <c r="B94" s="417"/>
      <c r="C94" s="417"/>
      <c r="D94" s="299" t="s">
        <v>797</v>
      </c>
      <c r="E94" s="292">
        <v>29</v>
      </c>
      <c r="F94" s="292">
        <v>0</v>
      </c>
      <c r="G94" s="292">
        <v>0</v>
      </c>
      <c r="H94" s="292">
        <v>0</v>
      </c>
      <c r="I94" s="292">
        <v>0</v>
      </c>
      <c r="J94" s="292">
        <v>0</v>
      </c>
      <c r="K94" s="292">
        <v>0</v>
      </c>
      <c r="L94" s="292">
        <v>0</v>
      </c>
      <c r="M94" s="292">
        <v>0</v>
      </c>
      <c r="N94" s="292">
        <v>0</v>
      </c>
      <c r="O94" s="292">
        <v>1</v>
      </c>
      <c r="P94" s="292">
        <v>0</v>
      </c>
      <c r="Q94" s="292">
        <v>3</v>
      </c>
      <c r="R94" s="292">
        <v>0</v>
      </c>
      <c r="S94" s="292">
        <v>22</v>
      </c>
      <c r="T94" s="292">
        <v>3</v>
      </c>
      <c r="U94" s="292">
        <v>0</v>
      </c>
      <c r="V94" s="292">
        <v>0</v>
      </c>
      <c r="W94" s="292">
        <v>0</v>
      </c>
      <c r="X94" s="292">
        <v>0</v>
      </c>
      <c r="Y94" s="292">
        <v>0</v>
      </c>
      <c r="Z94" s="292">
        <v>0</v>
      </c>
      <c r="AA94" s="292">
        <v>0</v>
      </c>
      <c r="AB94" s="292">
        <v>0</v>
      </c>
      <c r="AC94" s="292">
        <v>0</v>
      </c>
      <c r="AD94" s="292">
        <v>0</v>
      </c>
      <c r="AE94" s="292">
        <v>0</v>
      </c>
      <c r="AF94" s="292">
        <v>0</v>
      </c>
      <c r="AG94" s="292">
        <v>0</v>
      </c>
      <c r="AH94" s="292">
        <v>0</v>
      </c>
      <c r="AI94" s="292">
        <v>0</v>
      </c>
      <c r="AJ94" s="292">
        <v>0</v>
      </c>
      <c r="AK94" s="292">
        <v>0</v>
      </c>
      <c r="AL94" s="292">
        <v>0</v>
      </c>
      <c r="AM94" s="292">
        <v>0</v>
      </c>
      <c r="AN94" s="292">
        <v>0</v>
      </c>
      <c r="AO94" s="292">
        <v>0</v>
      </c>
      <c r="AP94" s="292">
        <v>0</v>
      </c>
      <c r="AQ94" s="292">
        <v>0</v>
      </c>
      <c r="AR94" s="292">
        <v>0</v>
      </c>
      <c r="AS94" s="292">
        <v>0</v>
      </c>
      <c r="AT94" s="292">
        <v>0</v>
      </c>
      <c r="AU94" s="292">
        <v>0</v>
      </c>
      <c r="AV94" s="292">
        <v>0</v>
      </c>
      <c r="AW94" s="292">
        <v>0</v>
      </c>
      <c r="AX94" s="292">
        <v>0</v>
      </c>
      <c r="AY94" s="292">
        <v>0</v>
      </c>
      <c r="AZ94" s="292">
        <v>0</v>
      </c>
      <c r="BA94" s="292">
        <v>0</v>
      </c>
      <c r="BB94" s="292">
        <v>0</v>
      </c>
      <c r="BC94" s="292">
        <v>0</v>
      </c>
      <c r="BD94" s="292">
        <v>0</v>
      </c>
      <c r="BE94" s="292">
        <v>0</v>
      </c>
      <c r="BF94" s="292">
        <v>0</v>
      </c>
      <c r="BG94" s="292">
        <v>0</v>
      </c>
      <c r="BH94" s="292">
        <v>0</v>
      </c>
      <c r="BI94" s="292">
        <v>0</v>
      </c>
    </row>
    <row r="95" spans="2:61">
      <c r="B95" s="417"/>
      <c r="C95" s="417"/>
      <c r="D95" s="299" t="s">
        <v>798</v>
      </c>
      <c r="E95" s="292">
        <v>90.6</v>
      </c>
      <c r="F95" s="292">
        <v>17</v>
      </c>
      <c r="G95" s="292">
        <v>0</v>
      </c>
      <c r="H95" s="292">
        <v>0</v>
      </c>
      <c r="I95" s="292">
        <v>0</v>
      </c>
      <c r="J95" s="292">
        <v>0</v>
      </c>
      <c r="K95" s="292">
        <v>0</v>
      </c>
      <c r="L95" s="292">
        <v>0</v>
      </c>
      <c r="M95" s="292">
        <v>0</v>
      </c>
      <c r="N95" s="292">
        <v>0</v>
      </c>
      <c r="O95" s="292">
        <v>5</v>
      </c>
      <c r="P95" s="292">
        <v>0</v>
      </c>
      <c r="Q95" s="292">
        <v>25.75</v>
      </c>
      <c r="R95" s="292">
        <v>29</v>
      </c>
      <c r="S95" s="292">
        <v>0</v>
      </c>
      <c r="T95" s="292">
        <v>1.7</v>
      </c>
      <c r="U95" s="292">
        <v>0</v>
      </c>
      <c r="V95" s="292">
        <v>0</v>
      </c>
      <c r="W95" s="292">
        <v>0</v>
      </c>
      <c r="X95" s="292">
        <v>0</v>
      </c>
      <c r="Y95" s="292">
        <v>0</v>
      </c>
      <c r="Z95" s="292">
        <v>0</v>
      </c>
      <c r="AA95" s="292">
        <v>9.1999999999999993</v>
      </c>
      <c r="AB95" s="292">
        <v>0</v>
      </c>
      <c r="AC95" s="292">
        <v>0</v>
      </c>
      <c r="AD95" s="292">
        <v>0</v>
      </c>
      <c r="AE95" s="292">
        <v>0</v>
      </c>
      <c r="AF95" s="292">
        <v>0</v>
      </c>
      <c r="AG95" s="292">
        <v>0</v>
      </c>
      <c r="AH95" s="292">
        <v>0</v>
      </c>
      <c r="AI95" s="292">
        <v>0</v>
      </c>
      <c r="AJ95" s="292">
        <v>0</v>
      </c>
      <c r="AK95" s="292">
        <v>0</v>
      </c>
      <c r="AL95" s="292">
        <v>0</v>
      </c>
      <c r="AM95" s="292">
        <v>0</v>
      </c>
      <c r="AN95" s="292">
        <v>0</v>
      </c>
      <c r="AO95" s="292">
        <v>2.95</v>
      </c>
      <c r="AP95" s="292">
        <v>0</v>
      </c>
      <c r="AQ95" s="292">
        <v>0</v>
      </c>
      <c r="AR95" s="292">
        <v>0</v>
      </c>
      <c r="AS95" s="292">
        <v>0</v>
      </c>
      <c r="AT95" s="292">
        <v>0</v>
      </c>
      <c r="AU95" s="292">
        <v>0</v>
      </c>
      <c r="AV95" s="292">
        <v>0</v>
      </c>
      <c r="AW95" s="292">
        <v>0</v>
      </c>
      <c r="AX95" s="292">
        <v>0</v>
      </c>
      <c r="AY95" s="292">
        <v>0</v>
      </c>
      <c r="AZ95" s="292">
        <v>0</v>
      </c>
      <c r="BA95" s="292">
        <v>0</v>
      </c>
      <c r="BB95" s="292">
        <v>0</v>
      </c>
      <c r="BC95" s="292">
        <v>0</v>
      </c>
      <c r="BD95" s="292">
        <v>0</v>
      </c>
      <c r="BE95" s="292">
        <v>0</v>
      </c>
      <c r="BF95" s="292">
        <v>0</v>
      </c>
      <c r="BG95" s="292">
        <v>0</v>
      </c>
      <c r="BH95" s="292">
        <v>0</v>
      </c>
      <c r="BI95" s="292">
        <v>0</v>
      </c>
    </row>
    <row r="96" spans="2:61">
      <c r="B96" s="417"/>
      <c r="C96" s="417"/>
      <c r="D96" s="299" t="s">
        <v>799</v>
      </c>
      <c r="E96" s="292">
        <v>59.599999999999994</v>
      </c>
      <c r="F96" s="292">
        <v>12</v>
      </c>
      <c r="G96" s="292">
        <v>0</v>
      </c>
      <c r="H96" s="292">
        <v>0</v>
      </c>
      <c r="I96" s="292">
        <v>0</v>
      </c>
      <c r="J96" s="292">
        <v>0</v>
      </c>
      <c r="K96" s="292">
        <v>0</v>
      </c>
      <c r="L96" s="292">
        <v>0</v>
      </c>
      <c r="M96" s="292">
        <v>0</v>
      </c>
      <c r="N96" s="292">
        <v>0</v>
      </c>
      <c r="O96" s="292">
        <v>5</v>
      </c>
      <c r="P96" s="292">
        <v>0</v>
      </c>
      <c r="Q96" s="292">
        <v>25</v>
      </c>
      <c r="R96" s="292">
        <v>0</v>
      </c>
      <c r="S96" s="292">
        <v>0</v>
      </c>
      <c r="T96" s="292">
        <v>1</v>
      </c>
      <c r="U96" s="292">
        <v>0</v>
      </c>
      <c r="V96" s="292">
        <v>0</v>
      </c>
      <c r="W96" s="292">
        <v>0</v>
      </c>
      <c r="X96" s="292">
        <v>0</v>
      </c>
      <c r="Y96" s="292">
        <v>8</v>
      </c>
      <c r="Z96" s="292">
        <v>0</v>
      </c>
      <c r="AA96" s="292">
        <v>8.6</v>
      </c>
      <c r="AB96" s="292">
        <v>0</v>
      </c>
      <c r="AC96" s="292">
        <v>0</v>
      </c>
      <c r="AD96" s="292">
        <v>0</v>
      </c>
      <c r="AE96" s="292">
        <v>0</v>
      </c>
      <c r="AF96" s="292">
        <v>0</v>
      </c>
      <c r="AG96" s="292">
        <v>0</v>
      </c>
      <c r="AH96" s="292">
        <v>0</v>
      </c>
      <c r="AI96" s="292">
        <v>0</v>
      </c>
      <c r="AJ96" s="292">
        <v>0</v>
      </c>
      <c r="AK96" s="292">
        <v>0</v>
      </c>
      <c r="AL96" s="292">
        <v>0</v>
      </c>
      <c r="AM96" s="292">
        <v>0</v>
      </c>
      <c r="AN96" s="292">
        <v>0</v>
      </c>
      <c r="AO96" s="292">
        <v>0</v>
      </c>
      <c r="AP96" s="292">
        <v>0</v>
      </c>
      <c r="AQ96" s="292">
        <v>0</v>
      </c>
      <c r="AR96" s="292">
        <v>0</v>
      </c>
      <c r="AS96" s="292">
        <v>0</v>
      </c>
      <c r="AT96" s="292">
        <v>0</v>
      </c>
      <c r="AU96" s="292">
        <v>0</v>
      </c>
      <c r="AV96" s="292">
        <v>0</v>
      </c>
      <c r="AW96" s="292">
        <v>0</v>
      </c>
      <c r="AX96" s="292">
        <v>0</v>
      </c>
      <c r="AY96" s="292">
        <v>0</v>
      </c>
      <c r="AZ96" s="292">
        <v>0</v>
      </c>
      <c r="BA96" s="292">
        <v>0</v>
      </c>
      <c r="BB96" s="292">
        <v>0</v>
      </c>
      <c r="BC96" s="292">
        <v>0</v>
      </c>
      <c r="BD96" s="292">
        <v>0</v>
      </c>
      <c r="BE96" s="292">
        <v>0</v>
      </c>
      <c r="BF96" s="292">
        <v>0</v>
      </c>
      <c r="BG96" s="292">
        <v>0</v>
      </c>
      <c r="BH96" s="292">
        <v>0</v>
      </c>
      <c r="BI96" s="292">
        <v>0</v>
      </c>
    </row>
    <row r="97" spans="2:61">
      <c r="B97" s="417"/>
      <c r="C97" s="417"/>
      <c r="D97" s="299" t="s">
        <v>800</v>
      </c>
      <c r="E97" s="292">
        <v>12</v>
      </c>
      <c r="F97" s="292">
        <v>0</v>
      </c>
      <c r="G97" s="292">
        <v>0</v>
      </c>
      <c r="H97" s="292">
        <v>0</v>
      </c>
      <c r="I97" s="292">
        <v>0</v>
      </c>
      <c r="J97" s="292">
        <v>0</v>
      </c>
      <c r="K97" s="292">
        <v>0</v>
      </c>
      <c r="L97" s="292">
        <v>0</v>
      </c>
      <c r="M97" s="292">
        <v>0</v>
      </c>
      <c r="N97" s="292">
        <v>0</v>
      </c>
      <c r="O97" s="292">
        <v>1</v>
      </c>
      <c r="P97" s="292">
        <v>0</v>
      </c>
      <c r="Q97" s="292">
        <v>9</v>
      </c>
      <c r="R97" s="292">
        <v>0</v>
      </c>
      <c r="S97" s="292">
        <v>0</v>
      </c>
      <c r="T97" s="292">
        <v>2</v>
      </c>
      <c r="U97" s="292">
        <v>0</v>
      </c>
      <c r="V97" s="292">
        <v>0</v>
      </c>
      <c r="W97" s="292">
        <v>0</v>
      </c>
      <c r="X97" s="292">
        <v>0</v>
      </c>
      <c r="Y97" s="292">
        <v>0</v>
      </c>
      <c r="Z97" s="292">
        <v>0</v>
      </c>
      <c r="AA97" s="292">
        <v>0</v>
      </c>
      <c r="AB97" s="292">
        <v>0</v>
      </c>
      <c r="AC97" s="292">
        <v>0</v>
      </c>
      <c r="AD97" s="292">
        <v>0</v>
      </c>
      <c r="AE97" s="292">
        <v>0</v>
      </c>
      <c r="AF97" s="292">
        <v>0</v>
      </c>
      <c r="AG97" s="292">
        <v>0</v>
      </c>
      <c r="AH97" s="292">
        <v>0</v>
      </c>
      <c r="AI97" s="292">
        <v>0</v>
      </c>
      <c r="AJ97" s="292">
        <v>0</v>
      </c>
      <c r="AK97" s="292">
        <v>0</v>
      </c>
      <c r="AL97" s="292">
        <v>0</v>
      </c>
      <c r="AM97" s="292">
        <v>0</v>
      </c>
      <c r="AN97" s="292">
        <v>0</v>
      </c>
      <c r="AO97" s="292">
        <v>0</v>
      </c>
      <c r="AP97" s="292">
        <v>0</v>
      </c>
      <c r="AQ97" s="292">
        <v>0</v>
      </c>
      <c r="AR97" s="292">
        <v>0</v>
      </c>
      <c r="AS97" s="292">
        <v>0</v>
      </c>
      <c r="AT97" s="292">
        <v>0</v>
      </c>
      <c r="AU97" s="292">
        <v>0</v>
      </c>
      <c r="AV97" s="292">
        <v>0</v>
      </c>
      <c r="AW97" s="292">
        <v>0</v>
      </c>
      <c r="AX97" s="292">
        <v>0</v>
      </c>
      <c r="AY97" s="292">
        <v>0</v>
      </c>
      <c r="AZ97" s="292">
        <v>0</v>
      </c>
      <c r="BA97" s="292">
        <v>0</v>
      </c>
      <c r="BB97" s="292">
        <v>0</v>
      </c>
      <c r="BC97" s="292">
        <v>0</v>
      </c>
      <c r="BD97" s="292">
        <v>0</v>
      </c>
      <c r="BE97" s="292">
        <v>0</v>
      </c>
      <c r="BF97" s="292">
        <v>0</v>
      </c>
      <c r="BG97" s="292">
        <v>0</v>
      </c>
      <c r="BH97" s="292">
        <v>0</v>
      </c>
      <c r="BI97" s="292">
        <v>0</v>
      </c>
    </row>
    <row r="98" spans="2:61">
      <c r="B98" s="417"/>
      <c r="C98" s="417" t="s">
        <v>79</v>
      </c>
      <c r="D98" s="299" t="s">
        <v>801</v>
      </c>
      <c r="E98" s="292">
        <v>1103.6500000000001</v>
      </c>
      <c r="F98" s="292">
        <v>0</v>
      </c>
      <c r="G98" s="292">
        <v>400.5</v>
      </c>
      <c r="H98" s="292">
        <v>0</v>
      </c>
      <c r="I98" s="292">
        <v>0</v>
      </c>
      <c r="J98" s="292">
        <v>0</v>
      </c>
      <c r="K98" s="292">
        <v>0</v>
      </c>
      <c r="L98" s="292">
        <v>0</v>
      </c>
      <c r="M98" s="292">
        <v>0</v>
      </c>
      <c r="N98" s="292">
        <v>0</v>
      </c>
      <c r="O98" s="292">
        <v>16.600000000000001</v>
      </c>
      <c r="P98" s="292">
        <v>0</v>
      </c>
      <c r="Q98" s="292">
        <v>143.50000000000003</v>
      </c>
      <c r="R98" s="292">
        <v>32.199999999999996</v>
      </c>
      <c r="S98" s="292">
        <v>22.2</v>
      </c>
      <c r="T98" s="292">
        <v>19</v>
      </c>
      <c r="U98" s="292">
        <v>0</v>
      </c>
      <c r="V98" s="292">
        <v>0</v>
      </c>
      <c r="W98" s="292">
        <v>45</v>
      </c>
      <c r="X98" s="292">
        <v>0</v>
      </c>
      <c r="Y98" s="292">
        <v>0</v>
      </c>
      <c r="Z98" s="292">
        <v>0</v>
      </c>
      <c r="AA98" s="292">
        <v>72.850000000000009</v>
      </c>
      <c r="AB98" s="292">
        <v>207</v>
      </c>
      <c r="AC98" s="292">
        <v>0</v>
      </c>
      <c r="AD98" s="292">
        <v>0</v>
      </c>
      <c r="AE98" s="292">
        <v>0</v>
      </c>
      <c r="AF98" s="292">
        <v>0</v>
      </c>
      <c r="AG98" s="292">
        <v>0</v>
      </c>
      <c r="AH98" s="292">
        <v>0</v>
      </c>
      <c r="AI98" s="292">
        <v>0</v>
      </c>
      <c r="AJ98" s="292">
        <v>0</v>
      </c>
      <c r="AK98" s="292">
        <v>0</v>
      </c>
      <c r="AL98" s="292">
        <v>2</v>
      </c>
      <c r="AM98" s="292">
        <v>0</v>
      </c>
      <c r="AN98" s="292">
        <v>2.9000000000000004</v>
      </c>
      <c r="AO98" s="292">
        <v>0</v>
      </c>
      <c r="AP98" s="292">
        <v>17.2</v>
      </c>
      <c r="AQ98" s="292">
        <v>0</v>
      </c>
      <c r="AR98" s="292">
        <v>75.500000000000014</v>
      </c>
      <c r="AS98" s="292">
        <v>0</v>
      </c>
      <c r="AT98" s="292">
        <v>23.8</v>
      </c>
      <c r="AU98" s="292">
        <v>0</v>
      </c>
      <c r="AV98" s="292">
        <v>0</v>
      </c>
      <c r="AW98" s="292">
        <v>0</v>
      </c>
      <c r="AX98" s="292">
        <v>0</v>
      </c>
      <c r="AY98" s="292">
        <v>0</v>
      </c>
      <c r="AZ98" s="292">
        <v>0</v>
      </c>
      <c r="BA98" s="292">
        <v>0</v>
      </c>
      <c r="BB98" s="292">
        <v>1</v>
      </c>
      <c r="BC98" s="292">
        <v>5.5</v>
      </c>
      <c r="BD98" s="292">
        <v>0</v>
      </c>
      <c r="BE98" s="292">
        <v>5.1499999999999995</v>
      </c>
      <c r="BF98" s="292">
        <v>0</v>
      </c>
      <c r="BG98" s="292">
        <v>4.05</v>
      </c>
      <c r="BH98" s="292">
        <v>2.1</v>
      </c>
      <c r="BI98" s="292">
        <v>5.6</v>
      </c>
    </row>
    <row r="99" spans="2:61">
      <c r="B99" s="417"/>
      <c r="C99" s="417"/>
      <c r="D99" s="299" t="s">
        <v>802</v>
      </c>
      <c r="E99" s="292">
        <v>35.550000000000004</v>
      </c>
      <c r="F99" s="292">
        <v>0</v>
      </c>
      <c r="G99" s="292">
        <v>0</v>
      </c>
      <c r="H99" s="292">
        <v>0</v>
      </c>
      <c r="I99" s="292">
        <v>0</v>
      </c>
      <c r="J99" s="292">
        <v>0</v>
      </c>
      <c r="K99" s="292">
        <v>0</v>
      </c>
      <c r="L99" s="292">
        <v>0</v>
      </c>
      <c r="M99" s="292">
        <v>0</v>
      </c>
      <c r="N99" s="292">
        <v>0</v>
      </c>
      <c r="O99" s="292">
        <v>0</v>
      </c>
      <c r="P99" s="292">
        <v>0</v>
      </c>
      <c r="Q99" s="292">
        <v>15.2</v>
      </c>
      <c r="R99" s="292">
        <v>0</v>
      </c>
      <c r="S99" s="292">
        <v>13</v>
      </c>
      <c r="T99" s="292">
        <v>1</v>
      </c>
      <c r="U99" s="292">
        <v>0</v>
      </c>
      <c r="V99" s="292">
        <v>0</v>
      </c>
      <c r="W99" s="292">
        <v>0</v>
      </c>
      <c r="X99" s="292">
        <v>0</v>
      </c>
      <c r="Y99" s="292">
        <v>0</v>
      </c>
      <c r="Z99" s="292">
        <v>0</v>
      </c>
      <c r="AA99" s="292">
        <v>0</v>
      </c>
      <c r="AB99" s="292">
        <v>0</v>
      </c>
      <c r="AC99" s="292">
        <v>0</v>
      </c>
      <c r="AD99" s="292">
        <v>0</v>
      </c>
      <c r="AE99" s="292">
        <v>0</v>
      </c>
      <c r="AF99" s="292">
        <v>2.35</v>
      </c>
      <c r="AG99" s="292">
        <v>0</v>
      </c>
      <c r="AH99" s="292">
        <v>0</v>
      </c>
      <c r="AI99" s="292">
        <v>0</v>
      </c>
      <c r="AJ99" s="292">
        <v>0</v>
      </c>
      <c r="AK99" s="292">
        <v>0</v>
      </c>
      <c r="AL99" s="292">
        <v>0</v>
      </c>
      <c r="AM99" s="292">
        <v>0</v>
      </c>
      <c r="AN99" s="292">
        <v>0</v>
      </c>
      <c r="AO99" s="292">
        <v>0</v>
      </c>
      <c r="AP99" s="292">
        <v>0</v>
      </c>
      <c r="AQ99" s="292">
        <v>0</v>
      </c>
      <c r="AR99" s="292">
        <v>4</v>
      </c>
      <c r="AS99" s="292">
        <v>0</v>
      </c>
      <c r="AT99" s="292">
        <v>0</v>
      </c>
      <c r="AU99" s="292">
        <v>0</v>
      </c>
      <c r="AV99" s="292">
        <v>0</v>
      </c>
      <c r="AW99" s="292">
        <v>0</v>
      </c>
      <c r="AX99" s="292">
        <v>0</v>
      </c>
      <c r="AY99" s="292">
        <v>0</v>
      </c>
      <c r="AZ99" s="292">
        <v>0</v>
      </c>
      <c r="BA99" s="292">
        <v>0</v>
      </c>
      <c r="BB99" s="292">
        <v>0</v>
      </c>
      <c r="BC99" s="292">
        <v>0</v>
      </c>
      <c r="BD99" s="292">
        <v>0</v>
      </c>
      <c r="BE99" s="292">
        <v>0</v>
      </c>
      <c r="BF99" s="292">
        <v>0</v>
      </c>
      <c r="BG99" s="292">
        <v>0</v>
      </c>
      <c r="BH99" s="292">
        <v>0</v>
      </c>
      <c r="BI99" s="292">
        <v>0</v>
      </c>
    </row>
    <row r="100" spans="2:61">
      <c r="B100" s="417" t="s">
        <v>252</v>
      </c>
      <c r="C100" s="416" t="s">
        <v>43</v>
      </c>
      <c r="D100" s="299" t="s">
        <v>803</v>
      </c>
      <c r="E100" s="292">
        <v>807.04999999999984</v>
      </c>
      <c r="F100" s="292">
        <v>9.35</v>
      </c>
      <c r="G100" s="292">
        <v>459</v>
      </c>
      <c r="H100" s="292">
        <v>0</v>
      </c>
      <c r="I100" s="292">
        <v>0</v>
      </c>
      <c r="J100" s="292">
        <v>0</v>
      </c>
      <c r="K100" s="292">
        <v>0</v>
      </c>
      <c r="L100" s="292">
        <v>0</v>
      </c>
      <c r="M100" s="292">
        <v>0</v>
      </c>
      <c r="N100" s="292">
        <v>0</v>
      </c>
      <c r="O100" s="292">
        <v>3.2</v>
      </c>
      <c r="P100" s="292">
        <v>0</v>
      </c>
      <c r="Q100" s="292">
        <v>49</v>
      </c>
      <c r="R100" s="292">
        <v>3</v>
      </c>
      <c r="S100" s="292">
        <v>30</v>
      </c>
      <c r="T100" s="292">
        <v>0</v>
      </c>
      <c r="U100" s="292">
        <v>3</v>
      </c>
      <c r="V100" s="292">
        <v>9.5</v>
      </c>
      <c r="W100" s="292">
        <v>0</v>
      </c>
      <c r="X100" s="292">
        <v>0</v>
      </c>
      <c r="Y100" s="292">
        <v>2</v>
      </c>
      <c r="Z100" s="292">
        <v>0</v>
      </c>
      <c r="AA100" s="292">
        <v>89.25</v>
      </c>
      <c r="AB100" s="292">
        <v>28.799999999999997</v>
      </c>
      <c r="AC100" s="292">
        <v>0</v>
      </c>
      <c r="AD100" s="292">
        <v>0</v>
      </c>
      <c r="AE100" s="292">
        <v>0</v>
      </c>
      <c r="AF100" s="292">
        <v>28.6</v>
      </c>
      <c r="AG100" s="292">
        <v>0</v>
      </c>
      <c r="AH100" s="292">
        <v>0</v>
      </c>
      <c r="AI100" s="292">
        <v>0</v>
      </c>
      <c r="AJ100" s="292">
        <v>0</v>
      </c>
      <c r="AK100" s="292">
        <v>0</v>
      </c>
      <c r="AL100" s="292">
        <v>0</v>
      </c>
      <c r="AM100" s="292">
        <v>0</v>
      </c>
      <c r="AN100" s="292">
        <v>0</v>
      </c>
      <c r="AO100" s="292">
        <v>8.5000000000000018</v>
      </c>
      <c r="AP100" s="292">
        <v>20</v>
      </c>
      <c r="AQ100" s="292">
        <v>0</v>
      </c>
      <c r="AR100" s="292">
        <v>0</v>
      </c>
      <c r="AS100" s="292">
        <v>35.5</v>
      </c>
      <c r="AT100" s="292">
        <v>0</v>
      </c>
      <c r="AU100" s="292">
        <v>0</v>
      </c>
      <c r="AV100" s="292">
        <v>0</v>
      </c>
      <c r="AW100" s="292">
        <v>0</v>
      </c>
      <c r="AX100" s="292">
        <v>27.35</v>
      </c>
      <c r="AY100" s="292">
        <v>0</v>
      </c>
      <c r="AZ100" s="292">
        <v>0</v>
      </c>
      <c r="BA100" s="292">
        <v>0</v>
      </c>
      <c r="BB100" s="292">
        <v>0</v>
      </c>
      <c r="BC100" s="292">
        <v>1</v>
      </c>
      <c r="BD100" s="292">
        <v>0</v>
      </c>
      <c r="BE100" s="292">
        <v>0</v>
      </c>
      <c r="BF100" s="292">
        <v>0</v>
      </c>
      <c r="BG100" s="292">
        <v>0</v>
      </c>
      <c r="BH100" s="292">
        <v>0</v>
      </c>
      <c r="BI100" s="292">
        <v>0</v>
      </c>
    </row>
    <row r="101" spans="2:61">
      <c r="B101" s="417"/>
      <c r="C101" s="416"/>
      <c r="D101" s="299" t="s">
        <v>804</v>
      </c>
      <c r="E101" s="292">
        <v>58.65</v>
      </c>
      <c r="F101" s="292">
        <v>30</v>
      </c>
      <c r="G101" s="292">
        <v>0</v>
      </c>
      <c r="H101" s="292">
        <v>0</v>
      </c>
      <c r="I101" s="292">
        <v>0</v>
      </c>
      <c r="J101" s="292">
        <v>0</v>
      </c>
      <c r="K101" s="292">
        <v>0</v>
      </c>
      <c r="L101" s="292">
        <v>0</v>
      </c>
      <c r="M101" s="292">
        <v>0</v>
      </c>
      <c r="N101" s="292">
        <v>0</v>
      </c>
      <c r="O101" s="292">
        <v>8</v>
      </c>
      <c r="P101" s="292">
        <v>0</v>
      </c>
      <c r="Q101" s="292">
        <v>11</v>
      </c>
      <c r="R101" s="292">
        <v>0</v>
      </c>
      <c r="S101" s="292">
        <v>0</v>
      </c>
      <c r="T101" s="292">
        <v>1</v>
      </c>
      <c r="U101" s="292">
        <v>1</v>
      </c>
      <c r="V101" s="292">
        <v>0</v>
      </c>
      <c r="W101" s="292">
        <v>0</v>
      </c>
      <c r="X101" s="292">
        <v>0</v>
      </c>
      <c r="Y101" s="292">
        <v>4</v>
      </c>
      <c r="Z101" s="292">
        <v>0</v>
      </c>
      <c r="AA101" s="292">
        <v>0</v>
      </c>
      <c r="AB101" s="292">
        <v>0</v>
      </c>
      <c r="AC101" s="292">
        <v>0</v>
      </c>
      <c r="AD101" s="292">
        <v>0</v>
      </c>
      <c r="AE101" s="292">
        <v>0</v>
      </c>
      <c r="AF101" s="292">
        <v>3.65</v>
      </c>
      <c r="AG101" s="292">
        <v>0</v>
      </c>
      <c r="AH101" s="292">
        <v>0</v>
      </c>
      <c r="AI101" s="292">
        <v>0</v>
      </c>
      <c r="AJ101" s="292">
        <v>0</v>
      </c>
      <c r="AK101" s="292">
        <v>0</v>
      </c>
      <c r="AL101" s="292">
        <v>0</v>
      </c>
      <c r="AM101" s="292">
        <v>0</v>
      </c>
      <c r="AN101" s="292">
        <v>0</v>
      </c>
      <c r="AO101" s="292">
        <v>0</v>
      </c>
      <c r="AP101" s="292">
        <v>0</v>
      </c>
      <c r="AQ101" s="292">
        <v>0</v>
      </c>
      <c r="AR101" s="292">
        <v>0</v>
      </c>
      <c r="AS101" s="292">
        <v>0</v>
      </c>
      <c r="AT101" s="292">
        <v>0</v>
      </c>
      <c r="AU101" s="292">
        <v>0</v>
      </c>
      <c r="AV101" s="292">
        <v>0</v>
      </c>
      <c r="AW101" s="292">
        <v>0</v>
      </c>
      <c r="AX101" s="292">
        <v>0</v>
      </c>
      <c r="AY101" s="292">
        <v>0</v>
      </c>
      <c r="AZ101" s="292">
        <v>0</v>
      </c>
      <c r="BA101" s="292">
        <v>0</v>
      </c>
      <c r="BB101" s="292">
        <v>0</v>
      </c>
      <c r="BC101" s="292">
        <v>0</v>
      </c>
      <c r="BD101" s="292">
        <v>0</v>
      </c>
      <c r="BE101" s="292">
        <v>0</v>
      </c>
      <c r="BF101" s="292">
        <v>0</v>
      </c>
      <c r="BG101" s="292">
        <v>0</v>
      </c>
      <c r="BH101" s="292">
        <v>0</v>
      </c>
      <c r="BI101" s="292">
        <v>0</v>
      </c>
    </row>
    <row r="102" spans="2:61">
      <c r="B102" s="417"/>
      <c r="C102" s="416"/>
      <c r="D102" s="299" t="s">
        <v>805</v>
      </c>
      <c r="E102" s="292">
        <v>23.999999999999996</v>
      </c>
      <c r="F102" s="292">
        <v>0</v>
      </c>
      <c r="G102" s="292">
        <v>0</v>
      </c>
      <c r="H102" s="292">
        <v>0</v>
      </c>
      <c r="I102" s="292">
        <v>0</v>
      </c>
      <c r="J102" s="292">
        <v>0</v>
      </c>
      <c r="K102" s="292">
        <v>0</v>
      </c>
      <c r="L102" s="292">
        <v>0</v>
      </c>
      <c r="M102" s="292">
        <v>0</v>
      </c>
      <c r="N102" s="292">
        <v>0</v>
      </c>
      <c r="O102" s="292">
        <v>5</v>
      </c>
      <c r="P102" s="292">
        <v>0</v>
      </c>
      <c r="Q102" s="292">
        <v>17</v>
      </c>
      <c r="R102" s="292">
        <v>0</v>
      </c>
      <c r="S102" s="292">
        <v>0</v>
      </c>
      <c r="T102" s="292">
        <v>2</v>
      </c>
      <c r="U102" s="292">
        <v>0</v>
      </c>
      <c r="V102" s="292">
        <v>0</v>
      </c>
      <c r="W102" s="292">
        <v>0</v>
      </c>
      <c r="X102" s="292">
        <v>0</v>
      </c>
      <c r="Y102" s="292">
        <v>0</v>
      </c>
      <c r="Z102" s="292">
        <v>0</v>
      </c>
      <c r="AA102" s="292">
        <v>0</v>
      </c>
      <c r="AB102" s="292">
        <v>0</v>
      </c>
      <c r="AC102" s="292">
        <v>0</v>
      </c>
      <c r="AD102" s="292">
        <v>0</v>
      </c>
      <c r="AE102" s="292">
        <v>0</v>
      </c>
      <c r="AF102" s="292">
        <v>0</v>
      </c>
      <c r="AG102" s="292">
        <v>0</v>
      </c>
      <c r="AH102" s="292">
        <v>0</v>
      </c>
      <c r="AI102" s="292">
        <v>0</v>
      </c>
      <c r="AJ102" s="292">
        <v>0</v>
      </c>
      <c r="AK102" s="292">
        <v>0</v>
      </c>
      <c r="AL102" s="292">
        <v>0</v>
      </c>
      <c r="AM102" s="292">
        <v>0</v>
      </c>
      <c r="AN102" s="292">
        <v>0</v>
      </c>
      <c r="AO102" s="292">
        <v>0</v>
      </c>
      <c r="AP102" s="292">
        <v>0</v>
      </c>
      <c r="AQ102" s="292">
        <v>0</v>
      </c>
      <c r="AR102" s="292">
        <v>0</v>
      </c>
      <c r="AS102" s="292">
        <v>0</v>
      </c>
      <c r="AT102" s="292">
        <v>0</v>
      </c>
      <c r="AU102" s="292">
        <v>0</v>
      </c>
      <c r="AV102" s="292">
        <v>0</v>
      </c>
      <c r="AW102" s="292">
        <v>0</v>
      </c>
      <c r="AX102" s="292">
        <v>0</v>
      </c>
      <c r="AY102" s="292">
        <v>0</v>
      </c>
      <c r="AZ102" s="292">
        <v>0</v>
      </c>
      <c r="BA102" s="292">
        <v>0</v>
      </c>
      <c r="BB102" s="292">
        <v>0</v>
      </c>
      <c r="BC102" s="292">
        <v>0</v>
      </c>
      <c r="BD102" s="292">
        <v>0</v>
      </c>
      <c r="BE102" s="292">
        <v>0</v>
      </c>
      <c r="BF102" s="292">
        <v>0</v>
      </c>
      <c r="BG102" s="292">
        <v>0</v>
      </c>
      <c r="BH102" s="292">
        <v>0</v>
      </c>
      <c r="BI102" s="292">
        <v>0</v>
      </c>
    </row>
    <row r="103" spans="2:61">
      <c r="B103" s="417"/>
      <c r="C103" s="416"/>
      <c r="D103" s="299" t="s">
        <v>806</v>
      </c>
      <c r="E103" s="292">
        <v>6</v>
      </c>
      <c r="F103" s="292">
        <v>0</v>
      </c>
      <c r="G103" s="292">
        <v>0</v>
      </c>
      <c r="H103" s="292">
        <v>0</v>
      </c>
      <c r="I103" s="292">
        <v>0</v>
      </c>
      <c r="J103" s="292">
        <v>0</v>
      </c>
      <c r="K103" s="292">
        <v>0</v>
      </c>
      <c r="L103" s="292">
        <v>0</v>
      </c>
      <c r="M103" s="292">
        <v>0</v>
      </c>
      <c r="N103" s="292">
        <v>0</v>
      </c>
      <c r="O103" s="292">
        <v>0</v>
      </c>
      <c r="P103" s="292">
        <v>0</v>
      </c>
      <c r="Q103" s="292">
        <v>6</v>
      </c>
      <c r="R103" s="292">
        <v>0</v>
      </c>
      <c r="S103" s="292">
        <v>0</v>
      </c>
      <c r="T103" s="292">
        <v>0</v>
      </c>
      <c r="U103" s="292">
        <v>0</v>
      </c>
      <c r="V103" s="292">
        <v>0</v>
      </c>
      <c r="W103" s="292">
        <v>0</v>
      </c>
      <c r="X103" s="292">
        <v>0</v>
      </c>
      <c r="Y103" s="292">
        <v>0</v>
      </c>
      <c r="Z103" s="292">
        <v>0</v>
      </c>
      <c r="AA103" s="292">
        <v>0</v>
      </c>
      <c r="AB103" s="292">
        <v>0</v>
      </c>
      <c r="AC103" s="292">
        <v>0</v>
      </c>
      <c r="AD103" s="292">
        <v>0</v>
      </c>
      <c r="AE103" s="292">
        <v>0</v>
      </c>
      <c r="AF103" s="292">
        <v>0</v>
      </c>
      <c r="AG103" s="292">
        <v>0</v>
      </c>
      <c r="AH103" s="292">
        <v>0</v>
      </c>
      <c r="AI103" s="292">
        <v>0</v>
      </c>
      <c r="AJ103" s="292">
        <v>0</v>
      </c>
      <c r="AK103" s="292">
        <v>0</v>
      </c>
      <c r="AL103" s="292">
        <v>0</v>
      </c>
      <c r="AM103" s="292">
        <v>0</v>
      </c>
      <c r="AN103" s="292">
        <v>0</v>
      </c>
      <c r="AO103" s="292">
        <v>0</v>
      </c>
      <c r="AP103" s="292">
        <v>0</v>
      </c>
      <c r="AQ103" s="292">
        <v>0</v>
      </c>
      <c r="AR103" s="292">
        <v>0</v>
      </c>
      <c r="AS103" s="292">
        <v>0</v>
      </c>
      <c r="AT103" s="292">
        <v>0</v>
      </c>
      <c r="AU103" s="292">
        <v>0</v>
      </c>
      <c r="AV103" s="292">
        <v>0</v>
      </c>
      <c r="AW103" s="292">
        <v>0</v>
      </c>
      <c r="AX103" s="292">
        <v>0</v>
      </c>
      <c r="AY103" s="292">
        <v>0</v>
      </c>
      <c r="AZ103" s="292">
        <v>0</v>
      </c>
      <c r="BA103" s="292">
        <v>0</v>
      </c>
      <c r="BB103" s="292">
        <v>0</v>
      </c>
      <c r="BC103" s="292">
        <v>0</v>
      </c>
      <c r="BD103" s="292">
        <v>0</v>
      </c>
      <c r="BE103" s="292">
        <v>0</v>
      </c>
      <c r="BF103" s="292">
        <v>0</v>
      </c>
      <c r="BG103" s="292">
        <v>0</v>
      </c>
      <c r="BH103" s="292">
        <v>0</v>
      </c>
      <c r="BI103" s="292">
        <v>0</v>
      </c>
    </row>
    <row r="104" spans="2:61">
      <c r="B104" s="417"/>
      <c r="C104" s="416"/>
      <c r="D104" s="299" t="s">
        <v>807</v>
      </c>
      <c r="E104" s="292">
        <v>5</v>
      </c>
      <c r="F104" s="292">
        <v>0</v>
      </c>
      <c r="G104" s="292">
        <v>0</v>
      </c>
      <c r="H104" s="292">
        <v>0</v>
      </c>
      <c r="I104" s="292">
        <v>0</v>
      </c>
      <c r="J104" s="292">
        <v>0</v>
      </c>
      <c r="K104" s="292">
        <v>0</v>
      </c>
      <c r="L104" s="292">
        <v>0</v>
      </c>
      <c r="M104" s="292">
        <v>0</v>
      </c>
      <c r="N104" s="292">
        <v>0</v>
      </c>
      <c r="O104" s="292">
        <v>0</v>
      </c>
      <c r="P104" s="292">
        <v>0</v>
      </c>
      <c r="Q104" s="292">
        <v>4</v>
      </c>
      <c r="R104" s="292">
        <v>0</v>
      </c>
      <c r="S104" s="292">
        <v>0</v>
      </c>
      <c r="T104" s="292">
        <v>1</v>
      </c>
      <c r="U104" s="292">
        <v>0</v>
      </c>
      <c r="V104" s="292">
        <v>0</v>
      </c>
      <c r="W104" s="292">
        <v>0</v>
      </c>
      <c r="X104" s="292">
        <v>0</v>
      </c>
      <c r="Y104" s="292">
        <v>0</v>
      </c>
      <c r="Z104" s="292">
        <v>0</v>
      </c>
      <c r="AA104" s="292">
        <v>0</v>
      </c>
      <c r="AB104" s="292">
        <v>0</v>
      </c>
      <c r="AC104" s="292">
        <v>0</v>
      </c>
      <c r="AD104" s="292">
        <v>0</v>
      </c>
      <c r="AE104" s="292">
        <v>0</v>
      </c>
      <c r="AF104" s="292">
        <v>0</v>
      </c>
      <c r="AG104" s="292">
        <v>0</v>
      </c>
      <c r="AH104" s="292">
        <v>0</v>
      </c>
      <c r="AI104" s="292">
        <v>0</v>
      </c>
      <c r="AJ104" s="292">
        <v>0</v>
      </c>
      <c r="AK104" s="292">
        <v>0</v>
      </c>
      <c r="AL104" s="292">
        <v>0</v>
      </c>
      <c r="AM104" s="292">
        <v>0</v>
      </c>
      <c r="AN104" s="292">
        <v>0</v>
      </c>
      <c r="AO104" s="292">
        <v>0</v>
      </c>
      <c r="AP104" s="292">
        <v>0</v>
      </c>
      <c r="AQ104" s="292">
        <v>0</v>
      </c>
      <c r="AR104" s="292">
        <v>0</v>
      </c>
      <c r="AS104" s="292">
        <v>0</v>
      </c>
      <c r="AT104" s="292">
        <v>0</v>
      </c>
      <c r="AU104" s="292">
        <v>0</v>
      </c>
      <c r="AV104" s="292">
        <v>0</v>
      </c>
      <c r="AW104" s="292">
        <v>0</v>
      </c>
      <c r="AX104" s="292">
        <v>0</v>
      </c>
      <c r="AY104" s="292">
        <v>0</v>
      </c>
      <c r="AZ104" s="292">
        <v>0</v>
      </c>
      <c r="BA104" s="292">
        <v>0</v>
      </c>
      <c r="BB104" s="292">
        <v>0</v>
      </c>
      <c r="BC104" s="292">
        <v>0</v>
      </c>
      <c r="BD104" s="292">
        <v>0</v>
      </c>
      <c r="BE104" s="292">
        <v>0</v>
      </c>
      <c r="BF104" s="292">
        <v>0</v>
      </c>
      <c r="BG104" s="292">
        <v>0</v>
      </c>
      <c r="BH104" s="292">
        <v>0</v>
      </c>
      <c r="BI104" s="292">
        <v>0</v>
      </c>
    </row>
    <row r="105" spans="2:61">
      <c r="B105" s="417"/>
      <c r="C105" s="416"/>
      <c r="D105" s="299" t="s">
        <v>808</v>
      </c>
      <c r="E105" s="292">
        <v>71.300000000000011</v>
      </c>
      <c r="F105" s="292">
        <v>27</v>
      </c>
      <c r="G105" s="292">
        <v>0</v>
      </c>
      <c r="H105" s="292">
        <v>0</v>
      </c>
      <c r="I105" s="292">
        <v>0</v>
      </c>
      <c r="J105" s="292">
        <v>0</v>
      </c>
      <c r="K105" s="292">
        <v>0</v>
      </c>
      <c r="L105" s="292">
        <v>0</v>
      </c>
      <c r="M105" s="292">
        <v>0</v>
      </c>
      <c r="N105" s="292">
        <v>0</v>
      </c>
      <c r="O105" s="292">
        <v>3</v>
      </c>
      <c r="P105" s="292">
        <v>0</v>
      </c>
      <c r="Q105" s="292">
        <v>9</v>
      </c>
      <c r="R105" s="292">
        <v>0</v>
      </c>
      <c r="S105" s="292">
        <v>0</v>
      </c>
      <c r="T105" s="292">
        <v>1</v>
      </c>
      <c r="U105" s="292">
        <v>0</v>
      </c>
      <c r="V105" s="292">
        <v>0</v>
      </c>
      <c r="W105" s="292">
        <v>0</v>
      </c>
      <c r="X105" s="292">
        <v>0</v>
      </c>
      <c r="Y105" s="292">
        <v>10</v>
      </c>
      <c r="Z105" s="292">
        <v>0</v>
      </c>
      <c r="AA105" s="292">
        <v>18.200000000000003</v>
      </c>
      <c r="AB105" s="292">
        <v>0</v>
      </c>
      <c r="AC105" s="292">
        <v>0</v>
      </c>
      <c r="AD105" s="292">
        <v>0</v>
      </c>
      <c r="AE105" s="292">
        <v>0</v>
      </c>
      <c r="AF105" s="292">
        <v>3.1</v>
      </c>
      <c r="AG105" s="292">
        <v>0</v>
      </c>
      <c r="AH105" s="292">
        <v>0</v>
      </c>
      <c r="AI105" s="292">
        <v>0</v>
      </c>
      <c r="AJ105" s="292">
        <v>0</v>
      </c>
      <c r="AK105" s="292">
        <v>0</v>
      </c>
      <c r="AL105" s="292">
        <v>0</v>
      </c>
      <c r="AM105" s="292">
        <v>0</v>
      </c>
      <c r="AN105" s="292">
        <v>0</v>
      </c>
      <c r="AO105" s="292">
        <v>0</v>
      </c>
      <c r="AP105" s="292">
        <v>0</v>
      </c>
      <c r="AQ105" s="292">
        <v>0</v>
      </c>
      <c r="AR105" s="292">
        <v>0</v>
      </c>
      <c r="AS105" s="292">
        <v>0</v>
      </c>
      <c r="AT105" s="292">
        <v>0</v>
      </c>
      <c r="AU105" s="292">
        <v>0</v>
      </c>
      <c r="AV105" s="292">
        <v>0</v>
      </c>
      <c r="AW105" s="292">
        <v>0</v>
      </c>
      <c r="AX105" s="292">
        <v>0</v>
      </c>
      <c r="AY105" s="292">
        <v>0</v>
      </c>
      <c r="AZ105" s="292">
        <v>0</v>
      </c>
      <c r="BA105" s="292">
        <v>0</v>
      </c>
      <c r="BB105" s="292">
        <v>0</v>
      </c>
      <c r="BC105" s="292">
        <v>0</v>
      </c>
      <c r="BD105" s="292">
        <v>0</v>
      </c>
      <c r="BE105" s="292">
        <v>0</v>
      </c>
      <c r="BF105" s="292">
        <v>0</v>
      </c>
      <c r="BG105" s="292">
        <v>0</v>
      </c>
      <c r="BH105" s="292">
        <v>0</v>
      </c>
      <c r="BI105" s="292">
        <v>0</v>
      </c>
    </row>
    <row r="106" spans="2:61">
      <c r="B106" s="417"/>
      <c r="C106" s="416"/>
      <c r="D106" s="299" t="s">
        <v>809</v>
      </c>
      <c r="E106" s="292">
        <v>82.7</v>
      </c>
      <c r="F106" s="292">
        <v>41</v>
      </c>
      <c r="G106" s="292">
        <v>0</v>
      </c>
      <c r="H106" s="292">
        <v>0</v>
      </c>
      <c r="I106" s="292">
        <v>0</v>
      </c>
      <c r="J106" s="292">
        <v>0</v>
      </c>
      <c r="K106" s="292">
        <v>0</v>
      </c>
      <c r="L106" s="292">
        <v>0</v>
      </c>
      <c r="M106" s="292">
        <v>0</v>
      </c>
      <c r="N106" s="292">
        <v>0</v>
      </c>
      <c r="O106" s="292">
        <v>1</v>
      </c>
      <c r="P106" s="292">
        <v>0</v>
      </c>
      <c r="Q106" s="292">
        <v>13</v>
      </c>
      <c r="R106" s="292">
        <v>6</v>
      </c>
      <c r="S106" s="292">
        <v>0</v>
      </c>
      <c r="T106" s="292">
        <v>0</v>
      </c>
      <c r="U106" s="292">
        <v>0</v>
      </c>
      <c r="V106" s="292">
        <v>0</v>
      </c>
      <c r="W106" s="292">
        <v>0</v>
      </c>
      <c r="X106" s="292">
        <v>2</v>
      </c>
      <c r="Y106" s="292">
        <v>5</v>
      </c>
      <c r="Z106" s="292">
        <v>0</v>
      </c>
      <c r="AA106" s="292">
        <v>11.100000000000003</v>
      </c>
      <c r="AB106" s="292">
        <v>0</v>
      </c>
      <c r="AC106" s="292">
        <v>0</v>
      </c>
      <c r="AD106" s="292">
        <v>0</v>
      </c>
      <c r="AE106" s="292">
        <v>0</v>
      </c>
      <c r="AF106" s="292">
        <v>3.6</v>
      </c>
      <c r="AG106" s="292">
        <v>0</v>
      </c>
      <c r="AH106" s="292">
        <v>0</v>
      </c>
      <c r="AI106" s="292">
        <v>0</v>
      </c>
      <c r="AJ106" s="292">
        <v>0</v>
      </c>
      <c r="AK106" s="292">
        <v>0</v>
      </c>
      <c r="AL106" s="292">
        <v>0</v>
      </c>
      <c r="AM106" s="292">
        <v>0</v>
      </c>
      <c r="AN106" s="292">
        <v>0</v>
      </c>
      <c r="AO106" s="292">
        <v>0</v>
      </c>
      <c r="AP106" s="292">
        <v>0</v>
      </c>
      <c r="AQ106" s="292">
        <v>0</v>
      </c>
      <c r="AR106" s="292">
        <v>0</v>
      </c>
      <c r="AS106" s="292">
        <v>0</v>
      </c>
      <c r="AT106" s="292">
        <v>0</v>
      </c>
      <c r="AU106" s="292">
        <v>0</v>
      </c>
      <c r="AV106" s="292">
        <v>0</v>
      </c>
      <c r="AW106" s="292">
        <v>0</v>
      </c>
      <c r="AX106" s="292">
        <v>0</v>
      </c>
      <c r="AY106" s="292">
        <v>0</v>
      </c>
      <c r="AZ106" s="292">
        <v>0</v>
      </c>
      <c r="BA106" s="292">
        <v>0</v>
      </c>
      <c r="BB106" s="292">
        <v>0</v>
      </c>
      <c r="BC106" s="292">
        <v>0</v>
      </c>
      <c r="BD106" s="292">
        <v>0</v>
      </c>
      <c r="BE106" s="292">
        <v>0</v>
      </c>
      <c r="BF106" s="292">
        <v>0</v>
      </c>
      <c r="BG106" s="292">
        <v>0</v>
      </c>
      <c r="BH106" s="292">
        <v>0</v>
      </c>
      <c r="BI106" s="292">
        <v>0</v>
      </c>
    </row>
    <row r="107" spans="2:61">
      <c r="B107" s="417"/>
      <c r="C107" s="416"/>
      <c r="D107" s="299" t="s">
        <v>810</v>
      </c>
      <c r="E107" s="292">
        <v>6</v>
      </c>
      <c r="F107" s="292">
        <v>0</v>
      </c>
      <c r="G107" s="292">
        <v>0</v>
      </c>
      <c r="H107" s="292">
        <v>0</v>
      </c>
      <c r="I107" s="292">
        <v>0</v>
      </c>
      <c r="J107" s="292">
        <v>0</v>
      </c>
      <c r="K107" s="292">
        <v>0</v>
      </c>
      <c r="L107" s="292">
        <v>0</v>
      </c>
      <c r="M107" s="292">
        <v>0</v>
      </c>
      <c r="N107" s="292">
        <v>0</v>
      </c>
      <c r="O107" s="292">
        <v>0</v>
      </c>
      <c r="P107" s="292">
        <v>0</v>
      </c>
      <c r="Q107" s="292">
        <v>5</v>
      </c>
      <c r="R107" s="292">
        <v>0</v>
      </c>
      <c r="S107" s="292">
        <v>0</v>
      </c>
      <c r="T107" s="292">
        <v>1</v>
      </c>
      <c r="U107" s="292">
        <v>0</v>
      </c>
      <c r="V107" s="292">
        <v>0</v>
      </c>
      <c r="W107" s="292">
        <v>0</v>
      </c>
      <c r="X107" s="292">
        <v>0</v>
      </c>
      <c r="Y107" s="292">
        <v>0</v>
      </c>
      <c r="Z107" s="292">
        <v>0</v>
      </c>
      <c r="AA107" s="292">
        <v>0</v>
      </c>
      <c r="AB107" s="292">
        <v>0</v>
      </c>
      <c r="AC107" s="292">
        <v>0</v>
      </c>
      <c r="AD107" s="292">
        <v>0</v>
      </c>
      <c r="AE107" s="292">
        <v>0</v>
      </c>
      <c r="AF107" s="292">
        <v>0</v>
      </c>
      <c r="AG107" s="292">
        <v>0</v>
      </c>
      <c r="AH107" s="292">
        <v>0</v>
      </c>
      <c r="AI107" s="292">
        <v>0</v>
      </c>
      <c r="AJ107" s="292">
        <v>0</v>
      </c>
      <c r="AK107" s="292">
        <v>0</v>
      </c>
      <c r="AL107" s="292">
        <v>0</v>
      </c>
      <c r="AM107" s="292">
        <v>0</v>
      </c>
      <c r="AN107" s="292">
        <v>0</v>
      </c>
      <c r="AO107" s="292">
        <v>0</v>
      </c>
      <c r="AP107" s="292">
        <v>0</v>
      </c>
      <c r="AQ107" s="292">
        <v>0</v>
      </c>
      <c r="AR107" s="292">
        <v>0</v>
      </c>
      <c r="AS107" s="292">
        <v>0</v>
      </c>
      <c r="AT107" s="292">
        <v>0</v>
      </c>
      <c r="AU107" s="292">
        <v>0</v>
      </c>
      <c r="AV107" s="292">
        <v>0</v>
      </c>
      <c r="AW107" s="292">
        <v>0</v>
      </c>
      <c r="AX107" s="292">
        <v>0</v>
      </c>
      <c r="AY107" s="292">
        <v>0</v>
      </c>
      <c r="AZ107" s="292">
        <v>0</v>
      </c>
      <c r="BA107" s="292">
        <v>0</v>
      </c>
      <c r="BB107" s="292">
        <v>0</v>
      </c>
      <c r="BC107" s="292">
        <v>0</v>
      </c>
      <c r="BD107" s="292">
        <v>0</v>
      </c>
      <c r="BE107" s="292">
        <v>0</v>
      </c>
      <c r="BF107" s="292">
        <v>0</v>
      </c>
      <c r="BG107" s="292">
        <v>0</v>
      </c>
      <c r="BH107" s="292">
        <v>0</v>
      </c>
      <c r="BI107" s="292">
        <v>0</v>
      </c>
    </row>
    <row r="108" spans="2:61">
      <c r="B108" s="417"/>
      <c r="C108" s="416"/>
      <c r="D108" s="299" t="s">
        <v>811</v>
      </c>
      <c r="E108" s="292">
        <v>128.79999999999998</v>
      </c>
      <c r="F108" s="292">
        <v>64</v>
      </c>
      <c r="G108" s="292">
        <v>0</v>
      </c>
      <c r="H108" s="292">
        <v>0</v>
      </c>
      <c r="I108" s="292">
        <v>0</v>
      </c>
      <c r="J108" s="292">
        <v>0</v>
      </c>
      <c r="K108" s="292">
        <v>0</v>
      </c>
      <c r="L108" s="292">
        <v>0</v>
      </c>
      <c r="M108" s="292">
        <v>0</v>
      </c>
      <c r="N108" s="292">
        <v>0</v>
      </c>
      <c r="O108" s="292">
        <v>3</v>
      </c>
      <c r="P108" s="292">
        <v>0</v>
      </c>
      <c r="Q108" s="292">
        <v>24.25</v>
      </c>
      <c r="R108" s="292">
        <v>6.5</v>
      </c>
      <c r="S108" s="292">
        <v>0</v>
      </c>
      <c r="T108" s="292">
        <v>0</v>
      </c>
      <c r="U108" s="292">
        <v>0</v>
      </c>
      <c r="V108" s="292">
        <v>0</v>
      </c>
      <c r="W108" s="292">
        <v>0</v>
      </c>
      <c r="X108" s="292">
        <v>0</v>
      </c>
      <c r="Y108" s="292">
        <v>11</v>
      </c>
      <c r="Z108" s="292">
        <v>0</v>
      </c>
      <c r="AA108" s="292">
        <v>14.200000000000003</v>
      </c>
      <c r="AB108" s="292">
        <v>0</v>
      </c>
      <c r="AC108" s="292">
        <v>0</v>
      </c>
      <c r="AD108" s="292">
        <v>0</v>
      </c>
      <c r="AE108" s="292">
        <v>0</v>
      </c>
      <c r="AF108" s="292">
        <v>0</v>
      </c>
      <c r="AG108" s="292">
        <v>0</v>
      </c>
      <c r="AH108" s="292">
        <v>0</v>
      </c>
      <c r="AI108" s="292">
        <v>0</v>
      </c>
      <c r="AJ108" s="292">
        <v>0</v>
      </c>
      <c r="AK108" s="292">
        <v>0.5</v>
      </c>
      <c r="AL108" s="292">
        <v>0</v>
      </c>
      <c r="AM108" s="292">
        <v>0</v>
      </c>
      <c r="AN108" s="292">
        <v>0</v>
      </c>
      <c r="AO108" s="292">
        <v>5.35</v>
      </c>
      <c r="AP108" s="292">
        <v>0</v>
      </c>
      <c r="AQ108" s="292">
        <v>0</v>
      </c>
      <c r="AR108" s="292">
        <v>0</v>
      </c>
      <c r="AS108" s="292">
        <v>0</v>
      </c>
      <c r="AT108" s="292">
        <v>0</v>
      </c>
      <c r="AU108" s="292">
        <v>0</v>
      </c>
      <c r="AV108" s="292">
        <v>0</v>
      </c>
      <c r="AW108" s="292">
        <v>0</v>
      </c>
      <c r="AX108" s="292">
        <v>0</v>
      </c>
      <c r="AY108" s="292">
        <v>0</v>
      </c>
      <c r="AZ108" s="292">
        <v>0</v>
      </c>
      <c r="BA108" s="292">
        <v>0</v>
      </c>
      <c r="BB108" s="292">
        <v>0</v>
      </c>
      <c r="BC108" s="292">
        <v>0</v>
      </c>
      <c r="BD108" s="292">
        <v>0</v>
      </c>
      <c r="BE108" s="292">
        <v>0</v>
      </c>
      <c r="BF108" s="292">
        <v>0</v>
      </c>
      <c r="BG108" s="292">
        <v>0</v>
      </c>
      <c r="BH108" s="292">
        <v>0</v>
      </c>
      <c r="BI108" s="292">
        <v>0</v>
      </c>
    </row>
    <row r="109" spans="2:61">
      <c r="B109" s="417"/>
      <c r="C109" s="416"/>
      <c r="D109" s="299" t="s">
        <v>812</v>
      </c>
      <c r="E109" s="292">
        <v>88.15</v>
      </c>
      <c r="F109" s="292">
        <v>27</v>
      </c>
      <c r="G109" s="292">
        <v>0</v>
      </c>
      <c r="H109" s="292">
        <v>0</v>
      </c>
      <c r="I109" s="292">
        <v>0</v>
      </c>
      <c r="J109" s="292">
        <v>0</v>
      </c>
      <c r="K109" s="292">
        <v>0</v>
      </c>
      <c r="L109" s="292">
        <v>0</v>
      </c>
      <c r="M109" s="292">
        <v>0</v>
      </c>
      <c r="N109" s="292">
        <v>0</v>
      </c>
      <c r="O109" s="292">
        <v>4.4000000000000004</v>
      </c>
      <c r="P109" s="292">
        <v>0</v>
      </c>
      <c r="Q109" s="292">
        <v>11.8</v>
      </c>
      <c r="R109" s="292">
        <v>7</v>
      </c>
      <c r="S109" s="292">
        <v>0</v>
      </c>
      <c r="T109" s="292">
        <v>4</v>
      </c>
      <c r="U109" s="292">
        <v>0</v>
      </c>
      <c r="V109" s="292">
        <v>0</v>
      </c>
      <c r="W109" s="292">
        <v>0</v>
      </c>
      <c r="X109" s="292">
        <v>0</v>
      </c>
      <c r="Y109" s="292">
        <v>10.199999999999999</v>
      </c>
      <c r="Z109" s="292">
        <v>0</v>
      </c>
      <c r="AA109" s="292">
        <v>5.05</v>
      </c>
      <c r="AB109" s="292">
        <v>18.7</v>
      </c>
      <c r="AC109" s="292">
        <v>0</v>
      </c>
      <c r="AD109" s="292">
        <v>0</v>
      </c>
      <c r="AE109" s="292">
        <v>0</v>
      </c>
      <c r="AF109" s="292">
        <v>0</v>
      </c>
      <c r="AG109" s="292">
        <v>0</v>
      </c>
      <c r="AH109" s="292">
        <v>0</v>
      </c>
      <c r="AI109" s="292">
        <v>0</v>
      </c>
      <c r="AJ109" s="292">
        <v>0</v>
      </c>
      <c r="AK109" s="292">
        <v>0</v>
      </c>
      <c r="AL109" s="292">
        <v>0</v>
      </c>
      <c r="AM109" s="292">
        <v>0</v>
      </c>
      <c r="AN109" s="292">
        <v>0</v>
      </c>
      <c r="AO109" s="292">
        <v>0</v>
      </c>
      <c r="AP109" s="292">
        <v>0</v>
      </c>
      <c r="AQ109" s="292">
        <v>0</v>
      </c>
      <c r="AR109" s="292">
        <v>0</v>
      </c>
      <c r="AS109" s="292">
        <v>0</v>
      </c>
      <c r="AT109" s="292">
        <v>0</v>
      </c>
      <c r="AU109" s="292">
        <v>0</v>
      </c>
      <c r="AV109" s="292">
        <v>0</v>
      </c>
      <c r="AW109" s="292">
        <v>0</v>
      </c>
      <c r="AX109" s="292">
        <v>0</v>
      </c>
      <c r="AY109" s="292">
        <v>0</v>
      </c>
      <c r="AZ109" s="292">
        <v>0</v>
      </c>
      <c r="BA109" s="292">
        <v>0</v>
      </c>
      <c r="BB109" s="292">
        <v>0</v>
      </c>
      <c r="BC109" s="292">
        <v>0</v>
      </c>
      <c r="BD109" s="292">
        <v>0</v>
      </c>
      <c r="BE109" s="292">
        <v>0</v>
      </c>
      <c r="BF109" s="292">
        <v>0</v>
      </c>
      <c r="BG109" s="292">
        <v>0</v>
      </c>
      <c r="BH109" s="292">
        <v>0</v>
      </c>
      <c r="BI109" s="292">
        <v>0</v>
      </c>
    </row>
    <row r="110" spans="2:61">
      <c r="B110" s="417"/>
      <c r="C110" s="416"/>
      <c r="D110" s="299" t="s">
        <v>813</v>
      </c>
      <c r="E110" s="292">
        <v>38.5</v>
      </c>
      <c r="F110" s="292">
        <v>0</v>
      </c>
      <c r="G110" s="292">
        <v>0</v>
      </c>
      <c r="H110" s="292">
        <v>0</v>
      </c>
      <c r="I110" s="292">
        <v>0</v>
      </c>
      <c r="J110" s="292">
        <v>0</v>
      </c>
      <c r="K110" s="292">
        <v>0</v>
      </c>
      <c r="L110" s="292">
        <v>0</v>
      </c>
      <c r="M110" s="292">
        <v>0</v>
      </c>
      <c r="N110" s="292">
        <v>0</v>
      </c>
      <c r="O110" s="292">
        <v>6</v>
      </c>
      <c r="P110" s="292">
        <v>0</v>
      </c>
      <c r="Q110" s="292">
        <v>16</v>
      </c>
      <c r="R110" s="292">
        <v>15.5</v>
      </c>
      <c r="S110" s="292">
        <v>0</v>
      </c>
      <c r="T110" s="292">
        <v>1</v>
      </c>
      <c r="U110" s="292">
        <v>0</v>
      </c>
      <c r="V110" s="292">
        <v>0</v>
      </c>
      <c r="W110" s="292">
        <v>0</v>
      </c>
      <c r="X110" s="292">
        <v>0</v>
      </c>
      <c r="Y110" s="292">
        <v>0</v>
      </c>
      <c r="Z110" s="292">
        <v>0</v>
      </c>
      <c r="AA110" s="292">
        <v>0</v>
      </c>
      <c r="AB110" s="292">
        <v>0</v>
      </c>
      <c r="AC110" s="292">
        <v>0</v>
      </c>
      <c r="AD110" s="292">
        <v>0</v>
      </c>
      <c r="AE110" s="292">
        <v>0</v>
      </c>
      <c r="AF110" s="292">
        <v>0</v>
      </c>
      <c r="AG110" s="292">
        <v>0</v>
      </c>
      <c r="AH110" s="292">
        <v>0</v>
      </c>
      <c r="AI110" s="292">
        <v>0</v>
      </c>
      <c r="AJ110" s="292">
        <v>0</v>
      </c>
      <c r="AK110" s="292">
        <v>0</v>
      </c>
      <c r="AL110" s="292">
        <v>0</v>
      </c>
      <c r="AM110" s="292">
        <v>0</v>
      </c>
      <c r="AN110" s="292">
        <v>0</v>
      </c>
      <c r="AO110" s="292">
        <v>0</v>
      </c>
      <c r="AP110" s="292">
        <v>0</v>
      </c>
      <c r="AQ110" s="292">
        <v>0</v>
      </c>
      <c r="AR110" s="292">
        <v>0</v>
      </c>
      <c r="AS110" s="292">
        <v>0</v>
      </c>
      <c r="AT110" s="292">
        <v>0</v>
      </c>
      <c r="AU110" s="292">
        <v>0</v>
      </c>
      <c r="AV110" s="292">
        <v>0</v>
      </c>
      <c r="AW110" s="292">
        <v>0</v>
      </c>
      <c r="AX110" s="292">
        <v>0</v>
      </c>
      <c r="AY110" s="292">
        <v>0</v>
      </c>
      <c r="AZ110" s="292">
        <v>0</v>
      </c>
      <c r="BA110" s="292">
        <v>0</v>
      </c>
      <c r="BB110" s="292">
        <v>0</v>
      </c>
      <c r="BC110" s="292">
        <v>0</v>
      </c>
      <c r="BD110" s="292">
        <v>0</v>
      </c>
      <c r="BE110" s="292">
        <v>0</v>
      </c>
      <c r="BF110" s="292">
        <v>0</v>
      </c>
      <c r="BG110" s="292">
        <v>0</v>
      </c>
      <c r="BH110" s="292">
        <v>0</v>
      </c>
      <c r="BI110" s="292">
        <v>0</v>
      </c>
    </row>
    <row r="111" spans="2:61">
      <c r="B111" s="417"/>
      <c r="C111" s="416"/>
      <c r="D111" s="299" t="s">
        <v>814</v>
      </c>
      <c r="E111" s="292">
        <v>140.35</v>
      </c>
      <c r="F111" s="292">
        <v>28</v>
      </c>
      <c r="G111" s="292">
        <v>0</v>
      </c>
      <c r="H111" s="292">
        <v>0</v>
      </c>
      <c r="I111" s="292">
        <v>58</v>
      </c>
      <c r="J111" s="292">
        <v>0</v>
      </c>
      <c r="K111" s="292">
        <v>0</v>
      </c>
      <c r="L111" s="292">
        <v>0</v>
      </c>
      <c r="M111" s="292">
        <v>0</v>
      </c>
      <c r="N111" s="292">
        <v>0</v>
      </c>
      <c r="O111" s="292">
        <v>10</v>
      </c>
      <c r="P111" s="292">
        <v>0</v>
      </c>
      <c r="Q111" s="292">
        <v>20</v>
      </c>
      <c r="R111" s="292">
        <v>6</v>
      </c>
      <c r="S111" s="292">
        <v>0</v>
      </c>
      <c r="T111" s="292">
        <v>1</v>
      </c>
      <c r="U111" s="292">
        <v>2.75</v>
      </c>
      <c r="V111" s="292">
        <v>0</v>
      </c>
      <c r="W111" s="292">
        <v>0</v>
      </c>
      <c r="X111" s="292">
        <v>0</v>
      </c>
      <c r="Y111" s="292">
        <v>9</v>
      </c>
      <c r="Z111" s="292">
        <v>0</v>
      </c>
      <c r="AA111" s="292">
        <v>0</v>
      </c>
      <c r="AB111" s="292">
        <v>0</v>
      </c>
      <c r="AC111" s="292">
        <v>0</v>
      </c>
      <c r="AD111" s="292">
        <v>0</v>
      </c>
      <c r="AE111" s="292">
        <v>0</v>
      </c>
      <c r="AF111" s="292">
        <v>0</v>
      </c>
      <c r="AG111" s="292">
        <v>0</v>
      </c>
      <c r="AH111" s="292">
        <v>0</v>
      </c>
      <c r="AI111" s="292">
        <v>0</v>
      </c>
      <c r="AJ111" s="292">
        <v>0</v>
      </c>
      <c r="AK111" s="292">
        <v>0</v>
      </c>
      <c r="AL111" s="292">
        <v>0</v>
      </c>
      <c r="AM111" s="292">
        <v>0</v>
      </c>
      <c r="AN111" s="292">
        <v>0</v>
      </c>
      <c r="AO111" s="292">
        <v>5.6000000000000005</v>
      </c>
      <c r="AP111" s="292">
        <v>0</v>
      </c>
      <c r="AQ111" s="292">
        <v>0</v>
      </c>
      <c r="AR111" s="292">
        <v>0</v>
      </c>
      <c r="AS111" s="292">
        <v>0</v>
      </c>
      <c r="AT111" s="292">
        <v>0</v>
      </c>
      <c r="AU111" s="292">
        <v>0</v>
      </c>
      <c r="AV111" s="292">
        <v>0</v>
      </c>
      <c r="AW111" s="292">
        <v>0</v>
      </c>
      <c r="AX111" s="292">
        <v>0</v>
      </c>
      <c r="AY111" s="292">
        <v>0</v>
      </c>
      <c r="AZ111" s="292">
        <v>0</v>
      </c>
      <c r="BA111" s="292">
        <v>0</v>
      </c>
      <c r="BB111" s="292">
        <v>0</v>
      </c>
      <c r="BC111" s="292">
        <v>0</v>
      </c>
      <c r="BD111" s="292">
        <v>0</v>
      </c>
      <c r="BE111" s="292">
        <v>0</v>
      </c>
      <c r="BF111" s="292">
        <v>0</v>
      </c>
      <c r="BG111" s="292">
        <v>0</v>
      </c>
      <c r="BH111" s="292">
        <v>0</v>
      </c>
      <c r="BI111" s="292">
        <v>0</v>
      </c>
    </row>
    <row r="112" spans="2:61">
      <c r="B112" s="417"/>
      <c r="C112" s="416"/>
      <c r="D112" s="299" t="s">
        <v>815</v>
      </c>
      <c r="E112" s="292">
        <v>92</v>
      </c>
      <c r="F112" s="292">
        <v>33</v>
      </c>
      <c r="G112" s="292">
        <v>0</v>
      </c>
      <c r="H112" s="292">
        <v>0</v>
      </c>
      <c r="I112" s="292">
        <v>0</v>
      </c>
      <c r="J112" s="292">
        <v>0</v>
      </c>
      <c r="K112" s="292">
        <v>0</v>
      </c>
      <c r="L112" s="292">
        <v>0</v>
      </c>
      <c r="M112" s="292">
        <v>0</v>
      </c>
      <c r="N112" s="292">
        <v>0</v>
      </c>
      <c r="O112" s="292">
        <v>10</v>
      </c>
      <c r="P112" s="292">
        <v>0</v>
      </c>
      <c r="Q112" s="292">
        <v>15</v>
      </c>
      <c r="R112" s="292">
        <v>0</v>
      </c>
      <c r="S112" s="292">
        <v>21</v>
      </c>
      <c r="T112" s="292">
        <v>4</v>
      </c>
      <c r="U112" s="292">
        <v>0</v>
      </c>
      <c r="V112" s="292">
        <v>0</v>
      </c>
      <c r="W112" s="292">
        <v>0</v>
      </c>
      <c r="X112" s="292">
        <v>0</v>
      </c>
      <c r="Y112" s="292">
        <v>9</v>
      </c>
      <c r="Z112" s="292">
        <v>0</v>
      </c>
      <c r="AA112" s="292">
        <v>0</v>
      </c>
      <c r="AB112" s="292">
        <v>0</v>
      </c>
      <c r="AC112" s="292">
        <v>0</v>
      </c>
      <c r="AD112" s="292">
        <v>0</v>
      </c>
      <c r="AE112" s="292">
        <v>0</v>
      </c>
      <c r="AF112" s="292">
        <v>0</v>
      </c>
      <c r="AG112" s="292">
        <v>0</v>
      </c>
      <c r="AH112" s="292">
        <v>0</v>
      </c>
      <c r="AI112" s="292">
        <v>0</v>
      </c>
      <c r="AJ112" s="292">
        <v>0</v>
      </c>
      <c r="AK112" s="292">
        <v>0</v>
      </c>
      <c r="AL112" s="292">
        <v>0</v>
      </c>
      <c r="AM112" s="292">
        <v>0</v>
      </c>
      <c r="AN112" s="292">
        <v>0</v>
      </c>
      <c r="AO112" s="292">
        <v>0</v>
      </c>
      <c r="AP112" s="292">
        <v>0</v>
      </c>
      <c r="AQ112" s="292">
        <v>0</v>
      </c>
      <c r="AR112" s="292">
        <v>0</v>
      </c>
      <c r="AS112" s="292">
        <v>0</v>
      </c>
      <c r="AT112" s="292">
        <v>0</v>
      </c>
      <c r="AU112" s="292">
        <v>0</v>
      </c>
      <c r="AV112" s="292">
        <v>0</v>
      </c>
      <c r="AW112" s="292">
        <v>0</v>
      </c>
      <c r="AX112" s="292">
        <v>0</v>
      </c>
      <c r="AY112" s="292">
        <v>0</v>
      </c>
      <c r="AZ112" s="292">
        <v>0</v>
      </c>
      <c r="BA112" s="292">
        <v>0</v>
      </c>
      <c r="BB112" s="292">
        <v>0</v>
      </c>
      <c r="BC112" s="292">
        <v>0</v>
      </c>
      <c r="BD112" s="292">
        <v>0</v>
      </c>
      <c r="BE112" s="292">
        <v>0</v>
      </c>
      <c r="BF112" s="292">
        <v>0</v>
      </c>
      <c r="BG112" s="292">
        <v>0</v>
      </c>
      <c r="BH112" s="292">
        <v>0</v>
      </c>
      <c r="BI112" s="292">
        <v>0</v>
      </c>
    </row>
    <row r="113" spans="2:61">
      <c r="B113" s="417"/>
      <c r="C113" s="416"/>
      <c r="D113" s="299" t="s">
        <v>816</v>
      </c>
      <c r="E113" s="292">
        <v>8</v>
      </c>
      <c r="F113" s="292">
        <v>0</v>
      </c>
      <c r="G113" s="292">
        <v>0</v>
      </c>
      <c r="H113" s="292">
        <v>0</v>
      </c>
      <c r="I113" s="292">
        <v>0</v>
      </c>
      <c r="J113" s="292">
        <v>0</v>
      </c>
      <c r="K113" s="292">
        <v>0</v>
      </c>
      <c r="L113" s="292">
        <v>0</v>
      </c>
      <c r="M113" s="292">
        <v>0</v>
      </c>
      <c r="N113" s="292">
        <v>0</v>
      </c>
      <c r="O113" s="292">
        <v>4</v>
      </c>
      <c r="P113" s="292">
        <v>0</v>
      </c>
      <c r="Q113" s="292">
        <v>3</v>
      </c>
      <c r="R113" s="292">
        <v>0</v>
      </c>
      <c r="S113" s="292">
        <v>0</v>
      </c>
      <c r="T113" s="292">
        <v>1</v>
      </c>
      <c r="U113" s="292">
        <v>0</v>
      </c>
      <c r="V113" s="292">
        <v>0</v>
      </c>
      <c r="W113" s="292">
        <v>0</v>
      </c>
      <c r="X113" s="292">
        <v>0</v>
      </c>
      <c r="Y113" s="292">
        <v>0</v>
      </c>
      <c r="Z113" s="292">
        <v>0</v>
      </c>
      <c r="AA113" s="292">
        <v>0</v>
      </c>
      <c r="AB113" s="292">
        <v>0</v>
      </c>
      <c r="AC113" s="292">
        <v>0</v>
      </c>
      <c r="AD113" s="292">
        <v>0</v>
      </c>
      <c r="AE113" s="292">
        <v>0</v>
      </c>
      <c r="AF113" s="292">
        <v>0</v>
      </c>
      <c r="AG113" s="292">
        <v>0</v>
      </c>
      <c r="AH113" s="292">
        <v>0</v>
      </c>
      <c r="AI113" s="292">
        <v>0</v>
      </c>
      <c r="AJ113" s="292">
        <v>0</v>
      </c>
      <c r="AK113" s="292">
        <v>0</v>
      </c>
      <c r="AL113" s="292">
        <v>0</v>
      </c>
      <c r="AM113" s="292">
        <v>0</v>
      </c>
      <c r="AN113" s="292">
        <v>0</v>
      </c>
      <c r="AO113" s="292">
        <v>0</v>
      </c>
      <c r="AP113" s="292">
        <v>0</v>
      </c>
      <c r="AQ113" s="292">
        <v>0</v>
      </c>
      <c r="AR113" s="292">
        <v>0</v>
      </c>
      <c r="AS113" s="292">
        <v>0</v>
      </c>
      <c r="AT113" s="292">
        <v>0</v>
      </c>
      <c r="AU113" s="292">
        <v>0</v>
      </c>
      <c r="AV113" s="292">
        <v>0</v>
      </c>
      <c r="AW113" s="292">
        <v>0</v>
      </c>
      <c r="AX113" s="292">
        <v>0</v>
      </c>
      <c r="AY113" s="292">
        <v>0</v>
      </c>
      <c r="AZ113" s="292">
        <v>0</v>
      </c>
      <c r="BA113" s="292">
        <v>0</v>
      </c>
      <c r="BB113" s="292">
        <v>0</v>
      </c>
      <c r="BC113" s="292">
        <v>0</v>
      </c>
      <c r="BD113" s="292">
        <v>0</v>
      </c>
      <c r="BE113" s="292">
        <v>0</v>
      </c>
      <c r="BF113" s="292">
        <v>0</v>
      </c>
      <c r="BG113" s="292">
        <v>0</v>
      </c>
      <c r="BH113" s="292">
        <v>0</v>
      </c>
      <c r="BI113" s="292">
        <v>0</v>
      </c>
    </row>
    <row r="114" spans="2:61">
      <c r="B114" s="417"/>
      <c r="C114" s="417" t="s">
        <v>44</v>
      </c>
      <c r="D114" s="299" t="s">
        <v>44</v>
      </c>
      <c r="E114" s="292">
        <v>427.90000000000009</v>
      </c>
      <c r="F114" s="292">
        <v>47</v>
      </c>
      <c r="G114" s="292">
        <v>229</v>
      </c>
      <c r="H114" s="292">
        <v>0</v>
      </c>
      <c r="I114" s="292">
        <v>0</v>
      </c>
      <c r="J114" s="292">
        <v>0</v>
      </c>
      <c r="K114" s="292">
        <v>0</v>
      </c>
      <c r="L114" s="292">
        <v>0</v>
      </c>
      <c r="M114" s="292">
        <v>0</v>
      </c>
      <c r="N114" s="292">
        <v>0</v>
      </c>
      <c r="O114" s="292">
        <v>0</v>
      </c>
      <c r="P114" s="292">
        <v>0</v>
      </c>
      <c r="Q114" s="292">
        <v>43</v>
      </c>
      <c r="R114" s="292">
        <v>5</v>
      </c>
      <c r="S114" s="292">
        <v>42</v>
      </c>
      <c r="T114" s="292">
        <v>14.200000000000001</v>
      </c>
      <c r="U114" s="292">
        <v>3</v>
      </c>
      <c r="V114" s="292">
        <v>0</v>
      </c>
      <c r="W114" s="292">
        <v>0</v>
      </c>
      <c r="X114" s="292">
        <v>0</v>
      </c>
      <c r="Y114" s="292">
        <v>2</v>
      </c>
      <c r="Z114" s="292">
        <v>0</v>
      </c>
      <c r="AA114" s="292">
        <v>0</v>
      </c>
      <c r="AB114" s="292">
        <v>0</v>
      </c>
      <c r="AC114" s="292">
        <v>0</v>
      </c>
      <c r="AD114" s="292">
        <v>0</v>
      </c>
      <c r="AE114" s="292">
        <v>0</v>
      </c>
      <c r="AF114" s="292">
        <v>33.050000000000004</v>
      </c>
      <c r="AG114" s="292">
        <v>0</v>
      </c>
      <c r="AH114" s="292">
        <v>0</v>
      </c>
      <c r="AI114" s="292">
        <v>0</v>
      </c>
      <c r="AJ114" s="292">
        <v>0</v>
      </c>
      <c r="AK114" s="292">
        <v>0</v>
      </c>
      <c r="AL114" s="292">
        <v>5.4</v>
      </c>
      <c r="AM114" s="292">
        <v>0</v>
      </c>
      <c r="AN114" s="292">
        <v>0</v>
      </c>
      <c r="AO114" s="292">
        <v>0</v>
      </c>
      <c r="AP114" s="292">
        <v>1</v>
      </c>
      <c r="AQ114" s="292">
        <v>0</v>
      </c>
      <c r="AR114" s="292">
        <v>0</v>
      </c>
      <c r="AS114" s="292">
        <v>0</v>
      </c>
      <c r="AT114" s="292">
        <v>0</v>
      </c>
      <c r="AU114" s="292">
        <v>0</v>
      </c>
      <c r="AV114" s="292">
        <v>0</v>
      </c>
      <c r="AW114" s="292">
        <v>0</v>
      </c>
      <c r="AX114" s="292">
        <v>0</v>
      </c>
      <c r="AY114" s="292">
        <v>0</v>
      </c>
      <c r="AZ114" s="292">
        <v>0</v>
      </c>
      <c r="BA114" s="292">
        <v>0</v>
      </c>
      <c r="BB114" s="292">
        <v>0</v>
      </c>
      <c r="BC114" s="292">
        <v>0</v>
      </c>
      <c r="BD114" s="292">
        <v>0</v>
      </c>
      <c r="BE114" s="292">
        <v>0</v>
      </c>
      <c r="BF114" s="292">
        <v>0</v>
      </c>
      <c r="BG114" s="292">
        <v>3.25</v>
      </c>
      <c r="BH114" s="292">
        <v>0</v>
      </c>
      <c r="BI114" s="292">
        <v>0</v>
      </c>
    </row>
    <row r="115" spans="2:61">
      <c r="B115" s="417"/>
      <c r="C115" s="417"/>
      <c r="D115" s="299" t="s">
        <v>817</v>
      </c>
      <c r="E115" s="292">
        <v>87.4</v>
      </c>
      <c r="F115" s="292">
        <v>41</v>
      </c>
      <c r="G115" s="292">
        <v>0</v>
      </c>
      <c r="H115" s="292">
        <v>0</v>
      </c>
      <c r="I115" s="292">
        <v>0</v>
      </c>
      <c r="J115" s="292">
        <v>0</v>
      </c>
      <c r="K115" s="292">
        <v>0</v>
      </c>
      <c r="L115" s="292">
        <v>0</v>
      </c>
      <c r="M115" s="292">
        <v>0</v>
      </c>
      <c r="N115" s="292">
        <v>0</v>
      </c>
      <c r="O115" s="292">
        <v>14</v>
      </c>
      <c r="P115" s="292">
        <v>0</v>
      </c>
      <c r="Q115" s="292">
        <v>23</v>
      </c>
      <c r="R115" s="292">
        <v>0</v>
      </c>
      <c r="S115" s="292">
        <v>0</v>
      </c>
      <c r="T115" s="292">
        <v>2.4000000000000004</v>
      </c>
      <c r="U115" s="292">
        <v>0</v>
      </c>
      <c r="V115" s="292">
        <v>0</v>
      </c>
      <c r="W115" s="292">
        <v>0</v>
      </c>
      <c r="X115" s="292">
        <v>0</v>
      </c>
      <c r="Y115" s="292">
        <v>7</v>
      </c>
      <c r="Z115" s="292">
        <v>0</v>
      </c>
      <c r="AA115" s="292">
        <v>0</v>
      </c>
      <c r="AB115" s="292">
        <v>0</v>
      </c>
      <c r="AC115" s="292">
        <v>0</v>
      </c>
      <c r="AD115" s="292">
        <v>0</v>
      </c>
      <c r="AE115" s="292">
        <v>0</v>
      </c>
      <c r="AF115" s="292">
        <v>0</v>
      </c>
      <c r="AG115" s="292">
        <v>0</v>
      </c>
      <c r="AH115" s="292">
        <v>0</v>
      </c>
      <c r="AI115" s="292">
        <v>0</v>
      </c>
      <c r="AJ115" s="292">
        <v>0</v>
      </c>
      <c r="AK115" s="292">
        <v>0</v>
      </c>
      <c r="AL115" s="292">
        <v>0</v>
      </c>
      <c r="AM115" s="292">
        <v>0</v>
      </c>
      <c r="AN115" s="292">
        <v>0</v>
      </c>
      <c r="AO115" s="292">
        <v>0</v>
      </c>
      <c r="AP115" s="292">
        <v>0</v>
      </c>
      <c r="AQ115" s="292">
        <v>0</v>
      </c>
      <c r="AR115" s="292">
        <v>0</v>
      </c>
      <c r="AS115" s="292">
        <v>0</v>
      </c>
      <c r="AT115" s="292">
        <v>0</v>
      </c>
      <c r="AU115" s="292">
        <v>0</v>
      </c>
      <c r="AV115" s="292">
        <v>0</v>
      </c>
      <c r="AW115" s="292">
        <v>0</v>
      </c>
      <c r="AX115" s="292">
        <v>0</v>
      </c>
      <c r="AY115" s="292">
        <v>0</v>
      </c>
      <c r="AZ115" s="292">
        <v>0</v>
      </c>
      <c r="BA115" s="292">
        <v>0</v>
      </c>
      <c r="BB115" s="292">
        <v>0</v>
      </c>
      <c r="BC115" s="292">
        <v>0</v>
      </c>
      <c r="BD115" s="292">
        <v>0</v>
      </c>
      <c r="BE115" s="292">
        <v>0</v>
      </c>
      <c r="BF115" s="292">
        <v>0</v>
      </c>
      <c r="BG115" s="292">
        <v>0</v>
      </c>
      <c r="BH115" s="292">
        <v>0</v>
      </c>
      <c r="BI115" s="292">
        <v>0</v>
      </c>
    </row>
    <row r="116" spans="2:61">
      <c r="B116" s="417"/>
      <c r="C116" s="417"/>
      <c r="D116" s="299" t="s">
        <v>818</v>
      </c>
      <c r="E116" s="292">
        <v>70.399999999999991</v>
      </c>
      <c r="F116" s="292">
        <v>14</v>
      </c>
      <c r="G116" s="292">
        <v>0</v>
      </c>
      <c r="H116" s="292">
        <v>0</v>
      </c>
      <c r="I116" s="292">
        <v>0</v>
      </c>
      <c r="J116" s="292">
        <v>0</v>
      </c>
      <c r="K116" s="292">
        <v>0</v>
      </c>
      <c r="L116" s="292">
        <v>0</v>
      </c>
      <c r="M116" s="292">
        <v>0</v>
      </c>
      <c r="N116" s="292">
        <v>0</v>
      </c>
      <c r="O116" s="292">
        <v>11</v>
      </c>
      <c r="P116" s="292">
        <v>0</v>
      </c>
      <c r="Q116" s="292">
        <v>20</v>
      </c>
      <c r="R116" s="292">
        <v>0</v>
      </c>
      <c r="S116" s="292">
        <v>24</v>
      </c>
      <c r="T116" s="292">
        <v>1.4</v>
      </c>
      <c r="U116" s="292">
        <v>0</v>
      </c>
      <c r="V116" s="292">
        <v>0</v>
      </c>
      <c r="W116" s="292">
        <v>0</v>
      </c>
      <c r="X116" s="292">
        <v>0</v>
      </c>
      <c r="Y116" s="292">
        <v>0</v>
      </c>
      <c r="Z116" s="292">
        <v>0</v>
      </c>
      <c r="AA116" s="292">
        <v>0</v>
      </c>
      <c r="AB116" s="292">
        <v>0</v>
      </c>
      <c r="AC116" s="292">
        <v>0</v>
      </c>
      <c r="AD116" s="292">
        <v>0</v>
      </c>
      <c r="AE116" s="292">
        <v>0</v>
      </c>
      <c r="AF116" s="292">
        <v>0</v>
      </c>
      <c r="AG116" s="292">
        <v>0</v>
      </c>
      <c r="AH116" s="292">
        <v>0</v>
      </c>
      <c r="AI116" s="292">
        <v>0</v>
      </c>
      <c r="AJ116" s="292">
        <v>0</v>
      </c>
      <c r="AK116" s="292">
        <v>0</v>
      </c>
      <c r="AL116" s="292">
        <v>0</v>
      </c>
      <c r="AM116" s="292">
        <v>0</v>
      </c>
      <c r="AN116" s="292">
        <v>0</v>
      </c>
      <c r="AO116" s="292">
        <v>0</v>
      </c>
      <c r="AP116" s="292">
        <v>0</v>
      </c>
      <c r="AQ116" s="292">
        <v>0</v>
      </c>
      <c r="AR116" s="292">
        <v>0</v>
      </c>
      <c r="AS116" s="292">
        <v>0</v>
      </c>
      <c r="AT116" s="292">
        <v>0</v>
      </c>
      <c r="AU116" s="292">
        <v>0</v>
      </c>
      <c r="AV116" s="292">
        <v>0</v>
      </c>
      <c r="AW116" s="292">
        <v>0</v>
      </c>
      <c r="AX116" s="292">
        <v>0</v>
      </c>
      <c r="AY116" s="292">
        <v>0</v>
      </c>
      <c r="AZ116" s="292">
        <v>0</v>
      </c>
      <c r="BA116" s="292">
        <v>0</v>
      </c>
      <c r="BB116" s="292">
        <v>0</v>
      </c>
      <c r="BC116" s="292">
        <v>0</v>
      </c>
      <c r="BD116" s="292">
        <v>0</v>
      </c>
      <c r="BE116" s="292">
        <v>0</v>
      </c>
      <c r="BF116" s="292">
        <v>0</v>
      </c>
      <c r="BG116" s="292">
        <v>0</v>
      </c>
      <c r="BH116" s="292">
        <v>0</v>
      </c>
      <c r="BI116" s="292">
        <v>0</v>
      </c>
    </row>
    <row r="117" spans="2:61">
      <c r="B117" s="417"/>
      <c r="C117" s="417"/>
      <c r="D117" s="299" t="s">
        <v>819</v>
      </c>
      <c r="E117" s="292">
        <v>159.70000000000005</v>
      </c>
      <c r="F117" s="292">
        <v>33</v>
      </c>
      <c r="G117" s="292">
        <v>0</v>
      </c>
      <c r="H117" s="292">
        <v>0</v>
      </c>
      <c r="I117" s="292">
        <v>0</v>
      </c>
      <c r="J117" s="292">
        <v>0</v>
      </c>
      <c r="K117" s="292">
        <v>0</v>
      </c>
      <c r="L117" s="292">
        <v>0</v>
      </c>
      <c r="M117" s="292">
        <v>0</v>
      </c>
      <c r="N117" s="292">
        <v>0</v>
      </c>
      <c r="O117" s="292">
        <v>12</v>
      </c>
      <c r="P117" s="292">
        <v>0</v>
      </c>
      <c r="Q117" s="292">
        <v>71</v>
      </c>
      <c r="R117" s="292">
        <v>19</v>
      </c>
      <c r="S117" s="292">
        <v>0</v>
      </c>
      <c r="T117" s="292">
        <v>6.9</v>
      </c>
      <c r="U117" s="292">
        <v>0</v>
      </c>
      <c r="V117" s="292">
        <v>0</v>
      </c>
      <c r="W117" s="292">
        <v>0</v>
      </c>
      <c r="X117" s="292">
        <v>0</v>
      </c>
      <c r="Y117" s="292">
        <v>0</v>
      </c>
      <c r="Z117" s="292">
        <v>0</v>
      </c>
      <c r="AA117" s="292">
        <v>0</v>
      </c>
      <c r="AB117" s="292">
        <v>0</v>
      </c>
      <c r="AC117" s="292">
        <v>0</v>
      </c>
      <c r="AD117" s="292">
        <v>0</v>
      </c>
      <c r="AE117" s="292">
        <v>0</v>
      </c>
      <c r="AF117" s="292">
        <v>15.8</v>
      </c>
      <c r="AG117" s="292">
        <v>0</v>
      </c>
      <c r="AH117" s="292">
        <v>0</v>
      </c>
      <c r="AI117" s="292">
        <v>0</v>
      </c>
      <c r="AJ117" s="292">
        <v>0</v>
      </c>
      <c r="AK117" s="292">
        <v>0</v>
      </c>
      <c r="AL117" s="292">
        <v>2</v>
      </c>
      <c r="AM117" s="292">
        <v>0</v>
      </c>
      <c r="AN117" s="292">
        <v>0</v>
      </c>
      <c r="AO117" s="292">
        <v>0</v>
      </c>
      <c r="AP117" s="292">
        <v>0</v>
      </c>
      <c r="AQ117" s="292">
        <v>0</v>
      </c>
      <c r="AR117" s="292">
        <v>0</v>
      </c>
      <c r="AS117" s="292">
        <v>0</v>
      </c>
      <c r="AT117" s="292">
        <v>0</v>
      </c>
      <c r="AU117" s="292">
        <v>0</v>
      </c>
      <c r="AV117" s="292">
        <v>0</v>
      </c>
      <c r="AW117" s="292">
        <v>0</v>
      </c>
      <c r="AX117" s="292">
        <v>0</v>
      </c>
      <c r="AY117" s="292">
        <v>0</v>
      </c>
      <c r="AZ117" s="292">
        <v>0</v>
      </c>
      <c r="BA117" s="292">
        <v>0</v>
      </c>
      <c r="BB117" s="292">
        <v>0</v>
      </c>
      <c r="BC117" s="292">
        <v>0</v>
      </c>
      <c r="BD117" s="292">
        <v>0</v>
      </c>
      <c r="BE117" s="292">
        <v>0</v>
      </c>
      <c r="BF117" s="292">
        <v>0</v>
      </c>
      <c r="BG117" s="292">
        <v>0</v>
      </c>
      <c r="BH117" s="292">
        <v>0</v>
      </c>
      <c r="BI117" s="292">
        <v>0</v>
      </c>
    </row>
    <row r="118" spans="2:61">
      <c r="B118" s="417"/>
      <c r="C118" s="417"/>
      <c r="D118" s="299" t="s">
        <v>820</v>
      </c>
      <c r="E118" s="292">
        <v>98.699999999999989</v>
      </c>
      <c r="F118" s="292">
        <v>23.2</v>
      </c>
      <c r="G118" s="292">
        <v>0</v>
      </c>
      <c r="H118" s="292">
        <v>0</v>
      </c>
      <c r="I118" s="292">
        <v>0</v>
      </c>
      <c r="J118" s="292">
        <v>0</v>
      </c>
      <c r="K118" s="292">
        <v>0</v>
      </c>
      <c r="L118" s="292">
        <v>0</v>
      </c>
      <c r="M118" s="292">
        <v>0</v>
      </c>
      <c r="N118" s="292">
        <v>0</v>
      </c>
      <c r="O118" s="292">
        <v>6</v>
      </c>
      <c r="P118" s="292">
        <v>0</v>
      </c>
      <c r="Q118" s="292">
        <v>35.999999999999993</v>
      </c>
      <c r="R118" s="292">
        <v>0</v>
      </c>
      <c r="S118" s="292">
        <v>32</v>
      </c>
      <c r="T118" s="292">
        <v>1.5</v>
      </c>
      <c r="U118" s="292">
        <v>0</v>
      </c>
      <c r="V118" s="292">
        <v>0</v>
      </c>
      <c r="W118" s="292">
        <v>0</v>
      </c>
      <c r="X118" s="292">
        <v>0</v>
      </c>
      <c r="Y118" s="292">
        <v>0</v>
      </c>
      <c r="Z118" s="292">
        <v>0</v>
      </c>
      <c r="AA118" s="292">
        <v>0</v>
      </c>
      <c r="AB118" s="292">
        <v>0</v>
      </c>
      <c r="AC118" s="292">
        <v>0</v>
      </c>
      <c r="AD118" s="292">
        <v>0</v>
      </c>
      <c r="AE118" s="292">
        <v>0</v>
      </c>
      <c r="AF118" s="292">
        <v>0</v>
      </c>
      <c r="AG118" s="292">
        <v>0</v>
      </c>
      <c r="AH118" s="292">
        <v>0</v>
      </c>
      <c r="AI118" s="292">
        <v>0</v>
      </c>
      <c r="AJ118" s="292">
        <v>0</v>
      </c>
      <c r="AK118" s="292">
        <v>0</v>
      </c>
      <c r="AL118" s="292">
        <v>0</v>
      </c>
      <c r="AM118" s="292">
        <v>0</v>
      </c>
      <c r="AN118" s="292">
        <v>0</v>
      </c>
      <c r="AO118" s="292">
        <v>0</v>
      </c>
      <c r="AP118" s="292">
        <v>0</v>
      </c>
      <c r="AQ118" s="292">
        <v>0</v>
      </c>
      <c r="AR118" s="292">
        <v>0</v>
      </c>
      <c r="AS118" s="292">
        <v>0</v>
      </c>
      <c r="AT118" s="292">
        <v>0</v>
      </c>
      <c r="AU118" s="292">
        <v>0</v>
      </c>
      <c r="AV118" s="292">
        <v>0</v>
      </c>
      <c r="AW118" s="292">
        <v>0</v>
      </c>
      <c r="AX118" s="292">
        <v>0</v>
      </c>
      <c r="AY118" s="292">
        <v>0</v>
      </c>
      <c r="AZ118" s="292">
        <v>0</v>
      </c>
      <c r="BA118" s="292">
        <v>0</v>
      </c>
      <c r="BB118" s="292">
        <v>0</v>
      </c>
      <c r="BC118" s="292">
        <v>0</v>
      </c>
      <c r="BD118" s="292">
        <v>0</v>
      </c>
      <c r="BE118" s="292">
        <v>0</v>
      </c>
      <c r="BF118" s="292">
        <v>0</v>
      </c>
      <c r="BG118" s="292">
        <v>0</v>
      </c>
      <c r="BH118" s="292">
        <v>0</v>
      </c>
      <c r="BI118" s="292">
        <v>0</v>
      </c>
    </row>
    <row r="119" spans="2:61">
      <c r="B119" s="417"/>
      <c r="C119" s="417"/>
      <c r="D119" s="299" t="s">
        <v>821</v>
      </c>
      <c r="E119" s="292">
        <v>61.500000000000007</v>
      </c>
      <c r="F119" s="292">
        <v>25</v>
      </c>
      <c r="G119" s="292">
        <v>0</v>
      </c>
      <c r="H119" s="292">
        <v>0</v>
      </c>
      <c r="I119" s="292">
        <v>0</v>
      </c>
      <c r="J119" s="292">
        <v>0</v>
      </c>
      <c r="K119" s="292">
        <v>0</v>
      </c>
      <c r="L119" s="292">
        <v>0</v>
      </c>
      <c r="M119" s="292">
        <v>0</v>
      </c>
      <c r="N119" s="292">
        <v>0</v>
      </c>
      <c r="O119" s="292">
        <v>0</v>
      </c>
      <c r="P119" s="292">
        <v>0</v>
      </c>
      <c r="Q119" s="292">
        <v>15</v>
      </c>
      <c r="R119" s="292">
        <v>0</v>
      </c>
      <c r="S119" s="292">
        <v>10</v>
      </c>
      <c r="T119" s="292">
        <v>3.5</v>
      </c>
      <c r="U119" s="292">
        <v>0</v>
      </c>
      <c r="V119" s="292">
        <v>0</v>
      </c>
      <c r="W119" s="292">
        <v>0</v>
      </c>
      <c r="X119" s="292">
        <v>0</v>
      </c>
      <c r="Y119" s="292">
        <v>0</v>
      </c>
      <c r="Z119" s="292">
        <v>0</v>
      </c>
      <c r="AA119" s="292">
        <v>0</v>
      </c>
      <c r="AB119" s="292">
        <v>0</v>
      </c>
      <c r="AC119" s="292">
        <v>0</v>
      </c>
      <c r="AD119" s="292">
        <v>0</v>
      </c>
      <c r="AE119" s="292">
        <v>0</v>
      </c>
      <c r="AF119" s="292">
        <v>0</v>
      </c>
      <c r="AG119" s="292">
        <v>0</v>
      </c>
      <c r="AH119" s="292">
        <v>0</v>
      </c>
      <c r="AI119" s="292">
        <v>0</v>
      </c>
      <c r="AJ119" s="292">
        <v>8</v>
      </c>
      <c r="AK119" s="292">
        <v>0</v>
      </c>
      <c r="AL119" s="292">
        <v>0</v>
      </c>
      <c r="AM119" s="292">
        <v>0</v>
      </c>
      <c r="AN119" s="292">
        <v>0</v>
      </c>
      <c r="AO119" s="292">
        <v>0</v>
      </c>
      <c r="AP119" s="292">
        <v>0</v>
      </c>
      <c r="AQ119" s="292">
        <v>0</v>
      </c>
      <c r="AR119" s="292">
        <v>0</v>
      </c>
      <c r="AS119" s="292">
        <v>0</v>
      </c>
      <c r="AT119" s="292">
        <v>0</v>
      </c>
      <c r="AU119" s="292">
        <v>0</v>
      </c>
      <c r="AV119" s="292">
        <v>0</v>
      </c>
      <c r="AW119" s="292">
        <v>0</v>
      </c>
      <c r="AX119" s="292">
        <v>0</v>
      </c>
      <c r="AY119" s="292">
        <v>0</v>
      </c>
      <c r="AZ119" s="292">
        <v>0</v>
      </c>
      <c r="BA119" s="292">
        <v>0</v>
      </c>
      <c r="BB119" s="292">
        <v>0</v>
      </c>
      <c r="BC119" s="292">
        <v>0</v>
      </c>
      <c r="BD119" s="292">
        <v>0</v>
      </c>
      <c r="BE119" s="292">
        <v>0</v>
      </c>
      <c r="BF119" s="292">
        <v>0</v>
      </c>
      <c r="BG119" s="292">
        <v>0</v>
      </c>
      <c r="BH119" s="292">
        <v>0</v>
      </c>
      <c r="BI119" s="292">
        <v>0</v>
      </c>
    </row>
    <row r="120" spans="2:61">
      <c r="B120" s="417"/>
      <c r="C120" s="417"/>
      <c r="D120" s="299" t="s">
        <v>822</v>
      </c>
      <c r="E120" s="292">
        <v>74.25</v>
      </c>
      <c r="F120" s="292">
        <v>0</v>
      </c>
      <c r="G120" s="292">
        <v>0</v>
      </c>
      <c r="H120" s="292">
        <v>0</v>
      </c>
      <c r="I120" s="292">
        <v>0</v>
      </c>
      <c r="J120" s="292">
        <v>0</v>
      </c>
      <c r="K120" s="292">
        <v>0</v>
      </c>
      <c r="L120" s="292">
        <v>0</v>
      </c>
      <c r="M120" s="292">
        <v>0</v>
      </c>
      <c r="N120" s="292">
        <v>0</v>
      </c>
      <c r="O120" s="292">
        <v>14</v>
      </c>
      <c r="P120" s="292">
        <v>0</v>
      </c>
      <c r="Q120" s="292">
        <v>26</v>
      </c>
      <c r="R120" s="292">
        <v>0</v>
      </c>
      <c r="S120" s="292">
        <v>31</v>
      </c>
      <c r="T120" s="292">
        <v>3.25</v>
      </c>
      <c r="U120" s="292">
        <v>0</v>
      </c>
      <c r="V120" s="292">
        <v>0</v>
      </c>
      <c r="W120" s="292">
        <v>0</v>
      </c>
      <c r="X120" s="292">
        <v>0</v>
      </c>
      <c r="Y120" s="292">
        <v>0</v>
      </c>
      <c r="Z120" s="292">
        <v>0</v>
      </c>
      <c r="AA120" s="292">
        <v>0</v>
      </c>
      <c r="AB120" s="292">
        <v>0</v>
      </c>
      <c r="AC120" s="292">
        <v>0</v>
      </c>
      <c r="AD120" s="292">
        <v>0</v>
      </c>
      <c r="AE120" s="292">
        <v>0</v>
      </c>
      <c r="AF120" s="292">
        <v>0</v>
      </c>
      <c r="AG120" s="292">
        <v>0</v>
      </c>
      <c r="AH120" s="292">
        <v>0</v>
      </c>
      <c r="AI120" s="292">
        <v>0</v>
      </c>
      <c r="AJ120" s="292">
        <v>0</v>
      </c>
      <c r="AK120" s="292">
        <v>0</v>
      </c>
      <c r="AL120" s="292">
        <v>0</v>
      </c>
      <c r="AM120" s="292">
        <v>0</v>
      </c>
      <c r="AN120" s="292">
        <v>0</v>
      </c>
      <c r="AO120" s="292">
        <v>0</v>
      </c>
      <c r="AP120" s="292">
        <v>0</v>
      </c>
      <c r="AQ120" s="292">
        <v>0</v>
      </c>
      <c r="AR120" s="292">
        <v>0</v>
      </c>
      <c r="AS120" s="292">
        <v>0</v>
      </c>
      <c r="AT120" s="292">
        <v>0</v>
      </c>
      <c r="AU120" s="292">
        <v>0</v>
      </c>
      <c r="AV120" s="292">
        <v>0</v>
      </c>
      <c r="AW120" s="292">
        <v>0</v>
      </c>
      <c r="AX120" s="292">
        <v>0</v>
      </c>
      <c r="AY120" s="292">
        <v>0</v>
      </c>
      <c r="AZ120" s="292">
        <v>0</v>
      </c>
      <c r="BA120" s="292">
        <v>0</v>
      </c>
      <c r="BB120" s="292">
        <v>0</v>
      </c>
      <c r="BC120" s="292">
        <v>0</v>
      </c>
      <c r="BD120" s="292">
        <v>0</v>
      </c>
      <c r="BE120" s="292">
        <v>0</v>
      </c>
      <c r="BF120" s="292">
        <v>0</v>
      </c>
      <c r="BG120" s="292">
        <v>0</v>
      </c>
      <c r="BH120" s="292">
        <v>0</v>
      </c>
      <c r="BI120" s="292">
        <v>0</v>
      </c>
    </row>
    <row r="121" spans="2:61">
      <c r="B121" s="417"/>
      <c r="C121" s="417" t="s">
        <v>45</v>
      </c>
      <c r="D121" s="299" t="s">
        <v>823</v>
      </c>
      <c r="E121" s="292">
        <v>8349.5999999999967</v>
      </c>
      <c r="F121" s="292">
        <v>13</v>
      </c>
      <c r="G121" s="292">
        <v>1743.5</v>
      </c>
      <c r="H121" s="292">
        <v>94</v>
      </c>
      <c r="I121" s="292">
        <v>236</v>
      </c>
      <c r="J121" s="292">
        <v>378</v>
      </c>
      <c r="K121" s="292">
        <v>0</v>
      </c>
      <c r="L121" s="292">
        <v>0</v>
      </c>
      <c r="M121" s="292">
        <v>0</v>
      </c>
      <c r="N121" s="292">
        <v>1098</v>
      </c>
      <c r="O121" s="292">
        <v>38</v>
      </c>
      <c r="P121" s="292">
        <v>24</v>
      </c>
      <c r="Q121" s="292">
        <v>638.80000000000018</v>
      </c>
      <c r="R121" s="292">
        <v>76.45</v>
      </c>
      <c r="S121" s="292">
        <v>112</v>
      </c>
      <c r="T121" s="292">
        <v>36.400000000000006</v>
      </c>
      <c r="U121" s="292">
        <v>2</v>
      </c>
      <c r="V121" s="292">
        <v>4</v>
      </c>
      <c r="W121" s="292">
        <v>282</v>
      </c>
      <c r="X121" s="292">
        <v>0.5</v>
      </c>
      <c r="Y121" s="292">
        <v>129.15000000000003</v>
      </c>
      <c r="Z121" s="292">
        <v>0</v>
      </c>
      <c r="AA121" s="292">
        <v>445.8</v>
      </c>
      <c r="AB121" s="292">
        <v>504.85</v>
      </c>
      <c r="AC121" s="292">
        <v>4.0500000000000007</v>
      </c>
      <c r="AD121" s="292">
        <v>0</v>
      </c>
      <c r="AE121" s="292">
        <v>284.45</v>
      </c>
      <c r="AF121" s="292">
        <v>1</v>
      </c>
      <c r="AG121" s="292">
        <v>0</v>
      </c>
      <c r="AH121" s="292">
        <v>0</v>
      </c>
      <c r="AI121" s="292">
        <v>0</v>
      </c>
      <c r="AJ121" s="292">
        <v>32</v>
      </c>
      <c r="AK121" s="292">
        <v>10.5</v>
      </c>
      <c r="AL121" s="292">
        <v>27.950000000000006</v>
      </c>
      <c r="AM121" s="292">
        <v>0</v>
      </c>
      <c r="AN121" s="292">
        <v>312.24999999999994</v>
      </c>
      <c r="AO121" s="292">
        <v>58.05</v>
      </c>
      <c r="AP121" s="292">
        <v>66.400000000000006</v>
      </c>
      <c r="AQ121" s="292">
        <v>0</v>
      </c>
      <c r="AR121" s="292">
        <v>113.05000000000001</v>
      </c>
      <c r="AS121" s="292">
        <v>17.050000000000004</v>
      </c>
      <c r="AT121" s="292">
        <v>527.35</v>
      </c>
      <c r="AU121" s="292">
        <v>27.400000000000002</v>
      </c>
      <c r="AV121" s="292">
        <v>409.5</v>
      </c>
      <c r="AW121" s="292">
        <v>36.1</v>
      </c>
      <c r="AX121" s="292">
        <v>293.05</v>
      </c>
      <c r="AY121" s="292">
        <v>0</v>
      </c>
      <c r="AZ121" s="292">
        <v>0</v>
      </c>
      <c r="BA121" s="292">
        <v>0</v>
      </c>
      <c r="BB121" s="292">
        <v>24.75</v>
      </c>
      <c r="BC121" s="292">
        <v>33.65</v>
      </c>
      <c r="BD121" s="292">
        <v>0</v>
      </c>
      <c r="BE121" s="292">
        <v>137.54999999999998</v>
      </c>
      <c r="BF121" s="292">
        <v>75.599999999999994</v>
      </c>
      <c r="BG121" s="292">
        <v>0</v>
      </c>
      <c r="BH121" s="292">
        <v>1.45</v>
      </c>
      <c r="BI121" s="292">
        <v>0</v>
      </c>
    </row>
    <row r="122" spans="2:61">
      <c r="B122" s="417"/>
      <c r="C122" s="417"/>
      <c r="D122" s="299" t="s">
        <v>824</v>
      </c>
      <c r="E122" s="292">
        <v>17</v>
      </c>
      <c r="F122" s="292">
        <v>0</v>
      </c>
      <c r="G122" s="292">
        <v>0</v>
      </c>
      <c r="H122" s="292">
        <v>0</v>
      </c>
      <c r="I122" s="292">
        <v>0</v>
      </c>
      <c r="J122" s="292">
        <v>0</v>
      </c>
      <c r="K122" s="292">
        <v>0</v>
      </c>
      <c r="L122" s="292">
        <v>0</v>
      </c>
      <c r="M122" s="292">
        <v>0</v>
      </c>
      <c r="N122" s="292">
        <v>0</v>
      </c>
      <c r="O122" s="292">
        <v>0</v>
      </c>
      <c r="P122" s="292">
        <v>0</v>
      </c>
      <c r="Q122" s="292">
        <v>6</v>
      </c>
      <c r="R122" s="292">
        <v>7</v>
      </c>
      <c r="S122" s="292">
        <v>0</v>
      </c>
      <c r="T122" s="292">
        <v>4</v>
      </c>
      <c r="U122" s="292">
        <v>0</v>
      </c>
      <c r="V122" s="292">
        <v>0</v>
      </c>
      <c r="W122" s="292">
        <v>0</v>
      </c>
      <c r="X122" s="292">
        <v>0</v>
      </c>
      <c r="Y122" s="292">
        <v>0</v>
      </c>
      <c r="Z122" s="292">
        <v>0</v>
      </c>
      <c r="AA122" s="292">
        <v>0</v>
      </c>
      <c r="AB122" s="292">
        <v>0</v>
      </c>
      <c r="AC122" s="292">
        <v>0</v>
      </c>
      <c r="AD122" s="292">
        <v>0</v>
      </c>
      <c r="AE122" s="292">
        <v>0</v>
      </c>
      <c r="AF122" s="292">
        <v>0</v>
      </c>
      <c r="AG122" s="292">
        <v>0</v>
      </c>
      <c r="AH122" s="292">
        <v>0</v>
      </c>
      <c r="AI122" s="292">
        <v>0</v>
      </c>
      <c r="AJ122" s="292">
        <v>0</v>
      </c>
      <c r="AK122" s="292">
        <v>0</v>
      </c>
      <c r="AL122" s="292">
        <v>0</v>
      </c>
      <c r="AM122" s="292">
        <v>0</v>
      </c>
      <c r="AN122" s="292">
        <v>0</v>
      </c>
      <c r="AO122" s="292">
        <v>0</v>
      </c>
      <c r="AP122" s="292">
        <v>0</v>
      </c>
      <c r="AQ122" s="292">
        <v>0</v>
      </c>
      <c r="AR122" s="292">
        <v>0</v>
      </c>
      <c r="AS122" s="292">
        <v>0</v>
      </c>
      <c r="AT122" s="292">
        <v>0</v>
      </c>
      <c r="AU122" s="292">
        <v>0</v>
      </c>
      <c r="AV122" s="292">
        <v>0</v>
      </c>
      <c r="AW122" s="292">
        <v>0</v>
      </c>
      <c r="AX122" s="292">
        <v>0</v>
      </c>
      <c r="AY122" s="292">
        <v>0</v>
      </c>
      <c r="AZ122" s="292">
        <v>0</v>
      </c>
      <c r="BA122" s="292">
        <v>0</v>
      </c>
      <c r="BB122" s="292">
        <v>0</v>
      </c>
      <c r="BC122" s="292">
        <v>0</v>
      </c>
      <c r="BD122" s="292">
        <v>0</v>
      </c>
      <c r="BE122" s="292">
        <v>0</v>
      </c>
      <c r="BF122" s="292">
        <v>0</v>
      </c>
      <c r="BG122" s="292">
        <v>0</v>
      </c>
      <c r="BH122" s="292">
        <v>0</v>
      </c>
      <c r="BI122" s="292">
        <v>0</v>
      </c>
    </row>
    <row r="123" spans="2:61">
      <c r="B123" s="417"/>
      <c r="C123" s="417"/>
      <c r="D123" s="299" t="s">
        <v>825</v>
      </c>
      <c r="E123" s="292">
        <v>9</v>
      </c>
      <c r="F123" s="292">
        <v>0</v>
      </c>
      <c r="G123" s="292">
        <v>0</v>
      </c>
      <c r="H123" s="292">
        <v>0</v>
      </c>
      <c r="I123" s="292">
        <v>0</v>
      </c>
      <c r="J123" s="292">
        <v>0</v>
      </c>
      <c r="K123" s="292">
        <v>0</v>
      </c>
      <c r="L123" s="292">
        <v>0</v>
      </c>
      <c r="M123" s="292">
        <v>0</v>
      </c>
      <c r="N123" s="292">
        <v>0</v>
      </c>
      <c r="O123" s="292">
        <v>0</v>
      </c>
      <c r="P123" s="292">
        <v>0</v>
      </c>
      <c r="Q123" s="292">
        <v>9</v>
      </c>
      <c r="R123" s="292">
        <v>0</v>
      </c>
      <c r="S123" s="292">
        <v>0</v>
      </c>
      <c r="T123" s="292">
        <v>0</v>
      </c>
      <c r="U123" s="292">
        <v>0</v>
      </c>
      <c r="V123" s="292">
        <v>0</v>
      </c>
      <c r="W123" s="292">
        <v>0</v>
      </c>
      <c r="X123" s="292">
        <v>0</v>
      </c>
      <c r="Y123" s="292">
        <v>0</v>
      </c>
      <c r="Z123" s="292">
        <v>0</v>
      </c>
      <c r="AA123" s="292">
        <v>0</v>
      </c>
      <c r="AB123" s="292">
        <v>0</v>
      </c>
      <c r="AC123" s="292">
        <v>0</v>
      </c>
      <c r="AD123" s="292">
        <v>0</v>
      </c>
      <c r="AE123" s="292">
        <v>0</v>
      </c>
      <c r="AF123" s="292">
        <v>0</v>
      </c>
      <c r="AG123" s="292">
        <v>0</v>
      </c>
      <c r="AH123" s="292">
        <v>0</v>
      </c>
      <c r="AI123" s="292">
        <v>0</v>
      </c>
      <c r="AJ123" s="292">
        <v>0</v>
      </c>
      <c r="AK123" s="292">
        <v>0</v>
      </c>
      <c r="AL123" s="292">
        <v>0</v>
      </c>
      <c r="AM123" s="292">
        <v>0</v>
      </c>
      <c r="AN123" s="292">
        <v>0</v>
      </c>
      <c r="AO123" s="292">
        <v>0</v>
      </c>
      <c r="AP123" s="292">
        <v>0</v>
      </c>
      <c r="AQ123" s="292">
        <v>0</v>
      </c>
      <c r="AR123" s="292">
        <v>0</v>
      </c>
      <c r="AS123" s="292">
        <v>0</v>
      </c>
      <c r="AT123" s="292">
        <v>0</v>
      </c>
      <c r="AU123" s="292">
        <v>0</v>
      </c>
      <c r="AV123" s="292">
        <v>0</v>
      </c>
      <c r="AW123" s="292">
        <v>0</v>
      </c>
      <c r="AX123" s="292">
        <v>0</v>
      </c>
      <c r="AY123" s="292">
        <v>0</v>
      </c>
      <c r="AZ123" s="292">
        <v>0</v>
      </c>
      <c r="BA123" s="292">
        <v>0</v>
      </c>
      <c r="BB123" s="292">
        <v>0</v>
      </c>
      <c r="BC123" s="292">
        <v>0</v>
      </c>
      <c r="BD123" s="292">
        <v>0</v>
      </c>
      <c r="BE123" s="292">
        <v>0</v>
      </c>
      <c r="BF123" s="292">
        <v>0</v>
      </c>
      <c r="BG123" s="292">
        <v>0</v>
      </c>
      <c r="BH123" s="292">
        <v>0</v>
      </c>
      <c r="BI123" s="292">
        <v>0</v>
      </c>
    </row>
    <row r="124" spans="2:61">
      <c r="B124" s="417"/>
      <c r="C124" s="417"/>
      <c r="D124" s="299" t="s">
        <v>826</v>
      </c>
      <c r="E124" s="292">
        <v>46.599999999999994</v>
      </c>
      <c r="F124" s="292">
        <v>7</v>
      </c>
      <c r="G124" s="292">
        <v>0</v>
      </c>
      <c r="H124" s="292">
        <v>0</v>
      </c>
      <c r="I124" s="292">
        <v>0</v>
      </c>
      <c r="J124" s="292">
        <v>0</v>
      </c>
      <c r="K124" s="292">
        <v>0</v>
      </c>
      <c r="L124" s="292">
        <v>0</v>
      </c>
      <c r="M124" s="292">
        <v>0</v>
      </c>
      <c r="N124" s="292">
        <v>0</v>
      </c>
      <c r="O124" s="292">
        <v>0</v>
      </c>
      <c r="P124" s="292">
        <v>0</v>
      </c>
      <c r="Q124" s="292">
        <v>17</v>
      </c>
      <c r="R124" s="292">
        <v>0</v>
      </c>
      <c r="S124" s="292">
        <v>0</v>
      </c>
      <c r="T124" s="292">
        <v>5</v>
      </c>
      <c r="U124" s="292">
        <v>0</v>
      </c>
      <c r="V124" s="292">
        <v>0</v>
      </c>
      <c r="W124" s="292">
        <v>0</v>
      </c>
      <c r="X124" s="292">
        <v>6</v>
      </c>
      <c r="Y124" s="292">
        <v>0</v>
      </c>
      <c r="Z124" s="292">
        <v>0</v>
      </c>
      <c r="AA124" s="292">
        <v>4.2</v>
      </c>
      <c r="AB124" s="292">
        <v>0</v>
      </c>
      <c r="AC124" s="292">
        <v>0</v>
      </c>
      <c r="AD124" s="292">
        <v>0</v>
      </c>
      <c r="AE124" s="292">
        <v>5</v>
      </c>
      <c r="AF124" s="292">
        <v>0</v>
      </c>
      <c r="AG124" s="292">
        <v>0</v>
      </c>
      <c r="AH124" s="292">
        <v>0</v>
      </c>
      <c r="AI124" s="292">
        <v>0</v>
      </c>
      <c r="AJ124" s="292">
        <v>0</v>
      </c>
      <c r="AK124" s="292">
        <v>0</v>
      </c>
      <c r="AL124" s="292">
        <v>0</v>
      </c>
      <c r="AM124" s="292">
        <v>0</v>
      </c>
      <c r="AN124" s="292">
        <v>0</v>
      </c>
      <c r="AO124" s="292">
        <v>0</v>
      </c>
      <c r="AP124" s="292">
        <v>0</v>
      </c>
      <c r="AQ124" s="292">
        <v>0</v>
      </c>
      <c r="AR124" s="292">
        <v>2.4</v>
      </c>
      <c r="AS124" s="292">
        <v>0</v>
      </c>
      <c r="AT124" s="292">
        <v>0</v>
      </c>
      <c r="AU124" s="292">
        <v>0</v>
      </c>
      <c r="AV124" s="292">
        <v>0</v>
      </c>
      <c r="AW124" s="292">
        <v>0</v>
      </c>
      <c r="AX124" s="292">
        <v>0</v>
      </c>
      <c r="AY124" s="292">
        <v>0</v>
      </c>
      <c r="AZ124" s="292">
        <v>0</v>
      </c>
      <c r="BA124" s="292">
        <v>0</v>
      </c>
      <c r="BB124" s="292">
        <v>0</v>
      </c>
      <c r="BC124" s="292">
        <v>0</v>
      </c>
      <c r="BD124" s="292">
        <v>0</v>
      </c>
      <c r="BE124" s="292">
        <v>0</v>
      </c>
      <c r="BF124" s="292">
        <v>0</v>
      </c>
      <c r="BG124" s="292">
        <v>0</v>
      </c>
      <c r="BH124" s="292">
        <v>0</v>
      </c>
      <c r="BI124" s="292">
        <v>0</v>
      </c>
    </row>
    <row r="125" spans="2:61">
      <c r="B125" s="417"/>
      <c r="C125" s="417"/>
      <c r="D125" s="299" t="s">
        <v>827</v>
      </c>
      <c r="E125" s="292">
        <v>10</v>
      </c>
      <c r="F125" s="292">
        <v>0</v>
      </c>
      <c r="G125" s="292">
        <v>0</v>
      </c>
      <c r="H125" s="292">
        <v>0</v>
      </c>
      <c r="I125" s="292">
        <v>0</v>
      </c>
      <c r="J125" s="292">
        <v>0</v>
      </c>
      <c r="K125" s="292">
        <v>0</v>
      </c>
      <c r="L125" s="292">
        <v>0</v>
      </c>
      <c r="M125" s="292">
        <v>0</v>
      </c>
      <c r="N125" s="292">
        <v>0</v>
      </c>
      <c r="O125" s="292">
        <v>0</v>
      </c>
      <c r="P125" s="292">
        <v>0</v>
      </c>
      <c r="Q125" s="292">
        <v>8</v>
      </c>
      <c r="R125" s="292">
        <v>0</v>
      </c>
      <c r="S125" s="292">
        <v>0</v>
      </c>
      <c r="T125" s="292">
        <v>2</v>
      </c>
      <c r="U125" s="292">
        <v>0</v>
      </c>
      <c r="V125" s="292">
        <v>0</v>
      </c>
      <c r="W125" s="292">
        <v>0</v>
      </c>
      <c r="X125" s="292">
        <v>0</v>
      </c>
      <c r="Y125" s="292">
        <v>0</v>
      </c>
      <c r="Z125" s="292">
        <v>0</v>
      </c>
      <c r="AA125" s="292">
        <v>0</v>
      </c>
      <c r="AB125" s="292">
        <v>0</v>
      </c>
      <c r="AC125" s="292">
        <v>0</v>
      </c>
      <c r="AD125" s="292">
        <v>0</v>
      </c>
      <c r="AE125" s="292">
        <v>0</v>
      </c>
      <c r="AF125" s="292">
        <v>0</v>
      </c>
      <c r="AG125" s="292">
        <v>0</v>
      </c>
      <c r="AH125" s="292">
        <v>0</v>
      </c>
      <c r="AI125" s="292">
        <v>0</v>
      </c>
      <c r="AJ125" s="292">
        <v>0</v>
      </c>
      <c r="AK125" s="292">
        <v>0</v>
      </c>
      <c r="AL125" s="292">
        <v>0</v>
      </c>
      <c r="AM125" s="292">
        <v>0</v>
      </c>
      <c r="AN125" s="292">
        <v>0</v>
      </c>
      <c r="AO125" s="292">
        <v>0</v>
      </c>
      <c r="AP125" s="292">
        <v>0</v>
      </c>
      <c r="AQ125" s="292">
        <v>0</v>
      </c>
      <c r="AR125" s="292">
        <v>0</v>
      </c>
      <c r="AS125" s="292">
        <v>0</v>
      </c>
      <c r="AT125" s="292">
        <v>0</v>
      </c>
      <c r="AU125" s="292">
        <v>0</v>
      </c>
      <c r="AV125" s="292">
        <v>0</v>
      </c>
      <c r="AW125" s="292">
        <v>0</v>
      </c>
      <c r="AX125" s="292">
        <v>0</v>
      </c>
      <c r="AY125" s="292">
        <v>0</v>
      </c>
      <c r="AZ125" s="292">
        <v>0</v>
      </c>
      <c r="BA125" s="292">
        <v>0</v>
      </c>
      <c r="BB125" s="292">
        <v>0</v>
      </c>
      <c r="BC125" s="292">
        <v>0</v>
      </c>
      <c r="BD125" s="292">
        <v>0</v>
      </c>
      <c r="BE125" s="292">
        <v>0</v>
      </c>
      <c r="BF125" s="292">
        <v>0</v>
      </c>
      <c r="BG125" s="292">
        <v>0</v>
      </c>
      <c r="BH125" s="292">
        <v>0</v>
      </c>
      <c r="BI125" s="292">
        <v>0</v>
      </c>
    </row>
    <row r="126" spans="2:61">
      <c r="B126" s="417"/>
      <c r="C126" s="417"/>
      <c r="D126" s="299" t="s">
        <v>828</v>
      </c>
      <c r="E126" s="292">
        <v>128.85000000000002</v>
      </c>
      <c r="F126" s="292">
        <v>13</v>
      </c>
      <c r="G126" s="292">
        <v>0</v>
      </c>
      <c r="H126" s="292">
        <v>0</v>
      </c>
      <c r="I126" s="292">
        <v>0</v>
      </c>
      <c r="J126" s="292">
        <v>0</v>
      </c>
      <c r="K126" s="292">
        <v>0</v>
      </c>
      <c r="L126" s="292">
        <v>0</v>
      </c>
      <c r="M126" s="292">
        <v>0</v>
      </c>
      <c r="N126" s="292">
        <v>0</v>
      </c>
      <c r="O126" s="292">
        <v>4</v>
      </c>
      <c r="P126" s="292">
        <v>0</v>
      </c>
      <c r="Q126" s="292">
        <v>42</v>
      </c>
      <c r="R126" s="292">
        <v>0</v>
      </c>
      <c r="S126" s="292">
        <v>0</v>
      </c>
      <c r="T126" s="292">
        <v>1</v>
      </c>
      <c r="U126" s="292">
        <v>0</v>
      </c>
      <c r="V126" s="292">
        <v>16</v>
      </c>
      <c r="W126" s="292">
        <v>0</v>
      </c>
      <c r="X126" s="292">
        <v>0</v>
      </c>
      <c r="Y126" s="292">
        <v>0</v>
      </c>
      <c r="Z126" s="292">
        <v>0</v>
      </c>
      <c r="AA126" s="292">
        <v>24.3</v>
      </c>
      <c r="AB126" s="292">
        <v>0</v>
      </c>
      <c r="AC126" s="292">
        <v>0</v>
      </c>
      <c r="AD126" s="292">
        <v>0</v>
      </c>
      <c r="AE126" s="292">
        <v>0</v>
      </c>
      <c r="AF126" s="292">
        <v>0</v>
      </c>
      <c r="AG126" s="292">
        <v>0</v>
      </c>
      <c r="AH126" s="292">
        <v>0</v>
      </c>
      <c r="AI126" s="292">
        <v>0</v>
      </c>
      <c r="AJ126" s="292">
        <v>0</v>
      </c>
      <c r="AK126" s="292">
        <v>0</v>
      </c>
      <c r="AL126" s="292">
        <v>0</v>
      </c>
      <c r="AM126" s="292">
        <v>0</v>
      </c>
      <c r="AN126" s="292">
        <v>4.2</v>
      </c>
      <c r="AO126" s="292">
        <v>7.1999999999999993</v>
      </c>
      <c r="AP126" s="292">
        <v>0</v>
      </c>
      <c r="AQ126" s="292">
        <v>0</v>
      </c>
      <c r="AR126" s="292">
        <v>4.75</v>
      </c>
      <c r="AS126" s="292">
        <v>0</v>
      </c>
      <c r="AT126" s="292">
        <v>0</v>
      </c>
      <c r="AU126" s="292">
        <v>0</v>
      </c>
      <c r="AV126" s="292">
        <v>0</v>
      </c>
      <c r="AW126" s="292">
        <v>0</v>
      </c>
      <c r="AX126" s="292">
        <v>0</v>
      </c>
      <c r="AY126" s="292">
        <v>0</v>
      </c>
      <c r="AZ126" s="292">
        <v>4.6000000000000005</v>
      </c>
      <c r="BA126" s="292">
        <v>0</v>
      </c>
      <c r="BB126" s="292">
        <v>0</v>
      </c>
      <c r="BC126" s="292">
        <v>0</v>
      </c>
      <c r="BD126" s="292">
        <v>0</v>
      </c>
      <c r="BE126" s="292">
        <v>7.8000000000000007</v>
      </c>
      <c r="BF126" s="292">
        <v>0</v>
      </c>
      <c r="BG126" s="292">
        <v>0</v>
      </c>
      <c r="BH126" s="292">
        <v>0</v>
      </c>
      <c r="BI126" s="292">
        <v>0</v>
      </c>
    </row>
    <row r="127" spans="2:61">
      <c r="B127" s="417"/>
      <c r="C127" s="417"/>
      <c r="D127" s="299" t="s">
        <v>829</v>
      </c>
      <c r="E127" s="292">
        <v>222.79999999999998</v>
      </c>
      <c r="F127" s="292">
        <v>98</v>
      </c>
      <c r="G127" s="292">
        <v>0</v>
      </c>
      <c r="H127" s="292">
        <v>0</v>
      </c>
      <c r="I127" s="292">
        <v>0</v>
      </c>
      <c r="J127" s="292">
        <v>0</v>
      </c>
      <c r="K127" s="292">
        <v>0</v>
      </c>
      <c r="L127" s="292">
        <v>0</v>
      </c>
      <c r="M127" s="292">
        <v>0</v>
      </c>
      <c r="N127" s="292">
        <v>0</v>
      </c>
      <c r="O127" s="292">
        <v>1</v>
      </c>
      <c r="P127" s="292">
        <v>0</v>
      </c>
      <c r="Q127" s="292">
        <v>47</v>
      </c>
      <c r="R127" s="292">
        <v>10</v>
      </c>
      <c r="S127" s="292">
        <v>15</v>
      </c>
      <c r="T127" s="292">
        <v>0.5</v>
      </c>
      <c r="U127" s="292">
        <v>0</v>
      </c>
      <c r="V127" s="292">
        <v>0</v>
      </c>
      <c r="W127" s="292">
        <v>0</v>
      </c>
      <c r="X127" s="292">
        <v>0</v>
      </c>
      <c r="Y127" s="292">
        <v>1</v>
      </c>
      <c r="Z127" s="292">
        <v>0</v>
      </c>
      <c r="AA127" s="292">
        <v>0</v>
      </c>
      <c r="AB127" s="292">
        <v>0</v>
      </c>
      <c r="AC127" s="292">
        <v>0</v>
      </c>
      <c r="AD127" s="292">
        <v>0</v>
      </c>
      <c r="AE127" s="292">
        <v>0</v>
      </c>
      <c r="AF127" s="292">
        <v>11.4</v>
      </c>
      <c r="AG127" s="292">
        <v>0</v>
      </c>
      <c r="AH127" s="292">
        <v>0</v>
      </c>
      <c r="AI127" s="292">
        <v>0</v>
      </c>
      <c r="AJ127" s="292">
        <v>0</v>
      </c>
      <c r="AK127" s="292">
        <v>0</v>
      </c>
      <c r="AL127" s="292">
        <v>0</v>
      </c>
      <c r="AM127" s="292">
        <v>0</v>
      </c>
      <c r="AN127" s="292">
        <v>11.8</v>
      </c>
      <c r="AO127" s="292">
        <v>0</v>
      </c>
      <c r="AP127" s="292">
        <v>0</v>
      </c>
      <c r="AQ127" s="292">
        <v>0</v>
      </c>
      <c r="AR127" s="292">
        <v>8.6000000000000014</v>
      </c>
      <c r="AS127" s="292">
        <v>0</v>
      </c>
      <c r="AT127" s="292">
        <v>0</v>
      </c>
      <c r="AU127" s="292">
        <v>0</v>
      </c>
      <c r="AV127" s="292">
        <v>0</v>
      </c>
      <c r="AW127" s="292">
        <v>0</v>
      </c>
      <c r="AX127" s="292">
        <v>0</v>
      </c>
      <c r="AY127" s="292">
        <v>0</v>
      </c>
      <c r="AZ127" s="292">
        <v>0</v>
      </c>
      <c r="BA127" s="292">
        <v>0</v>
      </c>
      <c r="BB127" s="292">
        <v>2</v>
      </c>
      <c r="BC127" s="292">
        <v>2.4500000000000002</v>
      </c>
      <c r="BD127" s="292">
        <v>0</v>
      </c>
      <c r="BE127" s="292">
        <v>3.4</v>
      </c>
      <c r="BF127" s="292">
        <v>0</v>
      </c>
      <c r="BG127" s="292">
        <v>0</v>
      </c>
      <c r="BH127" s="292">
        <v>10.650000000000002</v>
      </c>
      <c r="BI127" s="292">
        <v>0</v>
      </c>
    </row>
    <row r="128" spans="2:61">
      <c r="B128" s="417"/>
      <c r="C128" s="417"/>
      <c r="D128" s="299" t="s">
        <v>830</v>
      </c>
      <c r="E128" s="292">
        <v>87.549999999999969</v>
      </c>
      <c r="F128" s="292">
        <v>33</v>
      </c>
      <c r="G128" s="292">
        <v>0</v>
      </c>
      <c r="H128" s="292">
        <v>0</v>
      </c>
      <c r="I128" s="292">
        <v>0</v>
      </c>
      <c r="J128" s="292">
        <v>0</v>
      </c>
      <c r="K128" s="292">
        <v>0</v>
      </c>
      <c r="L128" s="292">
        <v>0</v>
      </c>
      <c r="M128" s="292">
        <v>0</v>
      </c>
      <c r="N128" s="292">
        <v>0</v>
      </c>
      <c r="O128" s="292">
        <v>0</v>
      </c>
      <c r="P128" s="292">
        <v>0</v>
      </c>
      <c r="Q128" s="292">
        <v>9</v>
      </c>
      <c r="R128" s="292">
        <v>16</v>
      </c>
      <c r="S128" s="292">
        <v>0</v>
      </c>
      <c r="T128" s="292">
        <v>7</v>
      </c>
      <c r="U128" s="292">
        <v>0</v>
      </c>
      <c r="V128" s="292">
        <v>0</v>
      </c>
      <c r="W128" s="292">
        <v>0</v>
      </c>
      <c r="X128" s="292">
        <v>0</v>
      </c>
      <c r="Y128" s="292">
        <v>0</v>
      </c>
      <c r="Z128" s="292">
        <v>0</v>
      </c>
      <c r="AA128" s="292">
        <v>0</v>
      </c>
      <c r="AB128" s="292">
        <v>0</v>
      </c>
      <c r="AC128" s="292">
        <v>0</v>
      </c>
      <c r="AD128" s="292">
        <v>0</v>
      </c>
      <c r="AE128" s="292">
        <v>0</v>
      </c>
      <c r="AF128" s="292">
        <v>0</v>
      </c>
      <c r="AG128" s="292">
        <v>0</v>
      </c>
      <c r="AH128" s="292">
        <v>0</v>
      </c>
      <c r="AI128" s="292">
        <v>0</v>
      </c>
      <c r="AJ128" s="292">
        <v>0</v>
      </c>
      <c r="AK128" s="292">
        <v>0</v>
      </c>
      <c r="AL128" s="292">
        <v>0</v>
      </c>
      <c r="AM128" s="292">
        <v>0</v>
      </c>
      <c r="AN128" s="292">
        <v>0</v>
      </c>
      <c r="AO128" s="292">
        <v>0</v>
      </c>
      <c r="AP128" s="292">
        <v>0</v>
      </c>
      <c r="AQ128" s="292">
        <v>0</v>
      </c>
      <c r="AR128" s="292">
        <v>22.549999999999997</v>
      </c>
      <c r="AS128" s="292">
        <v>0</v>
      </c>
      <c r="AT128" s="292">
        <v>0</v>
      </c>
      <c r="AU128" s="292">
        <v>0</v>
      </c>
      <c r="AV128" s="292">
        <v>0</v>
      </c>
      <c r="AW128" s="292">
        <v>0</v>
      </c>
      <c r="AX128" s="292">
        <v>0</v>
      </c>
      <c r="AY128" s="292">
        <v>0</v>
      </c>
      <c r="AZ128" s="292">
        <v>0</v>
      </c>
      <c r="BA128" s="292">
        <v>0</v>
      </c>
      <c r="BB128" s="292">
        <v>0</v>
      </c>
      <c r="BC128" s="292">
        <v>0</v>
      </c>
      <c r="BD128" s="292">
        <v>0</v>
      </c>
      <c r="BE128" s="292">
        <v>0</v>
      </c>
      <c r="BF128" s="292">
        <v>0</v>
      </c>
      <c r="BG128" s="292">
        <v>0</v>
      </c>
      <c r="BH128" s="292">
        <v>0</v>
      </c>
      <c r="BI128" s="292">
        <v>0</v>
      </c>
    </row>
    <row r="129" spans="2:61">
      <c r="B129" s="417"/>
      <c r="C129" s="417"/>
      <c r="D129" s="299" t="s">
        <v>831</v>
      </c>
      <c r="E129" s="292">
        <v>53.2</v>
      </c>
      <c r="F129" s="292">
        <v>32</v>
      </c>
      <c r="G129" s="292">
        <v>0</v>
      </c>
      <c r="H129" s="292">
        <v>0</v>
      </c>
      <c r="I129" s="292">
        <v>0</v>
      </c>
      <c r="J129" s="292">
        <v>0</v>
      </c>
      <c r="K129" s="292">
        <v>0</v>
      </c>
      <c r="L129" s="292">
        <v>0</v>
      </c>
      <c r="M129" s="292">
        <v>0</v>
      </c>
      <c r="N129" s="292">
        <v>0</v>
      </c>
      <c r="O129" s="292">
        <v>0</v>
      </c>
      <c r="P129" s="292">
        <v>0</v>
      </c>
      <c r="Q129" s="292">
        <v>18</v>
      </c>
      <c r="R129" s="292">
        <v>0</v>
      </c>
      <c r="S129" s="292">
        <v>0</v>
      </c>
      <c r="T129" s="292">
        <v>1</v>
      </c>
      <c r="U129" s="292">
        <v>0</v>
      </c>
      <c r="V129" s="292">
        <v>0</v>
      </c>
      <c r="W129" s="292">
        <v>0</v>
      </c>
      <c r="X129" s="292">
        <v>0</v>
      </c>
      <c r="Y129" s="292">
        <v>0</v>
      </c>
      <c r="Z129" s="292">
        <v>0</v>
      </c>
      <c r="AA129" s="292">
        <v>0</v>
      </c>
      <c r="AB129" s="292">
        <v>0</v>
      </c>
      <c r="AC129" s="292">
        <v>0</v>
      </c>
      <c r="AD129" s="292">
        <v>0</v>
      </c>
      <c r="AE129" s="292">
        <v>0</v>
      </c>
      <c r="AF129" s="292">
        <v>0</v>
      </c>
      <c r="AG129" s="292">
        <v>0</v>
      </c>
      <c r="AH129" s="292">
        <v>0</v>
      </c>
      <c r="AI129" s="292">
        <v>0</v>
      </c>
      <c r="AJ129" s="292">
        <v>0</v>
      </c>
      <c r="AK129" s="292">
        <v>0</v>
      </c>
      <c r="AL129" s="292">
        <v>0</v>
      </c>
      <c r="AM129" s="292">
        <v>0</v>
      </c>
      <c r="AN129" s="292">
        <v>2.2000000000000002</v>
      </c>
      <c r="AO129" s="292">
        <v>0</v>
      </c>
      <c r="AP129" s="292">
        <v>0</v>
      </c>
      <c r="AQ129" s="292">
        <v>0</v>
      </c>
      <c r="AR129" s="292">
        <v>0</v>
      </c>
      <c r="AS129" s="292">
        <v>0</v>
      </c>
      <c r="AT129" s="292">
        <v>0</v>
      </c>
      <c r="AU129" s="292">
        <v>0</v>
      </c>
      <c r="AV129" s="292">
        <v>0</v>
      </c>
      <c r="AW129" s="292">
        <v>0</v>
      </c>
      <c r="AX129" s="292">
        <v>0</v>
      </c>
      <c r="AY129" s="292">
        <v>0</v>
      </c>
      <c r="AZ129" s="292">
        <v>0</v>
      </c>
      <c r="BA129" s="292">
        <v>0</v>
      </c>
      <c r="BB129" s="292">
        <v>0</v>
      </c>
      <c r="BC129" s="292">
        <v>0</v>
      </c>
      <c r="BD129" s="292">
        <v>0</v>
      </c>
      <c r="BE129" s="292">
        <v>0</v>
      </c>
      <c r="BF129" s="292">
        <v>0</v>
      </c>
      <c r="BG129" s="292">
        <v>0</v>
      </c>
      <c r="BH129" s="292">
        <v>0</v>
      </c>
      <c r="BI129" s="292">
        <v>0</v>
      </c>
    </row>
    <row r="130" spans="2:61">
      <c r="B130" s="417"/>
      <c r="C130" s="417"/>
      <c r="D130" s="299" t="s">
        <v>832</v>
      </c>
      <c r="E130" s="292">
        <v>364.70000000000005</v>
      </c>
      <c r="F130" s="292">
        <v>0</v>
      </c>
      <c r="G130" s="292">
        <v>200</v>
      </c>
      <c r="H130" s="292">
        <v>0</v>
      </c>
      <c r="I130" s="292">
        <v>0</v>
      </c>
      <c r="J130" s="292">
        <v>0</v>
      </c>
      <c r="K130" s="292">
        <v>0</v>
      </c>
      <c r="L130" s="292">
        <v>0</v>
      </c>
      <c r="M130" s="292">
        <v>0</v>
      </c>
      <c r="N130" s="292">
        <v>0</v>
      </c>
      <c r="O130" s="292">
        <v>0</v>
      </c>
      <c r="P130" s="292">
        <v>0</v>
      </c>
      <c r="Q130" s="292">
        <v>41</v>
      </c>
      <c r="R130" s="292">
        <v>6</v>
      </c>
      <c r="S130" s="292">
        <v>0</v>
      </c>
      <c r="T130" s="292">
        <v>2</v>
      </c>
      <c r="U130" s="292">
        <v>0</v>
      </c>
      <c r="V130" s="292">
        <v>0</v>
      </c>
      <c r="W130" s="292">
        <v>0</v>
      </c>
      <c r="X130" s="292">
        <v>0</v>
      </c>
      <c r="Y130" s="292">
        <v>0</v>
      </c>
      <c r="Z130" s="292">
        <v>0</v>
      </c>
      <c r="AA130" s="292">
        <v>60.649999999999991</v>
      </c>
      <c r="AB130" s="292">
        <v>0</v>
      </c>
      <c r="AC130" s="292">
        <v>0</v>
      </c>
      <c r="AD130" s="292">
        <v>0</v>
      </c>
      <c r="AE130" s="292">
        <v>0</v>
      </c>
      <c r="AF130" s="292">
        <v>7.2000000000000011</v>
      </c>
      <c r="AG130" s="292">
        <v>0</v>
      </c>
      <c r="AH130" s="292">
        <v>0</v>
      </c>
      <c r="AI130" s="292">
        <v>0</v>
      </c>
      <c r="AJ130" s="292">
        <v>0</v>
      </c>
      <c r="AK130" s="292">
        <v>0</v>
      </c>
      <c r="AL130" s="292">
        <v>1.6</v>
      </c>
      <c r="AM130" s="292">
        <v>0</v>
      </c>
      <c r="AN130" s="292">
        <v>0</v>
      </c>
      <c r="AO130" s="292">
        <v>0</v>
      </c>
      <c r="AP130" s="292">
        <v>0</v>
      </c>
      <c r="AQ130" s="292">
        <v>0</v>
      </c>
      <c r="AR130" s="292">
        <v>27.650000000000002</v>
      </c>
      <c r="AS130" s="292">
        <v>0</v>
      </c>
      <c r="AT130" s="292">
        <v>0</v>
      </c>
      <c r="AU130" s="292">
        <v>0</v>
      </c>
      <c r="AV130" s="292">
        <v>0</v>
      </c>
      <c r="AW130" s="292">
        <v>0</v>
      </c>
      <c r="AX130" s="292">
        <v>0</v>
      </c>
      <c r="AY130" s="292">
        <v>0</v>
      </c>
      <c r="AZ130" s="292">
        <v>0</v>
      </c>
      <c r="BA130" s="292">
        <v>0</v>
      </c>
      <c r="BB130" s="292">
        <v>0</v>
      </c>
      <c r="BC130" s="292">
        <v>0</v>
      </c>
      <c r="BD130" s="292">
        <v>0</v>
      </c>
      <c r="BE130" s="292">
        <v>6.6999999999999993</v>
      </c>
      <c r="BF130" s="292">
        <v>11.9</v>
      </c>
      <c r="BG130" s="292">
        <v>0</v>
      </c>
      <c r="BH130" s="292">
        <v>0</v>
      </c>
      <c r="BI130" s="292">
        <v>0</v>
      </c>
    </row>
    <row r="131" spans="2:61">
      <c r="B131" s="417"/>
      <c r="C131" s="417"/>
      <c r="D131" s="299" t="s">
        <v>833</v>
      </c>
      <c r="E131" s="292">
        <v>81.600000000000023</v>
      </c>
      <c r="F131" s="292">
        <v>19</v>
      </c>
      <c r="G131" s="292">
        <v>0</v>
      </c>
      <c r="H131" s="292">
        <v>0</v>
      </c>
      <c r="I131" s="292">
        <v>0</v>
      </c>
      <c r="J131" s="292">
        <v>0</v>
      </c>
      <c r="K131" s="292">
        <v>0</v>
      </c>
      <c r="L131" s="292">
        <v>0</v>
      </c>
      <c r="M131" s="292">
        <v>0</v>
      </c>
      <c r="N131" s="292">
        <v>0</v>
      </c>
      <c r="O131" s="292">
        <v>2</v>
      </c>
      <c r="P131" s="292">
        <v>0</v>
      </c>
      <c r="Q131" s="292">
        <v>36</v>
      </c>
      <c r="R131" s="292">
        <v>0</v>
      </c>
      <c r="S131" s="292">
        <v>8</v>
      </c>
      <c r="T131" s="292">
        <v>4</v>
      </c>
      <c r="U131" s="292">
        <v>0</v>
      </c>
      <c r="V131" s="292">
        <v>0</v>
      </c>
      <c r="W131" s="292">
        <v>0</v>
      </c>
      <c r="X131" s="292">
        <v>0</v>
      </c>
      <c r="Y131" s="292">
        <v>5</v>
      </c>
      <c r="Z131" s="292">
        <v>0</v>
      </c>
      <c r="AA131" s="292">
        <v>0</v>
      </c>
      <c r="AB131" s="292">
        <v>0</v>
      </c>
      <c r="AC131" s="292">
        <v>0</v>
      </c>
      <c r="AD131" s="292">
        <v>0</v>
      </c>
      <c r="AE131" s="292">
        <v>0</v>
      </c>
      <c r="AF131" s="292">
        <v>0</v>
      </c>
      <c r="AG131" s="292">
        <v>0</v>
      </c>
      <c r="AH131" s="292">
        <v>0</v>
      </c>
      <c r="AI131" s="292">
        <v>0</v>
      </c>
      <c r="AJ131" s="292">
        <v>0</v>
      </c>
      <c r="AK131" s="292">
        <v>0</v>
      </c>
      <c r="AL131" s="292">
        <v>5.4</v>
      </c>
      <c r="AM131" s="292">
        <v>0</v>
      </c>
      <c r="AN131" s="292">
        <v>0</v>
      </c>
      <c r="AO131" s="292">
        <v>0</v>
      </c>
      <c r="AP131" s="292">
        <v>0</v>
      </c>
      <c r="AQ131" s="292">
        <v>0</v>
      </c>
      <c r="AR131" s="292">
        <v>2.2000000000000002</v>
      </c>
      <c r="AS131" s="292">
        <v>0</v>
      </c>
      <c r="AT131" s="292">
        <v>0</v>
      </c>
      <c r="AU131" s="292">
        <v>0</v>
      </c>
      <c r="AV131" s="292">
        <v>0</v>
      </c>
      <c r="AW131" s="292">
        <v>0</v>
      </c>
      <c r="AX131" s="292">
        <v>0</v>
      </c>
      <c r="AY131" s="292">
        <v>0</v>
      </c>
      <c r="AZ131" s="292">
        <v>0</v>
      </c>
      <c r="BA131" s="292">
        <v>0</v>
      </c>
      <c r="BB131" s="292">
        <v>0</v>
      </c>
      <c r="BC131" s="292">
        <v>0</v>
      </c>
      <c r="BD131" s="292">
        <v>0</v>
      </c>
      <c r="BE131" s="292">
        <v>0</v>
      </c>
      <c r="BF131" s="292">
        <v>0</v>
      </c>
      <c r="BG131" s="292">
        <v>0</v>
      </c>
      <c r="BH131" s="292">
        <v>0</v>
      </c>
      <c r="BI131" s="292">
        <v>0</v>
      </c>
    </row>
    <row r="132" spans="2:61">
      <c r="B132" s="417"/>
      <c r="C132" s="417"/>
      <c r="D132" s="299" t="s">
        <v>834</v>
      </c>
      <c r="E132" s="292">
        <v>34.199999999999996</v>
      </c>
      <c r="F132" s="292">
        <v>15</v>
      </c>
      <c r="G132" s="292">
        <v>0</v>
      </c>
      <c r="H132" s="292">
        <v>0</v>
      </c>
      <c r="I132" s="292">
        <v>0</v>
      </c>
      <c r="J132" s="292">
        <v>0</v>
      </c>
      <c r="K132" s="292">
        <v>0</v>
      </c>
      <c r="L132" s="292">
        <v>0</v>
      </c>
      <c r="M132" s="292">
        <v>0</v>
      </c>
      <c r="N132" s="292">
        <v>0</v>
      </c>
      <c r="O132" s="292">
        <v>0</v>
      </c>
      <c r="P132" s="292">
        <v>0</v>
      </c>
      <c r="Q132" s="292">
        <v>11</v>
      </c>
      <c r="R132" s="292">
        <v>0</v>
      </c>
      <c r="S132" s="292">
        <v>0</v>
      </c>
      <c r="T132" s="292">
        <v>2</v>
      </c>
      <c r="U132" s="292">
        <v>0</v>
      </c>
      <c r="V132" s="292">
        <v>0</v>
      </c>
      <c r="W132" s="292">
        <v>0</v>
      </c>
      <c r="X132" s="292">
        <v>0</v>
      </c>
      <c r="Y132" s="292">
        <v>0</v>
      </c>
      <c r="Z132" s="292">
        <v>0</v>
      </c>
      <c r="AA132" s="292">
        <v>5.2</v>
      </c>
      <c r="AB132" s="292">
        <v>0</v>
      </c>
      <c r="AC132" s="292">
        <v>0</v>
      </c>
      <c r="AD132" s="292">
        <v>0</v>
      </c>
      <c r="AE132" s="292">
        <v>0</v>
      </c>
      <c r="AF132" s="292">
        <v>0</v>
      </c>
      <c r="AG132" s="292">
        <v>0</v>
      </c>
      <c r="AH132" s="292">
        <v>0</v>
      </c>
      <c r="AI132" s="292">
        <v>0</v>
      </c>
      <c r="AJ132" s="292">
        <v>0</v>
      </c>
      <c r="AK132" s="292">
        <v>0</v>
      </c>
      <c r="AL132" s="292">
        <v>1</v>
      </c>
      <c r="AM132" s="292">
        <v>0</v>
      </c>
      <c r="AN132" s="292">
        <v>0</v>
      </c>
      <c r="AO132" s="292">
        <v>0</v>
      </c>
      <c r="AP132" s="292">
        <v>0</v>
      </c>
      <c r="AQ132" s="292">
        <v>0</v>
      </c>
      <c r="AR132" s="292">
        <v>0</v>
      </c>
      <c r="AS132" s="292">
        <v>0</v>
      </c>
      <c r="AT132" s="292">
        <v>0</v>
      </c>
      <c r="AU132" s="292">
        <v>0</v>
      </c>
      <c r="AV132" s="292">
        <v>0</v>
      </c>
      <c r="AW132" s="292">
        <v>0</v>
      </c>
      <c r="AX132" s="292">
        <v>0</v>
      </c>
      <c r="AY132" s="292">
        <v>0</v>
      </c>
      <c r="AZ132" s="292">
        <v>0</v>
      </c>
      <c r="BA132" s="292">
        <v>0</v>
      </c>
      <c r="BB132" s="292">
        <v>0</v>
      </c>
      <c r="BC132" s="292">
        <v>0</v>
      </c>
      <c r="BD132" s="292">
        <v>0</v>
      </c>
      <c r="BE132" s="292">
        <v>0</v>
      </c>
      <c r="BF132" s="292">
        <v>0</v>
      </c>
      <c r="BG132" s="292">
        <v>0</v>
      </c>
      <c r="BH132" s="292">
        <v>0</v>
      </c>
      <c r="BI132" s="292">
        <v>0</v>
      </c>
    </row>
    <row r="133" spans="2:61">
      <c r="B133" s="417"/>
      <c r="C133" s="417"/>
      <c r="D133" s="299" t="s">
        <v>835</v>
      </c>
      <c r="E133" s="292">
        <v>8</v>
      </c>
      <c r="F133" s="292">
        <v>0</v>
      </c>
      <c r="G133" s="292">
        <v>0</v>
      </c>
      <c r="H133" s="292">
        <v>0</v>
      </c>
      <c r="I133" s="292">
        <v>0</v>
      </c>
      <c r="J133" s="292">
        <v>0</v>
      </c>
      <c r="K133" s="292">
        <v>0</v>
      </c>
      <c r="L133" s="292">
        <v>0</v>
      </c>
      <c r="M133" s="292">
        <v>0</v>
      </c>
      <c r="N133" s="292">
        <v>0</v>
      </c>
      <c r="O133" s="292">
        <v>0</v>
      </c>
      <c r="P133" s="292">
        <v>0</v>
      </c>
      <c r="Q133" s="292">
        <v>8</v>
      </c>
      <c r="R133" s="292">
        <v>0</v>
      </c>
      <c r="S133" s="292">
        <v>0</v>
      </c>
      <c r="T133" s="292">
        <v>0</v>
      </c>
      <c r="U133" s="292">
        <v>0</v>
      </c>
      <c r="V133" s="292">
        <v>0</v>
      </c>
      <c r="W133" s="292">
        <v>0</v>
      </c>
      <c r="X133" s="292">
        <v>0</v>
      </c>
      <c r="Y133" s="292">
        <v>0</v>
      </c>
      <c r="Z133" s="292">
        <v>0</v>
      </c>
      <c r="AA133" s="292">
        <v>0</v>
      </c>
      <c r="AB133" s="292">
        <v>0</v>
      </c>
      <c r="AC133" s="292">
        <v>0</v>
      </c>
      <c r="AD133" s="292">
        <v>0</v>
      </c>
      <c r="AE133" s="292">
        <v>0</v>
      </c>
      <c r="AF133" s="292">
        <v>0</v>
      </c>
      <c r="AG133" s="292">
        <v>0</v>
      </c>
      <c r="AH133" s="292">
        <v>0</v>
      </c>
      <c r="AI133" s="292">
        <v>0</v>
      </c>
      <c r="AJ133" s="292">
        <v>0</v>
      </c>
      <c r="AK133" s="292">
        <v>0</v>
      </c>
      <c r="AL133" s="292">
        <v>0</v>
      </c>
      <c r="AM133" s="292">
        <v>0</v>
      </c>
      <c r="AN133" s="292">
        <v>0</v>
      </c>
      <c r="AO133" s="292">
        <v>0</v>
      </c>
      <c r="AP133" s="292">
        <v>0</v>
      </c>
      <c r="AQ133" s="292">
        <v>0</v>
      </c>
      <c r="AR133" s="292">
        <v>0</v>
      </c>
      <c r="AS133" s="292">
        <v>0</v>
      </c>
      <c r="AT133" s="292">
        <v>0</v>
      </c>
      <c r="AU133" s="292">
        <v>0</v>
      </c>
      <c r="AV133" s="292">
        <v>0</v>
      </c>
      <c r="AW133" s="292">
        <v>0</v>
      </c>
      <c r="AX133" s="292">
        <v>0</v>
      </c>
      <c r="AY133" s="292">
        <v>0</v>
      </c>
      <c r="AZ133" s="292">
        <v>0</v>
      </c>
      <c r="BA133" s="292">
        <v>0</v>
      </c>
      <c r="BB133" s="292">
        <v>0</v>
      </c>
      <c r="BC133" s="292">
        <v>0</v>
      </c>
      <c r="BD133" s="292">
        <v>0</v>
      </c>
      <c r="BE133" s="292">
        <v>0</v>
      </c>
      <c r="BF133" s="292">
        <v>0</v>
      </c>
      <c r="BG133" s="292">
        <v>0</v>
      </c>
      <c r="BH133" s="292">
        <v>0</v>
      </c>
      <c r="BI133" s="292">
        <v>0</v>
      </c>
    </row>
    <row r="134" spans="2:61">
      <c r="B134" s="417"/>
      <c r="C134" s="417"/>
      <c r="D134" s="299" t="s">
        <v>836</v>
      </c>
      <c r="E134" s="292">
        <v>52.3</v>
      </c>
      <c r="F134" s="292">
        <v>0</v>
      </c>
      <c r="G134" s="292">
        <v>0</v>
      </c>
      <c r="H134" s="292">
        <v>0</v>
      </c>
      <c r="I134" s="292">
        <v>0</v>
      </c>
      <c r="J134" s="292">
        <v>0</v>
      </c>
      <c r="K134" s="292">
        <v>0</v>
      </c>
      <c r="L134" s="292">
        <v>0</v>
      </c>
      <c r="M134" s="292">
        <v>0</v>
      </c>
      <c r="N134" s="292">
        <v>0</v>
      </c>
      <c r="O134" s="292">
        <v>0</v>
      </c>
      <c r="P134" s="292">
        <v>0</v>
      </c>
      <c r="Q134" s="292">
        <v>18</v>
      </c>
      <c r="R134" s="292">
        <v>0</v>
      </c>
      <c r="S134" s="292">
        <v>22</v>
      </c>
      <c r="T134" s="292">
        <v>3</v>
      </c>
      <c r="U134" s="292">
        <v>0</v>
      </c>
      <c r="V134" s="292">
        <v>0</v>
      </c>
      <c r="W134" s="292">
        <v>0</v>
      </c>
      <c r="X134" s="292">
        <v>0</v>
      </c>
      <c r="Y134" s="292">
        <v>0</v>
      </c>
      <c r="Z134" s="292">
        <v>0</v>
      </c>
      <c r="AA134" s="292">
        <v>0</v>
      </c>
      <c r="AB134" s="292">
        <v>0</v>
      </c>
      <c r="AC134" s="292">
        <v>0</v>
      </c>
      <c r="AD134" s="292">
        <v>0</v>
      </c>
      <c r="AE134" s="292">
        <v>0</v>
      </c>
      <c r="AF134" s="292">
        <v>2</v>
      </c>
      <c r="AG134" s="292">
        <v>0</v>
      </c>
      <c r="AH134" s="292">
        <v>0</v>
      </c>
      <c r="AI134" s="292">
        <v>0</v>
      </c>
      <c r="AJ134" s="292">
        <v>0</v>
      </c>
      <c r="AK134" s="292">
        <v>0</v>
      </c>
      <c r="AL134" s="292">
        <v>0</v>
      </c>
      <c r="AM134" s="292">
        <v>0</v>
      </c>
      <c r="AN134" s="292">
        <v>0</v>
      </c>
      <c r="AO134" s="292">
        <v>0</v>
      </c>
      <c r="AP134" s="292">
        <v>0</v>
      </c>
      <c r="AQ134" s="292">
        <v>0</v>
      </c>
      <c r="AR134" s="292">
        <v>0</v>
      </c>
      <c r="AS134" s="292">
        <v>0</v>
      </c>
      <c r="AT134" s="292">
        <v>0</v>
      </c>
      <c r="AU134" s="292">
        <v>0</v>
      </c>
      <c r="AV134" s="292">
        <v>0</v>
      </c>
      <c r="AW134" s="292">
        <v>0</v>
      </c>
      <c r="AX134" s="292">
        <v>0</v>
      </c>
      <c r="AY134" s="292">
        <v>0</v>
      </c>
      <c r="AZ134" s="292">
        <v>0</v>
      </c>
      <c r="BA134" s="292">
        <v>0</v>
      </c>
      <c r="BB134" s="292">
        <v>0</v>
      </c>
      <c r="BC134" s="292">
        <v>0</v>
      </c>
      <c r="BD134" s="292">
        <v>0</v>
      </c>
      <c r="BE134" s="292">
        <v>0</v>
      </c>
      <c r="BF134" s="292">
        <v>0</v>
      </c>
      <c r="BG134" s="292">
        <v>0</v>
      </c>
      <c r="BH134" s="292">
        <v>0</v>
      </c>
      <c r="BI134" s="292">
        <v>7.3</v>
      </c>
    </row>
    <row r="135" spans="2:61">
      <c r="B135" s="417"/>
      <c r="C135" s="417"/>
      <c r="D135" s="299" t="s">
        <v>837</v>
      </c>
      <c r="E135" s="292">
        <v>191.75000000000003</v>
      </c>
      <c r="F135" s="292">
        <v>0</v>
      </c>
      <c r="G135" s="292">
        <v>0</v>
      </c>
      <c r="H135" s="292">
        <v>0</v>
      </c>
      <c r="I135" s="292">
        <v>0</v>
      </c>
      <c r="J135" s="292">
        <v>0</v>
      </c>
      <c r="K135" s="292">
        <v>0</v>
      </c>
      <c r="L135" s="292">
        <v>0</v>
      </c>
      <c r="M135" s="292">
        <v>0</v>
      </c>
      <c r="N135" s="292">
        <v>0</v>
      </c>
      <c r="O135" s="292">
        <v>0</v>
      </c>
      <c r="P135" s="292">
        <v>0</v>
      </c>
      <c r="Q135" s="292">
        <v>22.25</v>
      </c>
      <c r="R135" s="292">
        <v>29</v>
      </c>
      <c r="S135" s="292">
        <v>0</v>
      </c>
      <c r="T135" s="292">
        <v>0</v>
      </c>
      <c r="U135" s="292">
        <v>0</v>
      </c>
      <c r="V135" s="292">
        <v>0</v>
      </c>
      <c r="W135" s="292">
        <v>0</v>
      </c>
      <c r="X135" s="292">
        <v>0</v>
      </c>
      <c r="Y135" s="292">
        <v>0</v>
      </c>
      <c r="Z135" s="292">
        <v>0</v>
      </c>
      <c r="AA135" s="292">
        <v>1</v>
      </c>
      <c r="AB135" s="292">
        <v>0</v>
      </c>
      <c r="AC135" s="292">
        <v>0</v>
      </c>
      <c r="AD135" s="292">
        <v>0</v>
      </c>
      <c r="AE135" s="292">
        <v>131.5</v>
      </c>
      <c r="AF135" s="292">
        <v>0</v>
      </c>
      <c r="AG135" s="292">
        <v>0</v>
      </c>
      <c r="AH135" s="292">
        <v>0</v>
      </c>
      <c r="AI135" s="292">
        <v>0</v>
      </c>
      <c r="AJ135" s="292">
        <v>0</v>
      </c>
      <c r="AK135" s="292">
        <v>0</v>
      </c>
      <c r="AL135" s="292">
        <v>0</v>
      </c>
      <c r="AM135" s="292">
        <v>0</v>
      </c>
      <c r="AN135" s="292">
        <v>0</v>
      </c>
      <c r="AO135" s="292">
        <v>0</v>
      </c>
      <c r="AP135" s="292">
        <v>0</v>
      </c>
      <c r="AQ135" s="292">
        <v>0</v>
      </c>
      <c r="AR135" s="292">
        <v>4</v>
      </c>
      <c r="AS135" s="292">
        <v>0</v>
      </c>
      <c r="AT135" s="292">
        <v>0</v>
      </c>
      <c r="AU135" s="292">
        <v>0</v>
      </c>
      <c r="AV135" s="292">
        <v>0</v>
      </c>
      <c r="AW135" s="292">
        <v>0</v>
      </c>
      <c r="AX135" s="292">
        <v>0</v>
      </c>
      <c r="AY135" s="292">
        <v>0</v>
      </c>
      <c r="AZ135" s="292">
        <v>0</v>
      </c>
      <c r="BA135" s="292">
        <v>0</v>
      </c>
      <c r="BB135" s="292">
        <v>4</v>
      </c>
      <c r="BC135" s="292">
        <v>0</v>
      </c>
      <c r="BD135" s="292">
        <v>0</v>
      </c>
      <c r="BE135" s="292">
        <v>0</v>
      </c>
      <c r="BF135" s="292">
        <v>0</v>
      </c>
      <c r="BG135" s="292">
        <v>0</v>
      </c>
      <c r="BH135" s="292">
        <v>0</v>
      </c>
      <c r="BI135" s="292">
        <v>0</v>
      </c>
    </row>
    <row r="136" spans="2:61">
      <c r="B136" s="417"/>
      <c r="C136" s="417"/>
      <c r="D136" s="299" t="s">
        <v>838</v>
      </c>
      <c r="E136" s="292">
        <v>33.6</v>
      </c>
      <c r="F136" s="292">
        <v>0</v>
      </c>
      <c r="G136" s="292">
        <v>0</v>
      </c>
      <c r="H136" s="292">
        <v>0</v>
      </c>
      <c r="I136" s="292">
        <v>0</v>
      </c>
      <c r="J136" s="292">
        <v>0</v>
      </c>
      <c r="K136" s="292">
        <v>0</v>
      </c>
      <c r="L136" s="292">
        <v>0</v>
      </c>
      <c r="M136" s="292">
        <v>0</v>
      </c>
      <c r="N136" s="292">
        <v>0</v>
      </c>
      <c r="O136" s="292">
        <v>0</v>
      </c>
      <c r="P136" s="292">
        <v>0</v>
      </c>
      <c r="Q136" s="292">
        <v>9</v>
      </c>
      <c r="R136" s="292">
        <v>0</v>
      </c>
      <c r="S136" s="292">
        <v>18</v>
      </c>
      <c r="T136" s="292">
        <v>2</v>
      </c>
      <c r="U136" s="292">
        <v>0</v>
      </c>
      <c r="V136" s="292">
        <v>0</v>
      </c>
      <c r="W136" s="292">
        <v>0</v>
      </c>
      <c r="X136" s="292">
        <v>0</v>
      </c>
      <c r="Y136" s="292">
        <v>0</v>
      </c>
      <c r="Z136" s="292">
        <v>0</v>
      </c>
      <c r="AA136" s="292">
        <v>0</v>
      </c>
      <c r="AB136" s="292">
        <v>0</v>
      </c>
      <c r="AC136" s="292">
        <v>0</v>
      </c>
      <c r="AD136" s="292">
        <v>0</v>
      </c>
      <c r="AE136" s="292">
        <v>0</v>
      </c>
      <c r="AF136" s="292">
        <v>0</v>
      </c>
      <c r="AG136" s="292">
        <v>0</v>
      </c>
      <c r="AH136" s="292">
        <v>0</v>
      </c>
      <c r="AI136" s="292">
        <v>0</v>
      </c>
      <c r="AJ136" s="292">
        <v>0</v>
      </c>
      <c r="AK136" s="292">
        <v>0</v>
      </c>
      <c r="AL136" s="292">
        <v>0</v>
      </c>
      <c r="AM136" s="292">
        <v>0</v>
      </c>
      <c r="AN136" s="292">
        <v>0</v>
      </c>
      <c r="AO136" s="292">
        <v>2.8</v>
      </c>
      <c r="AP136" s="292">
        <v>0</v>
      </c>
      <c r="AQ136" s="292">
        <v>0</v>
      </c>
      <c r="AR136" s="292">
        <v>1.8</v>
      </c>
      <c r="AS136" s="292">
        <v>0</v>
      </c>
      <c r="AT136" s="292">
        <v>0</v>
      </c>
      <c r="AU136" s="292">
        <v>0</v>
      </c>
      <c r="AV136" s="292">
        <v>0</v>
      </c>
      <c r="AW136" s="292">
        <v>0</v>
      </c>
      <c r="AX136" s="292">
        <v>0</v>
      </c>
      <c r="AY136" s="292">
        <v>0</v>
      </c>
      <c r="AZ136" s="292">
        <v>0</v>
      </c>
      <c r="BA136" s="292">
        <v>0</v>
      </c>
      <c r="BB136" s="292">
        <v>0</v>
      </c>
      <c r="BC136" s="292">
        <v>0</v>
      </c>
      <c r="BD136" s="292">
        <v>0</v>
      </c>
      <c r="BE136" s="292">
        <v>0</v>
      </c>
      <c r="BF136" s="292">
        <v>0</v>
      </c>
      <c r="BG136" s="292">
        <v>0</v>
      </c>
      <c r="BH136" s="292">
        <v>0</v>
      </c>
      <c r="BI136" s="292">
        <v>0</v>
      </c>
    </row>
    <row r="137" spans="2:61">
      <c r="B137" s="417"/>
      <c r="C137" s="417"/>
      <c r="D137" s="299" t="s">
        <v>839</v>
      </c>
      <c r="E137" s="292">
        <v>63.400000000000006</v>
      </c>
      <c r="F137" s="292">
        <v>21</v>
      </c>
      <c r="G137" s="292">
        <v>0</v>
      </c>
      <c r="H137" s="292">
        <v>0</v>
      </c>
      <c r="I137" s="292">
        <v>0</v>
      </c>
      <c r="J137" s="292">
        <v>0</v>
      </c>
      <c r="K137" s="292">
        <v>0</v>
      </c>
      <c r="L137" s="292">
        <v>0</v>
      </c>
      <c r="M137" s="292">
        <v>0</v>
      </c>
      <c r="N137" s="292">
        <v>0</v>
      </c>
      <c r="O137" s="292">
        <v>0</v>
      </c>
      <c r="P137" s="292">
        <v>0</v>
      </c>
      <c r="Q137" s="292">
        <v>32</v>
      </c>
      <c r="R137" s="292">
        <v>0</v>
      </c>
      <c r="S137" s="292">
        <v>0</v>
      </c>
      <c r="T137" s="292">
        <v>7</v>
      </c>
      <c r="U137" s="292">
        <v>0</v>
      </c>
      <c r="V137" s="292">
        <v>0</v>
      </c>
      <c r="W137" s="292">
        <v>0</v>
      </c>
      <c r="X137" s="292">
        <v>0</v>
      </c>
      <c r="Y137" s="292">
        <v>0</v>
      </c>
      <c r="Z137" s="292">
        <v>0</v>
      </c>
      <c r="AA137" s="292">
        <v>0</v>
      </c>
      <c r="AB137" s="292">
        <v>0</v>
      </c>
      <c r="AC137" s="292">
        <v>0</v>
      </c>
      <c r="AD137" s="292">
        <v>0</v>
      </c>
      <c r="AE137" s="292">
        <v>0</v>
      </c>
      <c r="AF137" s="292">
        <v>0</v>
      </c>
      <c r="AG137" s="292">
        <v>0</v>
      </c>
      <c r="AH137" s="292">
        <v>0</v>
      </c>
      <c r="AI137" s="292">
        <v>0</v>
      </c>
      <c r="AJ137" s="292">
        <v>0</v>
      </c>
      <c r="AK137" s="292">
        <v>0</v>
      </c>
      <c r="AL137" s="292">
        <v>0</v>
      </c>
      <c r="AM137" s="292">
        <v>0</v>
      </c>
      <c r="AN137" s="292">
        <v>0</v>
      </c>
      <c r="AO137" s="292">
        <v>0</v>
      </c>
      <c r="AP137" s="292">
        <v>0</v>
      </c>
      <c r="AQ137" s="292">
        <v>0</v>
      </c>
      <c r="AR137" s="292">
        <v>3.4000000000000004</v>
      </c>
      <c r="AS137" s="292">
        <v>0</v>
      </c>
      <c r="AT137" s="292">
        <v>0</v>
      </c>
      <c r="AU137" s="292">
        <v>0</v>
      </c>
      <c r="AV137" s="292">
        <v>0</v>
      </c>
      <c r="AW137" s="292">
        <v>0</v>
      </c>
      <c r="AX137" s="292">
        <v>0</v>
      </c>
      <c r="AY137" s="292">
        <v>0</v>
      </c>
      <c r="AZ137" s="292">
        <v>0</v>
      </c>
      <c r="BA137" s="292">
        <v>0</v>
      </c>
      <c r="BB137" s="292">
        <v>0</v>
      </c>
      <c r="BC137" s="292">
        <v>0</v>
      </c>
      <c r="BD137" s="292">
        <v>0</v>
      </c>
      <c r="BE137" s="292">
        <v>0</v>
      </c>
      <c r="BF137" s="292">
        <v>0</v>
      </c>
      <c r="BG137" s="292">
        <v>0</v>
      </c>
      <c r="BH137" s="292">
        <v>0</v>
      </c>
      <c r="BI137" s="292">
        <v>0</v>
      </c>
    </row>
    <row r="138" spans="2:61">
      <c r="B138" s="417"/>
      <c r="C138" s="417"/>
      <c r="D138" s="299" t="s">
        <v>840</v>
      </c>
      <c r="E138" s="292">
        <v>77.25</v>
      </c>
      <c r="F138" s="292">
        <v>19</v>
      </c>
      <c r="G138" s="292">
        <v>0</v>
      </c>
      <c r="H138" s="292">
        <v>0</v>
      </c>
      <c r="I138" s="292">
        <v>0</v>
      </c>
      <c r="J138" s="292">
        <v>0</v>
      </c>
      <c r="K138" s="292">
        <v>0</v>
      </c>
      <c r="L138" s="292">
        <v>0</v>
      </c>
      <c r="M138" s="292">
        <v>0</v>
      </c>
      <c r="N138" s="292">
        <v>0</v>
      </c>
      <c r="O138" s="292">
        <v>0</v>
      </c>
      <c r="P138" s="292">
        <v>0</v>
      </c>
      <c r="Q138" s="292">
        <v>25</v>
      </c>
      <c r="R138" s="292">
        <v>6.4</v>
      </c>
      <c r="S138" s="292">
        <v>0</v>
      </c>
      <c r="T138" s="292">
        <v>7</v>
      </c>
      <c r="U138" s="292">
        <v>0</v>
      </c>
      <c r="V138" s="292">
        <v>0</v>
      </c>
      <c r="W138" s="292">
        <v>0</v>
      </c>
      <c r="X138" s="292">
        <v>0</v>
      </c>
      <c r="Y138" s="292">
        <v>0</v>
      </c>
      <c r="Z138" s="292">
        <v>0</v>
      </c>
      <c r="AA138" s="292">
        <v>8.7000000000000011</v>
      </c>
      <c r="AB138" s="292">
        <v>0</v>
      </c>
      <c r="AC138" s="292">
        <v>0</v>
      </c>
      <c r="AD138" s="292">
        <v>0</v>
      </c>
      <c r="AE138" s="292">
        <v>0</v>
      </c>
      <c r="AF138" s="292">
        <v>0</v>
      </c>
      <c r="AG138" s="292">
        <v>0</v>
      </c>
      <c r="AH138" s="292">
        <v>0</v>
      </c>
      <c r="AI138" s="292">
        <v>0</v>
      </c>
      <c r="AJ138" s="292">
        <v>0</v>
      </c>
      <c r="AK138" s="292">
        <v>0</v>
      </c>
      <c r="AL138" s="292">
        <v>0</v>
      </c>
      <c r="AM138" s="292">
        <v>0</v>
      </c>
      <c r="AN138" s="292">
        <v>0</v>
      </c>
      <c r="AO138" s="292">
        <v>0</v>
      </c>
      <c r="AP138" s="292">
        <v>0</v>
      </c>
      <c r="AQ138" s="292">
        <v>0</v>
      </c>
      <c r="AR138" s="292">
        <v>7.95</v>
      </c>
      <c r="AS138" s="292">
        <v>0</v>
      </c>
      <c r="AT138" s="292">
        <v>0</v>
      </c>
      <c r="AU138" s="292">
        <v>0</v>
      </c>
      <c r="AV138" s="292">
        <v>0</v>
      </c>
      <c r="AW138" s="292">
        <v>0</v>
      </c>
      <c r="AX138" s="292">
        <v>0</v>
      </c>
      <c r="AY138" s="292">
        <v>0</v>
      </c>
      <c r="AZ138" s="292">
        <v>0</v>
      </c>
      <c r="BA138" s="292">
        <v>0</v>
      </c>
      <c r="BB138" s="292">
        <v>0</v>
      </c>
      <c r="BC138" s="292">
        <v>0</v>
      </c>
      <c r="BD138" s="292">
        <v>0</v>
      </c>
      <c r="BE138" s="292">
        <v>3.2</v>
      </c>
      <c r="BF138" s="292">
        <v>0</v>
      </c>
      <c r="BG138" s="292">
        <v>0</v>
      </c>
      <c r="BH138" s="292">
        <v>0</v>
      </c>
      <c r="BI138" s="292">
        <v>0</v>
      </c>
    </row>
    <row r="139" spans="2:61">
      <c r="B139" s="417"/>
      <c r="C139" s="417"/>
      <c r="D139" s="299" t="s">
        <v>841</v>
      </c>
      <c r="E139" s="292">
        <v>54.85</v>
      </c>
      <c r="F139" s="292">
        <v>21</v>
      </c>
      <c r="G139" s="292">
        <v>0</v>
      </c>
      <c r="H139" s="292">
        <v>0</v>
      </c>
      <c r="I139" s="292">
        <v>0</v>
      </c>
      <c r="J139" s="292">
        <v>0</v>
      </c>
      <c r="K139" s="292">
        <v>0</v>
      </c>
      <c r="L139" s="292">
        <v>0</v>
      </c>
      <c r="M139" s="292">
        <v>0</v>
      </c>
      <c r="N139" s="292">
        <v>0</v>
      </c>
      <c r="O139" s="292">
        <v>0</v>
      </c>
      <c r="P139" s="292">
        <v>0</v>
      </c>
      <c r="Q139" s="292">
        <v>11</v>
      </c>
      <c r="R139" s="292">
        <v>0</v>
      </c>
      <c r="S139" s="292">
        <v>0</v>
      </c>
      <c r="T139" s="292">
        <v>0</v>
      </c>
      <c r="U139" s="292">
        <v>1</v>
      </c>
      <c r="V139" s="292">
        <v>0</v>
      </c>
      <c r="W139" s="292">
        <v>0</v>
      </c>
      <c r="X139" s="292">
        <v>0</v>
      </c>
      <c r="Y139" s="292">
        <v>0</v>
      </c>
      <c r="Z139" s="292">
        <v>0</v>
      </c>
      <c r="AA139" s="292">
        <v>3.5</v>
      </c>
      <c r="AB139" s="292">
        <v>12.4</v>
      </c>
      <c r="AC139" s="292">
        <v>0</v>
      </c>
      <c r="AD139" s="292">
        <v>0</v>
      </c>
      <c r="AE139" s="292">
        <v>0</v>
      </c>
      <c r="AF139" s="292">
        <v>0</v>
      </c>
      <c r="AG139" s="292">
        <v>0</v>
      </c>
      <c r="AH139" s="292">
        <v>0</v>
      </c>
      <c r="AI139" s="292">
        <v>0</v>
      </c>
      <c r="AJ139" s="292">
        <v>0</v>
      </c>
      <c r="AK139" s="292">
        <v>0</v>
      </c>
      <c r="AL139" s="292">
        <v>0</v>
      </c>
      <c r="AM139" s="292">
        <v>0</v>
      </c>
      <c r="AN139" s="292">
        <v>0</v>
      </c>
      <c r="AO139" s="292">
        <v>0</v>
      </c>
      <c r="AP139" s="292">
        <v>0</v>
      </c>
      <c r="AQ139" s="292">
        <v>0</v>
      </c>
      <c r="AR139" s="292">
        <v>5.9499999999999993</v>
      </c>
      <c r="AS139" s="292">
        <v>0</v>
      </c>
      <c r="AT139" s="292">
        <v>0</v>
      </c>
      <c r="AU139" s="292">
        <v>0</v>
      </c>
      <c r="AV139" s="292">
        <v>0</v>
      </c>
      <c r="AW139" s="292">
        <v>0</v>
      </c>
      <c r="AX139" s="292">
        <v>0</v>
      </c>
      <c r="AY139" s="292">
        <v>0</v>
      </c>
      <c r="AZ139" s="292">
        <v>0</v>
      </c>
      <c r="BA139" s="292">
        <v>0</v>
      </c>
      <c r="BB139" s="292">
        <v>0</v>
      </c>
      <c r="BC139" s="292">
        <v>0</v>
      </c>
      <c r="BD139" s="292">
        <v>0</v>
      </c>
      <c r="BE139" s="292">
        <v>0</v>
      </c>
      <c r="BF139" s="292">
        <v>0</v>
      </c>
      <c r="BG139" s="292">
        <v>0</v>
      </c>
      <c r="BH139" s="292">
        <v>0</v>
      </c>
      <c r="BI139" s="292">
        <v>0</v>
      </c>
    </row>
    <row r="140" spans="2:61">
      <c r="B140" s="417"/>
      <c r="C140" s="417"/>
      <c r="D140" s="299" t="s">
        <v>842</v>
      </c>
      <c r="E140" s="292">
        <v>20</v>
      </c>
      <c r="F140" s="292">
        <v>0</v>
      </c>
      <c r="G140" s="292">
        <v>0</v>
      </c>
      <c r="H140" s="292">
        <v>0</v>
      </c>
      <c r="I140" s="292">
        <v>0</v>
      </c>
      <c r="J140" s="292">
        <v>0</v>
      </c>
      <c r="K140" s="292">
        <v>0</v>
      </c>
      <c r="L140" s="292">
        <v>0</v>
      </c>
      <c r="M140" s="292">
        <v>0</v>
      </c>
      <c r="N140" s="292">
        <v>0</v>
      </c>
      <c r="O140" s="292">
        <v>0</v>
      </c>
      <c r="P140" s="292">
        <v>0</v>
      </c>
      <c r="Q140" s="292">
        <v>19</v>
      </c>
      <c r="R140" s="292">
        <v>0</v>
      </c>
      <c r="S140" s="292">
        <v>0</v>
      </c>
      <c r="T140" s="292">
        <v>1</v>
      </c>
      <c r="U140" s="292">
        <v>0</v>
      </c>
      <c r="V140" s="292">
        <v>0</v>
      </c>
      <c r="W140" s="292">
        <v>0</v>
      </c>
      <c r="X140" s="292">
        <v>0</v>
      </c>
      <c r="Y140" s="292">
        <v>0</v>
      </c>
      <c r="Z140" s="292">
        <v>0</v>
      </c>
      <c r="AA140" s="292">
        <v>0</v>
      </c>
      <c r="AB140" s="292">
        <v>0</v>
      </c>
      <c r="AC140" s="292">
        <v>0</v>
      </c>
      <c r="AD140" s="292">
        <v>0</v>
      </c>
      <c r="AE140" s="292">
        <v>0</v>
      </c>
      <c r="AF140" s="292">
        <v>0</v>
      </c>
      <c r="AG140" s="292">
        <v>0</v>
      </c>
      <c r="AH140" s="292">
        <v>0</v>
      </c>
      <c r="AI140" s="292">
        <v>0</v>
      </c>
      <c r="AJ140" s="292">
        <v>0</v>
      </c>
      <c r="AK140" s="292">
        <v>0</v>
      </c>
      <c r="AL140" s="292">
        <v>0</v>
      </c>
      <c r="AM140" s="292">
        <v>0</v>
      </c>
      <c r="AN140" s="292">
        <v>0</v>
      </c>
      <c r="AO140" s="292">
        <v>0</v>
      </c>
      <c r="AP140" s="292">
        <v>0</v>
      </c>
      <c r="AQ140" s="292">
        <v>0</v>
      </c>
      <c r="AR140" s="292">
        <v>0</v>
      </c>
      <c r="AS140" s="292">
        <v>0</v>
      </c>
      <c r="AT140" s="292">
        <v>0</v>
      </c>
      <c r="AU140" s="292">
        <v>0</v>
      </c>
      <c r="AV140" s="292">
        <v>0</v>
      </c>
      <c r="AW140" s="292">
        <v>0</v>
      </c>
      <c r="AX140" s="292">
        <v>0</v>
      </c>
      <c r="AY140" s="292">
        <v>0</v>
      </c>
      <c r="AZ140" s="292">
        <v>0</v>
      </c>
      <c r="BA140" s="292">
        <v>0</v>
      </c>
      <c r="BB140" s="292">
        <v>0</v>
      </c>
      <c r="BC140" s="292">
        <v>0</v>
      </c>
      <c r="BD140" s="292">
        <v>0</v>
      </c>
      <c r="BE140" s="292">
        <v>0</v>
      </c>
      <c r="BF140" s="292">
        <v>0</v>
      </c>
      <c r="BG140" s="292">
        <v>0</v>
      </c>
      <c r="BH140" s="292">
        <v>0</v>
      </c>
      <c r="BI140" s="292">
        <v>0</v>
      </c>
    </row>
    <row r="141" spans="2:61">
      <c r="B141" s="417"/>
      <c r="C141" s="417"/>
      <c r="D141" s="299" t="s">
        <v>843</v>
      </c>
      <c r="E141" s="292">
        <v>13.75</v>
      </c>
      <c r="F141" s="292">
        <v>0</v>
      </c>
      <c r="G141" s="292">
        <v>0</v>
      </c>
      <c r="H141" s="292">
        <v>0</v>
      </c>
      <c r="I141" s="292">
        <v>0</v>
      </c>
      <c r="J141" s="292">
        <v>0</v>
      </c>
      <c r="K141" s="292">
        <v>0</v>
      </c>
      <c r="L141" s="292">
        <v>0</v>
      </c>
      <c r="M141" s="292">
        <v>0</v>
      </c>
      <c r="N141" s="292">
        <v>0</v>
      </c>
      <c r="O141" s="292">
        <v>0</v>
      </c>
      <c r="P141" s="292">
        <v>0</v>
      </c>
      <c r="Q141" s="292">
        <v>5</v>
      </c>
      <c r="R141" s="292">
        <v>0</v>
      </c>
      <c r="S141" s="292">
        <v>0</v>
      </c>
      <c r="T141" s="292">
        <v>1</v>
      </c>
      <c r="U141" s="292">
        <v>0</v>
      </c>
      <c r="V141" s="292">
        <v>0</v>
      </c>
      <c r="W141" s="292">
        <v>0</v>
      </c>
      <c r="X141" s="292">
        <v>0</v>
      </c>
      <c r="Y141" s="292">
        <v>0</v>
      </c>
      <c r="Z141" s="292">
        <v>0</v>
      </c>
      <c r="AA141" s="292">
        <v>4.75</v>
      </c>
      <c r="AB141" s="292">
        <v>0</v>
      </c>
      <c r="AC141" s="292">
        <v>0</v>
      </c>
      <c r="AD141" s="292">
        <v>0</v>
      </c>
      <c r="AE141" s="292">
        <v>0</v>
      </c>
      <c r="AF141" s="292">
        <v>0</v>
      </c>
      <c r="AG141" s="292">
        <v>0</v>
      </c>
      <c r="AH141" s="292">
        <v>0</v>
      </c>
      <c r="AI141" s="292">
        <v>0</v>
      </c>
      <c r="AJ141" s="292">
        <v>0</v>
      </c>
      <c r="AK141" s="292">
        <v>0</v>
      </c>
      <c r="AL141" s="292">
        <v>0</v>
      </c>
      <c r="AM141" s="292">
        <v>0</v>
      </c>
      <c r="AN141" s="292">
        <v>0</v>
      </c>
      <c r="AO141" s="292">
        <v>0</v>
      </c>
      <c r="AP141" s="292">
        <v>0</v>
      </c>
      <c r="AQ141" s="292">
        <v>0</v>
      </c>
      <c r="AR141" s="292">
        <v>0</v>
      </c>
      <c r="AS141" s="292">
        <v>0</v>
      </c>
      <c r="AT141" s="292">
        <v>0</v>
      </c>
      <c r="AU141" s="292">
        <v>0</v>
      </c>
      <c r="AV141" s="292">
        <v>0</v>
      </c>
      <c r="AW141" s="292">
        <v>0</v>
      </c>
      <c r="AX141" s="292">
        <v>0</v>
      </c>
      <c r="AY141" s="292">
        <v>0</v>
      </c>
      <c r="AZ141" s="292">
        <v>0</v>
      </c>
      <c r="BA141" s="292">
        <v>0</v>
      </c>
      <c r="BB141" s="292">
        <v>0</v>
      </c>
      <c r="BC141" s="292">
        <v>3</v>
      </c>
      <c r="BD141" s="292">
        <v>0</v>
      </c>
      <c r="BE141" s="292">
        <v>0</v>
      </c>
      <c r="BF141" s="292">
        <v>0</v>
      </c>
      <c r="BG141" s="292">
        <v>0</v>
      </c>
      <c r="BH141" s="292">
        <v>0</v>
      </c>
      <c r="BI141" s="292">
        <v>0</v>
      </c>
    </row>
    <row r="142" spans="2:61">
      <c r="B142" s="417"/>
      <c r="C142" s="417"/>
      <c r="D142" s="299" t="s">
        <v>844</v>
      </c>
      <c r="E142" s="292">
        <v>13.8</v>
      </c>
      <c r="F142" s="292">
        <v>0</v>
      </c>
      <c r="G142" s="292">
        <v>0</v>
      </c>
      <c r="H142" s="292">
        <v>0</v>
      </c>
      <c r="I142" s="292">
        <v>0</v>
      </c>
      <c r="J142" s="292">
        <v>0</v>
      </c>
      <c r="K142" s="292">
        <v>0</v>
      </c>
      <c r="L142" s="292">
        <v>0</v>
      </c>
      <c r="M142" s="292">
        <v>0</v>
      </c>
      <c r="N142" s="292">
        <v>0</v>
      </c>
      <c r="O142" s="292">
        <v>0</v>
      </c>
      <c r="P142" s="292">
        <v>0</v>
      </c>
      <c r="Q142" s="292">
        <v>3</v>
      </c>
      <c r="R142" s="292">
        <v>1</v>
      </c>
      <c r="S142" s="292">
        <v>0</v>
      </c>
      <c r="T142" s="292">
        <v>1</v>
      </c>
      <c r="U142" s="292">
        <v>0</v>
      </c>
      <c r="V142" s="292">
        <v>0</v>
      </c>
      <c r="W142" s="292">
        <v>0</v>
      </c>
      <c r="X142" s="292">
        <v>0</v>
      </c>
      <c r="Y142" s="292">
        <v>0</v>
      </c>
      <c r="Z142" s="292">
        <v>5</v>
      </c>
      <c r="AA142" s="292">
        <v>0</v>
      </c>
      <c r="AB142" s="292">
        <v>0</v>
      </c>
      <c r="AC142" s="292">
        <v>0</v>
      </c>
      <c r="AD142" s="292">
        <v>0</v>
      </c>
      <c r="AE142" s="292">
        <v>0</v>
      </c>
      <c r="AF142" s="292">
        <v>0</v>
      </c>
      <c r="AG142" s="292">
        <v>0</v>
      </c>
      <c r="AH142" s="292">
        <v>0</v>
      </c>
      <c r="AI142" s="292">
        <v>0</v>
      </c>
      <c r="AJ142" s="292">
        <v>0</v>
      </c>
      <c r="AK142" s="292">
        <v>0</v>
      </c>
      <c r="AL142" s="292">
        <v>0</v>
      </c>
      <c r="AM142" s="292">
        <v>0</v>
      </c>
      <c r="AN142" s="292">
        <v>0</v>
      </c>
      <c r="AO142" s="292">
        <v>0</v>
      </c>
      <c r="AP142" s="292">
        <v>0</v>
      </c>
      <c r="AQ142" s="292">
        <v>0</v>
      </c>
      <c r="AR142" s="292">
        <v>3.8</v>
      </c>
      <c r="AS142" s="292">
        <v>0</v>
      </c>
      <c r="AT142" s="292">
        <v>0</v>
      </c>
      <c r="AU142" s="292">
        <v>0</v>
      </c>
      <c r="AV142" s="292">
        <v>0</v>
      </c>
      <c r="AW142" s="292">
        <v>0</v>
      </c>
      <c r="AX142" s="292">
        <v>0</v>
      </c>
      <c r="AY142" s="292">
        <v>0</v>
      </c>
      <c r="AZ142" s="292">
        <v>0</v>
      </c>
      <c r="BA142" s="292">
        <v>0</v>
      </c>
      <c r="BB142" s="292">
        <v>0</v>
      </c>
      <c r="BC142" s="292">
        <v>0</v>
      </c>
      <c r="BD142" s="292">
        <v>0</v>
      </c>
      <c r="BE142" s="292">
        <v>0</v>
      </c>
      <c r="BF142" s="292">
        <v>0</v>
      </c>
      <c r="BG142" s="292">
        <v>0</v>
      </c>
      <c r="BH142" s="292">
        <v>0</v>
      </c>
      <c r="BI142" s="292">
        <v>0</v>
      </c>
    </row>
    <row r="143" spans="2:61">
      <c r="B143" s="417"/>
      <c r="C143" s="417"/>
      <c r="D143" s="299" t="s">
        <v>845</v>
      </c>
      <c r="E143" s="292">
        <v>25</v>
      </c>
      <c r="F143" s="292">
        <v>0</v>
      </c>
      <c r="G143" s="292">
        <v>0</v>
      </c>
      <c r="H143" s="292">
        <v>0</v>
      </c>
      <c r="I143" s="292">
        <v>0</v>
      </c>
      <c r="J143" s="292">
        <v>0</v>
      </c>
      <c r="K143" s="292">
        <v>0</v>
      </c>
      <c r="L143" s="292">
        <v>0</v>
      </c>
      <c r="M143" s="292">
        <v>0</v>
      </c>
      <c r="N143" s="292">
        <v>0</v>
      </c>
      <c r="O143" s="292">
        <v>0</v>
      </c>
      <c r="P143" s="292">
        <v>0</v>
      </c>
      <c r="Q143" s="292">
        <v>0</v>
      </c>
      <c r="R143" s="292">
        <v>22</v>
      </c>
      <c r="S143" s="292">
        <v>0</v>
      </c>
      <c r="T143" s="292">
        <v>3</v>
      </c>
      <c r="U143" s="292">
        <v>0</v>
      </c>
      <c r="V143" s="292">
        <v>0</v>
      </c>
      <c r="W143" s="292">
        <v>0</v>
      </c>
      <c r="X143" s="292">
        <v>0</v>
      </c>
      <c r="Y143" s="292">
        <v>0</v>
      </c>
      <c r="Z143" s="292">
        <v>0</v>
      </c>
      <c r="AA143" s="292">
        <v>0</v>
      </c>
      <c r="AB143" s="292">
        <v>0</v>
      </c>
      <c r="AC143" s="292">
        <v>0</v>
      </c>
      <c r="AD143" s="292">
        <v>0</v>
      </c>
      <c r="AE143" s="292">
        <v>0</v>
      </c>
      <c r="AF143" s="292">
        <v>0</v>
      </c>
      <c r="AG143" s="292">
        <v>0</v>
      </c>
      <c r="AH143" s="292">
        <v>0</v>
      </c>
      <c r="AI143" s="292">
        <v>0</v>
      </c>
      <c r="AJ143" s="292">
        <v>0</v>
      </c>
      <c r="AK143" s="292">
        <v>0</v>
      </c>
      <c r="AL143" s="292">
        <v>0</v>
      </c>
      <c r="AM143" s="292">
        <v>0</v>
      </c>
      <c r="AN143" s="292">
        <v>0</v>
      </c>
      <c r="AO143" s="292">
        <v>0</v>
      </c>
      <c r="AP143" s="292">
        <v>0</v>
      </c>
      <c r="AQ143" s="292">
        <v>0</v>
      </c>
      <c r="AR143" s="292">
        <v>0</v>
      </c>
      <c r="AS143" s="292">
        <v>0</v>
      </c>
      <c r="AT143" s="292">
        <v>0</v>
      </c>
      <c r="AU143" s="292">
        <v>0</v>
      </c>
      <c r="AV143" s="292">
        <v>0</v>
      </c>
      <c r="AW143" s="292">
        <v>0</v>
      </c>
      <c r="AX143" s="292">
        <v>0</v>
      </c>
      <c r="AY143" s="292">
        <v>0</v>
      </c>
      <c r="AZ143" s="292">
        <v>0</v>
      </c>
      <c r="BA143" s="292">
        <v>0</v>
      </c>
      <c r="BB143" s="292">
        <v>0</v>
      </c>
      <c r="BC143" s="292">
        <v>0</v>
      </c>
      <c r="BD143" s="292">
        <v>0</v>
      </c>
      <c r="BE143" s="292">
        <v>0</v>
      </c>
      <c r="BF143" s="292">
        <v>0</v>
      </c>
      <c r="BG143" s="292">
        <v>0</v>
      </c>
      <c r="BH143" s="292">
        <v>0</v>
      </c>
      <c r="BI143" s="292">
        <v>0</v>
      </c>
    </row>
    <row r="144" spans="2:61">
      <c r="B144" s="417"/>
      <c r="C144" s="417"/>
      <c r="D144" s="299" t="s">
        <v>846</v>
      </c>
      <c r="E144" s="292">
        <v>16.55</v>
      </c>
      <c r="F144" s="292">
        <v>0</v>
      </c>
      <c r="G144" s="292">
        <v>0</v>
      </c>
      <c r="H144" s="292">
        <v>0</v>
      </c>
      <c r="I144" s="292">
        <v>0</v>
      </c>
      <c r="J144" s="292">
        <v>0</v>
      </c>
      <c r="K144" s="292">
        <v>0</v>
      </c>
      <c r="L144" s="292">
        <v>0</v>
      </c>
      <c r="M144" s="292">
        <v>0</v>
      </c>
      <c r="N144" s="292">
        <v>0</v>
      </c>
      <c r="O144" s="292">
        <v>0</v>
      </c>
      <c r="P144" s="292">
        <v>0</v>
      </c>
      <c r="Q144" s="292">
        <v>8</v>
      </c>
      <c r="R144" s="292">
        <v>3</v>
      </c>
      <c r="S144" s="292">
        <v>0</v>
      </c>
      <c r="T144" s="292">
        <v>1</v>
      </c>
      <c r="U144" s="292">
        <v>0</v>
      </c>
      <c r="V144" s="292">
        <v>0</v>
      </c>
      <c r="W144" s="292">
        <v>0</v>
      </c>
      <c r="X144" s="292">
        <v>0</v>
      </c>
      <c r="Y144" s="292">
        <v>0</v>
      </c>
      <c r="Z144" s="292">
        <v>0</v>
      </c>
      <c r="AA144" s="292">
        <v>0</v>
      </c>
      <c r="AB144" s="292">
        <v>0</v>
      </c>
      <c r="AC144" s="292">
        <v>0</v>
      </c>
      <c r="AD144" s="292">
        <v>0</v>
      </c>
      <c r="AE144" s="292">
        <v>0</v>
      </c>
      <c r="AF144" s="292">
        <v>0</v>
      </c>
      <c r="AG144" s="292">
        <v>0</v>
      </c>
      <c r="AH144" s="292">
        <v>0</v>
      </c>
      <c r="AI144" s="292">
        <v>0</v>
      </c>
      <c r="AJ144" s="292">
        <v>0</v>
      </c>
      <c r="AK144" s="292">
        <v>0</v>
      </c>
      <c r="AL144" s="292">
        <v>0</v>
      </c>
      <c r="AM144" s="292">
        <v>0</v>
      </c>
      <c r="AN144" s="292">
        <v>0</v>
      </c>
      <c r="AO144" s="292">
        <v>0</v>
      </c>
      <c r="AP144" s="292">
        <v>0</v>
      </c>
      <c r="AQ144" s="292">
        <v>0</v>
      </c>
      <c r="AR144" s="292">
        <v>0</v>
      </c>
      <c r="AS144" s="292">
        <v>0</v>
      </c>
      <c r="AT144" s="292">
        <v>0</v>
      </c>
      <c r="AU144" s="292">
        <v>0</v>
      </c>
      <c r="AV144" s="292">
        <v>0</v>
      </c>
      <c r="AW144" s="292">
        <v>0</v>
      </c>
      <c r="AX144" s="292">
        <v>0</v>
      </c>
      <c r="AY144" s="292">
        <v>0</v>
      </c>
      <c r="AZ144" s="292">
        <v>0</v>
      </c>
      <c r="BA144" s="292">
        <v>0</v>
      </c>
      <c r="BB144" s="292">
        <v>0</v>
      </c>
      <c r="BC144" s="292">
        <v>0</v>
      </c>
      <c r="BD144" s="292">
        <v>0</v>
      </c>
      <c r="BE144" s="292">
        <v>4.55</v>
      </c>
      <c r="BF144" s="292">
        <v>0</v>
      </c>
      <c r="BG144" s="292">
        <v>0</v>
      </c>
      <c r="BH144" s="292">
        <v>0</v>
      </c>
      <c r="BI144" s="292">
        <v>0</v>
      </c>
    </row>
    <row r="145" spans="2:61">
      <c r="B145" s="417"/>
      <c r="C145" s="417"/>
      <c r="D145" s="299" t="s">
        <v>847</v>
      </c>
      <c r="E145" s="292">
        <v>11</v>
      </c>
      <c r="F145" s="292">
        <v>0</v>
      </c>
      <c r="G145" s="292">
        <v>0</v>
      </c>
      <c r="H145" s="292">
        <v>0</v>
      </c>
      <c r="I145" s="292">
        <v>0</v>
      </c>
      <c r="J145" s="292">
        <v>0</v>
      </c>
      <c r="K145" s="292">
        <v>0</v>
      </c>
      <c r="L145" s="292">
        <v>0</v>
      </c>
      <c r="M145" s="292">
        <v>0</v>
      </c>
      <c r="N145" s="292">
        <v>0</v>
      </c>
      <c r="O145" s="292">
        <v>3</v>
      </c>
      <c r="P145" s="292">
        <v>0</v>
      </c>
      <c r="Q145" s="292">
        <v>4</v>
      </c>
      <c r="R145" s="292">
        <v>0</v>
      </c>
      <c r="S145" s="292">
        <v>0</v>
      </c>
      <c r="T145" s="292">
        <v>0</v>
      </c>
      <c r="U145" s="292">
        <v>0</v>
      </c>
      <c r="V145" s="292">
        <v>0</v>
      </c>
      <c r="W145" s="292">
        <v>0</v>
      </c>
      <c r="X145" s="292">
        <v>0</v>
      </c>
      <c r="Y145" s="292">
        <v>0</v>
      </c>
      <c r="Z145" s="292">
        <v>4</v>
      </c>
      <c r="AA145" s="292">
        <v>0</v>
      </c>
      <c r="AB145" s="292">
        <v>0</v>
      </c>
      <c r="AC145" s="292">
        <v>0</v>
      </c>
      <c r="AD145" s="292">
        <v>0</v>
      </c>
      <c r="AE145" s="292">
        <v>0</v>
      </c>
      <c r="AF145" s="292">
        <v>0</v>
      </c>
      <c r="AG145" s="292">
        <v>0</v>
      </c>
      <c r="AH145" s="292">
        <v>0</v>
      </c>
      <c r="AI145" s="292">
        <v>0</v>
      </c>
      <c r="AJ145" s="292">
        <v>0</v>
      </c>
      <c r="AK145" s="292">
        <v>0</v>
      </c>
      <c r="AL145" s="292">
        <v>0</v>
      </c>
      <c r="AM145" s="292">
        <v>0</v>
      </c>
      <c r="AN145" s="292">
        <v>0</v>
      </c>
      <c r="AO145" s="292">
        <v>0</v>
      </c>
      <c r="AP145" s="292">
        <v>0</v>
      </c>
      <c r="AQ145" s="292">
        <v>0</v>
      </c>
      <c r="AR145" s="292">
        <v>0</v>
      </c>
      <c r="AS145" s="292">
        <v>0</v>
      </c>
      <c r="AT145" s="292">
        <v>0</v>
      </c>
      <c r="AU145" s="292">
        <v>0</v>
      </c>
      <c r="AV145" s="292">
        <v>0</v>
      </c>
      <c r="AW145" s="292">
        <v>0</v>
      </c>
      <c r="AX145" s="292">
        <v>0</v>
      </c>
      <c r="AY145" s="292">
        <v>0</v>
      </c>
      <c r="AZ145" s="292">
        <v>0</v>
      </c>
      <c r="BA145" s="292">
        <v>0</v>
      </c>
      <c r="BB145" s="292">
        <v>0</v>
      </c>
      <c r="BC145" s="292">
        <v>0</v>
      </c>
      <c r="BD145" s="292">
        <v>0</v>
      </c>
      <c r="BE145" s="292">
        <v>0</v>
      </c>
      <c r="BF145" s="292">
        <v>0</v>
      </c>
      <c r="BG145" s="292">
        <v>0</v>
      </c>
      <c r="BH145" s="292">
        <v>0</v>
      </c>
      <c r="BI145" s="292">
        <v>0</v>
      </c>
    </row>
    <row r="146" spans="2:61">
      <c r="B146" s="417"/>
      <c r="C146" s="417" t="s">
        <v>46</v>
      </c>
      <c r="D146" s="299" t="s">
        <v>848</v>
      </c>
      <c r="E146" s="292">
        <v>378.74999999999989</v>
      </c>
      <c r="F146" s="292">
        <v>0</v>
      </c>
      <c r="G146" s="292">
        <v>186</v>
      </c>
      <c r="H146" s="292">
        <v>0</v>
      </c>
      <c r="I146" s="292">
        <v>0</v>
      </c>
      <c r="J146" s="292">
        <v>0</v>
      </c>
      <c r="K146" s="292">
        <v>0</v>
      </c>
      <c r="L146" s="292">
        <v>0</v>
      </c>
      <c r="M146" s="292">
        <v>0</v>
      </c>
      <c r="N146" s="292">
        <v>0</v>
      </c>
      <c r="O146" s="292">
        <v>5</v>
      </c>
      <c r="P146" s="292">
        <v>0</v>
      </c>
      <c r="Q146" s="292">
        <v>47.45</v>
      </c>
      <c r="R146" s="292">
        <v>0</v>
      </c>
      <c r="S146" s="292">
        <v>10</v>
      </c>
      <c r="T146" s="292">
        <v>6.75</v>
      </c>
      <c r="U146" s="292">
        <v>2</v>
      </c>
      <c r="V146" s="292">
        <v>0</v>
      </c>
      <c r="W146" s="292">
        <v>0</v>
      </c>
      <c r="X146" s="292">
        <v>0</v>
      </c>
      <c r="Y146" s="292">
        <v>1</v>
      </c>
      <c r="Z146" s="292">
        <v>0</v>
      </c>
      <c r="AA146" s="292">
        <v>30.55</v>
      </c>
      <c r="AB146" s="292">
        <v>3</v>
      </c>
      <c r="AC146" s="292">
        <v>0</v>
      </c>
      <c r="AD146" s="292">
        <v>0</v>
      </c>
      <c r="AE146" s="292">
        <v>0</v>
      </c>
      <c r="AF146" s="292">
        <v>2.6</v>
      </c>
      <c r="AG146" s="292">
        <v>0</v>
      </c>
      <c r="AH146" s="292">
        <v>0</v>
      </c>
      <c r="AI146" s="292">
        <v>0</v>
      </c>
      <c r="AJ146" s="292">
        <v>0</v>
      </c>
      <c r="AK146" s="292">
        <v>1</v>
      </c>
      <c r="AL146" s="292">
        <v>0</v>
      </c>
      <c r="AM146" s="292">
        <v>0</v>
      </c>
      <c r="AN146" s="292">
        <v>5.35</v>
      </c>
      <c r="AO146" s="292">
        <v>0</v>
      </c>
      <c r="AP146" s="292">
        <v>0</v>
      </c>
      <c r="AQ146" s="292">
        <v>0</v>
      </c>
      <c r="AR146" s="292">
        <v>49.699999999999996</v>
      </c>
      <c r="AS146" s="292">
        <v>7.75</v>
      </c>
      <c r="AT146" s="292">
        <v>0</v>
      </c>
      <c r="AU146" s="292">
        <v>0</v>
      </c>
      <c r="AV146" s="292">
        <v>0</v>
      </c>
      <c r="AW146" s="292">
        <v>0</v>
      </c>
      <c r="AX146" s="292">
        <v>0</v>
      </c>
      <c r="AY146" s="292">
        <v>0</v>
      </c>
      <c r="AZ146" s="292">
        <v>0</v>
      </c>
      <c r="BA146" s="292">
        <v>0</v>
      </c>
      <c r="BB146" s="292">
        <v>1</v>
      </c>
      <c r="BC146" s="292">
        <v>3</v>
      </c>
      <c r="BD146" s="292">
        <v>0</v>
      </c>
      <c r="BE146" s="292">
        <v>9.6000000000000014</v>
      </c>
      <c r="BF146" s="292">
        <v>0</v>
      </c>
      <c r="BG146" s="292">
        <v>7</v>
      </c>
      <c r="BH146" s="292">
        <v>0</v>
      </c>
      <c r="BI146" s="292">
        <v>0</v>
      </c>
    </row>
    <row r="147" spans="2:61">
      <c r="B147" s="417"/>
      <c r="C147" s="417"/>
      <c r="D147" s="299" t="s">
        <v>849</v>
      </c>
      <c r="E147" s="292">
        <v>44</v>
      </c>
      <c r="F147" s="292">
        <v>22</v>
      </c>
      <c r="G147" s="292">
        <v>0</v>
      </c>
      <c r="H147" s="292">
        <v>0</v>
      </c>
      <c r="I147" s="292">
        <v>0</v>
      </c>
      <c r="J147" s="292">
        <v>0</v>
      </c>
      <c r="K147" s="292">
        <v>0</v>
      </c>
      <c r="L147" s="292">
        <v>0</v>
      </c>
      <c r="M147" s="292">
        <v>0</v>
      </c>
      <c r="N147" s="292">
        <v>0</v>
      </c>
      <c r="O147" s="292">
        <v>1</v>
      </c>
      <c r="P147" s="292">
        <v>0</v>
      </c>
      <c r="Q147" s="292">
        <v>21</v>
      </c>
      <c r="R147" s="292">
        <v>0</v>
      </c>
      <c r="S147" s="292">
        <v>0</v>
      </c>
      <c r="T147" s="292">
        <v>0</v>
      </c>
      <c r="U147" s="292">
        <v>0</v>
      </c>
      <c r="V147" s="292">
        <v>0</v>
      </c>
      <c r="W147" s="292">
        <v>0</v>
      </c>
      <c r="X147" s="292">
        <v>0</v>
      </c>
      <c r="Y147" s="292">
        <v>0</v>
      </c>
      <c r="Z147" s="292">
        <v>0</v>
      </c>
      <c r="AA147" s="292">
        <v>0</v>
      </c>
      <c r="AB147" s="292">
        <v>0</v>
      </c>
      <c r="AC147" s="292">
        <v>0</v>
      </c>
      <c r="AD147" s="292">
        <v>0</v>
      </c>
      <c r="AE147" s="292">
        <v>0</v>
      </c>
      <c r="AF147" s="292">
        <v>0</v>
      </c>
      <c r="AG147" s="292">
        <v>0</v>
      </c>
      <c r="AH147" s="292">
        <v>0</v>
      </c>
      <c r="AI147" s="292">
        <v>0</v>
      </c>
      <c r="AJ147" s="292">
        <v>0</v>
      </c>
      <c r="AK147" s="292">
        <v>0</v>
      </c>
      <c r="AL147" s="292">
        <v>0</v>
      </c>
      <c r="AM147" s="292">
        <v>0</v>
      </c>
      <c r="AN147" s="292">
        <v>0</v>
      </c>
      <c r="AO147" s="292">
        <v>0</v>
      </c>
      <c r="AP147" s="292">
        <v>0</v>
      </c>
      <c r="AQ147" s="292">
        <v>0</v>
      </c>
      <c r="AR147" s="292">
        <v>0</v>
      </c>
      <c r="AS147" s="292">
        <v>0</v>
      </c>
      <c r="AT147" s="292">
        <v>0</v>
      </c>
      <c r="AU147" s="292">
        <v>0</v>
      </c>
      <c r="AV147" s="292">
        <v>0</v>
      </c>
      <c r="AW147" s="292">
        <v>0</v>
      </c>
      <c r="AX147" s="292">
        <v>0</v>
      </c>
      <c r="AY147" s="292">
        <v>0</v>
      </c>
      <c r="AZ147" s="292">
        <v>0</v>
      </c>
      <c r="BA147" s="292">
        <v>0</v>
      </c>
      <c r="BB147" s="292">
        <v>0</v>
      </c>
      <c r="BC147" s="292">
        <v>0</v>
      </c>
      <c r="BD147" s="292">
        <v>0</v>
      </c>
      <c r="BE147" s="292">
        <v>0</v>
      </c>
      <c r="BF147" s="292">
        <v>0</v>
      </c>
      <c r="BG147" s="292">
        <v>0</v>
      </c>
      <c r="BH147" s="292">
        <v>0</v>
      </c>
      <c r="BI147" s="292">
        <v>0</v>
      </c>
    </row>
    <row r="148" spans="2:61">
      <c r="B148" s="417"/>
      <c r="C148" s="417"/>
      <c r="D148" s="299" t="s">
        <v>850</v>
      </c>
      <c r="E148" s="292">
        <v>24</v>
      </c>
      <c r="F148" s="292">
        <v>0</v>
      </c>
      <c r="G148" s="292">
        <v>0</v>
      </c>
      <c r="H148" s="292">
        <v>0</v>
      </c>
      <c r="I148" s="292">
        <v>0</v>
      </c>
      <c r="J148" s="292">
        <v>0</v>
      </c>
      <c r="K148" s="292">
        <v>0</v>
      </c>
      <c r="L148" s="292">
        <v>0</v>
      </c>
      <c r="M148" s="292">
        <v>0</v>
      </c>
      <c r="N148" s="292">
        <v>0</v>
      </c>
      <c r="O148" s="292">
        <v>6</v>
      </c>
      <c r="P148" s="292">
        <v>0</v>
      </c>
      <c r="Q148" s="292">
        <v>8</v>
      </c>
      <c r="R148" s="292">
        <v>0</v>
      </c>
      <c r="S148" s="292">
        <v>10</v>
      </c>
      <c r="T148" s="292">
        <v>0</v>
      </c>
      <c r="U148" s="292">
        <v>0</v>
      </c>
      <c r="V148" s="292">
        <v>0</v>
      </c>
      <c r="W148" s="292">
        <v>0</v>
      </c>
      <c r="X148" s="292">
        <v>0</v>
      </c>
      <c r="Y148" s="292">
        <v>0</v>
      </c>
      <c r="Z148" s="292">
        <v>0</v>
      </c>
      <c r="AA148" s="292">
        <v>0</v>
      </c>
      <c r="AB148" s="292">
        <v>0</v>
      </c>
      <c r="AC148" s="292">
        <v>0</v>
      </c>
      <c r="AD148" s="292">
        <v>0</v>
      </c>
      <c r="AE148" s="292">
        <v>0</v>
      </c>
      <c r="AF148" s="292">
        <v>0</v>
      </c>
      <c r="AG148" s="292">
        <v>0</v>
      </c>
      <c r="AH148" s="292">
        <v>0</v>
      </c>
      <c r="AI148" s="292">
        <v>0</v>
      </c>
      <c r="AJ148" s="292">
        <v>0</v>
      </c>
      <c r="AK148" s="292">
        <v>0</v>
      </c>
      <c r="AL148" s="292">
        <v>0</v>
      </c>
      <c r="AM148" s="292">
        <v>0</v>
      </c>
      <c r="AN148" s="292">
        <v>0</v>
      </c>
      <c r="AO148" s="292">
        <v>0</v>
      </c>
      <c r="AP148" s="292">
        <v>0</v>
      </c>
      <c r="AQ148" s="292">
        <v>0</v>
      </c>
      <c r="AR148" s="292">
        <v>0</v>
      </c>
      <c r="AS148" s="292">
        <v>0</v>
      </c>
      <c r="AT148" s="292">
        <v>0</v>
      </c>
      <c r="AU148" s="292">
        <v>0</v>
      </c>
      <c r="AV148" s="292">
        <v>0</v>
      </c>
      <c r="AW148" s="292">
        <v>0</v>
      </c>
      <c r="AX148" s="292">
        <v>0</v>
      </c>
      <c r="AY148" s="292">
        <v>0</v>
      </c>
      <c r="AZ148" s="292">
        <v>0</v>
      </c>
      <c r="BA148" s="292">
        <v>0</v>
      </c>
      <c r="BB148" s="292">
        <v>0</v>
      </c>
      <c r="BC148" s="292">
        <v>0</v>
      </c>
      <c r="BD148" s="292">
        <v>0</v>
      </c>
      <c r="BE148" s="292">
        <v>0</v>
      </c>
      <c r="BF148" s="292">
        <v>0</v>
      </c>
      <c r="BG148" s="292">
        <v>0</v>
      </c>
      <c r="BH148" s="292">
        <v>0</v>
      </c>
      <c r="BI148" s="292">
        <v>0</v>
      </c>
    </row>
    <row r="149" spans="2:61">
      <c r="B149" s="417"/>
      <c r="C149" s="417"/>
      <c r="D149" s="299" t="s">
        <v>851</v>
      </c>
      <c r="E149" s="292">
        <v>91.350000000000009</v>
      </c>
      <c r="F149" s="292">
        <v>0</v>
      </c>
      <c r="G149" s="292">
        <v>0</v>
      </c>
      <c r="H149" s="292">
        <v>0</v>
      </c>
      <c r="I149" s="292">
        <v>0</v>
      </c>
      <c r="J149" s="292">
        <v>0</v>
      </c>
      <c r="K149" s="292">
        <v>0</v>
      </c>
      <c r="L149" s="292">
        <v>0</v>
      </c>
      <c r="M149" s="292">
        <v>0</v>
      </c>
      <c r="N149" s="292">
        <v>0</v>
      </c>
      <c r="O149" s="292">
        <v>0</v>
      </c>
      <c r="P149" s="292">
        <v>0</v>
      </c>
      <c r="Q149" s="292">
        <v>18</v>
      </c>
      <c r="R149" s="292">
        <v>10</v>
      </c>
      <c r="S149" s="292">
        <v>0</v>
      </c>
      <c r="T149" s="292">
        <v>0</v>
      </c>
      <c r="U149" s="292">
        <v>0</v>
      </c>
      <c r="V149" s="292">
        <v>0</v>
      </c>
      <c r="W149" s="292">
        <v>0</v>
      </c>
      <c r="X149" s="292">
        <v>0</v>
      </c>
      <c r="Y149" s="292">
        <v>0</v>
      </c>
      <c r="Z149" s="292">
        <v>0</v>
      </c>
      <c r="AA149" s="292">
        <v>0</v>
      </c>
      <c r="AB149" s="292">
        <v>0</v>
      </c>
      <c r="AC149" s="292">
        <v>0</v>
      </c>
      <c r="AD149" s="292">
        <v>0</v>
      </c>
      <c r="AE149" s="292">
        <v>0</v>
      </c>
      <c r="AF149" s="292">
        <v>0</v>
      </c>
      <c r="AG149" s="292">
        <v>0</v>
      </c>
      <c r="AH149" s="292">
        <v>0</v>
      </c>
      <c r="AI149" s="292">
        <v>0</v>
      </c>
      <c r="AJ149" s="292">
        <v>0</v>
      </c>
      <c r="AK149" s="292">
        <v>0</v>
      </c>
      <c r="AL149" s="292">
        <v>0</v>
      </c>
      <c r="AM149" s="292">
        <v>0</v>
      </c>
      <c r="AN149" s="292">
        <v>0</v>
      </c>
      <c r="AO149" s="292">
        <v>0</v>
      </c>
      <c r="AP149" s="292">
        <v>0</v>
      </c>
      <c r="AQ149" s="292">
        <v>1.75</v>
      </c>
      <c r="AR149" s="292">
        <v>60.6</v>
      </c>
      <c r="AS149" s="292">
        <v>0</v>
      </c>
      <c r="AT149" s="292">
        <v>0</v>
      </c>
      <c r="AU149" s="292">
        <v>0</v>
      </c>
      <c r="AV149" s="292">
        <v>0</v>
      </c>
      <c r="AW149" s="292">
        <v>0</v>
      </c>
      <c r="AX149" s="292">
        <v>0</v>
      </c>
      <c r="AY149" s="292">
        <v>0</v>
      </c>
      <c r="AZ149" s="292">
        <v>0</v>
      </c>
      <c r="BA149" s="292">
        <v>0</v>
      </c>
      <c r="BB149" s="292">
        <v>1</v>
      </c>
      <c r="BC149" s="292">
        <v>0</v>
      </c>
      <c r="BD149" s="292">
        <v>0</v>
      </c>
      <c r="BE149" s="292">
        <v>0</v>
      </c>
      <c r="BF149" s="292">
        <v>0</v>
      </c>
      <c r="BG149" s="292">
        <v>0</v>
      </c>
      <c r="BH149" s="292">
        <v>0</v>
      </c>
      <c r="BI149" s="292">
        <v>0</v>
      </c>
    </row>
    <row r="150" spans="2:61">
      <c r="B150" s="417"/>
      <c r="C150" s="417"/>
      <c r="D150" s="299" t="s">
        <v>852</v>
      </c>
      <c r="E150" s="292">
        <v>435.30000000000018</v>
      </c>
      <c r="F150" s="292">
        <v>73.75</v>
      </c>
      <c r="G150" s="292">
        <v>168</v>
      </c>
      <c r="H150" s="292">
        <v>0</v>
      </c>
      <c r="I150" s="292">
        <v>0</v>
      </c>
      <c r="J150" s="292">
        <v>0</v>
      </c>
      <c r="K150" s="292">
        <v>0</v>
      </c>
      <c r="L150" s="292">
        <v>0</v>
      </c>
      <c r="M150" s="292">
        <v>0</v>
      </c>
      <c r="N150" s="292">
        <v>0</v>
      </c>
      <c r="O150" s="292">
        <v>0</v>
      </c>
      <c r="P150" s="292">
        <v>0</v>
      </c>
      <c r="Q150" s="292">
        <v>34.749999999999993</v>
      </c>
      <c r="R150" s="292">
        <v>6.75</v>
      </c>
      <c r="S150" s="292">
        <v>0</v>
      </c>
      <c r="T150" s="292">
        <v>0.5</v>
      </c>
      <c r="U150" s="292">
        <v>0</v>
      </c>
      <c r="V150" s="292">
        <v>0</v>
      </c>
      <c r="W150" s="292">
        <v>0</v>
      </c>
      <c r="X150" s="292">
        <v>0</v>
      </c>
      <c r="Y150" s="292">
        <v>1</v>
      </c>
      <c r="Z150" s="292">
        <v>0</v>
      </c>
      <c r="AA150" s="292">
        <v>62.25</v>
      </c>
      <c r="AB150" s="292">
        <v>0</v>
      </c>
      <c r="AC150" s="292">
        <v>0</v>
      </c>
      <c r="AD150" s="292">
        <v>0</v>
      </c>
      <c r="AE150" s="292">
        <v>0</v>
      </c>
      <c r="AF150" s="292">
        <v>2.6</v>
      </c>
      <c r="AG150" s="292">
        <v>0</v>
      </c>
      <c r="AH150" s="292">
        <v>0</v>
      </c>
      <c r="AI150" s="292">
        <v>0</v>
      </c>
      <c r="AJ150" s="292">
        <v>0</v>
      </c>
      <c r="AK150" s="292">
        <v>0</v>
      </c>
      <c r="AL150" s="292">
        <v>1</v>
      </c>
      <c r="AM150" s="292">
        <v>0</v>
      </c>
      <c r="AN150" s="292">
        <v>2.2000000000000002</v>
      </c>
      <c r="AO150" s="292">
        <v>0</v>
      </c>
      <c r="AP150" s="292">
        <v>14</v>
      </c>
      <c r="AQ150" s="292">
        <v>2</v>
      </c>
      <c r="AR150" s="292">
        <v>50.599999999999994</v>
      </c>
      <c r="AS150" s="292">
        <v>0</v>
      </c>
      <c r="AT150" s="292">
        <v>0</v>
      </c>
      <c r="AU150" s="292">
        <v>0</v>
      </c>
      <c r="AV150" s="292">
        <v>0</v>
      </c>
      <c r="AW150" s="292">
        <v>0</v>
      </c>
      <c r="AX150" s="292">
        <v>0</v>
      </c>
      <c r="AY150" s="292">
        <v>0</v>
      </c>
      <c r="AZ150" s="292">
        <v>0</v>
      </c>
      <c r="BA150" s="292">
        <v>0</v>
      </c>
      <c r="BB150" s="292">
        <v>2.5</v>
      </c>
      <c r="BC150" s="292">
        <v>1</v>
      </c>
      <c r="BD150" s="292">
        <v>0</v>
      </c>
      <c r="BE150" s="292">
        <v>9.8000000000000007</v>
      </c>
      <c r="BF150" s="292">
        <v>0</v>
      </c>
      <c r="BG150" s="292">
        <v>0</v>
      </c>
      <c r="BH150" s="292">
        <v>0</v>
      </c>
      <c r="BI150" s="292">
        <v>2.5999999999999996</v>
      </c>
    </row>
    <row r="151" spans="2:61">
      <c r="B151" s="417"/>
      <c r="C151" s="417"/>
      <c r="D151" s="299" t="s">
        <v>853</v>
      </c>
      <c r="E151" s="292">
        <v>59</v>
      </c>
      <c r="F151" s="292">
        <v>24</v>
      </c>
      <c r="G151" s="292">
        <v>0</v>
      </c>
      <c r="H151" s="292">
        <v>0</v>
      </c>
      <c r="I151" s="292">
        <v>0</v>
      </c>
      <c r="J151" s="292">
        <v>0</v>
      </c>
      <c r="K151" s="292">
        <v>0</v>
      </c>
      <c r="L151" s="292">
        <v>0</v>
      </c>
      <c r="M151" s="292">
        <v>0</v>
      </c>
      <c r="N151" s="292">
        <v>0</v>
      </c>
      <c r="O151" s="292">
        <v>4</v>
      </c>
      <c r="P151" s="292">
        <v>0</v>
      </c>
      <c r="Q151" s="292">
        <v>29</v>
      </c>
      <c r="R151" s="292">
        <v>0</v>
      </c>
      <c r="S151" s="292">
        <v>0</v>
      </c>
      <c r="T151" s="292">
        <v>2</v>
      </c>
      <c r="U151" s="292">
        <v>0</v>
      </c>
      <c r="V151" s="292">
        <v>0</v>
      </c>
      <c r="W151" s="292">
        <v>0</v>
      </c>
      <c r="X151" s="292">
        <v>0</v>
      </c>
      <c r="Y151" s="292">
        <v>0</v>
      </c>
      <c r="Z151" s="292">
        <v>0</v>
      </c>
      <c r="AA151" s="292">
        <v>0</v>
      </c>
      <c r="AB151" s="292">
        <v>0</v>
      </c>
      <c r="AC151" s="292">
        <v>0</v>
      </c>
      <c r="AD151" s="292">
        <v>0</v>
      </c>
      <c r="AE151" s="292">
        <v>0</v>
      </c>
      <c r="AF151" s="292">
        <v>0</v>
      </c>
      <c r="AG151" s="292">
        <v>0</v>
      </c>
      <c r="AH151" s="292">
        <v>0</v>
      </c>
      <c r="AI151" s="292">
        <v>0</v>
      </c>
      <c r="AJ151" s="292">
        <v>0</v>
      </c>
      <c r="AK151" s="292">
        <v>0</v>
      </c>
      <c r="AL151" s="292">
        <v>0</v>
      </c>
      <c r="AM151" s="292">
        <v>0</v>
      </c>
      <c r="AN151" s="292">
        <v>0</v>
      </c>
      <c r="AO151" s="292">
        <v>0</v>
      </c>
      <c r="AP151" s="292">
        <v>0</v>
      </c>
      <c r="AQ151" s="292">
        <v>0</v>
      </c>
      <c r="AR151" s="292">
        <v>0</v>
      </c>
      <c r="AS151" s="292">
        <v>0</v>
      </c>
      <c r="AT151" s="292">
        <v>0</v>
      </c>
      <c r="AU151" s="292">
        <v>0</v>
      </c>
      <c r="AV151" s="292">
        <v>0</v>
      </c>
      <c r="AW151" s="292">
        <v>0</v>
      </c>
      <c r="AX151" s="292">
        <v>0</v>
      </c>
      <c r="AY151" s="292">
        <v>0</v>
      </c>
      <c r="AZ151" s="292">
        <v>0</v>
      </c>
      <c r="BA151" s="292">
        <v>0</v>
      </c>
      <c r="BB151" s="292">
        <v>0</v>
      </c>
      <c r="BC151" s="292">
        <v>0</v>
      </c>
      <c r="BD151" s="292">
        <v>0</v>
      </c>
      <c r="BE151" s="292">
        <v>0</v>
      </c>
      <c r="BF151" s="292">
        <v>0</v>
      </c>
      <c r="BG151" s="292">
        <v>0</v>
      </c>
      <c r="BH151" s="292">
        <v>0</v>
      </c>
      <c r="BI151" s="292">
        <v>0</v>
      </c>
    </row>
    <row r="152" spans="2:61">
      <c r="B152" s="417"/>
      <c r="C152" s="417"/>
      <c r="D152" s="299" t="s">
        <v>854</v>
      </c>
      <c r="E152" s="292">
        <v>77</v>
      </c>
      <c r="F152" s="292">
        <v>27</v>
      </c>
      <c r="G152" s="292">
        <v>0</v>
      </c>
      <c r="H152" s="292">
        <v>0</v>
      </c>
      <c r="I152" s="292">
        <v>0</v>
      </c>
      <c r="J152" s="292">
        <v>0</v>
      </c>
      <c r="K152" s="292">
        <v>0</v>
      </c>
      <c r="L152" s="292">
        <v>0</v>
      </c>
      <c r="M152" s="292">
        <v>0</v>
      </c>
      <c r="N152" s="292">
        <v>0</v>
      </c>
      <c r="O152" s="292">
        <v>0</v>
      </c>
      <c r="P152" s="292">
        <v>0</v>
      </c>
      <c r="Q152" s="292">
        <v>28.200000000000003</v>
      </c>
      <c r="R152" s="292">
        <v>2.5</v>
      </c>
      <c r="S152" s="292">
        <v>0</v>
      </c>
      <c r="T152" s="292">
        <v>2.75</v>
      </c>
      <c r="U152" s="292">
        <v>0</v>
      </c>
      <c r="V152" s="292">
        <v>0</v>
      </c>
      <c r="W152" s="292">
        <v>0</v>
      </c>
      <c r="X152" s="292">
        <v>0</v>
      </c>
      <c r="Y152" s="292">
        <v>1</v>
      </c>
      <c r="Z152" s="292">
        <v>0</v>
      </c>
      <c r="AA152" s="292">
        <v>0</v>
      </c>
      <c r="AB152" s="292">
        <v>0</v>
      </c>
      <c r="AC152" s="292">
        <v>0</v>
      </c>
      <c r="AD152" s="292">
        <v>0</v>
      </c>
      <c r="AE152" s="292">
        <v>0</v>
      </c>
      <c r="AF152" s="292">
        <v>0</v>
      </c>
      <c r="AG152" s="292">
        <v>0</v>
      </c>
      <c r="AH152" s="292">
        <v>0</v>
      </c>
      <c r="AI152" s="292">
        <v>0</v>
      </c>
      <c r="AJ152" s="292">
        <v>0</v>
      </c>
      <c r="AK152" s="292">
        <v>0</v>
      </c>
      <c r="AL152" s="292">
        <v>0.5</v>
      </c>
      <c r="AM152" s="292">
        <v>0</v>
      </c>
      <c r="AN152" s="292">
        <v>0</v>
      </c>
      <c r="AO152" s="292">
        <v>0</v>
      </c>
      <c r="AP152" s="292">
        <v>0</v>
      </c>
      <c r="AQ152" s="292">
        <v>0</v>
      </c>
      <c r="AR152" s="292">
        <v>11.799999999999999</v>
      </c>
      <c r="AS152" s="292">
        <v>0</v>
      </c>
      <c r="AT152" s="292">
        <v>0</v>
      </c>
      <c r="AU152" s="292">
        <v>0</v>
      </c>
      <c r="AV152" s="292">
        <v>0</v>
      </c>
      <c r="AW152" s="292">
        <v>0</v>
      </c>
      <c r="AX152" s="292">
        <v>0</v>
      </c>
      <c r="AY152" s="292">
        <v>0</v>
      </c>
      <c r="AZ152" s="292">
        <v>0</v>
      </c>
      <c r="BA152" s="292">
        <v>0</v>
      </c>
      <c r="BB152" s="292">
        <v>0</v>
      </c>
      <c r="BC152" s="292">
        <v>0</v>
      </c>
      <c r="BD152" s="292">
        <v>0</v>
      </c>
      <c r="BE152" s="292">
        <v>0</v>
      </c>
      <c r="BF152" s="292">
        <v>0</v>
      </c>
      <c r="BG152" s="292">
        <v>3.25</v>
      </c>
      <c r="BH152" s="292">
        <v>0</v>
      </c>
      <c r="BI152" s="292">
        <v>0</v>
      </c>
    </row>
    <row r="153" spans="2:61">
      <c r="B153" s="417"/>
      <c r="C153" s="417"/>
      <c r="D153" s="299" t="s">
        <v>855</v>
      </c>
      <c r="E153" s="292">
        <v>111.50000000000001</v>
      </c>
      <c r="F153" s="292">
        <v>31</v>
      </c>
      <c r="G153" s="292">
        <v>0</v>
      </c>
      <c r="H153" s="292">
        <v>0</v>
      </c>
      <c r="I153" s="292">
        <v>0</v>
      </c>
      <c r="J153" s="292">
        <v>0</v>
      </c>
      <c r="K153" s="292">
        <v>0</v>
      </c>
      <c r="L153" s="292">
        <v>0</v>
      </c>
      <c r="M153" s="292">
        <v>0</v>
      </c>
      <c r="N153" s="292">
        <v>0</v>
      </c>
      <c r="O153" s="292">
        <v>10</v>
      </c>
      <c r="P153" s="292">
        <v>0</v>
      </c>
      <c r="Q153" s="292">
        <v>38.449999999999996</v>
      </c>
      <c r="R153" s="292">
        <v>7</v>
      </c>
      <c r="S153" s="292">
        <v>0</v>
      </c>
      <c r="T153" s="292">
        <v>5</v>
      </c>
      <c r="U153" s="292">
        <v>0</v>
      </c>
      <c r="V153" s="292">
        <v>0</v>
      </c>
      <c r="W153" s="292">
        <v>0</v>
      </c>
      <c r="X153" s="292">
        <v>0</v>
      </c>
      <c r="Y153" s="292">
        <v>1</v>
      </c>
      <c r="Z153" s="292">
        <v>0</v>
      </c>
      <c r="AA153" s="292">
        <v>0</v>
      </c>
      <c r="AB153" s="292">
        <v>0</v>
      </c>
      <c r="AC153" s="292">
        <v>0</v>
      </c>
      <c r="AD153" s="292">
        <v>0</v>
      </c>
      <c r="AE153" s="292">
        <v>0</v>
      </c>
      <c r="AF153" s="292">
        <v>0</v>
      </c>
      <c r="AG153" s="292">
        <v>0</v>
      </c>
      <c r="AH153" s="292">
        <v>0</v>
      </c>
      <c r="AI153" s="292">
        <v>0</v>
      </c>
      <c r="AJ153" s="292">
        <v>0</v>
      </c>
      <c r="AK153" s="292">
        <v>0</v>
      </c>
      <c r="AL153" s="292">
        <v>0</v>
      </c>
      <c r="AM153" s="292">
        <v>0</v>
      </c>
      <c r="AN153" s="292">
        <v>0</v>
      </c>
      <c r="AO153" s="292">
        <v>0</v>
      </c>
      <c r="AP153" s="292">
        <v>0</v>
      </c>
      <c r="AQ153" s="292">
        <v>0</v>
      </c>
      <c r="AR153" s="292">
        <v>12.2</v>
      </c>
      <c r="AS153" s="292">
        <v>0</v>
      </c>
      <c r="AT153" s="292">
        <v>0</v>
      </c>
      <c r="AU153" s="292">
        <v>0</v>
      </c>
      <c r="AV153" s="292">
        <v>0</v>
      </c>
      <c r="AW153" s="292">
        <v>0</v>
      </c>
      <c r="AX153" s="292">
        <v>0</v>
      </c>
      <c r="AY153" s="292">
        <v>0</v>
      </c>
      <c r="AZ153" s="292">
        <v>0</v>
      </c>
      <c r="BA153" s="292">
        <v>0</v>
      </c>
      <c r="BB153" s="292">
        <v>0</v>
      </c>
      <c r="BC153" s="292">
        <v>0</v>
      </c>
      <c r="BD153" s="292">
        <v>0</v>
      </c>
      <c r="BE153" s="292">
        <v>2.5999999999999996</v>
      </c>
      <c r="BF153" s="292">
        <v>0</v>
      </c>
      <c r="BG153" s="292">
        <v>4.25</v>
      </c>
      <c r="BH153" s="292">
        <v>0</v>
      </c>
      <c r="BI153" s="292">
        <v>0</v>
      </c>
    </row>
    <row r="154" spans="2:61">
      <c r="B154" s="417"/>
      <c r="C154" s="417"/>
      <c r="D154" s="299" t="s">
        <v>856</v>
      </c>
      <c r="E154" s="292">
        <v>26.349999999999998</v>
      </c>
      <c r="F154" s="292">
        <v>0</v>
      </c>
      <c r="G154" s="292">
        <v>0</v>
      </c>
      <c r="H154" s="292">
        <v>0</v>
      </c>
      <c r="I154" s="292">
        <v>0</v>
      </c>
      <c r="J154" s="292">
        <v>0</v>
      </c>
      <c r="K154" s="292">
        <v>0</v>
      </c>
      <c r="L154" s="292">
        <v>0</v>
      </c>
      <c r="M154" s="292">
        <v>0</v>
      </c>
      <c r="N154" s="292">
        <v>0</v>
      </c>
      <c r="O154" s="292">
        <v>7.2</v>
      </c>
      <c r="P154" s="292">
        <v>0</v>
      </c>
      <c r="Q154" s="292">
        <v>0</v>
      </c>
      <c r="R154" s="292">
        <v>15</v>
      </c>
      <c r="S154" s="292">
        <v>0</v>
      </c>
      <c r="T154" s="292">
        <v>1</v>
      </c>
      <c r="U154" s="292">
        <v>0</v>
      </c>
      <c r="V154" s="292">
        <v>0</v>
      </c>
      <c r="W154" s="292">
        <v>0</v>
      </c>
      <c r="X154" s="292">
        <v>0</v>
      </c>
      <c r="Y154" s="292">
        <v>0</v>
      </c>
      <c r="Z154" s="292">
        <v>0</v>
      </c>
      <c r="AA154" s="292">
        <v>0</v>
      </c>
      <c r="AB154" s="292">
        <v>0</v>
      </c>
      <c r="AC154" s="292">
        <v>0</v>
      </c>
      <c r="AD154" s="292">
        <v>0</v>
      </c>
      <c r="AE154" s="292">
        <v>0</v>
      </c>
      <c r="AF154" s="292">
        <v>0</v>
      </c>
      <c r="AG154" s="292">
        <v>0</v>
      </c>
      <c r="AH154" s="292">
        <v>0</v>
      </c>
      <c r="AI154" s="292">
        <v>0</v>
      </c>
      <c r="AJ154" s="292">
        <v>0</v>
      </c>
      <c r="AK154" s="292">
        <v>0</v>
      </c>
      <c r="AL154" s="292">
        <v>0</v>
      </c>
      <c r="AM154" s="292">
        <v>0</v>
      </c>
      <c r="AN154" s="292">
        <v>0</v>
      </c>
      <c r="AO154" s="292">
        <v>0</v>
      </c>
      <c r="AP154" s="292">
        <v>0</v>
      </c>
      <c r="AQ154" s="292">
        <v>0</v>
      </c>
      <c r="AR154" s="292">
        <v>0</v>
      </c>
      <c r="AS154" s="292">
        <v>0</v>
      </c>
      <c r="AT154" s="292">
        <v>0</v>
      </c>
      <c r="AU154" s="292">
        <v>0</v>
      </c>
      <c r="AV154" s="292">
        <v>0</v>
      </c>
      <c r="AW154" s="292">
        <v>0</v>
      </c>
      <c r="AX154" s="292">
        <v>0</v>
      </c>
      <c r="AY154" s="292">
        <v>0</v>
      </c>
      <c r="AZ154" s="292">
        <v>0</v>
      </c>
      <c r="BA154" s="292">
        <v>0</v>
      </c>
      <c r="BB154" s="292">
        <v>0</v>
      </c>
      <c r="BC154" s="292">
        <v>1</v>
      </c>
      <c r="BD154" s="292">
        <v>0</v>
      </c>
      <c r="BE154" s="292">
        <v>2.15</v>
      </c>
      <c r="BF154" s="292">
        <v>0</v>
      </c>
      <c r="BG154" s="292">
        <v>0</v>
      </c>
      <c r="BH154" s="292">
        <v>0</v>
      </c>
      <c r="BI154" s="292">
        <v>0</v>
      </c>
    </row>
    <row r="155" spans="2:61">
      <c r="B155" s="417"/>
      <c r="C155" s="417"/>
      <c r="D155" s="299" t="s">
        <v>857</v>
      </c>
      <c r="E155" s="292">
        <v>68.949999999999989</v>
      </c>
      <c r="F155" s="292">
        <v>0</v>
      </c>
      <c r="G155" s="292">
        <v>0</v>
      </c>
      <c r="H155" s="292">
        <v>0</v>
      </c>
      <c r="I155" s="292">
        <v>0</v>
      </c>
      <c r="J155" s="292">
        <v>0</v>
      </c>
      <c r="K155" s="292">
        <v>0</v>
      </c>
      <c r="L155" s="292">
        <v>0</v>
      </c>
      <c r="M155" s="292">
        <v>0</v>
      </c>
      <c r="N155" s="292">
        <v>0</v>
      </c>
      <c r="O155" s="292">
        <v>0</v>
      </c>
      <c r="P155" s="292">
        <v>0</v>
      </c>
      <c r="Q155" s="292">
        <v>8</v>
      </c>
      <c r="R155" s="292">
        <v>0</v>
      </c>
      <c r="S155" s="292">
        <v>17</v>
      </c>
      <c r="T155" s="292">
        <v>3</v>
      </c>
      <c r="U155" s="292">
        <v>0</v>
      </c>
      <c r="V155" s="292">
        <v>0</v>
      </c>
      <c r="W155" s="292">
        <v>0</v>
      </c>
      <c r="X155" s="292">
        <v>0</v>
      </c>
      <c r="Y155" s="292">
        <v>0</v>
      </c>
      <c r="Z155" s="292">
        <v>0</v>
      </c>
      <c r="AA155" s="292">
        <v>14.200000000000001</v>
      </c>
      <c r="AB155" s="292">
        <v>0</v>
      </c>
      <c r="AC155" s="292">
        <v>0</v>
      </c>
      <c r="AD155" s="292">
        <v>0</v>
      </c>
      <c r="AE155" s="292">
        <v>0</v>
      </c>
      <c r="AF155" s="292">
        <v>0</v>
      </c>
      <c r="AG155" s="292">
        <v>0</v>
      </c>
      <c r="AH155" s="292">
        <v>0</v>
      </c>
      <c r="AI155" s="292">
        <v>0</v>
      </c>
      <c r="AJ155" s="292">
        <v>0</v>
      </c>
      <c r="AK155" s="292">
        <v>0</v>
      </c>
      <c r="AL155" s="292">
        <v>0</v>
      </c>
      <c r="AM155" s="292">
        <v>0</v>
      </c>
      <c r="AN155" s="292">
        <v>0</v>
      </c>
      <c r="AO155" s="292">
        <v>0</v>
      </c>
      <c r="AP155" s="292">
        <v>0</v>
      </c>
      <c r="AQ155" s="292">
        <v>0</v>
      </c>
      <c r="AR155" s="292">
        <v>25.75</v>
      </c>
      <c r="AS155" s="292">
        <v>0</v>
      </c>
      <c r="AT155" s="292">
        <v>0</v>
      </c>
      <c r="AU155" s="292">
        <v>0</v>
      </c>
      <c r="AV155" s="292">
        <v>0</v>
      </c>
      <c r="AW155" s="292">
        <v>0</v>
      </c>
      <c r="AX155" s="292">
        <v>0</v>
      </c>
      <c r="AY155" s="292">
        <v>0</v>
      </c>
      <c r="AZ155" s="292">
        <v>0</v>
      </c>
      <c r="BA155" s="292">
        <v>0</v>
      </c>
      <c r="BB155" s="292">
        <v>1</v>
      </c>
      <c r="BC155" s="292">
        <v>0</v>
      </c>
      <c r="BD155" s="292">
        <v>0</v>
      </c>
      <c r="BE155" s="292">
        <v>0</v>
      </c>
      <c r="BF155" s="292">
        <v>0</v>
      </c>
      <c r="BG155" s="292">
        <v>0</v>
      </c>
      <c r="BH155" s="292">
        <v>0</v>
      </c>
      <c r="BI155" s="292">
        <v>0</v>
      </c>
    </row>
    <row r="156" spans="2:61">
      <c r="B156" s="417"/>
      <c r="C156" s="417"/>
      <c r="D156" s="299" t="s">
        <v>858</v>
      </c>
      <c r="E156" s="292">
        <v>29.999999999999996</v>
      </c>
      <c r="F156" s="292">
        <v>0</v>
      </c>
      <c r="G156" s="292">
        <v>0</v>
      </c>
      <c r="H156" s="292">
        <v>0</v>
      </c>
      <c r="I156" s="292">
        <v>0</v>
      </c>
      <c r="J156" s="292">
        <v>0</v>
      </c>
      <c r="K156" s="292">
        <v>0</v>
      </c>
      <c r="L156" s="292">
        <v>0</v>
      </c>
      <c r="M156" s="292">
        <v>0</v>
      </c>
      <c r="N156" s="292">
        <v>0</v>
      </c>
      <c r="O156" s="292">
        <v>0</v>
      </c>
      <c r="P156" s="292">
        <v>0</v>
      </c>
      <c r="Q156" s="292">
        <v>12</v>
      </c>
      <c r="R156" s="292">
        <v>13</v>
      </c>
      <c r="S156" s="292">
        <v>0</v>
      </c>
      <c r="T156" s="292">
        <v>2</v>
      </c>
      <c r="U156" s="292">
        <v>0</v>
      </c>
      <c r="V156" s="292">
        <v>0</v>
      </c>
      <c r="W156" s="292">
        <v>0</v>
      </c>
      <c r="X156" s="292">
        <v>0</v>
      </c>
      <c r="Y156" s="292">
        <v>0</v>
      </c>
      <c r="Z156" s="292">
        <v>0</v>
      </c>
      <c r="AA156" s="292">
        <v>0</v>
      </c>
      <c r="AB156" s="292">
        <v>0</v>
      </c>
      <c r="AC156" s="292">
        <v>0</v>
      </c>
      <c r="AD156" s="292">
        <v>0</v>
      </c>
      <c r="AE156" s="292">
        <v>0</v>
      </c>
      <c r="AF156" s="292">
        <v>0</v>
      </c>
      <c r="AG156" s="292">
        <v>0</v>
      </c>
      <c r="AH156" s="292">
        <v>0</v>
      </c>
      <c r="AI156" s="292">
        <v>0</v>
      </c>
      <c r="AJ156" s="292">
        <v>0</v>
      </c>
      <c r="AK156" s="292">
        <v>3</v>
      </c>
      <c r="AL156" s="292">
        <v>0</v>
      </c>
      <c r="AM156" s="292">
        <v>0</v>
      </c>
      <c r="AN156" s="292">
        <v>0</v>
      </c>
      <c r="AO156" s="292">
        <v>0</v>
      </c>
      <c r="AP156" s="292">
        <v>0</v>
      </c>
      <c r="AQ156" s="292">
        <v>0</v>
      </c>
      <c r="AR156" s="292">
        <v>0</v>
      </c>
      <c r="AS156" s="292">
        <v>0</v>
      </c>
      <c r="AT156" s="292">
        <v>0</v>
      </c>
      <c r="AU156" s="292">
        <v>0</v>
      </c>
      <c r="AV156" s="292">
        <v>0</v>
      </c>
      <c r="AW156" s="292">
        <v>0</v>
      </c>
      <c r="AX156" s="292">
        <v>0</v>
      </c>
      <c r="AY156" s="292">
        <v>0</v>
      </c>
      <c r="AZ156" s="292">
        <v>0</v>
      </c>
      <c r="BA156" s="292">
        <v>0</v>
      </c>
      <c r="BB156" s="292">
        <v>0</v>
      </c>
      <c r="BC156" s="292">
        <v>0</v>
      </c>
      <c r="BD156" s="292">
        <v>0</v>
      </c>
      <c r="BE156" s="292">
        <v>0</v>
      </c>
      <c r="BF156" s="292">
        <v>0</v>
      </c>
      <c r="BG156" s="292">
        <v>0</v>
      </c>
      <c r="BH156" s="292">
        <v>0</v>
      </c>
      <c r="BI156" s="292">
        <v>0</v>
      </c>
    </row>
    <row r="157" spans="2:61">
      <c r="B157" s="417"/>
      <c r="C157" s="417"/>
      <c r="D157" s="299" t="s">
        <v>859</v>
      </c>
      <c r="E157" s="292">
        <v>19</v>
      </c>
      <c r="F157" s="292">
        <v>0</v>
      </c>
      <c r="G157" s="292">
        <v>0</v>
      </c>
      <c r="H157" s="292">
        <v>0</v>
      </c>
      <c r="I157" s="292">
        <v>0</v>
      </c>
      <c r="J157" s="292">
        <v>0</v>
      </c>
      <c r="K157" s="292">
        <v>0</v>
      </c>
      <c r="L157" s="292">
        <v>0</v>
      </c>
      <c r="M157" s="292">
        <v>0</v>
      </c>
      <c r="N157" s="292">
        <v>0</v>
      </c>
      <c r="O157" s="292">
        <v>2</v>
      </c>
      <c r="P157" s="292">
        <v>0</v>
      </c>
      <c r="Q157" s="292">
        <v>0</v>
      </c>
      <c r="R157" s="292">
        <v>16</v>
      </c>
      <c r="S157" s="292">
        <v>0</v>
      </c>
      <c r="T157" s="292">
        <v>1</v>
      </c>
      <c r="U157" s="292">
        <v>0</v>
      </c>
      <c r="V157" s="292">
        <v>0</v>
      </c>
      <c r="W157" s="292">
        <v>0</v>
      </c>
      <c r="X157" s="292">
        <v>0</v>
      </c>
      <c r="Y157" s="292">
        <v>0</v>
      </c>
      <c r="Z157" s="292">
        <v>0</v>
      </c>
      <c r="AA157" s="292">
        <v>0</v>
      </c>
      <c r="AB157" s="292">
        <v>0</v>
      </c>
      <c r="AC157" s="292">
        <v>0</v>
      </c>
      <c r="AD157" s="292">
        <v>0</v>
      </c>
      <c r="AE157" s="292">
        <v>0</v>
      </c>
      <c r="AF157" s="292">
        <v>0</v>
      </c>
      <c r="AG157" s="292">
        <v>0</v>
      </c>
      <c r="AH157" s="292">
        <v>0</v>
      </c>
      <c r="AI157" s="292">
        <v>0</v>
      </c>
      <c r="AJ157" s="292">
        <v>0</v>
      </c>
      <c r="AK157" s="292">
        <v>0</v>
      </c>
      <c r="AL157" s="292">
        <v>0</v>
      </c>
      <c r="AM157" s="292">
        <v>0</v>
      </c>
      <c r="AN157" s="292">
        <v>0</v>
      </c>
      <c r="AO157" s="292">
        <v>0</v>
      </c>
      <c r="AP157" s="292">
        <v>0</v>
      </c>
      <c r="AQ157" s="292">
        <v>0</v>
      </c>
      <c r="AR157" s="292">
        <v>0</v>
      </c>
      <c r="AS157" s="292">
        <v>0</v>
      </c>
      <c r="AT157" s="292">
        <v>0</v>
      </c>
      <c r="AU157" s="292">
        <v>0</v>
      </c>
      <c r="AV157" s="292">
        <v>0</v>
      </c>
      <c r="AW157" s="292">
        <v>0</v>
      </c>
      <c r="AX157" s="292">
        <v>0</v>
      </c>
      <c r="AY157" s="292">
        <v>0</v>
      </c>
      <c r="AZ157" s="292">
        <v>0</v>
      </c>
      <c r="BA157" s="292">
        <v>0</v>
      </c>
      <c r="BB157" s="292">
        <v>0</v>
      </c>
      <c r="BC157" s="292">
        <v>0</v>
      </c>
      <c r="BD157" s="292">
        <v>0</v>
      </c>
      <c r="BE157" s="292">
        <v>0</v>
      </c>
      <c r="BF157" s="292">
        <v>0</v>
      </c>
      <c r="BG157" s="292">
        <v>0</v>
      </c>
      <c r="BH157" s="292">
        <v>0</v>
      </c>
      <c r="BI157" s="292">
        <v>0</v>
      </c>
    </row>
    <row r="158" spans="2:61">
      <c r="B158" s="417"/>
      <c r="C158" s="417"/>
      <c r="D158" s="299" t="s">
        <v>860</v>
      </c>
      <c r="E158" s="292">
        <v>24</v>
      </c>
      <c r="F158" s="292">
        <v>0</v>
      </c>
      <c r="G158" s="292">
        <v>0</v>
      </c>
      <c r="H158" s="292">
        <v>0</v>
      </c>
      <c r="I158" s="292">
        <v>0</v>
      </c>
      <c r="J158" s="292">
        <v>0</v>
      </c>
      <c r="K158" s="292">
        <v>0</v>
      </c>
      <c r="L158" s="292">
        <v>0</v>
      </c>
      <c r="M158" s="292">
        <v>0</v>
      </c>
      <c r="N158" s="292">
        <v>0</v>
      </c>
      <c r="O158" s="292">
        <v>4.2</v>
      </c>
      <c r="P158" s="292">
        <v>0</v>
      </c>
      <c r="Q158" s="292">
        <v>10</v>
      </c>
      <c r="R158" s="292">
        <v>0</v>
      </c>
      <c r="S158" s="292">
        <v>0</v>
      </c>
      <c r="T158" s="292">
        <v>3</v>
      </c>
      <c r="U158" s="292">
        <v>0</v>
      </c>
      <c r="V158" s="292">
        <v>0</v>
      </c>
      <c r="W158" s="292">
        <v>0</v>
      </c>
      <c r="X158" s="292">
        <v>0</v>
      </c>
      <c r="Y158" s="292">
        <v>0</v>
      </c>
      <c r="Z158" s="292">
        <v>0</v>
      </c>
      <c r="AA158" s="292">
        <v>0</v>
      </c>
      <c r="AB158" s="292">
        <v>0</v>
      </c>
      <c r="AC158" s="292">
        <v>0</v>
      </c>
      <c r="AD158" s="292">
        <v>0</v>
      </c>
      <c r="AE158" s="292">
        <v>0</v>
      </c>
      <c r="AF158" s="292">
        <v>0</v>
      </c>
      <c r="AG158" s="292">
        <v>0</v>
      </c>
      <c r="AH158" s="292">
        <v>0</v>
      </c>
      <c r="AI158" s="292">
        <v>0</v>
      </c>
      <c r="AJ158" s="292">
        <v>0</v>
      </c>
      <c r="AK158" s="292">
        <v>0</v>
      </c>
      <c r="AL158" s="292">
        <v>0</v>
      </c>
      <c r="AM158" s="292">
        <v>0</v>
      </c>
      <c r="AN158" s="292">
        <v>0</v>
      </c>
      <c r="AO158" s="292">
        <v>0</v>
      </c>
      <c r="AP158" s="292">
        <v>0</v>
      </c>
      <c r="AQ158" s="292">
        <v>4.4000000000000004</v>
      </c>
      <c r="AR158" s="292">
        <v>2.4</v>
      </c>
      <c r="AS158" s="292">
        <v>0</v>
      </c>
      <c r="AT158" s="292">
        <v>0</v>
      </c>
      <c r="AU158" s="292">
        <v>0</v>
      </c>
      <c r="AV158" s="292">
        <v>0</v>
      </c>
      <c r="AW158" s="292">
        <v>0</v>
      </c>
      <c r="AX158" s="292">
        <v>0</v>
      </c>
      <c r="AY158" s="292">
        <v>0</v>
      </c>
      <c r="AZ158" s="292">
        <v>0</v>
      </c>
      <c r="BA158" s="292">
        <v>0</v>
      </c>
      <c r="BB158" s="292">
        <v>0</v>
      </c>
      <c r="BC158" s="292">
        <v>0</v>
      </c>
      <c r="BD158" s="292">
        <v>0</v>
      </c>
      <c r="BE158" s="292">
        <v>0</v>
      </c>
      <c r="BF158" s="292">
        <v>0</v>
      </c>
      <c r="BG158" s="292">
        <v>0</v>
      </c>
      <c r="BH158" s="292">
        <v>0</v>
      </c>
      <c r="BI158" s="292">
        <v>0</v>
      </c>
    </row>
    <row r="159" spans="2:61">
      <c r="B159" s="417"/>
      <c r="C159" s="416" t="s">
        <v>47</v>
      </c>
      <c r="D159" s="299" t="s">
        <v>861</v>
      </c>
      <c r="E159" s="292">
        <v>1198.55</v>
      </c>
      <c r="F159" s="292">
        <v>0</v>
      </c>
      <c r="G159" s="292">
        <v>466.25</v>
      </c>
      <c r="H159" s="292">
        <v>0</v>
      </c>
      <c r="I159" s="292">
        <v>0</v>
      </c>
      <c r="J159" s="292">
        <v>0</v>
      </c>
      <c r="K159" s="292">
        <v>0</v>
      </c>
      <c r="L159" s="292">
        <v>0</v>
      </c>
      <c r="M159" s="292">
        <v>0</v>
      </c>
      <c r="N159" s="292">
        <v>198</v>
      </c>
      <c r="O159" s="292">
        <v>14</v>
      </c>
      <c r="P159" s="292">
        <v>0</v>
      </c>
      <c r="Q159" s="292">
        <v>121.25000000000001</v>
      </c>
      <c r="R159" s="292">
        <v>21</v>
      </c>
      <c r="S159" s="292">
        <v>28</v>
      </c>
      <c r="T159" s="292">
        <v>24.750000000000007</v>
      </c>
      <c r="U159" s="292">
        <v>1</v>
      </c>
      <c r="V159" s="292">
        <v>0</v>
      </c>
      <c r="W159" s="292">
        <v>0</v>
      </c>
      <c r="X159" s="292">
        <v>0</v>
      </c>
      <c r="Y159" s="292">
        <v>7.2</v>
      </c>
      <c r="Z159" s="292">
        <v>0</v>
      </c>
      <c r="AA159" s="292">
        <v>46.3</v>
      </c>
      <c r="AB159" s="292">
        <v>0</v>
      </c>
      <c r="AC159" s="292">
        <v>0</v>
      </c>
      <c r="AD159" s="292">
        <v>0</v>
      </c>
      <c r="AE159" s="292">
        <v>46.2</v>
      </c>
      <c r="AF159" s="292">
        <v>0</v>
      </c>
      <c r="AG159" s="292">
        <v>0</v>
      </c>
      <c r="AH159" s="292">
        <v>0</v>
      </c>
      <c r="AI159" s="292">
        <v>36.599999999999994</v>
      </c>
      <c r="AJ159" s="292">
        <v>0</v>
      </c>
      <c r="AK159" s="292">
        <v>0</v>
      </c>
      <c r="AL159" s="292">
        <v>0</v>
      </c>
      <c r="AM159" s="292">
        <v>0</v>
      </c>
      <c r="AN159" s="292">
        <v>0</v>
      </c>
      <c r="AO159" s="292">
        <v>0</v>
      </c>
      <c r="AP159" s="292">
        <v>37.15</v>
      </c>
      <c r="AQ159" s="292">
        <v>0</v>
      </c>
      <c r="AR159" s="292">
        <v>5.15</v>
      </c>
      <c r="AS159" s="292">
        <v>0</v>
      </c>
      <c r="AT159" s="292">
        <v>0</v>
      </c>
      <c r="AU159" s="292">
        <v>0</v>
      </c>
      <c r="AV159" s="292">
        <v>0</v>
      </c>
      <c r="AW159" s="292">
        <v>0</v>
      </c>
      <c r="AX159" s="292">
        <v>132</v>
      </c>
      <c r="AY159" s="292">
        <v>0</v>
      </c>
      <c r="AZ159" s="292">
        <v>0</v>
      </c>
      <c r="BA159" s="292">
        <v>0</v>
      </c>
      <c r="BB159" s="292">
        <v>4.2</v>
      </c>
      <c r="BC159" s="292">
        <v>2.5</v>
      </c>
      <c r="BD159" s="292">
        <v>0</v>
      </c>
      <c r="BE159" s="292">
        <v>5.2</v>
      </c>
      <c r="BF159" s="292">
        <v>0</v>
      </c>
      <c r="BG159" s="292">
        <v>1.8</v>
      </c>
      <c r="BH159" s="292">
        <v>0</v>
      </c>
      <c r="BI159" s="292">
        <v>0</v>
      </c>
    </row>
    <row r="160" spans="2:61">
      <c r="B160" s="417"/>
      <c r="C160" s="416"/>
      <c r="D160" s="299" t="s">
        <v>33</v>
      </c>
      <c r="E160" s="292">
        <v>54.000000000000007</v>
      </c>
      <c r="F160" s="292">
        <v>25</v>
      </c>
      <c r="G160" s="292">
        <v>0</v>
      </c>
      <c r="H160" s="292">
        <v>0</v>
      </c>
      <c r="I160" s="292">
        <v>0</v>
      </c>
      <c r="J160" s="292">
        <v>0</v>
      </c>
      <c r="K160" s="292">
        <v>0</v>
      </c>
      <c r="L160" s="292">
        <v>0</v>
      </c>
      <c r="M160" s="292">
        <v>0</v>
      </c>
      <c r="N160" s="292">
        <v>0</v>
      </c>
      <c r="O160" s="292">
        <v>0</v>
      </c>
      <c r="P160" s="292">
        <v>0</v>
      </c>
      <c r="Q160" s="292">
        <v>22</v>
      </c>
      <c r="R160" s="292">
        <v>0</v>
      </c>
      <c r="S160" s="292">
        <v>0</v>
      </c>
      <c r="T160" s="292">
        <v>6.9999999999999991</v>
      </c>
      <c r="U160" s="292">
        <v>0</v>
      </c>
      <c r="V160" s="292">
        <v>0</v>
      </c>
      <c r="W160" s="292">
        <v>0</v>
      </c>
      <c r="X160" s="292">
        <v>0</v>
      </c>
      <c r="Y160" s="292">
        <v>0</v>
      </c>
      <c r="Z160" s="292">
        <v>0</v>
      </c>
      <c r="AA160" s="292">
        <v>0</v>
      </c>
      <c r="AB160" s="292">
        <v>0</v>
      </c>
      <c r="AC160" s="292">
        <v>0</v>
      </c>
      <c r="AD160" s="292">
        <v>0</v>
      </c>
      <c r="AE160" s="292">
        <v>0</v>
      </c>
      <c r="AF160" s="292">
        <v>0</v>
      </c>
      <c r="AG160" s="292">
        <v>0</v>
      </c>
      <c r="AH160" s="292">
        <v>0</v>
      </c>
      <c r="AI160" s="292">
        <v>0</v>
      </c>
      <c r="AJ160" s="292">
        <v>0</v>
      </c>
      <c r="AK160" s="292">
        <v>0</v>
      </c>
      <c r="AL160" s="292">
        <v>0</v>
      </c>
      <c r="AM160" s="292">
        <v>0</v>
      </c>
      <c r="AN160" s="292">
        <v>0</v>
      </c>
      <c r="AO160" s="292">
        <v>0</v>
      </c>
      <c r="AP160" s="292">
        <v>0</v>
      </c>
      <c r="AQ160" s="292">
        <v>0</v>
      </c>
      <c r="AR160" s="292">
        <v>0</v>
      </c>
      <c r="AS160" s="292">
        <v>0</v>
      </c>
      <c r="AT160" s="292">
        <v>0</v>
      </c>
      <c r="AU160" s="292">
        <v>0</v>
      </c>
      <c r="AV160" s="292">
        <v>0</v>
      </c>
      <c r="AW160" s="292">
        <v>0</v>
      </c>
      <c r="AX160" s="292">
        <v>0</v>
      </c>
      <c r="AY160" s="292">
        <v>0</v>
      </c>
      <c r="AZ160" s="292">
        <v>0</v>
      </c>
      <c r="BA160" s="292">
        <v>0</v>
      </c>
      <c r="BB160" s="292">
        <v>0</v>
      </c>
      <c r="BC160" s="292">
        <v>0</v>
      </c>
      <c r="BD160" s="292">
        <v>0</v>
      </c>
      <c r="BE160" s="292">
        <v>0</v>
      </c>
      <c r="BF160" s="292">
        <v>0</v>
      </c>
      <c r="BG160" s="292">
        <v>0</v>
      </c>
      <c r="BH160" s="292">
        <v>0</v>
      </c>
      <c r="BI160" s="292">
        <v>0</v>
      </c>
    </row>
    <row r="161" spans="2:61">
      <c r="B161" s="417"/>
      <c r="C161" s="416"/>
      <c r="D161" s="299" t="s">
        <v>862</v>
      </c>
      <c r="E161" s="292">
        <v>365.69999999999993</v>
      </c>
      <c r="F161" s="292">
        <v>56</v>
      </c>
      <c r="G161" s="292">
        <v>89</v>
      </c>
      <c r="H161" s="292">
        <v>0</v>
      </c>
      <c r="I161" s="292">
        <v>0</v>
      </c>
      <c r="J161" s="292">
        <v>0</v>
      </c>
      <c r="K161" s="292">
        <v>0</v>
      </c>
      <c r="L161" s="292">
        <v>0</v>
      </c>
      <c r="M161" s="292">
        <v>0</v>
      </c>
      <c r="N161" s="292">
        <v>0</v>
      </c>
      <c r="O161" s="292">
        <v>0</v>
      </c>
      <c r="P161" s="292">
        <v>0</v>
      </c>
      <c r="Q161" s="292">
        <v>93</v>
      </c>
      <c r="R161" s="292">
        <v>0</v>
      </c>
      <c r="S161" s="292">
        <v>28</v>
      </c>
      <c r="T161" s="292">
        <v>31.000000000000007</v>
      </c>
      <c r="U161" s="292">
        <v>0</v>
      </c>
      <c r="V161" s="292">
        <v>0</v>
      </c>
      <c r="W161" s="292">
        <v>0</v>
      </c>
      <c r="X161" s="292">
        <v>0</v>
      </c>
      <c r="Y161" s="292">
        <v>1</v>
      </c>
      <c r="Z161" s="292">
        <v>0</v>
      </c>
      <c r="AA161" s="292">
        <v>39.299999999999997</v>
      </c>
      <c r="AB161" s="292">
        <v>0</v>
      </c>
      <c r="AC161" s="292">
        <v>0</v>
      </c>
      <c r="AD161" s="292">
        <v>0</v>
      </c>
      <c r="AE161" s="292">
        <v>0</v>
      </c>
      <c r="AF161" s="292">
        <v>0</v>
      </c>
      <c r="AG161" s="292">
        <v>0</v>
      </c>
      <c r="AH161" s="292">
        <v>0</v>
      </c>
      <c r="AI161" s="292">
        <v>0</v>
      </c>
      <c r="AJ161" s="292">
        <v>0</v>
      </c>
      <c r="AK161" s="292">
        <v>0</v>
      </c>
      <c r="AL161" s="292">
        <v>0</v>
      </c>
      <c r="AM161" s="292">
        <v>0</v>
      </c>
      <c r="AN161" s="292">
        <v>0</v>
      </c>
      <c r="AO161" s="292">
        <v>0</v>
      </c>
      <c r="AP161" s="292">
        <v>9.6999999999999993</v>
      </c>
      <c r="AQ161" s="292">
        <v>6.6</v>
      </c>
      <c r="AR161" s="292">
        <v>1.7</v>
      </c>
      <c r="AS161" s="292">
        <v>9.4</v>
      </c>
      <c r="AT161" s="292">
        <v>0</v>
      </c>
      <c r="AU161" s="292">
        <v>0</v>
      </c>
      <c r="AV161" s="292">
        <v>0</v>
      </c>
      <c r="AW161" s="292">
        <v>0</v>
      </c>
      <c r="AX161" s="292">
        <v>0</v>
      </c>
      <c r="AY161" s="292">
        <v>0</v>
      </c>
      <c r="AZ161" s="292">
        <v>0</v>
      </c>
      <c r="BA161" s="292">
        <v>0</v>
      </c>
      <c r="BB161" s="292">
        <v>0</v>
      </c>
      <c r="BC161" s="292">
        <v>0</v>
      </c>
      <c r="BD161" s="292">
        <v>0</v>
      </c>
      <c r="BE161" s="292">
        <v>0</v>
      </c>
      <c r="BF161" s="292">
        <v>0</v>
      </c>
      <c r="BG161" s="292">
        <v>1</v>
      </c>
      <c r="BH161" s="292">
        <v>0</v>
      </c>
      <c r="BI161" s="292">
        <v>0</v>
      </c>
    </row>
    <row r="162" spans="2:61">
      <c r="B162" s="417"/>
      <c r="C162" s="416"/>
      <c r="D162" s="299" t="s">
        <v>863</v>
      </c>
      <c r="E162" s="292">
        <v>112</v>
      </c>
      <c r="F162" s="292">
        <v>21</v>
      </c>
      <c r="G162" s="292">
        <v>0</v>
      </c>
      <c r="H162" s="292">
        <v>0</v>
      </c>
      <c r="I162" s="292">
        <v>0</v>
      </c>
      <c r="J162" s="292">
        <v>0</v>
      </c>
      <c r="K162" s="292">
        <v>0</v>
      </c>
      <c r="L162" s="292">
        <v>0</v>
      </c>
      <c r="M162" s="292">
        <v>0</v>
      </c>
      <c r="N162" s="292">
        <v>0</v>
      </c>
      <c r="O162" s="292">
        <v>0</v>
      </c>
      <c r="P162" s="292">
        <v>0</v>
      </c>
      <c r="Q162" s="292">
        <v>41</v>
      </c>
      <c r="R162" s="292">
        <v>6</v>
      </c>
      <c r="S162" s="292">
        <v>0</v>
      </c>
      <c r="T162" s="292">
        <v>19</v>
      </c>
      <c r="U162" s="292">
        <v>0</v>
      </c>
      <c r="V162" s="292">
        <v>0</v>
      </c>
      <c r="W162" s="292">
        <v>0</v>
      </c>
      <c r="X162" s="292">
        <v>0</v>
      </c>
      <c r="Y162" s="292">
        <v>0</v>
      </c>
      <c r="Z162" s="292">
        <v>0</v>
      </c>
      <c r="AA162" s="292">
        <v>7</v>
      </c>
      <c r="AB162" s="292">
        <v>0</v>
      </c>
      <c r="AC162" s="292">
        <v>0</v>
      </c>
      <c r="AD162" s="292">
        <v>0</v>
      </c>
      <c r="AE162" s="292">
        <v>0</v>
      </c>
      <c r="AF162" s="292">
        <v>0</v>
      </c>
      <c r="AG162" s="292">
        <v>0</v>
      </c>
      <c r="AH162" s="292">
        <v>0</v>
      </c>
      <c r="AI162" s="292">
        <v>0</v>
      </c>
      <c r="AJ162" s="292">
        <v>0</v>
      </c>
      <c r="AK162" s="292">
        <v>0</v>
      </c>
      <c r="AL162" s="292">
        <v>0</v>
      </c>
      <c r="AM162" s="292">
        <v>0</v>
      </c>
      <c r="AN162" s="292">
        <v>0</v>
      </c>
      <c r="AO162" s="292">
        <v>1</v>
      </c>
      <c r="AP162" s="292">
        <v>4</v>
      </c>
      <c r="AQ162" s="292">
        <v>5.0999999999999996</v>
      </c>
      <c r="AR162" s="292">
        <v>7.9</v>
      </c>
      <c r="AS162" s="292">
        <v>0</v>
      </c>
      <c r="AT162" s="292">
        <v>0</v>
      </c>
      <c r="AU162" s="292">
        <v>0</v>
      </c>
      <c r="AV162" s="292">
        <v>0</v>
      </c>
      <c r="AW162" s="292">
        <v>0</v>
      </c>
      <c r="AX162" s="292">
        <v>0</v>
      </c>
      <c r="AY162" s="292">
        <v>0</v>
      </c>
      <c r="AZ162" s="292">
        <v>0</v>
      </c>
      <c r="BA162" s="292">
        <v>0</v>
      </c>
      <c r="BB162" s="292">
        <v>0</v>
      </c>
      <c r="BC162" s="292">
        <v>0</v>
      </c>
      <c r="BD162" s="292">
        <v>0</v>
      </c>
      <c r="BE162" s="292">
        <v>0</v>
      </c>
      <c r="BF162" s="292">
        <v>0</v>
      </c>
      <c r="BG162" s="292">
        <v>0</v>
      </c>
      <c r="BH162" s="292">
        <v>0</v>
      </c>
      <c r="BI162" s="292">
        <v>0</v>
      </c>
    </row>
    <row r="163" spans="2:61">
      <c r="B163" s="417"/>
      <c r="C163" s="416"/>
      <c r="D163" s="299" t="s">
        <v>864</v>
      </c>
      <c r="E163" s="292">
        <v>50</v>
      </c>
      <c r="F163" s="292">
        <v>20</v>
      </c>
      <c r="G163" s="292">
        <v>0</v>
      </c>
      <c r="H163" s="292">
        <v>0</v>
      </c>
      <c r="I163" s="292">
        <v>0</v>
      </c>
      <c r="J163" s="292">
        <v>0</v>
      </c>
      <c r="K163" s="292">
        <v>0</v>
      </c>
      <c r="L163" s="292">
        <v>0</v>
      </c>
      <c r="M163" s="292">
        <v>0</v>
      </c>
      <c r="N163" s="292">
        <v>0</v>
      </c>
      <c r="O163" s="292">
        <v>0</v>
      </c>
      <c r="P163" s="292">
        <v>0</v>
      </c>
      <c r="Q163" s="292">
        <v>22</v>
      </c>
      <c r="R163" s="292">
        <v>0</v>
      </c>
      <c r="S163" s="292">
        <v>0</v>
      </c>
      <c r="T163" s="292">
        <v>8</v>
      </c>
      <c r="U163" s="292">
        <v>0</v>
      </c>
      <c r="V163" s="292">
        <v>0</v>
      </c>
      <c r="W163" s="292">
        <v>0</v>
      </c>
      <c r="X163" s="292">
        <v>0</v>
      </c>
      <c r="Y163" s="292">
        <v>0</v>
      </c>
      <c r="Z163" s="292">
        <v>0</v>
      </c>
      <c r="AA163" s="292">
        <v>0</v>
      </c>
      <c r="AB163" s="292">
        <v>0</v>
      </c>
      <c r="AC163" s="292">
        <v>0</v>
      </c>
      <c r="AD163" s="292">
        <v>0</v>
      </c>
      <c r="AE163" s="292">
        <v>0</v>
      </c>
      <c r="AF163" s="292">
        <v>0</v>
      </c>
      <c r="AG163" s="292">
        <v>0</v>
      </c>
      <c r="AH163" s="292">
        <v>0</v>
      </c>
      <c r="AI163" s="292">
        <v>0</v>
      </c>
      <c r="AJ163" s="292">
        <v>0</v>
      </c>
      <c r="AK163" s="292">
        <v>0</v>
      </c>
      <c r="AL163" s="292">
        <v>0</v>
      </c>
      <c r="AM163" s="292">
        <v>0</v>
      </c>
      <c r="AN163" s="292">
        <v>0</v>
      </c>
      <c r="AO163" s="292">
        <v>0</v>
      </c>
      <c r="AP163" s="292">
        <v>0</v>
      </c>
      <c r="AQ163" s="292">
        <v>0</v>
      </c>
      <c r="AR163" s="292">
        <v>0</v>
      </c>
      <c r="AS163" s="292">
        <v>0</v>
      </c>
      <c r="AT163" s="292">
        <v>0</v>
      </c>
      <c r="AU163" s="292">
        <v>0</v>
      </c>
      <c r="AV163" s="292">
        <v>0</v>
      </c>
      <c r="AW163" s="292">
        <v>0</v>
      </c>
      <c r="AX163" s="292">
        <v>0</v>
      </c>
      <c r="AY163" s="292">
        <v>0</v>
      </c>
      <c r="AZ163" s="292">
        <v>0</v>
      </c>
      <c r="BA163" s="292">
        <v>0</v>
      </c>
      <c r="BB163" s="292">
        <v>0</v>
      </c>
      <c r="BC163" s="292">
        <v>0</v>
      </c>
      <c r="BD163" s="292">
        <v>0</v>
      </c>
      <c r="BE163" s="292">
        <v>0</v>
      </c>
      <c r="BF163" s="292">
        <v>0</v>
      </c>
      <c r="BG163" s="292">
        <v>0</v>
      </c>
      <c r="BH163" s="292">
        <v>0</v>
      </c>
      <c r="BI163" s="292">
        <v>0</v>
      </c>
    </row>
    <row r="164" spans="2:61">
      <c r="B164" s="417"/>
      <c r="C164" s="416"/>
      <c r="D164" s="299" t="s">
        <v>865</v>
      </c>
      <c r="E164" s="292">
        <v>153.1</v>
      </c>
      <c r="F164" s="292">
        <v>48</v>
      </c>
      <c r="G164" s="292">
        <v>0</v>
      </c>
      <c r="H164" s="292">
        <v>0</v>
      </c>
      <c r="I164" s="292">
        <v>0</v>
      </c>
      <c r="J164" s="292">
        <v>0</v>
      </c>
      <c r="K164" s="292">
        <v>0</v>
      </c>
      <c r="L164" s="292">
        <v>0</v>
      </c>
      <c r="M164" s="292">
        <v>0</v>
      </c>
      <c r="N164" s="292">
        <v>0</v>
      </c>
      <c r="O164" s="292">
        <v>15</v>
      </c>
      <c r="P164" s="292">
        <v>0</v>
      </c>
      <c r="Q164" s="292">
        <v>18</v>
      </c>
      <c r="R164" s="292">
        <v>19</v>
      </c>
      <c r="S164" s="292">
        <v>0</v>
      </c>
      <c r="T164" s="292">
        <v>13</v>
      </c>
      <c r="U164" s="292">
        <v>0</v>
      </c>
      <c r="V164" s="292">
        <v>0</v>
      </c>
      <c r="W164" s="292">
        <v>32.5</v>
      </c>
      <c r="X164" s="292">
        <v>0</v>
      </c>
      <c r="Y164" s="292">
        <v>0</v>
      </c>
      <c r="Z164" s="292">
        <v>0</v>
      </c>
      <c r="AA164" s="292">
        <v>0</v>
      </c>
      <c r="AB164" s="292">
        <v>0</v>
      </c>
      <c r="AC164" s="292">
        <v>0</v>
      </c>
      <c r="AD164" s="292">
        <v>0</v>
      </c>
      <c r="AE164" s="292">
        <v>0</v>
      </c>
      <c r="AF164" s="292">
        <v>0</v>
      </c>
      <c r="AG164" s="292">
        <v>0</v>
      </c>
      <c r="AH164" s="292">
        <v>0</v>
      </c>
      <c r="AI164" s="292">
        <v>0</v>
      </c>
      <c r="AJ164" s="292">
        <v>0</v>
      </c>
      <c r="AK164" s="292">
        <v>0</v>
      </c>
      <c r="AL164" s="292">
        <v>0</v>
      </c>
      <c r="AM164" s="292">
        <v>0</v>
      </c>
      <c r="AN164" s="292">
        <v>0</v>
      </c>
      <c r="AO164" s="292">
        <v>0</v>
      </c>
      <c r="AP164" s="292">
        <v>6.6</v>
      </c>
      <c r="AQ164" s="292">
        <v>0</v>
      </c>
      <c r="AR164" s="292">
        <v>0</v>
      </c>
      <c r="AS164" s="292">
        <v>0</v>
      </c>
      <c r="AT164" s="292">
        <v>0</v>
      </c>
      <c r="AU164" s="292">
        <v>0</v>
      </c>
      <c r="AV164" s="292">
        <v>0</v>
      </c>
      <c r="AW164" s="292">
        <v>0</v>
      </c>
      <c r="AX164" s="292">
        <v>0</v>
      </c>
      <c r="AY164" s="292">
        <v>0</v>
      </c>
      <c r="AZ164" s="292">
        <v>0</v>
      </c>
      <c r="BA164" s="292">
        <v>0</v>
      </c>
      <c r="BB164" s="292">
        <v>0</v>
      </c>
      <c r="BC164" s="292">
        <v>0</v>
      </c>
      <c r="BD164" s="292">
        <v>0</v>
      </c>
      <c r="BE164" s="292">
        <v>0</v>
      </c>
      <c r="BF164" s="292">
        <v>0</v>
      </c>
      <c r="BG164" s="292">
        <v>1</v>
      </c>
      <c r="BH164" s="292">
        <v>0</v>
      </c>
      <c r="BI164" s="292">
        <v>0</v>
      </c>
    </row>
    <row r="165" spans="2:61">
      <c r="B165" s="417"/>
      <c r="C165" s="416"/>
      <c r="D165" s="299" t="s">
        <v>866</v>
      </c>
      <c r="E165" s="292">
        <v>26</v>
      </c>
      <c r="F165" s="292">
        <v>0</v>
      </c>
      <c r="G165" s="292">
        <v>0</v>
      </c>
      <c r="H165" s="292">
        <v>0</v>
      </c>
      <c r="I165" s="292">
        <v>0</v>
      </c>
      <c r="J165" s="292">
        <v>0</v>
      </c>
      <c r="K165" s="292">
        <v>0</v>
      </c>
      <c r="L165" s="292">
        <v>0</v>
      </c>
      <c r="M165" s="292">
        <v>0</v>
      </c>
      <c r="N165" s="292">
        <v>0</v>
      </c>
      <c r="O165" s="292">
        <v>0</v>
      </c>
      <c r="P165" s="292">
        <v>0</v>
      </c>
      <c r="Q165" s="292">
        <v>5</v>
      </c>
      <c r="R165" s="292">
        <v>0</v>
      </c>
      <c r="S165" s="292">
        <v>17</v>
      </c>
      <c r="T165" s="292">
        <v>4</v>
      </c>
      <c r="U165" s="292">
        <v>0</v>
      </c>
      <c r="V165" s="292">
        <v>0</v>
      </c>
      <c r="W165" s="292">
        <v>0</v>
      </c>
      <c r="X165" s="292">
        <v>0</v>
      </c>
      <c r="Y165" s="292">
        <v>0</v>
      </c>
      <c r="Z165" s="292">
        <v>0</v>
      </c>
      <c r="AA165" s="292">
        <v>0</v>
      </c>
      <c r="AB165" s="292">
        <v>0</v>
      </c>
      <c r="AC165" s="292">
        <v>0</v>
      </c>
      <c r="AD165" s="292">
        <v>0</v>
      </c>
      <c r="AE165" s="292">
        <v>0</v>
      </c>
      <c r="AF165" s="292">
        <v>0</v>
      </c>
      <c r="AG165" s="292">
        <v>0</v>
      </c>
      <c r="AH165" s="292">
        <v>0</v>
      </c>
      <c r="AI165" s="292">
        <v>0</v>
      </c>
      <c r="AJ165" s="292">
        <v>0</v>
      </c>
      <c r="AK165" s="292">
        <v>0</v>
      </c>
      <c r="AL165" s="292">
        <v>0</v>
      </c>
      <c r="AM165" s="292">
        <v>0</v>
      </c>
      <c r="AN165" s="292">
        <v>0</v>
      </c>
      <c r="AO165" s="292">
        <v>0</v>
      </c>
      <c r="AP165" s="292">
        <v>0</v>
      </c>
      <c r="AQ165" s="292">
        <v>0</v>
      </c>
      <c r="AR165" s="292">
        <v>0</v>
      </c>
      <c r="AS165" s="292">
        <v>0</v>
      </c>
      <c r="AT165" s="292">
        <v>0</v>
      </c>
      <c r="AU165" s="292">
        <v>0</v>
      </c>
      <c r="AV165" s="292">
        <v>0</v>
      </c>
      <c r="AW165" s="292">
        <v>0</v>
      </c>
      <c r="AX165" s="292">
        <v>0</v>
      </c>
      <c r="AY165" s="292">
        <v>0</v>
      </c>
      <c r="AZ165" s="292">
        <v>0</v>
      </c>
      <c r="BA165" s="292">
        <v>0</v>
      </c>
      <c r="BB165" s="292">
        <v>0</v>
      </c>
      <c r="BC165" s="292">
        <v>0</v>
      </c>
      <c r="BD165" s="292">
        <v>0</v>
      </c>
      <c r="BE165" s="292">
        <v>0</v>
      </c>
      <c r="BF165" s="292">
        <v>0</v>
      </c>
      <c r="BG165" s="292">
        <v>0</v>
      </c>
      <c r="BH165" s="292">
        <v>0</v>
      </c>
      <c r="BI165" s="292">
        <v>0</v>
      </c>
    </row>
    <row r="166" spans="2:61">
      <c r="B166" s="417"/>
      <c r="C166" s="416"/>
      <c r="D166" s="299" t="s">
        <v>867</v>
      </c>
      <c r="E166" s="292">
        <v>791.65000000000009</v>
      </c>
      <c r="F166" s="292">
        <v>10.75</v>
      </c>
      <c r="G166" s="292">
        <v>443</v>
      </c>
      <c r="H166" s="292">
        <v>0</v>
      </c>
      <c r="I166" s="292">
        <v>0</v>
      </c>
      <c r="J166" s="292">
        <v>0</v>
      </c>
      <c r="K166" s="292">
        <v>0</v>
      </c>
      <c r="L166" s="292">
        <v>0</v>
      </c>
      <c r="M166" s="292">
        <v>0</v>
      </c>
      <c r="N166" s="292">
        <v>0</v>
      </c>
      <c r="O166" s="292">
        <v>0</v>
      </c>
      <c r="P166" s="292">
        <v>0</v>
      </c>
      <c r="Q166" s="292">
        <v>51</v>
      </c>
      <c r="R166" s="292">
        <v>59</v>
      </c>
      <c r="S166" s="292">
        <v>0</v>
      </c>
      <c r="T166" s="292">
        <v>3</v>
      </c>
      <c r="U166" s="292">
        <v>1</v>
      </c>
      <c r="V166" s="292">
        <v>0</v>
      </c>
      <c r="W166" s="292">
        <v>0</v>
      </c>
      <c r="X166" s="292">
        <v>0</v>
      </c>
      <c r="Y166" s="292">
        <v>6.75</v>
      </c>
      <c r="Z166" s="292">
        <v>0</v>
      </c>
      <c r="AA166" s="292">
        <v>4.5999999999999996</v>
      </c>
      <c r="AB166" s="292">
        <v>98.299999999999983</v>
      </c>
      <c r="AC166" s="292">
        <v>0</v>
      </c>
      <c r="AD166" s="292">
        <v>0</v>
      </c>
      <c r="AE166" s="292">
        <v>31.2</v>
      </c>
      <c r="AF166" s="292">
        <v>45</v>
      </c>
      <c r="AG166" s="292">
        <v>0</v>
      </c>
      <c r="AH166" s="292">
        <v>0</v>
      </c>
      <c r="AI166" s="292">
        <v>0</v>
      </c>
      <c r="AJ166" s="292">
        <v>0</v>
      </c>
      <c r="AK166" s="292">
        <v>0</v>
      </c>
      <c r="AL166" s="292">
        <v>0</v>
      </c>
      <c r="AM166" s="292">
        <v>0</v>
      </c>
      <c r="AN166" s="292">
        <v>0</v>
      </c>
      <c r="AO166" s="292">
        <v>0</v>
      </c>
      <c r="AP166" s="292">
        <v>28.1</v>
      </c>
      <c r="AQ166" s="292">
        <v>0</v>
      </c>
      <c r="AR166" s="292">
        <v>0</v>
      </c>
      <c r="AS166" s="292">
        <v>0</v>
      </c>
      <c r="AT166" s="292">
        <v>0</v>
      </c>
      <c r="AU166" s="292">
        <v>0</v>
      </c>
      <c r="AV166" s="292">
        <v>0</v>
      </c>
      <c r="AW166" s="292">
        <v>0</v>
      </c>
      <c r="AX166" s="292">
        <v>0</v>
      </c>
      <c r="AY166" s="292">
        <v>0</v>
      </c>
      <c r="AZ166" s="292">
        <v>0</v>
      </c>
      <c r="BA166" s="292">
        <v>0</v>
      </c>
      <c r="BB166" s="292">
        <v>0.5</v>
      </c>
      <c r="BC166" s="292">
        <v>5.95</v>
      </c>
      <c r="BD166" s="292">
        <v>0</v>
      </c>
      <c r="BE166" s="292">
        <v>3.5</v>
      </c>
      <c r="BF166" s="292">
        <v>0</v>
      </c>
      <c r="BG166" s="292">
        <v>0</v>
      </c>
      <c r="BH166" s="292">
        <v>0</v>
      </c>
      <c r="BI166" s="292">
        <v>0</v>
      </c>
    </row>
    <row r="167" spans="2:61">
      <c r="B167" s="417"/>
      <c r="C167" s="416"/>
      <c r="D167" s="299" t="s">
        <v>868</v>
      </c>
      <c r="E167" s="292">
        <v>50.25</v>
      </c>
      <c r="F167" s="292">
        <v>0</v>
      </c>
      <c r="G167" s="292">
        <v>0</v>
      </c>
      <c r="H167" s="292">
        <v>0</v>
      </c>
      <c r="I167" s="292">
        <v>0</v>
      </c>
      <c r="J167" s="292">
        <v>0</v>
      </c>
      <c r="K167" s="292">
        <v>0</v>
      </c>
      <c r="L167" s="292">
        <v>0</v>
      </c>
      <c r="M167" s="292">
        <v>0</v>
      </c>
      <c r="N167" s="292">
        <v>0</v>
      </c>
      <c r="O167" s="292">
        <v>2</v>
      </c>
      <c r="P167" s="292">
        <v>0</v>
      </c>
      <c r="Q167" s="292">
        <v>28</v>
      </c>
      <c r="R167" s="292">
        <v>0</v>
      </c>
      <c r="S167" s="292">
        <v>0</v>
      </c>
      <c r="T167" s="292">
        <v>6.75</v>
      </c>
      <c r="U167" s="292">
        <v>0</v>
      </c>
      <c r="V167" s="292">
        <v>0</v>
      </c>
      <c r="W167" s="292">
        <v>0</v>
      </c>
      <c r="X167" s="292">
        <v>0</v>
      </c>
      <c r="Y167" s="292">
        <v>0</v>
      </c>
      <c r="Z167" s="292">
        <v>0</v>
      </c>
      <c r="AA167" s="292">
        <v>0</v>
      </c>
      <c r="AB167" s="292">
        <v>0</v>
      </c>
      <c r="AC167" s="292">
        <v>0</v>
      </c>
      <c r="AD167" s="292">
        <v>0</v>
      </c>
      <c r="AE167" s="292">
        <v>0</v>
      </c>
      <c r="AF167" s="292">
        <v>13.5</v>
      </c>
      <c r="AG167" s="292">
        <v>0</v>
      </c>
      <c r="AH167" s="292">
        <v>0</v>
      </c>
      <c r="AI167" s="292">
        <v>0</v>
      </c>
      <c r="AJ167" s="292">
        <v>0</v>
      </c>
      <c r="AK167" s="292">
        <v>0</v>
      </c>
      <c r="AL167" s="292">
        <v>0</v>
      </c>
      <c r="AM167" s="292">
        <v>0</v>
      </c>
      <c r="AN167" s="292">
        <v>0</v>
      </c>
      <c r="AO167" s="292">
        <v>0</v>
      </c>
      <c r="AP167" s="292">
        <v>0</v>
      </c>
      <c r="AQ167" s="292">
        <v>0</v>
      </c>
      <c r="AR167" s="292">
        <v>0</v>
      </c>
      <c r="AS167" s="292">
        <v>0</v>
      </c>
      <c r="AT167" s="292">
        <v>0</v>
      </c>
      <c r="AU167" s="292">
        <v>0</v>
      </c>
      <c r="AV167" s="292">
        <v>0</v>
      </c>
      <c r="AW167" s="292">
        <v>0</v>
      </c>
      <c r="AX167" s="292">
        <v>0</v>
      </c>
      <c r="AY167" s="292">
        <v>0</v>
      </c>
      <c r="AZ167" s="292">
        <v>0</v>
      </c>
      <c r="BA167" s="292">
        <v>0</v>
      </c>
      <c r="BB167" s="292">
        <v>0</v>
      </c>
      <c r="BC167" s="292">
        <v>0</v>
      </c>
      <c r="BD167" s="292">
        <v>0</v>
      </c>
      <c r="BE167" s="292">
        <v>0</v>
      </c>
      <c r="BF167" s="292">
        <v>0</v>
      </c>
      <c r="BG167" s="292">
        <v>0</v>
      </c>
      <c r="BH167" s="292">
        <v>0</v>
      </c>
      <c r="BI167" s="292">
        <v>0</v>
      </c>
    </row>
    <row r="168" spans="2:61">
      <c r="B168" s="417"/>
      <c r="C168" s="416"/>
      <c r="D168" s="299" t="s">
        <v>869</v>
      </c>
      <c r="E168" s="292">
        <v>68</v>
      </c>
      <c r="F168" s="292">
        <v>13</v>
      </c>
      <c r="G168" s="292">
        <v>0</v>
      </c>
      <c r="H168" s="292">
        <v>0</v>
      </c>
      <c r="I168" s="292">
        <v>0</v>
      </c>
      <c r="J168" s="292">
        <v>0</v>
      </c>
      <c r="K168" s="292">
        <v>0</v>
      </c>
      <c r="L168" s="292">
        <v>0</v>
      </c>
      <c r="M168" s="292">
        <v>0</v>
      </c>
      <c r="N168" s="292">
        <v>0</v>
      </c>
      <c r="O168" s="292">
        <v>4</v>
      </c>
      <c r="P168" s="292">
        <v>0</v>
      </c>
      <c r="Q168" s="292">
        <v>45</v>
      </c>
      <c r="R168" s="292">
        <v>0</v>
      </c>
      <c r="S168" s="292">
        <v>0</v>
      </c>
      <c r="T168" s="292">
        <v>6</v>
      </c>
      <c r="U168" s="292">
        <v>0</v>
      </c>
      <c r="V168" s="292">
        <v>0</v>
      </c>
      <c r="W168" s="292">
        <v>0</v>
      </c>
      <c r="X168" s="292">
        <v>0</v>
      </c>
      <c r="Y168" s="292">
        <v>0</v>
      </c>
      <c r="Z168" s="292">
        <v>0</v>
      </c>
      <c r="AA168" s="292">
        <v>0</v>
      </c>
      <c r="AB168" s="292">
        <v>0</v>
      </c>
      <c r="AC168" s="292">
        <v>0</v>
      </c>
      <c r="AD168" s="292">
        <v>0</v>
      </c>
      <c r="AE168" s="292">
        <v>0</v>
      </c>
      <c r="AF168" s="292">
        <v>0</v>
      </c>
      <c r="AG168" s="292">
        <v>0</v>
      </c>
      <c r="AH168" s="292">
        <v>0</v>
      </c>
      <c r="AI168" s="292">
        <v>0</v>
      </c>
      <c r="AJ168" s="292">
        <v>0</v>
      </c>
      <c r="AK168" s="292">
        <v>0</v>
      </c>
      <c r="AL168" s="292">
        <v>0</v>
      </c>
      <c r="AM168" s="292">
        <v>0</v>
      </c>
      <c r="AN168" s="292">
        <v>0</v>
      </c>
      <c r="AO168" s="292">
        <v>0</v>
      </c>
      <c r="AP168" s="292">
        <v>0</v>
      </c>
      <c r="AQ168" s="292">
        <v>0</v>
      </c>
      <c r="AR168" s="292">
        <v>0</v>
      </c>
      <c r="AS168" s="292">
        <v>0</v>
      </c>
      <c r="AT168" s="292">
        <v>0</v>
      </c>
      <c r="AU168" s="292">
        <v>0</v>
      </c>
      <c r="AV168" s="292">
        <v>0</v>
      </c>
      <c r="AW168" s="292">
        <v>0</v>
      </c>
      <c r="AX168" s="292">
        <v>0</v>
      </c>
      <c r="AY168" s="292">
        <v>0</v>
      </c>
      <c r="AZ168" s="292">
        <v>0</v>
      </c>
      <c r="BA168" s="292">
        <v>0</v>
      </c>
      <c r="BB168" s="292">
        <v>0</v>
      </c>
      <c r="BC168" s="292">
        <v>0</v>
      </c>
      <c r="BD168" s="292">
        <v>0</v>
      </c>
      <c r="BE168" s="292">
        <v>0</v>
      </c>
      <c r="BF168" s="292">
        <v>0</v>
      </c>
      <c r="BG168" s="292">
        <v>0</v>
      </c>
      <c r="BH168" s="292">
        <v>0</v>
      </c>
      <c r="BI168" s="292">
        <v>0</v>
      </c>
    </row>
    <row r="169" spans="2:61">
      <c r="B169" s="417"/>
      <c r="C169" s="416"/>
      <c r="D169" s="299" t="s">
        <v>40</v>
      </c>
      <c r="E169" s="292">
        <v>66.000000000000014</v>
      </c>
      <c r="F169" s="292">
        <v>22</v>
      </c>
      <c r="G169" s="292">
        <v>0</v>
      </c>
      <c r="H169" s="292">
        <v>0</v>
      </c>
      <c r="I169" s="292">
        <v>0</v>
      </c>
      <c r="J169" s="292">
        <v>0</v>
      </c>
      <c r="K169" s="292">
        <v>0</v>
      </c>
      <c r="L169" s="292">
        <v>0</v>
      </c>
      <c r="M169" s="292">
        <v>0</v>
      </c>
      <c r="N169" s="292">
        <v>0</v>
      </c>
      <c r="O169" s="292">
        <v>0</v>
      </c>
      <c r="P169" s="292">
        <v>0</v>
      </c>
      <c r="Q169" s="292">
        <v>12</v>
      </c>
      <c r="R169" s="292">
        <v>22</v>
      </c>
      <c r="S169" s="292">
        <v>0</v>
      </c>
      <c r="T169" s="292">
        <v>7</v>
      </c>
      <c r="U169" s="292">
        <v>0</v>
      </c>
      <c r="V169" s="292">
        <v>0</v>
      </c>
      <c r="W169" s="292">
        <v>0</v>
      </c>
      <c r="X169" s="292">
        <v>0</v>
      </c>
      <c r="Y169" s="292">
        <v>0</v>
      </c>
      <c r="Z169" s="292">
        <v>0</v>
      </c>
      <c r="AA169" s="292">
        <v>0</v>
      </c>
      <c r="AB169" s="292">
        <v>0</v>
      </c>
      <c r="AC169" s="292">
        <v>0</v>
      </c>
      <c r="AD169" s="292">
        <v>0</v>
      </c>
      <c r="AE169" s="292">
        <v>0</v>
      </c>
      <c r="AF169" s="292">
        <v>0</v>
      </c>
      <c r="AG169" s="292">
        <v>0</v>
      </c>
      <c r="AH169" s="292">
        <v>0</v>
      </c>
      <c r="AI169" s="292">
        <v>0</v>
      </c>
      <c r="AJ169" s="292">
        <v>0</v>
      </c>
      <c r="AK169" s="292">
        <v>0</v>
      </c>
      <c r="AL169" s="292">
        <v>0</v>
      </c>
      <c r="AM169" s="292">
        <v>0</v>
      </c>
      <c r="AN169" s="292">
        <v>3</v>
      </c>
      <c r="AO169" s="292">
        <v>0</v>
      </c>
      <c r="AP169" s="292">
        <v>0</v>
      </c>
      <c r="AQ169" s="292">
        <v>0</v>
      </c>
      <c r="AR169" s="292">
        <v>0</v>
      </c>
      <c r="AS169" s="292">
        <v>0</v>
      </c>
      <c r="AT169" s="292">
        <v>0</v>
      </c>
      <c r="AU169" s="292">
        <v>0</v>
      </c>
      <c r="AV169" s="292">
        <v>0</v>
      </c>
      <c r="AW169" s="292">
        <v>0</v>
      </c>
      <c r="AX169" s="292">
        <v>0</v>
      </c>
      <c r="AY169" s="292">
        <v>0</v>
      </c>
      <c r="AZ169" s="292">
        <v>0</v>
      </c>
      <c r="BA169" s="292">
        <v>0</v>
      </c>
      <c r="BB169" s="292">
        <v>0</v>
      </c>
      <c r="BC169" s="292">
        <v>0</v>
      </c>
      <c r="BD169" s="292">
        <v>0</v>
      </c>
      <c r="BE169" s="292">
        <v>0</v>
      </c>
      <c r="BF169" s="292">
        <v>0</v>
      </c>
      <c r="BG169" s="292">
        <v>0</v>
      </c>
      <c r="BH169" s="292">
        <v>0</v>
      </c>
      <c r="BI169" s="292">
        <v>0</v>
      </c>
    </row>
    <row r="170" spans="2:61">
      <c r="B170" s="417"/>
      <c r="C170" s="416"/>
      <c r="D170" s="299" t="s">
        <v>870</v>
      </c>
      <c r="E170" s="292">
        <v>54.499999999999993</v>
      </c>
      <c r="F170" s="292">
        <v>17.5</v>
      </c>
      <c r="G170" s="292">
        <v>0</v>
      </c>
      <c r="H170" s="292">
        <v>0</v>
      </c>
      <c r="I170" s="292">
        <v>0</v>
      </c>
      <c r="J170" s="292">
        <v>0</v>
      </c>
      <c r="K170" s="292">
        <v>0</v>
      </c>
      <c r="L170" s="292">
        <v>0</v>
      </c>
      <c r="M170" s="292">
        <v>0</v>
      </c>
      <c r="N170" s="292">
        <v>0</v>
      </c>
      <c r="O170" s="292">
        <v>0</v>
      </c>
      <c r="P170" s="292">
        <v>0</v>
      </c>
      <c r="Q170" s="292">
        <v>16</v>
      </c>
      <c r="R170" s="292">
        <v>13</v>
      </c>
      <c r="S170" s="292">
        <v>0</v>
      </c>
      <c r="T170" s="292">
        <v>8</v>
      </c>
      <c r="U170" s="292">
        <v>0</v>
      </c>
      <c r="V170" s="292">
        <v>0</v>
      </c>
      <c r="W170" s="292">
        <v>0</v>
      </c>
      <c r="X170" s="292">
        <v>0</v>
      </c>
      <c r="Y170" s="292">
        <v>0</v>
      </c>
      <c r="Z170" s="292">
        <v>0</v>
      </c>
      <c r="AA170" s="292">
        <v>0</v>
      </c>
      <c r="AB170" s="292">
        <v>0</v>
      </c>
      <c r="AC170" s="292">
        <v>0</v>
      </c>
      <c r="AD170" s="292">
        <v>0</v>
      </c>
      <c r="AE170" s="292">
        <v>0</v>
      </c>
      <c r="AF170" s="292">
        <v>0</v>
      </c>
      <c r="AG170" s="292">
        <v>0</v>
      </c>
      <c r="AH170" s="292">
        <v>0</v>
      </c>
      <c r="AI170" s="292">
        <v>0</v>
      </c>
      <c r="AJ170" s="292">
        <v>0</v>
      </c>
      <c r="AK170" s="292">
        <v>0</v>
      </c>
      <c r="AL170" s="292">
        <v>0</v>
      </c>
      <c r="AM170" s="292">
        <v>0</v>
      </c>
      <c r="AN170" s="292">
        <v>0</v>
      </c>
      <c r="AO170" s="292">
        <v>0</v>
      </c>
      <c r="AP170" s="292">
        <v>0</v>
      </c>
      <c r="AQ170" s="292">
        <v>0</v>
      </c>
      <c r="AR170" s="292">
        <v>0</v>
      </c>
      <c r="AS170" s="292">
        <v>0</v>
      </c>
      <c r="AT170" s="292">
        <v>0</v>
      </c>
      <c r="AU170" s="292">
        <v>0</v>
      </c>
      <c r="AV170" s="292">
        <v>0</v>
      </c>
      <c r="AW170" s="292">
        <v>0</v>
      </c>
      <c r="AX170" s="292">
        <v>0</v>
      </c>
      <c r="AY170" s="292">
        <v>0</v>
      </c>
      <c r="AZ170" s="292">
        <v>0</v>
      </c>
      <c r="BA170" s="292">
        <v>0</v>
      </c>
      <c r="BB170" s="292">
        <v>0</v>
      </c>
      <c r="BC170" s="292">
        <v>0</v>
      </c>
      <c r="BD170" s="292">
        <v>0</v>
      </c>
      <c r="BE170" s="292">
        <v>0</v>
      </c>
      <c r="BF170" s="292">
        <v>0</v>
      </c>
      <c r="BG170" s="292">
        <v>0</v>
      </c>
      <c r="BH170" s="292">
        <v>0</v>
      </c>
      <c r="BI170" s="292">
        <v>0</v>
      </c>
    </row>
    <row r="171" spans="2:61">
      <c r="B171" s="417"/>
      <c r="C171" s="416"/>
      <c r="D171" s="299" t="s">
        <v>871</v>
      </c>
      <c r="E171" s="292">
        <v>67.000000000000014</v>
      </c>
      <c r="F171" s="292">
        <v>0</v>
      </c>
      <c r="G171" s="292">
        <v>0</v>
      </c>
      <c r="H171" s="292">
        <v>0</v>
      </c>
      <c r="I171" s="292">
        <v>0</v>
      </c>
      <c r="J171" s="292">
        <v>0</v>
      </c>
      <c r="K171" s="292">
        <v>0</v>
      </c>
      <c r="L171" s="292">
        <v>0</v>
      </c>
      <c r="M171" s="292">
        <v>0</v>
      </c>
      <c r="N171" s="292">
        <v>0</v>
      </c>
      <c r="O171" s="292">
        <v>0</v>
      </c>
      <c r="P171" s="292">
        <v>0</v>
      </c>
      <c r="Q171" s="292">
        <v>27</v>
      </c>
      <c r="R171" s="292">
        <v>0</v>
      </c>
      <c r="S171" s="292">
        <v>23</v>
      </c>
      <c r="T171" s="292">
        <v>15.999999999999996</v>
      </c>
      <c r="U171" s="292">
        <v>0</v>
      </c>
      <c r="V171" s="292">
        <v>0</v>
      </c>
      <c r="W171" s="292">
        <v>0</v>
      </c>
      <c r="X171" s="292">
        <v>0</v>
      </c>
      <c r="Y171" s="292">
        <v>1</v>
      </c>
      <c r="Z171" s="292">
        <v>0</v>
      </c>
      <c r="AA171" s="292">
        <v>0</v>
      </c>
      <c r="AB171" s="292">
        <v>0</v>
      </c>
      <c r="AC171" s="292">
        <v>0</v>
      </c>
      <c r="AD171" s="292">
        <v>0</v>
      </c>
      <c r="AE171" s="292">
        <v>0</v>
      </c>
      <c r="AF171" s="292">
        <v>0</v>
      </c>
      <c r="AG171" s="292">
        <v>0</v>
      </c>
      <c r="AH171" s="292">
        <v>0</v>
      </c>
      <c r="AI171" s="292">
        <v>0</v>
      </c>
      <c r="AJ171" s="292">
        <v>0</v>
      </c>
      <c r="AK171" s="292">
        <v>0</v>
      </c>
      <c r="AL171" s="292">
        <v>0</v>
      </c>
      <c r="AM171" s="292">
        <v>0</v>
      </c>
      <c r="AN171" s="292">
        <v>0</v>
      </c>
      <c r="AO171" s="292">
        <v>0</v>
      </c>
      <c r="AP171" s="292">
        <v>0</v>
      </c>
      <c r="AQ171" s="292">
        <v>0</v>
      </c>
      <c r="AR171" s="292">
        <v>0</v>
      </c>
      <c r="AS171" s="292">
        <v>0</v>
      </c>
      <c r="AT171" s="292">
        <v>0</v>
      </c>
      <c r="AU171" s="292">
        <v>0</v>
      </c>
      <c r="AV171" s="292">
        <v>0</v>
      </c>
      <c r="AW171" s="292">
        <v>0</v>
      </c>
      <c r="AX171" s="292">
        <v>0</v>
      </c>
      <c r="AY171" s="292">
        <v>0</v>
      </c>
      <c r="AZ171" s="292">
        <v>0</v>
      </c>
      <c r="BA171" s="292">
        <v>0</v>
      </c>
      <c r="BB171" s="292">
        <v>0</v>
      </c>
      <c r="BC171" s="292">
        <v>0</v>
      </c>
      <c r="BD171" s="292">
        <v>0</v>
      </c>
      <c r="BE171" s="292">
        <v>0</v>
      </c>
      <c r="BF171" s="292">
        <v>0</v>
      </c>
      <c r="BG171" s="292">
        <v>0</v>
      </c>
      <c r="BH171" s="292">
        <v>0</v>
      </c>
      <c r="BI171" s="292">
        <v>0</v>
      </c>
    </row>
    <row r="172" spans="2:61">
      <c r="B172" s="417"/>
      <c r="C172" s="416"/>
      <c r="D172" s="299" t="s">
        <v>872</v>
      </c>
      <c r="E172" s="292">
        <v>166.29999999999995</v>
      </c>
      <c r="F172" s="292">
        <v>0</v>
      </c>
      <c r="G172" s="292">
        <v>66</v>
      </c>
      <c r="H172" s="292">
        <v>0</v>
      </c>
      <c r="I172" s="292">
        <v>0</v>
      </c>
      <c r="J172" s="292">
        <v>0</v>
      </c>
      <c r="K172" s="292">
        <v>0</v>
      </c>
      <c r="L172" s="292">
        <v>0</v>
      </c>
      <c r="M172" s="292">
        <v>0</v>
      </c>
      <c r="N172" s="292">
        <v>0</v>
      </c>
      <c r="O172" s="292">
        <v>6</v>
      </c>
      <c r="P172" s="292">
        <v>0</v>
      </c>
      <c r="Q172" s="292">
        <v>21</v>
      </c>
      <c r="R172" s="292">
        <v>15</v>
      </c>
      <c r="S172" s="292">
        <v>29.5</v>
      </c>
      <c r="T172" s="292">
        <v>10</v>
      </c>
      <c r="U172" s="292">
        <v>0</v>
      </c>
      <c r="V172" s="292">
        <v>0</v>
      </c>
      <c r="W172" s="292">
        <v>0</v>
      </c>
      <c r="X172" s="292">
        <v>0</v>
      </c>
      <c r="Y172" s="292">
        <v>0</v>
      </c>
      <c r="Z172" s="292">
        <v>0</v>
      </c>
      <c r="AA172" s="292">
        <v>18.8</v>
      </c>
      <c r="AB172" s="292">
        <v>0</v>
      </c>
      <c r="AC172" s="292">
        <v>0</v>
      </c>
      <c r="AD172" s="292">
        <v>0</v>
      </c>
      <c r="AE172" s="292">
        <v>0</v>
      </c>
      <c r="AF172" s="292">
        <v>0</v>
      </c>
      <c r="AG172" s="292">
        <v>0</v>
      </c>
      <c r="AH172" s="292">
        <v>0</v>
      </c>
      <c r="AI172" s="292">
        <v>0</v>
      </c>
      <c r="AJ172" s="292">
        <v>0</v>
      </c>
      <c r="AK172" s="292">
        <v>0</v>
      </c>
      <c r="AL172" s="292">
        <v>0</v>
      </c>
      <c r="AM172" s="292">
        <v>0</v>
      </c>
      <c r="AN172" s="292">
        <v>0</v>
      </c>
      <c r="AO172" s="292">
        <v>0</v>
      </c>
      <c r="AP172" s="292">
        <v>0</v>
      </c>
      <c r="AQ172" s="292">
        <v>0</v>
      </c>
      <c r="AR172" s="292">
        <v>0</v>
      </c>
      <c r="AS172" s="292">
        <v>0</v>
      </c>
      <c r="AT172" s="292">
        <v>0</v>
      </c>
      <c r="AU172" s="292">
        <v>0</v>
      </c>
      <c r="AV172" s="292">
        <v>0</v>
      </c>
      <c r="AW172" s="292">
        <v>0</v>
      </c>
      <c r="AX172" s="292">
        <v>0</v>
      </c>
      <c r="AY172" s="292">
        <v>0</v>
      </c>
      <c r="AZ172" s="292">
        <v>0</v>
      </c>
      <c r="BA172" s="292">
        <v>0</v>
      </c>
      <c r="BB172" s="292">
        <v>0</v>
      </c>
      <c r="BC172" s="292">
        <v>0</v>
      </c>
      <c r="BD172" s="292">
        <v>0</v>
      </c>
      <c r="BE172" s="292">
        <v>0</v>
      </c>
      <c r="BF172" s="292">
        <v>0</v>
      </c>
      <c r="BG172" s="292">
        <v>0</v>
      </c>
      <c r="BH172" s="292">
        <v>0</v>
      </c>
      <c r="BI172" s="292">
        <v>0</v>
      </c>
    </row>
    <row r="173" spans="2:61">
      <c r="B173" s="417"/>
      <c r="C173" s="416"/>
      <c r="D173" s="299" t="s">
        <v>873</v>
      </c>
      <c r="E173" s="292">
        <v>59.95</v>
      </c>
      <c r="F173" s="292">
        <v>0</v>
      </c>
      <c r="G173" s="292">
        <v>0</v>
      </c>
      <c r="H173" s="292">
        <v>0</v>
      </c>
      <c r="I173" s="292">
        <v>0</v>
      </c>
      <c r="J173" s="292">
        <v>0</v>
      </c>
      <c r="K173" s="292">
        <v>0</v>
      </c>
      <c r="L173" s="292">
        <v>0</v>
      </c>
      <c r="M173" s="292">
        <v>0</v>
      </c>
      <c r="N173" s="292">
        <v>0</v>
      </c>
      <c r="O173" s="292">
        <v>0</v>
      </c>
      <c r="P173" s="292">
        <v>0</v>
      </c>
      <c r="Q173" s="292">
        <v>11</v>
      </c>
      <c r="R173" s="292">
        <v>0</v>
      </c>
      <c r="S173" s="292">
        <v>26</v>
      </c>
      <c r="T173" s="292">
        <v>7</v>
      </c>
      <c r="U173" s="292">
        <v>0</v>
      </c>
      <c r="V173" s="292">
        <v>0</v>
      </c>
      <c r="W173" s="292">
        <v>0</v>
      </c>
      <c r="X173" s="292">
        <v>0</v>
      </c>
      <c r="Y173" s="292">
        <v>0</v>
      </c>
      <c r="Z173" s="292">
        <v>0</v>
      </c>
      <c r="AA173" s="292">
        <v>0</v>
      </c>
      <c r="AB173" s="292">
        <v>0</v>
      </c>
      <c r="AC173" s="292">
        <v>0</v>
      </c>
      <c r="AD173" s="292">
        <v>0</v>
      </c>
      <c r="AE173" s="292">
        <v>0</v>
      </c>
      <c r="AF173" s="292">
        <v>15.95</v>
      </c>
      <c r="AG173" s="292">
        <v>0</v>
      </c>
      <c r="AH173" s="292">
        <v>0</v>
      </c>
      <c r="AI173" s="292">
        <v>0</v>
      </c>
      <c r="AJ173" s="292">
        <v>0</v>
      </c>
      <c r="AK173" s="292">
        <v>0</v>
      </c>
      <c r="AL173" s="292">
        <v>0</v>
      </c>
      <c r="AM173" s="292">
        <v>0</v>
      </c>
      <c r="AN173" s="292">
        <v>0</v>
      </c>
      <c r="AO173" s="292">
        <v>0</v>
      </c>
      <c r="AP173" s="292">
        <v>0</v>
      </c>
      <c r="AQ173" s="292">
        <v>0</v>
      </c>
      <c r="AR173" s="292">
        <v>0</v>
      </c>
      <c r="AS173" s="292">
        <v>0</v>
      </c>
      <c r="AT173" s="292">
        <v>0</v>
      </c>
      <c r="AU173" s="292">
        <v>0</v>
      </c>
      <c r="AV173" s="292">
        <v>0</v>
      </c>
      <c r="AW173" s="292">
        <v>0</v>
      </c>
      <c r="AX173" s="292">
        <v>0</v>
      </c>
      <c r="AY173" s="292">
        <v>0</v>
      </c>
      <c r="AZ173" s="292">
        <v>0</v>
      </c>
      <c r="BA173" s="292">
        <v>0</v>
      </c>
      <c r="BB173" s="292">
        <v>0</v>
      </c>
      <c r="BC173" s="292">
        <v>0</v>
      </c>
      <c r="BD173" s="292">
        <v>0</v>
      </c>
      <c r="BE173" s="292">
        <v>0</v>
      </c>
      <c r="BF173" s="292">
        <v>0</v>
      </c>
      <c r="BG173" s="292">
        <v>0</v>
      </c>
      <c r="BH173" s="292">
        <v>0</v>
      </c>
      <c r="BI173" s="292">
        <v>0</v>
      </c>
    </row>
    <row r="174" spans="2:61">
      <c r="B174" s="417"/>
      <c r="C174" s="416"/>
      <c r="D174" s="299" t="s">
        <v>874</v>
      </c>
      <c r="E174" s="292">
        <v>45</v>
      </c>
      <c r="F174" s="292">
        <v>0</v>
      </c>
      <c r="G174" s="292">
        <v>0</v>
      </c>
      <c r="H174" s="292">
        <v>0</v>
      </c>
      <c r="I174" s="292">
        <v>0</v>
      </c>
      <c r="J174" s="292">
        <v>0</v>
      </c>
      <c r="K174" s="292">
        <v>0</v>
      </c>
      <c r="L174" s="292">
        <v>0</v>
      </c>
      <c r="M174" s="292">
        <v>0</v>
      </c>
      <c r="N174" s="292">
        <v>0</v>
      </c>
      <c r="O174" s="292">
        <v>0</v>
      </c>
      <c r="P174" s="292">
        <v>0</v>
      </c>
      <c r="Q174" s="292">
        <v>17</v>
      </c>
      <c r="R174" s="292">
        <v>21</v>
      </c>
      <c r="S174" s="292">
        <v>0</v>
      </c>
      <c r="T174" s="292">
        <v>6.9999999999999991</v>
      </c>
      <c r="U174" s="292">
        <v>0</v>
      </c>
      <c r="V174" s="292">
        <v>0</v>
      </c>
      <c r="W174" s="292">
        <v>0</v>
      </c>
      <c r="X174" s="292">
        <v>0</v>
      </c>
      <c r="Y174" s="292">
        <v>0</v>
      </c>
      <c r="Z174" s="292">
        <v>0</v>
      </c>
      <c r="AA174" s="292">
        <v>0</v>
      </c>
      <c r="AB174" s="292">
        <v>0</v>
      </c>
      <c r="AC174" s="292">
        <v>0</v>
      </c>
      <c r="AD174" s="292">
        <v>0</v>
      </c>
      <c r="AE174" s="292">
        <v>0</v>
      </c>
      <c r="AF174" s="292">
        <v>0</v>
      </c>
      <c r="AG174" s="292">
        <v>0</v>
      </c>
      <c r="AH174" s="292">
        <v>0</v>
      </c>
      <c r="AI174" s="292">
        <v>0</v>
      </c>
      <c r="AJ174" s="292">
        <v>0</v>
      </c>
      <c r="AK174" s="292">
        <v>0</v>
      </c>
      <c r="AL174" s="292">
        <v>0</v>
      </c>
      <c r="AM174" s="292">
        <v>0</v>
      </c>
      <c r="AN174" s="292">
        <v>0</v>
      </c>
      <c r="AO174" s="292">
        <v>0</v>
      </c>
      <c r="AP174" s="292">
        <v>0</v>
      </c>
      <c r="AQ174" s="292">
        <v>0</v>
      </c>
      <c r="AR174" s="292">
        <v>0</v>
      </c>
      <c r="AS174" s="292">
        <v>0</v>
      </c>
      <c r="AT174" s="292">
        <v>0</v>
      </c>
      <c r="AU174" s="292">
        <v>0</v>
      </c>
      <c r="AV174" s="292">
        <v>0</v>
      </c>
      <c r="AW174" s="292">
        <v>0</v>
      </c>
      <c r="AX174" s="292">
        <v>0</v>
      </c>
      <c r="AY174" s="292">
        <v>0</v>
      </c>
      <c r="AZ174" s="292">
        <v>0</v>
      </c>
      <c r="BA174" s="292">
        <v>0</v>
      </c>
      <c r="BB174" s="292">
        <v>0</v>
      </c>
      <c r="BC174" s="292">
        <v>0</v>
      </c>
      <c r="BD174" s="292">
        <v>0</v>
      </c>
      <c r="BE174" s="292">
        <v>0</v>
      </c>
      <c r="BF174" s="292">
        <v>0</v>
      </c>
      <c r="BG174" s="292">
        <v>0</v>
      </c>
      <c r="BH174" s="292">
        <v>0</v>
      </c>
      <c r="BI174" s="292">
        <v>0</v>
      </c>
    </row>
    <row r="175" spans="2:61">
      <c r="B175" s="417"/>
      <c r="C175" s="416"/>
      <c r="D175" s="299" t="s">
        <v>875</v>
      </c>
      <c r="E175" s="292">
        <v>53</v>
      </c>
      <c r="F175" s="292">
        <v>0</v>
      </c>
      <c r="G175" s="292">
        <v>0</v>
      </c>
      <c r="H175" s="292">
        <v>0</v>
      </c>
      <c r="I175" s="292">
        <v>0</v>
      </c>
      <c r="J175" s="292">
        <v>0</v>
      </c>
      <c r="K175" s="292">
        <v>0</v>
      </c>
      <c r="L175" s="292">
        <v>0</v>
      </c>
      <c r="M175" s="292">
        <v>0</v>
      </c>
      <c r="N175" s="292">
        <v>0</v>
      </c>
      <c r="O175" s="292">
        <v>0</v>
      </c>
      <c r="P175" s="292">
        <v>0</v>
      </c>
      <c r="Q175" s="292">
        <v>14</v>
      </c>
      <c r="R175" s="292">
        <v>35</v>
      </c>
      <c r="S175" s="292">
        <v>0</v>
      </c>
      <c r="T175" s="292">
        <v>3</v>
      </c>
      <c r="U175" s="292">
        <v>0</v>
      </c>
      <c r="V175" s="292">
        <v>0</v>
      </c>
      <c r="W175" s="292">
        <v>0</v>
      </c>
      <c r="X175" s="292">
        <v>0</v>
      </c>
      <c r="Y175" s="292">
        <v>1</v>
      </c>
      <c r="Z175" s="292">
        <v>0</v>
      </c>
      <c r="AA175" s="292">
        <v>0</v>
      </c>
      <c r="AB175" s="292">
        <v>0</v>
      </c>
      <c r="AC175" s="292">
        <v>0</v>
      </c>
      <c r="AD175" s="292">
        <v>0</v>
      </c>
      <c r="AE175" s="292">
        <v>0</v>
      </c>
      <c r="AF175" s="292">
        <v>0</v>
      </c>
      <c r="AG175" s="292">
        <v>0</v>
      </c>
      <c r="AH175" s="292">
        <v>0</v>
      </c>
      <c r="AI175" s="292">
        <v>0</v>
      </c>
      <c r="AJ175" s="292">
        <v>0</v>
      </c>
      <c r="AK175" s="292">
        <v>0</v>
      </c>
      <c r="AL175" s="292">
        <v>0</v>
      </c>
      <c r="AM175" s="292">
        <v>0</v>
      </c>
      <c r="AN175" s="292">
        <v>0</v>
      </c>
      <c r="AO175" s="292">
        <v>0</v>
      </c>
      <c r="AP175" s="292">
        <v>0</v>
      </c>
      <c r="AQ175" s="292">
        <v>0</v>
      </c>
      <c r="AR175" s="292">
        <v>0</v>
      </c>
      <c r="AS175" s="292">
        <v>0</v>
      </c>
      <c r="AT175" s="292">
        <v>0</v>
      </c>
      <c r="AU175" s="292">
        <v>0</v>
      </c>
      <c r="AV175" s="292">
        <v>0</v>
      </c>
      <c r="AW175" s="292">
        <v>0</v>
      </c>
      <c r="AX175" s="292">
        <v>0</v>
      </c>
      <c r="AY175" s="292">
        <v>0</v>
      </c>
      <c r="AZ175" s="292">
        <v>0</v>
      </c>
      <c r="BA175" s="292">
        <v>0</v>
      </c>
      <c r="BB175" s="292">
        <v>0</v>
      </c>
      <c r="BC175" s="292">
        <v>0</v>
      </c>
      <c r="BD175" s="292">
        <v>0</v>
      </c>
      <c r="BE175" s="292">
        <v>0</v>
      </c>
      <c r="BF175" s="292">
        <v>0</v>
      </c>
      <c r="BG175" s="292">
        <v>0</v>
      </c>
      <c r="BH175" s="292">
        <v>0</v>
      </c>
      <c r="BI175" s="292">
        <v>0</v>
      </c>
    </row>
    <row r="176" spans="2:61">
      <c r="B176" s="417"/>
      <c r="C176" s="416"/>
      <c r="D176" s="299" t="s">
        <v>876</v>
      </c>
      <c r="E176" s="292">
        <v>16</v>
      </c>
      <c r="F176" s="292">
        <v>0</v>
      </c>
      <c r="G176" s="292">
        <v>0</v>
      </c>
      <c r="H176" s="292">
        <v>0</v>
      </c>
      <c r="I176" s="292">
        <v>0</v>
      </c>
      <c r="J176" s="292">
        <v>0</v>
      </c>
      <c r="K176" s="292">
        <v>0</v>
      </c>
      <c r="L176" s="292">
        <v>0</v>
      </c>
      <c r="M176" s="292">
        <v>0</v>
      </c>
      <c r="N176" s="292">
        <v>0</v>
      </c>
      <c r="O176" s="292">
        <v>0</v>
      </c>
      <c r="P176" s="292">
        <v>0</v>
      </c>
      <c r="Q176" s="292">
        <v>0</v>
      </c>
      <c r="R176" s="292">
        <v>10</v>
      </c>
      <c r="S176" s="292">
        <v>0</v>
      </c>
      <c r="T176" s="292">
        <v>6</v>
      </c>
      <c r="U176" s="292">
        <v>0</v>
      </c>
      <c r="V176" s="292">
        <v>0</v>
      </c>
      <c r="W176" s="292">
        <v>0</v>
      </c>
      <c r="X176" s="292">
        <v>0</v>
      </c>
      <c r="Y176" s="292">
        <v>0</v>
      </c>
      <c r="Z176" s="292">
        <v>0</v>
      </c>
      <c r="AA176" s="292">
        <v>0</v>
      </c>
      <c r="AB176" s="292">
        <v>0</v>
      </c>
      <c r="AC176" s="292">
        <v>0</v>
      </c>
      <c r="AD176" s="292">
        <v>0</v>
      </c>
      <c r="AE176" s="292">
        <v>0</v>
      </c>
      <c r="AF176" s="292">
        <v>0</v>
      </c>
      <c r="AG176" s="292">
        <v>0</v>
      </c>
      <c r="AH176" s="292">
        <v>0</v>
      </c>
      <c r="AI176" s="292">
        <v>0</v>
      </c>
      <c r="AJ176" s="292">
        <v>0</v>
      </c>
      <c r="AK176" s="292">
        <v>0</v>
      </c>
      <c r="AL176" s="292">
        <v>0</v>
      </c>
      <c r="AM176" s="292">
        <v>0</v>
      </c>
      <c r="AN176" s="292">
        <v>0</v>
      </c>
      <c r="AO176" s="292">
        <v>0</v>
      </c>
      <c r="AP176" s="292">
        <v>0</v>
      </c>
      <c r="AQ176" s="292">
        <v>0</v>
      </c>
      <c r="AR176" s="292">
        <v>0</v>
      </c>
      <c r="AS176" s="292">
        <v>0</v>
      </c>
      <c r="AT176" s="292">
        <v>0</v>
      </c>
      <c r="AU176" s="292">
        <v>0</v>
      </c>
      <c r="AV176" s="292">
        <v>0</v>
      </c>
      <c r="AW176" s="292">
        <v>0</v>
      </c>
      <c r="AX176" s="292">
        <v>0</v>
      </c>
      <c r="AY176" s="292">
        <v>0</v>
      </c>
      <c r="AZ176" s="292">
        <v>0</v>
      </c>
      <c r="BA176" s="292">
        <v>0</v>
      </c>
      <c r="BB176" s="292">
        <v>0</v>
      </c>
      <c r="BC176" s="292">
        <v>0</v>
      </c>
      <c r="BD176" s="292">
        <v>0</v>
      </c>
      <c r="BE176" s="292">
        <v>0</v>
      </c>
      <c r="BF176" s="292">
        <v>0</v>
      </c>
      <c r="BG176" s="292">
        <v>0</v>
      </c>
      <c r="BH176" s="292">
        <v>0</v>
      </c>
      <c r="BI176" s="292">
        <v>0</v>
      </c>
    </row>
    <row r="177" spans="2:61">
      <c r="B177" s="417"/>
      <c r="C177" s="416"/>
      <c r="D177" s="299" t="s">
        <v>877</v>
      </c>
      <c r="E177" s="292">
        <v>26</v>
      </c>
      <c r="F177" s="292">
        <v>0</v>
      </c>
      <c r="G177" s="292">
        <v>0</v>
      </c>
      <c r="H177" s="292">
        <v>0</v>
      </c>
      <c r="I177" s="292">
        <v>0</v>
      </c>
      <c r="J177" s="292">
        <v>0</v>
      </c>
      <c r="K177" s="292">
        <v>0</v>
      </c>
      <c r="L177" s="292">
        <v>0</v>
      </c>
      <c r="M177" s="292">
        <v>0</v>
      </c>
      <c r="N177" s="292">
        <v>0</v>
      </c>
      <c r="O177" s="292">
        <v>1</v>
      </c>
      <c r="P177" s="292">
        <v>0</v>
      </c>
      <c r="Q177" s="292">
        <v>3</v>
      </c>
      <c r="R177" s="292">
        <v>0</v>
      </c>
      <c r="S177" s="292">
        <v>20</v>
      </c>
      <c r="T177" s="292">
        <v>2</v>
      </c>
      <c r="U177" s="292">
        <v>0</v>
      </c>
      <c r="V177" s="292">
        <v>0</v>
      </c>
      <c r="W177" s="292">
        <v>0</v>
      </c>
      <c r="X177" s="292">
        <v>0</v>
      </c>
      <c r="Y177" s="292">
        <v>0</v>
      </c>
      <c r="Z177" s="292">
        <v>0</v>
      </c>
      <c r="AA177" s="292">
        <v>0</v>
      </c>
      <c r="AB177" s="292">
        <v>0</v>
      </c>
      <c r="AC177" s="292">
        <v>0</v>
      </c>
      <c r="AD177" s="292">
        <v>0</v>
      </c>
      <c r="AE177" s="292">
        <v>0</v>
      </c>
      <c r="AF177" s="292">
        <v>0</v>
      </c>
      <c r="AG177" s="292">
        <v>0</v>
      </c>
      <c r="AH177" s="292">
        <v>0</v>
      </c>
      <c r="AI177" s="292">
        <v>0</v>
      </c>
      <c r="AJ177" s="292">
        <v>0</v>
      </c>
      <c r="AK177" s="292">
        <v>0</v>
      </c>
      <c r="AL177" s="292">
        <v>0</v>
      </c>
      <c r="AM177" s="292">
        <v>0</v>
      </c>
      <c r="AN177" s="292">
        <v>0</v>
      </c>
      <c r="AO177" s="292">
        <v>0</v>
      </c>
      <c r="AP177" s="292">
        <v>0</v>
      </c>
      <c r="AQ177" s="292">
        <v>0</v>
      </c>
      <c r="AR177" s="292">
        <v>0</v>
      </c>
      <c r="AS177" s="292">
        <v>0</v>
      </c>
      <c r="AT177" s="292">
        <v>0</v>
      </c>
      <c r="AU177" s="292">
        <v>0</v>
      </c>
      <c r="AV177" s="292">
        <v>0</v>
      </c>
      <c r="AW177" s="292">
        <v>0</v>
      </c>
      <c r="AX177" s="292">
        <v>0</v>
      </c>
      <c r="AY177" s="292">
        <v>0</v>
      </c>
      <c r="AZ177" s="292">
        <v>0</v>
      </c>
      <c r="BA177" s="292">
        <v>0</v>
      </c>
      <c r="BB177" s="292">
        <v>0</v>
      </c>
      <c r="BC177" s="292">
        <v>0</v>
      </c>
      <c r="BD177" s="292">
        <v>0</v>
      </c>
      <c r="BE177" s="292">
        <v>0</v>
      </c>
      <c r="BF177" s="292">
        <v>0</v>
      </c>
      <c r="BG177" s="292">
        <v>0</v>
      </c>
      <c r="BH177" s="292">
        <v>0</v>
      </c>
      <c r="BI177" s="292">
        <v>0</v>
      </c>
    </row>
    <row r="178" spans="2:61">
      <c r="B178" s="417"/>
      <c r="C178" s="416"/>
      <c r="D178" s="299" t="s">
        <v>878</v>
      </c>
      <c r="E178" s="292">
        <v>33</v>
      </c>
      <c r="F178" s="292">
        <v>0</v>
      </c>
      <c r="G178" s="292">
        <v>0</v>
      </c>
      <c r="H178" s="292">
        <v>0</v>
      </c>
      <c r="I178" s="292">
        <v>0</v>
      </c>
      <c r="J178" s="292">
        <v>0</v>
      </c>
      <c r="K178" s="292">
        <v>0</v>
      </c>
      <c r="L178" s="292">
        <v>0</v>
      </c>
      <c r="M178" s="292">
        <v>0</v>
      </c>
      <c r="N178" s="292">
        <v>0</v>
      </c>
      <c r="O178" s="292">
        <v>0</v>
      </c>
      <c r="P178" s="292">
        <v>0</v>
      </c>
      <c r="Q178" s="292">
        <v>5</v>
      </c>
      <c r="R178" s="292">
        <v>0</v>
      </c>
      <c r="S178" s="292">
        <v>26</v>
      </c>
      <c r="T178" s="292">
        <v>2</v>
      </c>
      <c r="U178" s="292">
        <v>0</v>
      </c>
      <c r="V178" s="292">
        <v>0</v>
      </c>
      <c r="W178" s="292">
        <v>0</v>
      </c>
      <c r="X178" s="292">
        <v>0</v>
      </c>
      <c r="Y178" s="292">
        <v>0</v>
      </c>
      <c r="Z178" s="292">
        <v>0</v>
      </c>
      <c r="AA178" s="292">
        <v>0</v>
      </c>
      <c r="AB178" s="292">
        <v>0</v>
      </c>
      <c r="AC178" s="292">
        <v>0</v>
      </c>
      <c r="AD178" s="292">
        <v>0</v>
      </c>
      <c r="AE178" s="292">
        <v>0</v>
      </c>
      <c r="AF178" s="292">
        <v>0</v>
      </c>
      <c r="AG178" s="292">
        <v>0</v>
      </c>
      <c r="AH178" s="292">
        <v>0</v>
      </c>
      <c r="AI178" s="292">
        <v>0</v>
      </c>
      <c r="AJ178" s="292">
        <v>0</v>
      </c>
      <c r="AK178" s="292">
        <v>0</v>
      </c>
      <c r="AL178" s="292">
        <v>0</v>
      </c>
      <c r="AM178" s="292">
        <v>0</v>
      </c>
      <c r="AN178" s="292">
        <v>0</v>
      </c>
      <c r="AO178" s="292">
        <v>0</v>
      </c>
      <c r="AP178" s="292">
        <v>0</v>
      </c>
      <c r="AQ178" s="292">
        <v>0</v>
      </c>
      <c r="AR178" s="292">
        <v>0</v>
      </c>
      <c r="AS178" s="292">
        <v>0</v>
      </c>
      <c r="AT178" s="292">
        <v>0</v>
      </c>
      <c r="AU178" s="292">
        <v>0</v>
      </c>
      <c r="AV178" s="292">
        <v>0</v>
      </c>
      <c r="AW178" s="292">
        <v>0</v>
      </c>
      <c r="AX178" s="292">
        <v>0</v>
      </c>
      <c r="AY178" s="292">
        <v>0</v>
      </c>
      <c r="AZ178" s="292">
        <v>0</v>
      </c>
      <c r="BA178" s="292">
        <v>0</v>
      </c>
      <c r="BB178" s="292">
        <v>0</v>
      </c>
      <c r="BC178" s="292">
        <v>0</v>
      </c>
      <c r="BD178" s="292">
        <v>0</v>
      </c>
      <c r="BE178" s="292">
        <v>0</v>
      </c>
      <c r="BF178" s="292">
        <v>0</v>
      </c>
      <c r="BG178" s="292">
        <v>0</v>
      </c>
      <c r="BH178" s="292">
        <v>0</v>
      </c>
      <c r="BI178" s="292">
        <v>0</v>
      </c>
    </row>
    <row r="179" spans="2:61">
      <c r="B179" s="417"/>
      <c r="C179" s="416"/>
      <c r="D179" s="299" t="s">
        <v>879</v>
      </c>
      <c r="E179" s="292">
        <v>8</v>
      </c>
      <c r="F179" s="292">
        <v>0</v>
      </c>
      <c r="G179" s="292">
        <v>0</v>
      </c>
      <c r="H179" s="292">
        <v>0</v>
      </c>
      <c r="I179" s="292">
        <v>0</v>
      </c>
      <c r="J179" s="292">
        <v>0</v>
      </c>
      <c r="K179" s="292">
        <v>0</v>
      </c>
      <c r="L179" s="292">
        <v>0</v>
      </c>
      <c r="M179" s="292">
        <v>0</v>
      </c>
      <c r="N179" s="292">
        <v>0</v>
      </c>
      <c r="O179" s="292">
        <v>8</v>
      </c>
      <c r="P179" s="292">
        <v>0</v>
      </c>
      <c r="Q179" s="292">
        <v>0</v>
      </c>
      <c r="R179" s="292">
        <v>0</v>
      </c>
      <c r="S179" s="292">
        <v>0</v>
      </c>
      <c r="T179" s="292">
        <v>0</v>
      </c>
      <c r="U179" s="292">
        <v>0</v>
      </c>
      <c r="V179" s="292">
        <v>0</v>
      </c>
      <c r="W179" s="292">
        <v>0</v>
      </c>
      <c r="X179" s="292">
        <v>0</v>
      </c>
      <c r="Y179" s="292">
        <v>0</v>
      </c>
      <c r="Z179" s="292">
        <v>0</v>
      </c>
      <c r="AA179" s="292">
        <v>0</v>
      </c>
      <c r="AB179" s="292">
        <v>0</v>
      </c>
      <c r="AC179" s="292">
        <v>0</v>
      </c>
      <c r="AD179" s="292">
        <v>0</v>
      </c>
      <c r="AE179" s="292">
        <v>0</v>
      </c>
      <c r="AF179" s="292">
        <v>0</v>
      </c>
      <c r="AG179" s="292">
        <v>0</v>
      </c>
      <c r="AH179" s="292">
        <v>0</v>
      </c>
      <c r="AI179" s="292">
        <v>0</v>
      </c>
      <c r="AJ179" s="292">
        <v>0</v>
      </c>
      <c r="AK179" s="292">
        <v>0</v>
      </c>
      <c r="AL179" s="292">
        <v>0</v>
      </c>
      <c r="AM179" s="292">
        <v>0</v>
      </c>
      <c r="AN179" s="292">
        <v>0</v>
      </c>
      <c r="AO179" s="292">
        <v>0</v>
      </c>
      <c r="AP179" s="292">
        <v>0</v>
      </c>
      <c r="AQ179" s="292">
        <v>0</v>
      </c>
      <c r="AR179" s="292">
        <v>0</v>
      </c>
      <c r="AS179" s="292">
        <v>0</v>
      </c>
      <c r="AT179" s="292">
        <v>0</v>
      </c>
      <c r="AU179" s="292">
        <v>0</v>
      </c>
      <c r="AV179" s="292">
        <v>0</v>
      </c>
      <c r="AW179" s="292">
        <v>0</v>
      </c>
      <c r="AX179" s="292">
        <v>0</v>
      </c>
      <c r="AY179" s="292">
        <v>0</v>
      </c>
      <c r="AZ179" s="292">
        <v>0</v>
      </c>
      <c r="BA179" s="292">
        <v>0</v>
      </c>
      <c r="BB179" s="292">
        <v>0</v>
      </c>
      <c r="BC179" s="292">
        <v>0</v>
      </c>
      <c r="BD179" s="292">
        <v>0</v>
      </c>
      <c r="BE179" s="292">
        <v>0</v>
      </c>
      <c r="BF179" s="292">
        <v>0</v>
      </c>
      <c r="BG179" s="292">
        <v>0</v>
      </c>
      <c r="BH179" s="292">
        <v>0</v>
      </c>
      <c r="BI179" s="292">
        <v>0</v>
      </c>
    </row>
    <row r="180" spans="2:61">
      <c r="B180" s="417"/>
      <c r="C180" s="416"/>
      <c r="D180" s="299" t="s">
        <v>880</v>
      </c>
      <c r="E180" s="292">
        <v>42.55</v>
      </c>
      <c r="F180" s="292">
        <v>0</v>
      </c>
      <c r="G180" s="292">
        <v>0</v>
      </c>
      <c r="H180" s="292">
        <v>0</v>
      </c>
      <c r="I180" s="292">
        <v>0</v>
      </c>
      <c r="J180" s="292">
        <v>0</v>
      </c>
      <c r="K180" s="292">
        <v>0</v>
      </c>
      <c r="L180" s="292">
        <v>0</v>
      </c>
      <c r="M180" s="292">
        <v>0</v>
      </c>
      <c r="N180" s="292">
        <v>0</v>
      </c>
      <c r="O180" s="292">
        <v>0</v>
      </c>
      <c r="P180" s="292">
        <v>0</v>
      </c>
      <c r="Q180" s="292">
        <v>9</v>
      </c>
      <c r="R180" s="292">
        <v>14</v>
      </c>
      <c r="S180" s="292">
        <v>0</v>
      </c>
      <c r="T180" s="292">
        <v>4</v>
      </c>
      <c r="U180" s="292">
        <v>0</v>
      </c>
      <c r="V180" s="292">
        <v>0</v>
      </c>
      <c r="W180" s="292">
        <v>0</v>
      </c>
      <c r="X180" s="292">
        <v>0</v>
      </c>
      <c r="Y180" s="292">
        <v>0</v>
      </c>
      <c r="Z180" s="292">
        <v>0</v>
      </c>
      <c r="AA180" s="292">
        <v>15.55</v>
      </c>
      <c r="AB180" s="292">
        <v>0</v>
      </c>
      <c r="AC180" s="292">
        <v>0</v>
      </c>
      <c r="AD180" s="292">
        <v>0</v>
      </c>
      <c r="AE180" s="292">
        <v>0</v>
      </c>
      <c r="AF180" s="292">
        <v>0</v>
      </c>
      <c r="AG180" s="292">
        <v>0</v>
      </c>
      <c r="AH180" s="292">
        <v>0</v>
      </c>
      <c r="AI180" s="292">
        <v>0</v>
      </c>
      <c r="AJ180" s="292">
        <v>0</v>
      </c>
      <c r="AK180" s="292">
        <v>0</v>
      </c>
      <c r="AL180" s="292">
        <v>0</v>
      </c>
      <c r="AM180" s="292">
        <v>0</v>
      </c>
      <c r="AN180" s="292">
        <v>0</v>
      </c>
      <c r="AO180" s="292">
        <v>0</v>
      </c>
      <c r="AP180" s="292">
        <v>0</v>
      </c>
      <c r="AQ180" s="292">
        <v>0</v>
      </c>
      <c r="AR180" s="292">
        <v>0</v>
      </c>
      <c r="AS180" s="292">
        <v>0</v>
      </c>
      <c r="AT180" s="292">
        <v>0</v>
      </c>
      <c r="AU180" s="292">
        <v>0</v>
      </c>
      <c r="AV180" s="292">
        <v>0</v>
      </c>
      <c r="AW180" s="292">
        <v>0</v>
      </c>
      <c r="AX180" s="292">
        <v>0</v>
      </c>
      <c r="AY180" s="292">
        <v>0</v>
      </c>
      <c r="AZ180" s="292">
        <v>0</v>
      </c>
      <c r="BA180" s="292">
        <v>0</v>
      </c>
      <c r="BB180" s="292">
        <v>0</v>
      </c>
      <c r="BC180" s="292">
        <v>0</v>
      </c>
      <c r="BD180" s="292">
        <v>0</v>
      </c>
      <c r="BE180" s="292">
        <v>0</v>
      </c>
      <c r="BF180" s="292">
        <v>0</v>
      </c>
      <c r="BG180" s="292">
        <v>0</v>
      </c>
      <c r="BH180" s="292">
        <v>0</v>
      </c>
      <c r="BI180" s="292">
        <v>0</v>
      </c>
    </row>
    <row r="181" spans="2:61">
      <c r="B181" s="417"/>
      <c r="C181" s="416" t="s">
        <v>48</v>
      </c>
      <c r="D181" s="299" t="s">
        <v>48</v>
      </c>
      <c r="E181" s="292">
        <v>329.60000000000008</v>
      </c>
      <c r="F181" s="292">
        <v>73</v>
      </c>
      <c r="G181" s="292">
        <v>122</v>
      </c>
      <c r="H181" s="292">
        <v>0</v>
      </c>
      <c r="I181" s="292">
        <v>0</v>
      </c>
      <c r="J181" s="292">
        <v>0</v>
      </c>
      <c r="K181" s="292">
        <v>0</v>
      </c>
      <c r="L181" s="292">
        <v>0</v>
      </c>
      <c r="M181" s="292">
        <v>0</v>
      </c>
      <c r="N181" s="292">
        <v>0</v>
      </c>
      <c r="O181" s="292">
        <v>9</v>
      </c>
      <c r="P181" s="292">
        <v>0</v>
      </c>
      <c r="Q181" s="292">
        <v>84.1</v>
      </c>
      <c r="R181" s="292">
        <v>0</v>
      </c>
      <c r="S181" s="292">
        <v>0</v>
      </c>
      <c r="T181" s="292">
        <v>19.000000000000004</v>
      </c>
      <c r="U181" s="292">
        <v>0</v>
      </c>
      <c r="V181" s="292">
        <v>0</v>
      </c>
      <c r="W181" s="292">
        <v>0</v>
      </c>
      <c r="X181" s="292">
        <v>0</v>
      </c>
      <c r="Y181" s="292">
        <v>9</v>
      </c>
      <c r="Z181" s="292">
        <v>0</v>
      </c>
      <c r="AA181" s="292">
        <v>0</v>
      </c>
      <c r="AB181" s="292">
        <v>0</v>
      </c>
      <c r="AC181" s="292">
        <v>0</v>
      </c>
      <c r="AD181" s="292">
        <v>0</v>
      </c>
      <c r="AE181" s="292">
        <v>0</v>
      </c>
      <c r="AF181" s="292">
        <v>0</v>
      </c>
      <c r="AG181" s="292">
        <v>0</v>
      </c>
      <c r="AH181" s="292">
        <v>0</v>
      </c>
      <c r="AI181" s="292">
        <v>0</v>
      </c>
      <c r="AJ181" s="292">
        <v>0</v>
      </c>
      <c r="AK181" s="292">
        <v>0</v>
      </c>
      <c r="AL181" s="292">
        <v>0</v>
      </c>
      <c r="AM181" s="292">
        <v>0</v>
      </c>
      <c r="AN181" s="292">
        <v>0</v>
      </c>
      <c r="AO181" s="292">
        <v>0</v>
      </c>
      <c r="AP181" s="292">
        <v>0</v>
      </c>
      <c r="AQ181" s="292">
        <v>0</v>
      </c>
      <c r="AR181" s="292">
        <v>0</v>
      </c>
      <c r="AS181" s="292">
        <v>4.950000000000002</v>
      </c>
      <c r="AT181" s="292">
        <v>0</v>
      </c>
      <c r="AU181" s="292">
        <v>0</v>
      </c>
      <c r="AV181" s="292">
        <v>0</v>
      </c>
      <c r="AW181" s="292">
        <v>0</v>
      </c>
      <c r="AX181" s="292">
        <v>0</v>
      </c>
      <c r="AY181" s="292">
        <v>0</v>
      </c>
      <c r="AZ181" s="292">
        <v>0</v>
      </c>
      <c r="BA181" s="292">
        <v>0</v>
      </c>
      <c r="BB181" s="292">
        <v>2.25</v>
      </c>
      <c r="BC181" s="292">
        <v>1.8</v>
      </c>
      <c r="BD181" s="292">
        <v>0</v>
      </c>
      <c r="BE181" s="292">
        <v>4.5</v>
      </c>
      <c r="BF181" s="292">
        <v>0</v>
      </c>
      <c r="BG181" s="292">
        <v>0</v>
      </c>
      <c r="BH181" s="292">
        <v>0</v>
      </c>
      <c r="BI181" s="292">
        <v>0</v>
      </c>
    </row>
    <row r="182" spans="2:61">
      <c r="B182" s="417"/>
      <c r="C182" s="416"/>
      <c r="D182" s="299" t="s">
        <v>881</v>
      </c>
      <c r="E182" s="292">
        <v>144.05000000000004</v>
      </c>
      <c r="F182" s="292">
        <v>28</v>
      </c>
      <c r="G182" s="292">
        <v>0</v>
      </c>
      <c r="H182" s="292">
        <v>0</v>
      </c>
      <c r="I182" s="292">
        <v>0</v>
      </c>
      <c r="J182" s="292">
        <v>0</v>
      </c>
      <c r="K182" s="292">
        <v>0</v>
      </c>
      <c r="L182" s="292">
        <v>0</v>
      </c>
      <c r="M182" s="292">
        <v>0</v>
      </c>
      <c r="N182" s="292">
        <v>0</v>
      </c>
      <c r="O182" s="292">
        <v>4</v>
      </c>
      <c r="P182" s="292">
        <v>0</v>
      </c>
      <c r="Q182" s="292">
        <v>42</v>
      </c>
      <c r="R182" s="292">
        <v>0</v>
      </c>
      <c r="S182" s="292">
        <v>15</v>
      </c>
      <c r="T182" s="292">
        <v>1</v>
      </c>
      <c r="U182" s="292">
        <v>1</v>
      </c>
      <c r="V182" s="292">
        <v>0</v>
      </c>
      <c r="W182" s="292">
        <v>0</v>
      </c>
      <c r="X182" s="292">
        <v>0</v>
      </c>
      <c r="Y182" s="292">
        <v>0</v>
      </c>
      <c r="Z182" s="292">
        <v>0</v>
      </c>
      <c r="AA182" s="292">
        <v>20.05</v>
      </c>
      <c r="AB182" s="292">
        <v>0</v>
      </c>
      <c r="AC182" s="292">
        <v>0</v>
      </c>
      <c r="AD182" s="292">
        <v>0</v>
      </c>
      <c r="AE182" s="292">
        <v>0</v>
      </c>
      <c r="AF182" s="292">
        <v>0</v>
      </c>
      <c r="AG182" s="292">
        <v>0</v>
      </c>
      <c r="AH182" s="292">
        <v>0</v>
      </c>
      <c r="AI182" s="292">
        <v>0</v>
      </c>
      <c r="AJ182" s="292">
        <v>0</v>
      </c>
      <c r="AK182" s="292">
        <v>0</v>
      </c>
      <c r="AL182" s="292">
        <v>0</v>
      </c>
      <c r="AM182" s="292">
        <v>0</v>
      </c>
      <c r="AN182" s="292">
        <v>7.0000000000000036</v>
      </c>
      <c r="AO182" s="292">
        <v>0</v>
      </c>
      <c r="AP182" s="292">
        <v>0</v>
      </c>
      <c r="AQ182" s="292">
        <v>0</v>
      </c>
      <c r="AR182" s="292">
        <v>9.2000000000000011</v>
      </c>
      <c r="AS182" s="292">
        <v>12.8</v>
      </c>
      <c r="AT182" s="292">
        <v>0</v>
      </c>
      <c r="AU182" s="292">
        <v>0</v>
      </c>
      <c r="AV182" s="292">
        <v>0</v>
      </c>
      <c r="AW182" s="292">
        <v>0</v>
      </c>
      <c r="AX182" s="292">
        <v>0</v>
      </c>
      <c r="AY182" s="292">
        <v>0</v>
      </c>
      <c r="AZ182" s="292">
        <v>0</v>
      </c>
      <c r="BA182" s="292">
        <v>0</v>
      </c>
      <c r="BB182" s="292">
        <v>2</v>
      </c>
      <c r="BC182" s="292">
        <v>0</v>
      </c>
      <c r="BD182" s="292">
        <v>0</v>
      </c>
      <c r="BE182" s="292">
        <v>0</v>
      </c>
      <c r="BF182" s="292">
        <v>0</v>
      </c>
      <c r="BG182" s="292">
        <v>0</v>
      </c>
      <c r="BH182" s="292">
        <v>2</v>
      </c>
      <c r="BI182" s="292">
        <v>0</v>
      </c>
    </row>
    <row r="183" spans="2:61">
      <c r="B183" s="417"/>
      <c r="C183" s="416"/>
      <c r="D183" s="299" t="s">
        <v>882</v>
      </c>
      <c r="E183" s="292">
        <v>145.54999999999998</v>
      </c>
      <c r="F183" s="292">
        <v>51</v>
      </c>
      <c r="G183" s="292">
        <v>0</v>
      </c>
      <c r="H183" s="292">
        <v>0</v>
      </c>
      <c r="I183" s="292">
        <v>0</v>
      </c>
      <c r="J183" s="292">
        <v>0</v>
      </c>
      <c r="K183" s="292">
        <v>0</v>
      </c>
      <c r="L183" s="292">
        <v>0</v>
      </c>
      <c r="M183" s="292">
        <v>0</v>
      </c>
      <c r="N183" s="292">
        <v>0</v>
      </c>
      <c r="O183" s="292">
        <v>0</v>
      </c>
      <c r="P183" s="292">
        <v>0</v>
      </c>
      <c r="Q183" s="292">
        <v>16</v>
      </c>
      <c r="R183" s="292">
        <v>0</v>
      </c>
      <c r="S183" s="292">
        <v>0</v>
      </c>
      <c r="T183" s="292">
        <v>0</v>
      </c>
      <c r="U183" s="292">
        <v>0</v>
      </c>
      <c r="V183" s="292">
        <v>0</v>
      </c>
      <c r="W183" s="292">
        <v>0</v>
      </c>
      <c r="X183" s="292">
        <v>0</v>
      </c>
      <c r="Y183" s="292">
        <v>0</v>
      </c>
      <c r="Z183" s="292">
        <v>0</v>
      </c>
      <c r="AA183" s="292">
        <v>30</v>
      </c>
      <c r="AB183" s="292">
        <v>32.800000000000004</v>
      </c>
      <c r="AC183" s="292">
        <v>0</v>
      </c>
      <c r="AD183" s="292">
        <v>0</v>
      </c>
      <c r="AE183" s="292">
        <v>0</v>
      </c>
      <c r="AF183" s="292">
        <v>0</v>
      </c>
      <c r="AG183" s="292">
        <v>0</v>
      </c>
      <c r="AH183" s="292">
        <v>0</v>
      </c>
      <c r="AI183" s="292">
        <v>0</v>
      </c>
      <c r="AJ183" s="292">
        <v>0</v>
      </c>
      <c r="AK183" s="292">
        <v>0</v>
      </c>
      <c r="AL183" s="292">
        <v>0</v>
      </c>
      <c r="AM183" s="292">
        <v>0</v>
      </c>
      <c r="AN183" s="292">
        <v>5.35</v>
      </c>
      <c r="AO183" s="292">
        <v>0</v>
      </c>
      <c r="AP183" s="292">
        <v>8.4</v>
      </c>
      <c r="AQ183" s="292">
        <v>2</v>
      </c>
      <c r="AR183" s="292">
        <v>0</v>
      </c>
      <c r="AS183" s="292">
        <v>0</v>
      </c>
      <c r="AT183" s="292">
        <v>0</v>
      </c>
      <c r="AU183" s="292">
        <v>0</v>
      </c>
      <c r="AV183" s="292">
        <v>0</v>
      </c>
      <c r="AW183" s="292">
        <v>0</v>
      </c>
      <c r="AX183" s="292">
        <v>0</v>
      </c>
      <c r="AY183" s="292">
        <v>0</v>
      </c>
      <c r="AZ183" s="292">
        <v>0</v>
      </c>
      <c r="BA183" s="292">
        <v>0</v>
      </c>
      <c r="BB183" s="292">
        <v>0</v>
      </c>
      <c r="BC183" s="292">
        <v>0</v>
      </c>
      <c r="BD183" s="292">
        <v>0</v>
      </c>
      <c r="BE183" s="292">
        <v>0</v>
      </c>
      <c r="BF183" s="292">
        <v>0</v>
      </c>
      <c r="BG183" s="292">
        <v>0</v>
      </c>
      <c r="BH183" s="292">
        <v>0</v>
      </c>
      <c r="BI183" s="292">
        <v>0</v>
      </c>
    </row>
    <row r="184" spans="2:61">
      <c r="B184" s="417" t="s">
        <v>253</v>
      </c>
      <c r="C184" s="416" t="s">
        <v>50</v>
      </c>
      <c r="D184" s="299" t="s">
        <v>883</v>
      </c>
      <c r="E184" s="292">
        <v>177.1</v>
      </c>
      <c r="F184" s="292">
        <v>27</v>
      </c>
      <c r="G184" s="292">
        <v>87</v>
      </c>
      <c r="H184" s="292">
        <v>0</v>
      </c>
      <c r="I184" s="292">
        <v>0</v>
      </c>
      <c r="J184" s="292">
        <v>0</v>
      </c>
      <c r="K184" s="292">
        <v>0</v>
      </c>
      <c r="L184" s="292">
        <v>0</v>
      </c>
      <c r="M184" s="292">
        <v>0</v>
      </c>
      <c r="N184" s="292">
        <v>0</v>
      </c>
      <c r="O184" s="292">
        <v>16.400000000000002</v>
      </c>
      <c r="P184" s="292">
        <v>0</v>
      </c>
      <c r="Q184" s="292">
        <v>24</v>
      </c>
      <c r="R184" s="292">
        <v>0</v>
      </c>
      <c r="S184" s="292">
        <v>8</v>
      </c>
      <c r="T184" s="292">
        <v>3</v>
      </c>
      <c r="U184" s="292">
        <v>0</v>
      </c>
      <c r="V184" s="292">
        <v>0</v>
      </c>
      <c r="W184" s="292">
        <v>0</v>
      </c>
      <c r="X184" s="292">
        <v>0</v>
      </c>
      <c r="Y184" s="292">
        <v>1</v>
      </c>
      <c r="Z184" s="292">
        <v>0</v>
      </c>
      <c r="AA184" s="292">
        <v>0</v>
      </c>
      <c r="AB184" s="292">
        <v>0</v>
      </c>
      <c r="AC184" s="292">
        <v>0</v>
      </c>
      <c r="AD184" s="292">
        <v>0</v>
      </c>
      <c r="AE184" s="292">
        <v>0</v>
      </c>
      <c r="AF184" s="292">
        <v>10.700000000000003</v>
      </c>
      <c r="AG184" s="292">
        <v>0</v>
      </c>
      <c r="AH184" s="292">
        <v>0</v>
      </c>
      <c r="AI184" s="292">
        <v>0</v>
      </c>
      <c r="AJ184" s="292">
        <v>0</v>
      </c>
      <c r="AK184" s="292">
        <v>0</v>
      </c>
      <c r="AL184" s="292">
        <v>0</v>
      </c>
      <c r="AM184" s="292">
        <v>0</v>
      </c>
      <c r="AN184" s="292">
        <v>0</v>
      </c>
      <c r="AO184" s="292">
        <v>0</v>
      </c>
      <c r="AP184" s="292">
        <v>0</v>
      </c>
      <c r="AQ184" s="292">
        <v>0</v>
      </c>
      <c r="AR184" s="292">
        <v>0</v>
      </c>
      <c r="AS184" s="292">
        <v>0</v>
      </c>
      <c r="AT184" s="292">
        <v>0</v>
      </c>
      <c r="AU184" s="292">
        <v>0</v>
      </c>
      <c r="AV184" s="292">
        <v>0</v>
      </c>
      <c r="AW184" s="292">
        <v>0</v>
      </c>
      <c r="AX184" s="292">
        <v>0</v>
      </c>
      <c r="AY184" s="292">
        <v>0</v>
      </c>
      <c r="AZ184" s="292">
        <v>0</v>
      </c>
      <c r="BA184" s="292">
        <v>0</v>
      </c>
      <c r="BB184" s="292">
        <v>0</v>
      </c>
      <c r="BC184" s="292">
        <v>0</v>
      </c>
      <c r="BD184" s="292">
        <v>0</v>
      </c>
      <c r="BE184" s="292">
        <v>0</v>
      </c>
      <c r="BF184" s="292">
        <v>0</v>
      </c>
      <c r="BG184" s="292">
        <v>0</v>
      </c>
      <c r="BH184" s="292">
        <v>0</v>
      </c>
      <c r="BI184" s="292">
        <v>0</v>
      </c>
    </row>
    <row r="185" spans="2:61">
      <c r="B185" s="417"/>
      <c r="C185" s="416"/>
      <c r="D185" s="299" t="s">
        <v>884</v>
      </c>
      <c r="E185" s="292">
        <v>72.2</v>
      </c>
      <c r="F185" s="292">
        <v>36</v>
      </c>
      <c r="G185" s="292">
        <v>0</v>
      </c>
      <c r="H185" s="292">
        <v>0</v>
      </c>
      <c r="I185" s="292">
        <v>0</v>
      </c>
      <c r="J185" s="292">
        <v>0</v>
      </c>
      <c r="K185" s="292">
        <v>0</v>
      </c>
      <c r="L185" s="292">
        <v>0</v>
      </c>
      <c r="M185" s="292">
        <v>0</v>
      </c>
      <c r="N185" s="292">
        <v>0</v>
      </c>
      <c r="O185" s="292">
        <v>5.2</v>
      </c>
      <c r="P185" s="292">
        <v>0</v>
      </c>
      <c r="Q185" s="292">
        <v>18</v>
      </c>
      <c r="R185" s="292">
        <v>0</v>
      </c>
      <c r="S185" s="292">
        <v>0</v>
      </c>
      <c r="T185" s="292">
        <v>2</v>
      </c>
      <c r="U185" s="292">
        <v>1</v>
      </c>
      <c r="V185" s="292">
        <v>0</v>
      </c>
      <c r="W185" s="292">
        <v>0</v>
      </c>
      <c r="X185" s="292">
        <v>0</v>
      </c>
      <c r="Y185" s="292">
        <v>10</v>
      </c>
      <c r="Z185" s="292">
        <v>0</v>
      </c>
      <c r="AA185" s="292">
        <v>0</v>
      </c>
      <c r="AB185" s="292">
        <v>0</v>
      </c>
      <c r="AC185" s="292">
        <v>0</v>
      </c>
      <c r="AD185" s="292">
        <v>0</v>
      </c>
      <c r="AE185" s="292">
        <v>0</v>
      </c>
      <c r="AF185" s="292">
        <v>0</v>
      </c>
      <c r="AG185" s="292">
        <v>0</v>
      </c>
      <c r="AH185" s="292">
        <v>0</v>
      </c>
      <c r="AI185" s="292">
        <v>0</v>
      </c>
      <c r="AJ185" s="292">
        <v>0</v>
      </c>
      <c r="AK185" s="292">
        <v>0</v>
      </c>
      <c r="AL185" s="292">
        <v>0</v>
      </c>
      <c r="AM185" s="292">
        <v>0</v>
      </c>
      <c r="AN185" s="292">
        <v>0</v>
      </c>
      <c r="AO185" s="292">
        <v>0</v>
      </c>
      <c r="AP185" s="292">
        <v>0</v>
      </c>
      <c r="AQ185" s="292">
        <v>0</v>
      </c>
      <c r="AR185" s="292">
        <v>0</v>
      </c>
      <c r="AS185" s="292">
        <v>0</v>
      </c>
      <c r="AT185" s="292">
        <v>0</v>
      </c>
      <c r="AU185" s="292">
        <v>0</v>
      </c>
      <c r="AV185" s="292">
        <v>0</v>
      </c>
      <c r="AW185" s="292">
        <v>0</v>
      </c>
      <c r="AX185" s="292">
        <v>0</v>
      </c>
      <c r="AY185" s="292">
        <v>0</v>
      </c>
      <c r="AZ185" s="292">
        <v>0</v>
      </c>
      <c r="BA185" s="292">
        <v>0</v>
      </c>
      <c r="BB185" s="292">
        <v>0</v>
      </c>
      <c r="BC185" s="292">
        <v>0</v>
      </c>
      <c r="BD185" s="292">
        <v>0</v>
      </c>
      <c r="BE185" s="292">
        <v>0</v>
      </c>
      <c r="BF185" s="292">
        <v>0</v>
      </c>
      <c r="BG185" s="292">
        <v>0</v>
      </c>
      <c r="BH185" s="292">
        <v>0</v>
      </c>
      <c r="BI185" s="292">
        <v>0</v>
      </c>
    </row>
    <row r="186" spans="2:61">
      <c r="B186" s="417"/>
      <c r="C186" s="416"/>
      <c r="D186" s="299" t="s">
        <v>885</v>
      </c>
      <c r="E186" s="292">
        <v>47</v>
      </c>
      <c r="F186" s="292">
        <v>19</v>
      </c>
      <c r="G186" s="292">
        <v>0</v>
      </c>
      <c r="H186" s="292">
        <v>0</v>
      </c>
      <c r="I186" s="292">
        <v>0</v>
      </c>
      <c r="J186" s="292">
        <v>0</v>
      </c>
      <c r="K186" s="292">
        <v>0</v>
      </c>
      <c r="L186" s="292">
        <v>0</v>
      </c>
      <c r="M186" s="292">
        <v>0</v>
      </c>
      <c r="N186" s="292">
        <v>0</v>
      </c>
      <c r="O186" s="292">
        <v>10</v>
      </c>
      <c r="P186" s="292">
        <v>0</v>
      </c>
      <c r="Q186" s="292">
        <v>11</v>
      </c>
      <c r="R186" s="292">
        <v>0</v>
      </c>
      <c r="S186" s="292">
        <v>0</v>
      </c>
      <c r="T186" s="292">
        <v>2</v>
      </c>
      <c r="U186" s="292">
        <v>0</v>
      </c>
      <c r="V186" s="292">
        <v>0</v>
      </c>
      <c r="W186" s="292">
        <v>0</v>
      </c>
      <c r="X186" s="292">
        <v>0</v>
      </c>
      <c r="Y186" s="292">
        <v>5</v>
      </c>
      <c r="Z186" s="292">
        <v>0</v>
      </c>
      <c r="AA186" s="292">
        <v>0</v>
      </c>
      <c r="AB186" s="292">
        <v>0</v>
      </c>
      <c r="AC186" s="292">
        <v>0</v>
      </c>
      <c r="AD186" s="292">
        <v>0</v>
      </c>
      <c r="AE186" s="292">
        <v>0</v>
      </c>
      <c r="AF186" s="292">
        <v>0</v>
      </c>
      <c r="AG186" s="292">
        <v>0</v>
      </c>
      <c r="AH186" s="292">
        <v>0</v>
      </c>
      <c r="AI186" s="292">
        <v>0</v>
      </c>
      <c r="AJ186" s="292">
        <v>0</v>
      </c>
      <c r="AK186" s="292">
        <v>0</v>
      </c>
      <c r="AL186" s="292">
        <v>0</v>
      </c>
      <c r="AM186" s="292">
        <v>0</v>
      </c>
      <c r="AN186" s="292">
        <v>0</v>
      </c>
      <c r="AO186" s="292">
        <v>0</v>
      </c>
      <c r="AP186" s="292">
        <v>0</v>
      </c>
      <c r="AQ186" s="292">
        <v>0</v>
      </c>
      <c r="AR186" s="292">
        <v>0</v>
      </c>
      <c r="AS186" s="292">
        <v>0</v>
      </c>
      <c r="AT186" s="292">
        <v>0</v>
      </c>
      <c r="AU186" s="292">
        <v>0</v>
      </c>
      <c r="AV186" s="292">
        <v>0</v>
      </c>
      <c r="AW186" s="292">
        <v>0</v>
      </c>
      <c r="AX186" s="292">
        <v>0</v>
      </c>
      <c r="AY186" s="292">
        <v>0</v>
      </c>
      <c r="AZ186" s="292">
        <v>0</v>
      </c>
      <c r="BA186" s="292">
        <v>0</v>
      </c>
      <c r="BB186" s="292">
        <v>0</v>
      </c>
      <c r="BC186" s="292">
        <v>0</v>
      </c>
      <c r="BD186" s="292">
        <v>0</v>
      </c>
      <c r="BE186" s="292">
        <v>0</v>
      </c>
      <c r="BF186" s="292">
        <v>0</v>
      </c>
      <c r="BG186" s="292">
        <v>0</v>
      </c>
      <c r="BH186" s="292">
        <v>0</v>
      </c>
      <c r="BI186" s="292">
        <v>0</v>
      </c>
    </row>
    <row r="187" spans="2:61">
      <c r="B187" s="417"/>
      <c r="C187" s="416"/>
      <c r="D187" s="299" t="s">
        <v>886</v>
      </c>
      <c r="E187" s="292">
        <v>32.000000000000007</v>
      </c>
      <c r="F187" s="292">
        <v>0</v>
      </c>
      <c r="G187" s="292">
        <v>0</v>
      </c>
      <c r="H187" s="292">
        <v>0</v>
      </c>
      <c r="I187" s="292">
        <v>0</v>
      </c>
      <c r="J187" s="292">
        <v>0</v>
      </c>
      <c r="K187" s="292">
        <v>0</v>
      </c>
      <c r="L187" s="292">
        <v>0</v>
      </c>
      <c r="M187" s="292">
        <v>0</v>
      </c>
      <c r="N187" s="292">
        <v>0</v>
      </c>
      <c r="O187" s="292">
        <v>9</v>
      </c>
      <c r="P187" s="292">
        <v>0</v>
      </c>
      <c r="Q187" s="292">
        <v>2</v>
      </c>
      <c r="R187" s="292">
        <v>0</v>
      </c>
      <c r="S187" s="292">
        <v>18</v>
      </c>
      <c r="T187" s="292">
        <v>3</v>
      </c>
      <c r="U187" s="292">
        <v>0</v>
      </c>
      <c r="V187" s="292">
        <v>0</v>
      </c>
      <c r="W187" s="292">
        <v>0</v>
      </c>
      <c r="X187" s="292">
        <v>0</v>
      </c>
      <c r="Y187" s="292">
        <v>0</v>
      </c>
      <c r="Z187" s="292">
        <v>0</v>
      </c>
      <c r="AA187" s="292">
        <v>0</v>
      </c>
      <c r="AB187" s="292">
        <v>0</v>
      </c>
      <c r="AC187" s="292">
        <v>0</v>
      </c>
      <c r="AD187" s="292">
        <v>0</v>
      </c>
      <c r="AE187" s="292">
        <v>0</v>
      </c>
      <c r="AF187" s="292">
        <v>0</v>
      </c>
      <c r="AG187" s="292">
        <v>0</v>
      </c>
      <c r="AH187" s="292">
        <v>0</v>
      </c>
      <c r="AI187" s="292">
        <v>0</v>
      </c>
      <c r="AJ187" s="292">
        <v>0</v>
      </c>
      <c r="AK187" s="292">
        <v>0</v>
      </c>
      <c r="AL187" s="292">
        <v>0</v>
      </c>
      <c r="AM187" s="292">
        <v>0</v>
      </c>
      <c r="AN187" s="292">
        <v>0</v>
      </c>
      <c r="AO187" s="292">
        <v>0</v>
      </c>
      <c r="AP187" s="292">
        <v>0</v>
      </c>
      <c r="AQ187" s="292">
        <v>0</v>
      </c>
      <c r="AR187" s="292">
        <v>0</v>
      </c>
      <c r="AS187" s="292">
        <v>0</v>
      </c>
      <c r="AT187" s="292">
        <v>0</v>
      </c>
      <c r="AU187" s="292">
        <v>0</v>
      </c>
      <c r="AV187" s="292">
        <v>0</v>
      </c>
      <c r="AW187" s="292">
        <v>0</v>
      </c>
      <c r="AX187" s="292">
        <v>0</v>
      </c>
      <c r="AY187" s="292">
        <v>0</v>
      </c>
      <c r="AZ187" s="292">
        <v>0</v>
      </c>
      <c r="BA187" s="292">
        <v>0</v>
      </c>
      <c r="BB187" s="292">
        <v>0</v>
      </c>
      <c r="BC187" s="292">
        <v>0</v>
      </c>
      <c r="BD187" s="292">
        <v>0</v>
      </c>
      <c r="BE187" s="292">
        <v>0</v>
      </c>
      <c r="BF187" s="292">
        <v>0</v>
      </c>
      <c r="BG187" s="292">
        <v>0</v>
      </c>
      <c r="BH187" s="292">
        <v>0</v>
      </c>
      <c r="BI187" s="292">
        <v>0</v>
      </c>
    </row>
    <row r="188" spans="2:61">
      <c r="B188" s="417"/>
      <c r="C188" s="416"/>
      <c r="D188" s="299" t="s">
        <v>887</v>
      </c>
      <c r="E188" s="292">
        <v>46</v>
      </c>
      <c r="F188" s="292">
        <v>18</v>
      </c>
      <c r="G188" s="292">
        <v>0</v>
      </c>
      <c r="H188" s="292">
        <v>0</v>
      </c>
      <c r="I188" s="292">
        <v>0</v>
      </c>
      <c r="J188" s="292">
        <v>0</v>
      </c>
      <c r="K188" s="292">
        <v>0</v>
      </c>
      <c r="L188" s="292">
        <v>0</v>
      </c>
      <c r="M188" s="292">
        <v>0</v>
      </c>
      <c r="N188" s="292">
        <v>0</v>
      </c>
      <c r="O188" s="292">
        <v>2</v>
      </c>
      <c r="P188" s="292">
        <v>0</v>
      </c>
      <c r="Q188" s="292">
        <v>18</v>
      </c>
      <c r="R188" s="292">
        <v>0</v>
      </c>
      <c r="S188" s="292">
        <v>0</v>
      </c>
      <c r="T188" s="292">
        <v>2</v>
      </c>
      <c r="U188" s="292">
        <v>1</v>
      </c>
      <c r="V188" s="292">
        <v>0</v>
      </c>
      <c r="W188" s="292">
        <v>0</v>
      </c>
      <c r="X188" s="292">
        <v>0</v>
      </c>
      <c r="Y188" s="292">
        <v>5</v>
      </c>
      <c r="Z188" s="292">
        <v>0</v>
      </c>
      <c r="AA188" s="292">
        <v>0</v>
      </c>
      <c r="AB188" s="292">
        <v>0</v>
      </c>
      <c r="AC188" s="292">
        <v>0</v>
      </c>
      <c r="AD188" s="292">
        <v>0</v>
      </c>
      <c r="AE188" s="292">
        <v>0</v>
      </c>
      <c r="AF188" s="292">
        <v>0</v>
      </c>
      <c r="AG188" s="292">
        <v>0</v>
      </c>
      <c r="AH188" s="292">
        <v>0</v>
      </c>
      <c r="AI188" s="292">
        <v>0</v>
      </c>
      <c r="AJ188" s="292">
        <v>0</v>
      </c>
      <c r="AK188" s="292">
        <v>0</v>
      </c>
      <c r="AL188" s="292">
        <v>0</v>
      </c>
      <c r="AM188" s="292">
        <v>0</v>
      </c>
      <c r="AN188" s="292">
        <v>0</v>
      </c>
      <c r="AO188" s="292">
        <v>0</v>
      </c>
      <c r="AP188" s="292">
        <v>0</v>
      </c>
      <c r="AQ188" s="292">
        <v>0</v>
      </c>
      <c r="AR188" s="292">
        <v>0</v>
      </c>
      <c r="AS188" s="292">
        <v>0</v>
      </c>
      <c r="AT188" s="292">
        <v>0</v>
      </c>
      <c r="AU188" s="292">
        <v>0</v>
      </c>
      <c r="AV188" s="292">
        <v>0</v>
      </c>
      <c r="AW188" s="292">
        <v>0</v>
      </c>
      <c r="AX188" s="292">
        <v>0</v>
      </c>
      <c r="AY188" s="292">
        <v>0</v>
      </c>
      <c r="AZ188" s="292">
        <v>0</v>
      </c>
      <c r="BA188" s="292">
        <v>0</v>
      </c>
      <c r="BB188" s="292">
        <v>0</v>
      </c>
      <c r="BC188" s="292">
        <v>0</v>
      </c>
      <c r="BD188" s="292">
        <v>0</v>
      </c>
      <c r="BE188" s="292">
        <v>0</v>
      </c>
      <c r="BF188" s="292">
        <v>0</v>
      </c>
      <c r="BG188" s="292">
        <v>0</v>
      </c>
      <c r="BH188" s="292">
        <v>0</v>
      </c>
      <c r="BI188" s="292">
        <v>0</v>
      </c>
    </row>
    <row r="189" spans="2:61">
      <c r="B189" s="417"/>
      <c r="C189" s="416"/>
      <c r="D189" s="299" t="s">
        <v>888</v>
      </c>
      <c r="E189" s="292">
        <v>103.00000000000001</v>
      </c>
      <c r="F189" s="292">
        <v>47</v>
      </c>
      <c r="G189" s="292">
        <v>0</v>
      </c>
      <c r="H189" s="292">
        <v>0</v>
      </c>
      <c r="I189" s="292">
        <v>0</v>
      </c>
      <c r="J189" s="292">
        <v>0</v>
      </c>
      <c r="K189" s="292">
        <v>0</v>
      </c>
      <c r="L189" s="292">
        <v>0</v>
      </c>
      <c r="M189" s="292">
        <v>0</v>
      </c>
      <c r="N189" s="292">
        <v>0</v>
      </c>
      <c r="O189" s="292">
        <v>6</v>
      </c>
      <c r="P189" s="292">
        <v>0</v>
      </c>
      <c r="Q189" s="292">
        <v>13</v>
      </c>
      <c r="R189" s="292">
        <v>6</v>
      </c>
      <c r="S189" s="292">
        <v>10</v>
      </c>
      <c r="T189" s="292">
        <v>2</v>
      </c>
      <c r="U189" s="292">
        <v>0</v>
      </c>
      <c r="V189" s="292">
        <v>0</v>
      </c>
      <c r="W189" s="292">
        <v>0</v>
      </c>
      <c r="X189" s="292">
        <v>0</v>
      </c>
      <c r="Y189" s="292">
        <v>0</v>
      </c>
      <c r="Z189" s="292">
        <v>0</v>
      </c>
      <c r="AA189" s="292">
        <v>0</v>
      </c>
      <c r="AB189" s="292">
        <v>0</v>
      </c>
      <c r="AC189" s="292">
        <v>0</v>
      </c>
      <c r="AD189" s="292">
        <v>0</v>
      </c>
      <c r="AE189" s="292">
        <v>0</v>
      </c>
      <c r="AF189" s="292">
        <v>16</v>
      </c>
      <c r="AG189" s="292">
        <v>0</v>
      </c>
      <c r="AH189" s="292">
        <v>0</v>
      </c>
      <c r="AI189" s="292">
        <v>0</v>
      </c>
      <c r="AJ189" s="292">
        <v>0</v>
      </c>
      <c r="AK189" s="292">
        <v>0</v>
      </c>
      <c r="AL189" s="292">
        <v>0</v>
      </c>
      <c r="AM189" s="292">
        <v>0</v>
      </c>
      <c r="AN189" s="292">
        <v>0</v>
      </c>
      <c r="AO189" s="292">
        <v>0</v>
      </c>
      <c r="AP189" s="292">
        <v>3</v>
      </c>
      <c r="AQ189" s="292">
        <v>0</v>
      </c>
      <c r="AR189" s="292">
        <v>0</v>
      </c>
      <c r="AS189" s="292">
        <v>0</v>
      </c>
      <c r="AT189" s="292">
        <v>0</v>
      </c>
      <c r="AU189" s="292">
        <v>0</v>
      </c>
      <c r="AV189" s="292">
        <v>0</v>
      </c>
      <c r="AW189" s="292">
        <v>0</v>
      </c>
      <c r="AX189" s="292">
        <v>0</v>
      </c>
      <c r="AY189" s="292">
        <v>0</v>
      </c>
      <c r="AZ189" s="292">
        <v>0</v>
      </c>
      <c r="BA189" s="292">
        <v>0</v>
      </c>
      <c r="BB189" s="292">
        <v>0</v>
      </c>
      <c r="BC189" s="292">
        <v>0</v>
      </c>
      <c r="BD189" s="292">
        <v>0</v>
      </c>
      <c r="BE189" s="292">
        <v>0</v>
      </c>
      <c r="BF189" s="292">
        <v>0</v>
      </c>
      <c r="BG189" s="292">
        <v>0</v>
      </c>
      <c r="BH189" s="292">
        <v>0</v>
      </c>
      <c r="BI189" s="292">
        <v>0</v>
      </c>
    </row>
    <row r="190" spans="2:61">
      <c r="B190" s="417"/>
      <c r="C190" s="416"/>
      <c r="D190" s="299" t="s">
        <v>889</v>
      </c>
      <c r="E190" s="292">
        <v>18</v>
      </c>
      <c r="F190" s="292">
        <v>0</v>
      </c>
      <c r="G190" s="292">
        <v>0</v>
      </c>
      <c r="H190" s="292">
        <v>0</v>
      </c>
      <c r="I190" s="292">
        <v>0</v>
      </c>
      <c r="J190" s="292">
        <v>0</v>
      </c>
      <c r="K190" s="292">
        <v>0</v>
      </c>
      <c r="L190" s="292">
        <v>0</v>
      </c>
      <c r="M190" s="292">
        <v>0</v>
      </c>
      <c r="N190" s="292">
        <v>0</v>
      </c>
      <c r="O190" s="292">
        <v>9</v>
      </c>
      <c r="P190" s="292">
        <v>0</v>
      </c>
      <c r="Q190" s="292">
        <v>9</v>
      </c>
      <c r="R190" s="292">
        <v>0</v>
      </c>
      <c r="S190" s="292">
        <v>0</v>
      </c>
      <c r="T190" s="292">
        <v>0</v>
      </c>
      <c r="U190" s="292">
        <v>0</v>
      </c>
      <c r="V190" s="292">
        <v>0</v>
      </c>
      <c r="W190" s="292">
        <v>0</v>
      </c>
      <c r="X190" s="292">
        <v>0</v>
      </c>
      <c r="Y190" s="292">
        <v>0</v>
      </c>
      <c r="Z190" s="292">
        <v>0</v>
      </c>
      <c r="AA190" s="292">
        <v>0</v>
      </c>
      <c r="AB190" s="292">
        <v>0</v>
      </c>
      <c r="AC190" s="292">
        <v>0</v>
      </c>
      <c r="AD190" s="292">
        <v>0</v>
      </c>
      <c r="AE190" s="292">
        <v>0</v>
      </c>
      <c r="AF190" s="292">
        <v>0</v>
      </c>
      <c r="AG190" s="292">
        <v>0</v>
      </c>
      <c r="AH190" s="292">
        <v>0</v>
      </c>
      <c r="AI190" s="292">
        <v>0</v>
      </c>
      <c r="AJ190" s="292">
        <v>0</v>
      </c>
      <c r="AK190" s="292">
        <v>0</v>
      </c>
      <c r="AL190" s="292">
        <v>0</v>
      </c>
      <c r="AM190" s="292">
        <v>0</v>
      </c>
      <c r="AN190" s="292">
        <v>0</v>
      </c>
      <c r="AO190" s="292">
        <v>0</v>
      </c>
      <c r="AP190" s="292">
        <v>0</v>
      </c>
      <c r="AQ190" s="292">
        <v>0</v>
      </c>
      <c r="AR190" s="292">
        <v>0</v>
      </c>
      <c r="AS190" s="292">
        <v>0</v>
      </c>
      <c r="AT190" s="292">
        <v>0</v>
      </c>
      <c r="AU190" s="292">
        <v>0</v>
      </c>
      <c r="AV190" s="292">
        <v>0</v>
      </c>
      <c r="AW190" s="292">
        <v>0</v>
      </c>
      <c r="AX190" s="292">
        <v>0</v>
      </c>
      <c r="AY190" s="292">
        <v>0</v>
      </c>
      <c r="AZ190" s="292">
        <v>0</v>
      </c>
      <c r="BA190" s="292">
        <v>0</v>
      </c>
      <c r="BB190" s="292">
        <v>0</v>
      </c>
      <c r="BC190" s="292">
        <v>0</v>
      </c>
      <c r="BD190" s="292">
        <v>0</v>
      </c>
      <c r="BE190" s="292">
        <v>0</v>
      </c>
      <c r="BF190" s="292">
        <v>0</v>
      </c>
      <c r="BG190" s="292">
        <v>0</v>
      </c>
      <c r="BH190" s="292">
        <v>0</v>
      </c>
      <c r="BI190" s="292">
        <v>0</v>
      </c>
    </row>
    <row r="191" spans="2:61">
      <c r="B191" s="417"/>
      <c r="C191" s="416"/>
      <c r="D191" s="299" t="s">
        <v>890</v>
      </c>
      <c r="E191" s="292">
        <v>7</v>
      </c>
      <c r="F191" s="292">
        <v>0</v>
      </c>
      <c r="G191" s="292">
        <v>0</v>
      </c>
      <c r="H191" s="292">
        <v>0</v>
      </c>
      <c r="I191" s="292">
        <v>0</v>
      </c>
      <c r="J191" s="292">
        <v>0</v>
      </c>
      <c r="K191" s="292">
        <v>0</v>
      </c>
      <c r="L191" s="292">
        <v>0</v>
      </c>
      <c r="M191" s="292">
        <v>0</v>
      </c>
      <c r="N191" s="292">
        <v>0</v>
      </c>
      <c r="O191" s="292">
        <v>1</v>
      </c>
      <c r="P191" s="292">
        <v>0</v>
      </c>
      <c r="Q191" s="292">
        <v>5</v>
      </c>
      <c r="R191" s="292">
        <v>0</v>
      </c>
      <c r="S191" s="292">
        <v>0</v>
      </c>
      <c r="T191" s="292">
        <v>1</v>
      </c>
      <c r="U191" s="292">
        <v>0</v>
      </c>
      <c r="V191" s="292">
        <v>0</v>
      </c>
      <c r="W191" s="292">
        <v>0</v>
      </c>
      <c r="X191" s="292">
        <v>0</v>
      </c>
      <c r="Y191" s="292">
        <v>0</v>
      </c>
      <c r="Z191" s="292">
        <v>0</v>
      </c>
      <c r="AA191" s="292">
        <v>0</v>
      </c>
      <c r="AB191" s="292">
        <v>0</v>
      </c>
      <c r="AC191" s="292">
        <v>0</v>
      </c>
      <c r="AD191" s="292">
        <v>0</v>
      </c>
      <c r="AE191" s="292">
        <v>0</v>
      </c>
      <c r="AF191" s="292">
        <v>0</v>
      </c>
      <c r="AG191" s="292">
        <v>0</v>
      </c>
      <c r="AH191" s="292">
        <v>0</v>
      </c>
      <c r="AI191" s="292">
        <v>0</v>
      </c>
      <c r="AJ191" s="292">
        <v>0</v>
      </c>
      <c r="AK191" s="292">
        <v>0</v>
      </c>
      <c r="AL191" s="292">
        <v>0</v>
      </c>
      <c r="AM191" s="292">
        <v>0</v>
      </c>
      <c r="AN191" s="292">
        <v>0</v>
      </c>
      <c r="AO191" s="292">
        <v>0</v>
      </c>
      <c r="AP191" s="292">
        <v>0</v>
      </c>
      <c r="AQ191" s="292">
        <v>0</v>
      </c>
      <c r="AR191" s="292">
        <v>0</v>
      </c>
      <c r="AS191" s="292">
        <v>0</v>
      </c>
      <c r="AT191" s="292">
        <v>0</v>
      </c>
      <c r="AU191" s="292">
        <v>0</v>
      </c>
      <c r="AV191" s="292">
        <v>0</v>
      </c>
      <c r="AW191" s="292">
        <v>0</v>
      </c>
      <c r="AX191" s="292">
        <v>0</v>
      </c>
      <c r="AY191" s="292">
        <v>0</v>
      </c>
      <c r="AZ191" s="292">
        <v>0</v>
      </c>
      <c r="BA191" s="292">
        <v>0</v>
      </c>
      <c r="BB191" s="292">
        <v>0</v>
      </c>
      <c r="BC191" s="292">
        <v>0</v>
      </c>
      <c r="BD191" s="292">
        <v>0</v>
      </c>
      <c r="BE191" s="292">
        <v>0</v>
      </c>
      <c r="BF191" s="292">
        <v>0</v>
      </c>
      <c r="BG191" s="292">
        <v>0</v>
      </c>
      <c r="BH191" s="292">
        <v>0</v>
      </c>
      <c r="BI191" s="292">
        <v>0</v>
      </c>
    </row>
    <row r="192" spans="2:61">
      <c r="B192" s="417"/>
      <c r="C192" s="416"/>
      <c r="D192" s="299" t="s">
        <v>891</v>
      </c>
      <c r="E192" s="292">
        <v>59</v>
      </c>
      <c r="F192" s="292">
        <v>10</v>
      </c>
      <c r="G192" s="292">
        <v>0</v>
      </c>
      <c r="H192" s="292">
        <v>0</v>
      </c>
      <c r="I192" s="292">
        <v>0</v>
      </c>
      <c r="J192" s="292">
        <v>0</v>
      </c>
      <c r="K192" s="292">
        <v>0</v>
      </c>
      <c r="L192" s="292">
        <v>0</v>
      </c>
      <c r="M192" s="292">
        <v>0</v>
      </c>
      <c r="N192" s="292">
        <v>0</v>
      </c>
      <c r="O192" s="292">
        <v>28.000000000000011</v>
      </c>
      <c r="P192" s="292">
        <v>0</v>
      </c>
      <c r="Q192" s="292">
        <v>12</v>
      </c>
      <c r="R192" s="292">
        <v>0</v>
      </c>
      <c r="S192" s="292">
        <v>0</v>
      </c>
      <c r="T192" s="292">
        <v>0</v>
      </c>
      <c r="U192" s="292">
        <v>0</v>
      </c>
      <c r="V192" s="292">
        <v>0</v>
      </c>
      <c r="W192" s="292">
        <v>0</v>
      </c>
      <c r="X192" s="292">
        <v>0</v>
      </c>
      <c r="Y192" s="292">
        <v>9</v>
      </c>
      <c r="Z192" s="292">
        <v>0</v>
      </c>
      <c r="AA192" s="292">
        <v>0</v>
      </c>
      <c r="AB192" s="292">
        <v>0</v>
      </c>
      <c r="AC192" s="292">
        <v>0</v>
      </c>
      <c r="AD192" s="292">
        <v>0</v>
      </c>
      <c r="AE192" s="292">
        <v>0</v>
      </c>
      <c r="AF192" s="292">
        <v>0</v>
      </c>
      <c r="AG192" s="292">
        <v>0</v>
      </c>
      <c r="AH192" s="292">
        <v>0</v>
      </c>
      <c r="AI192" s="292">
        <v>0</v>
      </c>
      <c r="AJ192" s="292">
        <v>0</v>
      </c>
      <c r="AK192" s="292">
        <v>0</v>
      </c>
      <c r="AL192" s="292">
        <v>0</v>
      </c>
      <c r="AM192" s="292">
        <v>0</v>
      </c>
      <c r="AN192" s="292">
        <v>0</v>
      </c>
      <c r="AO192" s="292">
        <v>0</v>
      </c>
      <c r="AP192" s="292">
        <v>0</v>
      </c>
      <c r="AQ192" s="292">
        <v>0</v>
      </c>
      <c r="AR192" s="292">
        <v>0</v>
      </c>
      <c r="AS192" s="292">
        <v>0</v>
      </c>
      <c r="AT192" s="292">
        <v>0</v>
      </c>
      <c r="AU192" s="292">
        <v>0</v>
      </c>
      <c r="AV192" s="292">
        <v>0</v>
      </c>
      <c r="AW192" s="292">
        <v>0</v>
      </c>
      <c r="AX192" s="292">
        <v>0</v>
      </c>
      <c r="AY192" s="292">
        <v>0</v>
      </c>
      <c r="AZ192" s="292">
        <v>0</v>
      </c>
      <c r="BA192" s="292">
        <v>0</v>
      </c>
      <c r="BB192" s="292">
        <v>0</v>
      </c>
      <c r="BC192" s="292">
        <v>0</v>
      </c>
      <c r="BD192" s="292">
        <v>0</v>
      </c>
      <c r="BE192" s="292">
        <v>0</v>
      </c>
      <c r="BF192" s="292">
        <v>0</v>
      </c>
      <c r="BG192" s="292">
        <v>0</v>
      </c>
      <c r="BH192" s="292">
        <v>0</v>
      </c>
      <c r="BI192" s="292">
        <v>0</v>
      </c>
    </row>
    <row r="193" spans="2:61">
      <c r="B193" s="417"/>
      <c r="C193" s="416"/>
      <c r="D193" s="299" t="s">
        <v>892</v>
      </c>
      <c r="E193" s="292">
        <v>19</v>
      </c>
      <c r="F193" s="292">
        <v>0</v>
      </c>
      <c r="G193" s="292">
        <v>0</v>
      </c>
      <c r="H193" s="292">
        <v>0</v>
      </c>
      <c r="I193" s="292">
        <v>0</v>
      </c>
      <c r="J193" s="292">
        <v>0</v>
      </c>
      <c r="K193" s="292">
        <v>0</v>
      </c>
      <c r="L193" s="292">
        <v>0</v>
      </c>
      <c r="M193" s="292">
        <v>0</v>
      </c>
      <c r="N193" s="292">
        <v>0</v>
      </c>
      <c r="O193" s="292">
        <v>7</v>
      </c>
      <c r="P193" s="292">
        <v>0</v>
      </c>
      <c r="Q193" s="292">
        <v>12</v>
      </c>
      <c r="R193" s="292">
        <v>0</v>
      </c>
      <c r="S193" s="292">
        <v>0</v>
      </c>
      <c r="T193" s="292">
        <v>0</v>
      </c>
      <c r="U193" s="292">
        <v>0</v>
      </c>
      <c r="V193" s="292">
        <v>0</v>
      </c>
      <c r="W193" s="292">
        <v>0</v>
      </c>
      <c r="X193" s="292">
        <v>0</v>
      </c>
      <c r="Y193" s="292">
        <v>0</v>
      </c>
      <c r="Z193" s="292">
        <v>0</v>
      </c>
      <c r="AA193" s="292">
        <v>0</v>
      </c>
      <c r="AB193" s="292">
        <v>0</v>
      </c>
      <c r="AC193" s="292">
        <v>0</v>
      </c>
      <c r="AD193" s="292">
        <v>0</v>
      </c>
      <c r="AE193" s="292">
        <v>0</v>
      </c>
      <c r="AF193" s="292">
        <v>0</v>
      </c>
      <c r="AG193" s="292">
        <v>0</v>
      </c>
      <c r="AH193" s="292">
        <v>0</v>
      </c>
      <c r="AI193" s="292">
        <v>0</v>
      </c>
      <c r="AJ193" s="292">
        <v>0</v>
      </c>
      <c r="AK193" s="292">
        <v>0</v>
      </c>
      <c r="AL193" s="292">
        <v>0</v>
      </c>
      <c r="AM193" s="292">
        <v>0</v>
      </c>
      <c r="AN193" s="292">
        <v>0</v>
      </c>
      <c r="AO193" s="292">
        <v>0</v>
      </c>
      <c r="AP193" s="292">
        <v>0</v>
      </c>
      <c r="AQ193" s="292">
        <v>0</v>
      </c>
      <c r="AR193" s="292">
        <v>0</v>
      </c>
      <c r="AS193" s="292">
        <v>0</v>
      </c>
      <c r="AT193" s="292">
        <v>0</v>
      </c>
      <c r="AU193" s="292">
        <v>0</v>
      </c>
      <c r="AV193" s="292">
        <v>0</v>
      </c>
      <c r="AW193" s="292">
        <v>0</v>
      </c>
      <c r="AX193" s="292">
        <v>0</v>
      </c>
      <c r="AY193" s="292">
        <v>0</v>
      </c>
      <c r="AZ193" s="292">
        <v>0</v>
      </c>
      <c r="BA193" s="292">
        <v>0</v>
      </c>
      <c r="BB193" s="292">
        <v>0</v>
      </c>
      <c r="BC193" s="292">
        <v>0</v>
      </c>
      <c r="BD193" s="292">
        <v>0</v>
      </c>
      <c r="BE193" s="292">
        <v>0</v>
      </c>
      <c r="BF193" s="292">
        <v>0</v>
      </c>
      <c r="BG193" s="292">
        <v>0</v>
      </c>
      <c r="BH193" s="292">
        <v>0</v>
      </c>
      <c r="BI193" s="292">
        <v>0</v>
      </c>
    </row>
    <row r="194" spans="2:61">
      <c r="B194" s="417"/>
      <c r="C194" s="416"/>
      <c r="D194" s="299" t="s">
        <v>893</v>
      </c>
      <c r="E194" s="292">
        <v>3</v>
      </c>
      <c r="F194" s="292">
        <v>0</v>
      </c>
      <c r="G194" s="292">
        <v>0</v>
      </c>
      <c r="H194" s="292">
        <v>0</v>
      </c>
      <c r="I194" s="292">
        <v>0</v>
      </c>
      <c r="J194" s="292">
        <v>0</v>
      </c>
      <c r="K194" s="292">
        <v>0</v>
      </c>
      <c r="L194" s="292">
        <v>0</v>
      </c>
      <c r="M194" s="292">
        <v>0</v>
      </c>
      <c r="N194" s="292">
        <v>0</v>
      </c>
      <c r="O194" s="292">
        <v>1</v>
      </c>
      <c r="P194" s="292">
        <v>0</v>
      </c>
      <c r="Q194" s="292">
        <v>1</v>
      </c>
      <c r="R194" s="292">
        <v>0</v>
      </c>
      <c r="S194" s="292">
        <v>0</v>
      </c>
      <c r="T194" s="292">
        <v>1</v>
      </c>
      <c r="U194" s="292">
        <v>0</v>
      </c>
      <c r="V194" s="292">
        <v>0</v>
      </c>
      <c r="W194" s="292">
        <v>0</v>
      </c>
      <c r="X194" s="292">
        <v>0</v>
      </c>
      <c r="Y194" s="292">
        <v>0</v>
      </c>
      <c r="Z194" s="292">
        <v>0</v>
      </c>
      <c r="AA194" s="292">
        <v>0</v>
      </c>
      <c r="AB194" s="292">
        <v>0</v>
      </c>
      <c r="AC194" s="292">
        <v>0</v>
      </c>
      <c r="AD194" s="292">
        <v>0</v>
      </c>
      <c r="AE194" s="292">
        <v>0</v>
      </c>
      <c r="AF194" s="292">
        <v>0</v>
      </c>
      <c r="AG194" s="292">
        <v>0</v>
      </c>
      <c r="AH194" s="292">
        <v>0</v>
      </c>
      <c r="AI194" s="292">
        <v>0</v>
      </c>
      <c r="AJ194" s="292">
        <v>0</v>
      </c>
      <c r="AK194" s="292">
        <v>0</v>
      </c>
      <c r="AL194" s="292">
        <v>0</v>
      </c>
      <c r="AM194" s="292">
        <v>0</v>
      </c>
      <c r="AN194" s="292">
        <v>0</v>
      </c>
      <c r="AO194" s="292">
        <v>0</v>
      </c>
      <c r="AP194" s="292">
        <v>0</v>
      </c>
      <c r="AQ194" s="292">
        <v>0</v>
      </c>
      <c r="AR194" s="292">
        <v>0</v>
      </c>
      <c r="AS194" s="292">
        <v>0</v>
      </c>
      <c r="AT194" s="292">
        <v>0</v>
      </c>
      <c r="AU194" s="292">
        <v>0</v>
      </c>
      <c r="AV194" s="292">
        <v>0</v>
      </c>
      <c r="AW194" s="292">
        <v>0</v>
      </c>
      <c r="AX194" s="292">
        <v>0</v>
      </c>
      <c r="AY194" s="292">
        <v>0</v>
      </c>
      <c r="AZ194" s="292">
        <v>0</v>
      </c>
      <c r="BA194" s="292">
        <v>0</v>
      </c>
      <c r="BB194" s="292">
        <v>0</v>
      </c>
      <c r="BC194" s="292">
        <v>0</v>
      </c>
      <c r="BD194" s="292">
        <v>0</v>
      </c>
      <c r="BE194" s="292">
        <v>0</v>
      </c>
      <c r="BF194" s="292">
        <v>0</v>
      </c>
      <c r="BG194" s="292">
        <v>0</v>
      </c>
      <c r="BH194" s="292">
        <v>0</v>
      </c>
      <c r="BI194" s="292">
        <v>0</v>
      </c>
    </row>
    <row r="195" spans="2:61">
      <c r="B195" s="417"/>
      <c r="C195" s="416"/>
      <c r="D195" s="299" t="s">
        <v>894</v>
      </c>
      <c r="E195" s="292">
        <v>30</v>
      </c>
      <c r="F195" s="292">
        <v>0</v>
      </c>
      <c r="G195" s="292">
        <v>0</v>
      </c>
      <c r="H195" s="292">
        <v>0</v>
      </c>
      <c r="I195" s="292">
        <v>0</v>
      </c>
      <c r="J195" s="292">
        <v>0</v>
      </c>
      <c r="K195" s="292">
        <v>0</v>
      </c>
      <c r="L195" s="292">
        <v>0</v>
      </c>
      <c r="M195" s="292">
        <v>0</v>
      </c>
      <c r="N195" s="292">
        <v>0</v>
      </c>
      <c r="O195" s="292">
        <v>4</v>
      </c>
      <c r="P195" s="292">
        <v>0</v>
      </c>
      <c r="Q195" s="292">
        <v>25</v>
      </c>
      <c r="R195" s="292">
        <v>0</v>
      </c>
      <c r="S195" s="292">
        <v>0</v>
      </c>
      <c r="T195" s="292">
        <v>1</v>
      </c>
      <c r="U195" s="292">
        <v>0</v>
      </c>
      <c r="V195" s="292">
        <v>0</v>
      </c>
      <c r="W195" s="292">
        <v>0</v>
      </c>
      <c r="X195" s="292">
        <v>0</v>
      </c>
      <c r="Y195" s="292">
        <v>0</v>
      </c>
      <c r="Z195" s="292">
        <v>0</v>
      </c>
      <c r="AA195" s="292">
        <v>0</v>
      </c>
      <c r="AB195" s="292">
        <v>0</v>
      </c>
      <c r="AC195" s="292">
        <v>0</v>
      </c>
      <c r="AD195" s="292">
        <v>0</v>
      </c>
      <c r="AE195" s="292">
        <v>0</v>
      </c>
      <c r="AF195" s="292">
        <v>0</v>
      </c>
      <c r="AG195" s="292">
        <v>0</v>
      </c>
      <c r="AH195" s="292">
        <v>0</v>
      </c>
      <c r="AI195" s="292">
        <v>0</v>
      </c>
      <c r="AJ195" s="292">
        <v>0</v>
      </c>
      <c r="AK195" s="292">
        <v>0</v>
      </c>
      <c r="AL195" s="292">
        <v>0</v>
      </c>
      <c r="AM195" s="292">
        <v>0</v>
      </c>
      <c r="AN195" s="292">
        <v>0</v>
      </c>
      <c r="AO195" s="292">
        <v>0</v>
      </c>
      <c r="AP195" s="292">
        <v>0</v>
      </c>
      <c r="AQ195" s="292">
        <v>0</v>
      </c>
      <c r="AR195" s="292">
        <v>0</v>
      </c>
      <c r="AS195" s="292">
        <v>0</v>
      </c>
      <c r="AT195" s="292">
        <v>0</v>
      </c>
      <c r="AU195" s="292">
        <v>0</v>
      </c>
      <c r="AV195" s="292">
        <v>0</v>
      </c>
      <c r="AW195" s="292">
        <v>0</v>
      </c>
      <c r="AX195" s="292">
        <v>0</v>
      </c>
      <c r="AY195" s="292">
        <v>0</v>
      </c>
      <c r="AZ195" s="292">
        <v>0</v>
      </c>
      <c r="BA195" s="292">
        <v>0</v>
      </c>
      <c r="BB195" s="292">
        <v>0</v>
      </c>
      <c r="BC195" s="292">
        <v>0</v>
      </c>
      <c r="BD195" s="292">
        <v>0</v>
      </c>
      <c r="BE195" s="292">
        <v>0</v>
      </c>
      <c r="BF195" s="292">
        <v>0</v>
      </c>
      <c r="BG195" s="292">
        <v>0</v>
      </c>
      <c r="BH195" s="292">
        <v>0</v>
      </c>
      <c r="BI195" s="292">
        <v>0</v>
      </c>
    </row>
    <row r="196" spans="2:61">
      <c r="B196" s="417"/>
      <c r="C196" s="416" t="s">
        <v>51</v>
      </c>
      <c r="D196" s="299" t="s">
        <v>895</v>
      </c>
      <c r="E196" s="292">
        <v>310.25</v>
      </c>
      <c r="F196" s="292">
        <v>0</v>
      </c>
      <c r="G196" s="292">
        <v>186</v>
      </c>
      <c r="H196" s="292">
        <v>0</v>
      </c>
      <c r="I196" s="292">
        <v>0</v>
      </c>
      <c r="J196" s="292">
        <v>0</v>
      </c>
      <c r="K196" s="292">
        <v>0</v>
      </c>
      <c r="L196" s="292">
        <v>0</v>
      </c>
      <c r="M196" s="292">
        <v>0</v>
      </c>
      <c r="N196" s="292">
        <v>0</v>
      </c>
      <c r="O196" s="292">
        <v>9</v>
      </c>
      <c r="P196" s="292">
        <v>0</v>
      </c>
      <c r="Q196" s="292">
        <v>61.999999999999993</v>
      </c>
      <c r="R196" s="292">
        <v>0</v>
      </c>
      <c r="S196" s="292">
        <v>0</v>
      </c>
      <c r="T196" s="292">
        <v>4</v>
      </c>
      <c r="U196" s="292">
        <v>1</v>
      </c>
      <c r="V196" s="292">
        <v>0</v>
      </c>
      <c r="W196" s="292">
        <v>34</v>
      </c>
      <c r="X196" s="292">
        <v>1</v>
      </c>
      <c r="Y196" s="292">
        <v>1</v>
      </c>
      <c r="Z196" s="292">
        <v>0</v>
      </c>
      <c r="AA196" s="292">
        <v>0</v>
      </c>
      <c r="AB196" s="292">
        <v>0</v>
      </c>
      <c r="AC196" s="292">
        <v>0</v>
      </c>
      <c r="AD196" s="292">
        <v>0</v>
      </c>
      <c r="AE196" s="292">
        <v>0</v>
      </c>
      <c r="AF196" s="292">
        <v>7.7500000000000036</v>
      </c>
      <c r="AG196" s="292">
        <v>0</v>
      </c>
      <c r="AH196" s="292">
        <v>0</v>
      </c>
      <c r="AI196" s="292">
        <v>0</v>
      </c>
      <c r="AJ196" s="292">
        <v>0</v>
      </c>
      <c r="AK196" s="292">
        <v>0</v>
      </c>
      <c r="AL196" s="292">
        <v>0</v>
      </c>
      <c r="AM196" s="292">
        <v>0</v>
      </c>
      <c r="AN196" s="292">
        <v>0</v>
      </c>
      <c r="AO196" s="292">
        <v>0</v>
      </c>
      <c r="AP196" s="292">
        <v>4.5</v>
      </c>
      <c r="AQ196" s="292">
        <v>0</v>
      </c>
      <c r="AR196" s="292">
        <v>0</v>
      </c>
      <c r="AS196" s="292">
        <v>0</v>
      </c>
      <c r="AT196" s="292">
        <v>0</v>
      </c>
      <c r="AU196" s="292">
        <v>0</v>
      </c>
      <c r="AV196" s="292">
        <v>0</v>
      </c>
      <c r="AW196" s="292">
        <v>0</v>
      </c>
      <c r="AX196" s="292">
        <v>0</v>
      </c>
      <c r="AY196" s="292">
        <v>0</v>
      </c>
      <c r="AZ196" s="292">
        <v>0</v>
      </c>
      <c r="BA196" s="292">
        <v>0</v>
      </c>
      <c r="BB196" s="292">
        <v>0</v>
      </c>
      <c r="BC196" s="292">
        <v>0</v>
      </c>
      <c r="BD196" s="292">
        <v>0</v>
      </c>
      <c r="BE196" s="292">
        <v>0</v>
      </c>
      <c r="BF196" s="292">
        <v>0</v>
      </c>
      <c r="BG196" s="292">
        <v>0</v>
      </c>
      <c r="BH196" s="292">
        <v>0</v>
      </c>
      <c r="BI196" s="292">
        <v>0</v>
      </c>
    </row>
    <row r="197" spans="2:61">
      <c r="B197" s="417"/>
      <c r="C197" s="416"/>
      <c r="D197" s="299" t="s">
        <v>896</v>
      </c>
      <c r="E197" s="292">
        <v>28.999999999999996</v>
      </c>
      <c r="F197" s="292">
        <v>0</v>
      </c>
      <c r="G197" s="292">
        <v>0</v>
      </c>
      <c r="H197" s="292">
        <v>0</v>
      </c>
      <c r="I197" s="292">
        <v>0</v>
      </c>
      <c r="J197" s="292">
        <v>0</v>
      </c>
      <c r="K197" s="292">
        <v>0</v>
      </c>
      <c r="L197" s="292">
        <v>0</v>
      </c>
      <c r="M197" s="292">
        <v>0</v>
      </c>
      <c r="N197" s="292">
        <v>0</v>
      </c>
      <c r="O197" s="292">
        <v>2</v>
      </c>
      <c r="P197" s="292">
        <v>0</v>
      </c>
      <c r="Q197" s="292">
        <v>23</v>
      </c>
      <c r="R197" s="292">
        <v>0</v>
      </c>
      <c r="S197" s="292">
        <v>0</v>
      </c>
      <c r="T197" s="292">
        <v>4</v>
      </c>
      <c r="U197" s="292">
        <v>0</v>
      </c>
      <c r="V197" s="292">
        <v>0</v>
      </c>
      <c r="W197" s="292">
        <v>0</v>
      </c>
      <c r="X197" s="292">
        <v>0</v>
      </c>
      <c r="Y197" s="292">
        <v>0</v>
      </c>
      <c r="Z197" s="292">
        <v>0</v>
      </c>
      <c r="AA197" s="292">
        <v>0</v>
      </c>
      <c r="AB197" s="292">
        <v>0</v>
      </c>
      <c r="AC197" s="292">
        <v>0</v>
      </c>
      <c r="AD197" s="292">
        <v>0</v>
      </c>
      <c r="AE197" s="292">
        <v>0</v>
      </c>
      <c r="AF197" s="292">
        <v>0</v>
      </c>
      <c r="AG197" s="292">
        <v>0</v>
      </c>
      <c r="AH197" s="292">
        <v>0</v>
      </c>
      <c r="AI197" s="292">
        <v>0</v>
      </c>
      <c r="AJ197" s="292">
        <v>0</v>
      </c>
      <c r="AK197" s="292">
        <v>0</v>
      </c>
      <c r="AL197" s="292">
        <v>0</v>
      </c>
      <c r="AM197" s="292">
        <v>0</v>
      </c>
      <c r="AN197" s="292">
        <v>0</v>
      </c>
      <c r="AO197" s="292">
        <v>0</v>
      </c>
      <c r="AP197" s="292">
        <v>0</v>
      </c>
      <c r="AQ197" s="292">
        <v>0</v>
      </c>
      <c r="AR197" s="292">
        <v>0</v>
      </c>
      <c r="AS197" s="292">
        <v>0</v>
      </c>
      <c r="AT197" s="292">
        <v>0</v>
      </c>
      <c r="AU197" s="292">
        <v>0</v>
      </c>
      <c r="AV197" s="292">
        <v>0</v>
      </c>
      <c r="AW197" s="292">
        <v>0</v>
      </c>
      <c r="AX197" s="292">
        <v>0</v>
      </c>
      <c r="AY197" s="292">
        <v>0</v>
      </c>
      <c r="AZ197" s="292">
        <v>0</v>
      </c>
      <c r="BA197" s="292">
        <v>0</v>
      </c>
      <c r="BB197" s="292">
        <v>0</v>
      </c>
      <c r="BC197" s="292">
        <v>0</v>
      </c>
      <c r="BD197" s="292">
        <v>0</v>
      </c>
      <c r="BE197" s="292">
        <v>0</v>
      </c>
      <c r="BF197" s="292">
        <v>0</v>
      </c>
      <c r="BG197" s="292">
        <v>0</v>
      </c>
      <c r="BH197" s="292">
        <v>0</v>
      </c>
      <c r="BI197" s="292">
        <v>0</v>
      </c>
    </row>
    <row r="198" spans="2:61">
      <c r="B198" s="417"/>
      <c r="C198" s="416"/>
      <c r="D198" s="299" t="s">
        <v>897</v>
      </c>
      <c r="E198" s="292">
        <v>20.75</v>
      </c>
      <c r="F198" s="292">
        <v>0</v>
      </c>
      <c r="G198" s="292">
        <v>0</v>
      </c>
      <c r="H198" s="292">
        <v>0</v>
      </c>
      <c r="I198" s="292">
        <v>0</v>
      </c>
      <c r="J198" s="292">
        <v>0</v>
      </c>
      <c r="K198" s="292">
        <v>0</v>
      </c>
      <c r="L198" s="292">
        <v>0</v>
      </c>
      <c r="M198" s="292">
        <v>0</v>
      </c>
      <c r="N198" s="292">
        <v>0</v>
      </c>
      <c r="O198" s="292">
        <v>5.75</v>
      </c>
      <c r="P198" s="292">
        <v>0</v>
      </c>
      <c r="Q198" s="292">
        <v>14</v>
      </c>
      <c r="R198" s="292">
        <v>0</v>
      </c>
      <c r="S198" s="292">
        <v>0</v>
      </c>
      <c r="T198" s="292">
        <v>1</v>
      </c>
      <c r="U198" s="292">
        <v>0</v>
      </c>
      <c r="V198" s="292">
        <v>0</v>
      </c>
      <c r="W198" s="292">
        <v>0</v>
      </c>
      <c r="X198" s="292">
        <v>0</v>
      </c>
      <c r="Y198" s="292">
        <v>0</v>
      </c>
      <c r="Z198" s="292">
        <v>0</v>
      </c>
      <c r="AA198" s="292">
        <v>0</v>
      </c>
      <c r="AB198" s="292">
        <v>0</v>
      </c>
      <c r="AC198" s="292">
        <v>0</v>
      </c>
      <c r="AD198" s="292">
        <v>0</v>
      </c>
      <c r="AE198" s="292">
        <v>0</v>
      </c>
      <c r="AF198" s="292">
        <v>0</v>
      </c>
      <c r="AG198" s="292">
        <v>0</v>
      </c>
      <c r="AH198" s="292">
        <v>0</v>
      </c>
      <c r="AI198" s="292">
        <v>0</v>
      </c>
      <c r="AJ198" s="292">
        <v>0</v>
      </c>
      <c r="AK198" s="292">
        <v>0</v>
      </c>
      <c r="AL198" s="292">
        <v>0</v>
      </c>
      <c r="AM198" s="292">
        <v>0</v>
      </c>
      <c r="AN198" s="292">
        <v>0</v>
      </c>
      <c r="AO198" s="292">
        <v>0</v>
      </c>
      <c r="AP198" s="292">
        <v>0</v>
      </c>
      <c r="AQ198" s="292">
        <v>0</v>
      </c>
      <c r="AR198" s="292">
        <v>0</v>
      </c>
      <c r="AS198" s="292">
        <v>0</v>
      </c>
      <c r="AT198" s="292">
        <v>0</v>
      </c>
      <c r="AU198" s="292">
        <v>0</v>
      </c>
      <c r="AV198" s="292">
        <v>0</v>
      </c>
      <c r="AW198" s="292">
        <v>0</v>
      </c>
      <c r="AX198" s="292">
        <v>0</v>
      </c>
      <c r="AY198" s="292">
        <v>0</v>
      </c>
      <c r="AZ198" s="292">
        <v>0</v>
      </c>
      <c r="BA198" s="292">
        <v>0</v>
      </c>
      <c r="BB198" s="292">
        <v>0</v>
      </c>
      <c r="BC198" s="292">
        <v>0</v>
      </c>
      <c r="BD198" s="292">
        <v>0</v>
      </c>
      <c r="BE198" s="292">
        <v>0</v>
      </c>
      <c r="BF198" s="292">
        <v>0</v>
      </c>
      <c r="BG198" s="292">
        <v>0</v>
      </c>
      <c r="BH198" s="292">
        <v>0</v>
      </c>
      <c r="BI198" s="292">
        <v>0</v>
      </c>
    </row>
    <row r="199" spans="2:61">
      <c r="B199" s="417"/>
      <c r="C199" s="416"/>
      <c r="D199" s="299" t="s">
        <v>898</v>
      </c>
      <c r="E199" s="292">
        <v>40</v>
      </c>
      <c r="F199" s="292">
        <v>25</v>
      </c>
      <c r="G199" s="292">
        <v>0</v>
      </c>
      <c r="H199" s="292">
        <v>0</v>
      </c>
      <c r="I199" s="292">
        <v>0</v>
      </c>
      <c r="J199" s="292">
        <v>0</v>
      </c>
      <c r="K199" s="292">
        <v>0</v>
      </c>
      <c r="L199" s="292">
        <v>0</v>
      </c>
      <c r="M199" s="292">
        <v>0</v>
      </c>
      <c r="N199" s="292">
        <v>0</v>
      </c>
      <c r="O199" s="292">
        <v>2</v>
      </c>
      <c r="P199" s="292">
        <v>0</v>
      </c>
      <c r="Q199" s="292">
        <v>12</v>
      </c>
      <c r="R199" s="292">
        <v>0</v>
      </c>
      <c r="S199" s="292">
        <v>0</v>
      </c>
      <c r="T199" s="292">
        <v>0</v>
      </c>
      <c r="U199" s="292">
        <v>1</v>
      </c>
      <c r="V199" s="292">
        <v>0</v>
      </c>
      <c r="W199" s="292">
        <v>0</v>
      </c>
      <c r="X199" s="292">
        <v>0</v>
      </c>
      <c r="Y199" s="292">
        <v>0</v>
      </c>
      <c r="Z199" s="292">
        <v>0</v>
      </c>
      <c r="AA199" s="292">
        <v>0</v>
      </c>
      <c r="AB199" s="292">
        <v>0</v>
      </c>
      <c r="AC199" s="292">
        <v>0</v>
      </c>
      <c r="AD199" s="292">
        <v>0</v>
      </c>
      <c r="AE199" s="292">
        <v>0</v>
      </c>
      <c r="AF199" s="292">
        <v>0</v>
      </c>
      <c r="AG199" s="292">
        <v>0</v>
      </c>
      <c r="AH199" s="292">
        <v>0</v>
      </c>
      <c r="AI199" s="292">
        <v>0</v>
      </c>
      <c r="AJ199" s="292">
        <v>0</v>
      </c>
      <c r="AK199" s="292">
        <v>0</v>
      </c>
      <c r="AL199" s="292">
        <v>0</v>
      </c>
      <c r="AM199" s="292">
        <v>0</v>
      </c>
      <c r="AN199" s="292">
        <v>0</v>
      </c>
      <c r="AO199" s="292">
        <v>0</v>
      </c>
      <c r="AP199" s="292">
        <v>0</v>
      </c>
      <c r="AQ199" s="292">
        <v>0</v>
      </c>
      <c r="AR199" s="292">
        <v>0</v>
      </c>
      <c r="AS199" s="292">
        <v>0</v>
      </c>
      <c r="AT199" s="292">
        <v>0</v>
      </c>
      <c r="AU199" s="292">
        <v>0</v>
      </c>
      <c r="AV199" s="292">
        <v>0</v>
      </c>
      <c r="AW199" s="292">
        <v>0</v>
      </c>
      <c r="AX199" s="292">
        <v>0</v>
      </c>
      <c r="AY199" s="292">
        <v>0</v>
      </c>
      <c r="AZ199" s="292">
        <v>0</v>
      </c>
      <c r="BA199" s="292">
        <v>0</v>
      </c>
      <c r="BB199" s="292">
        <v>0</v>
      </c>
      <c r="BC199" s="292">
        <v>0</v>
      </c>
      <c r="BD199" s="292">
        <v>0</v>
      </c>
      <c r="BE199" s="292">
        <v>0</v>
      </c>
      <c r="BF199" s="292">
        <v>0</v>
      </c>
      <c r="BG199" s="292">
        <v>0</v>
      </c>
      <c r="BH199" s="292">
        <v>0</v>
      </c>
      <c r="BI199" s="292">
        <v>0</v>
      </c>
    </row>
    <row r="200" spans="2:61">
      <c r="B200" s="417"/>
      <c r="C200" s="416"/>
      <c r="D200" s="299" t="s">
        <v>899</v>
      </c>
      <c r="E200" s="292">
        <v>7</v>
      </c>
      <c r="F200" s="292">
        <v>0</v>
      </c>
      <c r="G200" s="292">
        <v>0</v>
      </c>
      <c r="H200" s="292">
        <v>0</v>
      </c>
      <c r="I200" s="292">
        <v>0</v>
      </c>
      <c r="J200" s="292">
        <v>0</v>
      </c>
      <c r="K200" s="292">
        <v>0</v>
      </c>
      <c r="L200" s="292">
        <v>0</v>
      </c>
      <c r="M200" s="292">
        <v>0</v>
      </c>
      <c r="N200" s="292">
        <v>0</v>
      </c>
      <c r="O200" s="292">
        <v>0</v>
      </c>
      <c r="P200" s="292">
        <v>0</v>
      </c>
      <c r="Q200" s="292">
        <v>6</v>
      </c>
      <c r="R200" s="292">
        <v>0</v>
      </c>
      <c r="S200" s="292">
        <v>0</v>
      </c>
      <c r="T200" s="292">
        <v>1</v>
      </c>
      <c r="U200" s="292">
        <v>0</v>
      </c>
      <c r="V200" s="292">
        <v>0</v>
      </c>
      <c r="W200" s="292">
        <v>0</v>
      </c>
      <c r="X200" s="292">
        <v>0</v>
      </c>
      <c r="Y200" s="292">
        <v>0</v>
      </c>
      <c r="Z200" s="292">
        <v>0</v>
      </c>
      <c r="AA200" s="292">
        <v>0</v>
      </c>
      <c r="AB200" s="292">
        <v>0</v>
      </c>
      <c r="AC200" s="292">
        <v>0</v>
      </c>
      <c r="AD200" s="292">
        <v>0</v>
      </c>
      <c r="AE200" s="292">
        <v>0</v>
      </c>
      <c r="AF200" s="292">
        <v>0</v>
      </c>
      <c r="AG200" s="292">
        <v>0</v>
      </c>
      <c r="AH200" s="292">
        <v>0</v>
      </c>
      <c r="AI200" s="292">
        <v>0</v>
      </c>
      <c r="AJ200" s="292">
        <v>0</v>
      </c>
      <c r="AK200" s="292">
        <v>0</v>
      </c>
      <c r="AL200" s="292">
        <v>0</v>
      </c>
      <c r="AM200" s="292">
        <v>0</v>
      </c>
      <c r="AN200" s="292">
        <v>0</v>
      </c>
      <c r="AO200" s="292">
        <v>0</v>
      </c>
      <c r="AP200" s="292">
        <v>0</v>
      </c>
      <c r="AQ200" s="292">
        <v>0</v>
      </c>
      <c r="AR200" s="292">
        <v>0</v>
      </c>
      <c r="AS200" s="292">
        <v>0</v>
      </c>
      <c r="AT200" s="292">
        <v>0</v>
      </c>
      <c r="AU200" s="292">
        <v>0</v>
      </c>
      <c r="AV200" s="292">
        <v>0</v>
      </c>
      <c r="AW200" s="292">
        <v>0</v>
      </c>
      <c r="AX200" s="292">
        <v>0</v>
      </c>
      <c r="AY200" s="292">
        <v>0</v>
      </c>
      <c r="AZ200" s="292">
        <v>0</v>
      </c>
      <c r="BA200" s="292">
        <v>0</v>
      </c>
      <c r="BB200" s="292">
        <v>0</v>
      </c>
      <c r="BC200" s="292">
        <v>0</v>
      </c>
      <c r="BD200" s="292">
        <v>0</v>
      </c>
      <c r="BE200" s="292">
        <v>0</v>
      </c>
      <c r="BF200" s="292">
        <v>0</v>
      </c>
      <c r="BG200" s="292">
        <v>0</v>
      </c>
      <c r="BH200" s="292">
        <v>0</v>
      </c>
      <c r="BI200" s="292">
        <v>0</v>
      </c>
    </row>
    <row r="201" spans="2:61">
      <c r="B201" s="417"/>
      <c r="C201" s="416" t="s">
        <v>52</v>
      </c>
      <c r="D201" s="299" t="s">
        <v>52</v>
      </c>
      <c r="E201" s="292">
        <v>346.14999999999992</v>
      </c>
      <c r="F201" s="292">
        <v>77.75</v>
      </c>
      <c r="G201" s="292">
        <v>119</v>
      </c>
      <c r="H201" s="292">
        <v>0</v>
      </c>
      <c r="I201" s="292">
        <v>0</v>
      </c>
      <c r="J201" s="292">
        <v>0</v>
      </c>
      <c r="K201" s="292">
        <v>0</v>
      </c>
      <c r="L201" s="292">
        <v>0</v>
      </c>
      <c r="M201" s="292">
        <v>0</v>
      </c>
      <c r="N201" s="292">
        <v>0</v>
      </c>
      <c r="O201" s="292">
        <v>34.199999999999996</v>
      </c>
      <c r="P201" s="292">
        <v>0</v>
      </c>
      <c r="Q201" s="292">
        <v>85.7</v>
      </c>
      <c r="R201" s="292">
        <v>1</v>
      </c>
      <c r="S201" s="292">
        <v>3.15</v>
      </c>
      <c r="T201" s="292">
        <v>7.1500000000000012</v>
      </c>
      <c r="U201" s="292">
        <v>1</v>
      </c>
      <c r="V201" s="292">
        <v>0</v>
      </c>
      <c r="W201" s="292">
        <v>0</v>
      </c>
      <c r="X201" s="292">
        <v>0</v>
      </c>
      <c r="Y201" s="292">
        <v>10</v>
      </c>
      <c r="Z201" s="292">
        <v>0</v>
      </c>
      <c r="AA201" s="292">
        <v>0</v>
      </c>
      <c r="AB201" s="292">
        <v>0</v>
      </c>
      <c r="AC201" s="292">
        <v>0</v>
      </c>
      <c r="AD201" s="292">
        <v>0</v>
      </c>
      <c r="AE201" s="292">
        <v>0</v>
      </c>
      <c r="AF201" s="292">
        <v>0</v>
      </c>
      <c r="AG201" s="292">
        <v>0</v>
      </c>
      <c r="AH201" s="292">
        <v>0</v>
      </c>
      <c r="AI201" s="292">
        <v>0</v>
      </c>
      <c r="AJ201" s="292">
        <v>0</v>
      </c>
      <c r="AK201" s="292">
        <v>0</v>
      </c>
      <c r="AL201" s="292">
        <v>0</v>
      </c>
      <c r="AM201" s="292">
        <v>0</v>
      </c>
      <c r="AN201" s="292">
        <v>0</v>
      </c>
      <c r="AO201" s="292">
        <v>7.200000000000002</v>
      </c>
      <c r="AP201" s="292">
        <v>0</v>
      </c>
      <c r="AQ201" s="292">
        <v>0</v>
      </c>
      <c r="AR201" s="292">
        <v>0</v>
      </c>
      <c r="AS201" s="292">
        <v>0</v>
      </c>
      <c r="AT201" s="292">
        <v>0</v>
      </c>
      <c r="AU201" s="292">
        <v>0</v>
      </c>
      <c r="AV201" s="292">
        <v>0</v>
      </c>
      <c r="AW201" s="292">
        <v>0</v>
      </c>
      <c r="AX201" s="292">
        <v>0</v>
      </c>
      <c r="AY201" s="292">
        <v>0</v>
      </c>
      <c r="AZ201" s="292">
        <v>0</v>
      </c>
      <c r="BA201" s="292">
        <v>0</v>
      </c>
      <c r="BB201" s="292">
        <v>0</v>
      </c>
      <c r="BC201" s="292">
        <v>0</v>
      </c>
      <c r="BD201" s="292">
        <v>0</v>
      </c>
      <c r="BE201" s="292">
        <v>0</v>
      </c>
      <c r="BF201" s="292">
        <v>0</v>
      </c>
      <c r="BG201" s="292">
        <v>0</v>
      </c>
      <c r="BH201" s="292">
        <v>0</v>
      </c>
      <c r="BI201" s="292">
        <v>0</v>
      </c>
    </row>
    <row r="202" spans="2:61">
      <c r="B202" s="417"/>
      <c r="C202" s="416"/>
      <c r="D202" s="299" t="s">
        <v>900</v>
      </c>
      <c r="E202" s="292">
        <v>46.15</v>
      </c>
      <c r="F202" s="292">
        <v>0</v>
      </c>
      <c r="G202" s="292">
        <v>0</v>
      </c>
      <c r="H202" s="292">
        <v>0</v>
      </c>
      <c r="I202" s="292">
        <v>0</v>
      </c>
      <c r="J202" s="292">
        <v>0</v>
      </c>
      <c r="K202" s="292">
        <v>0</v>
      </c>
      <c r="L202" s="292">
        <v>0</v>
      </c>
      <c r="M202" s="292">
        <v>0</v>
      </c>
      <c r="N202" s="292">
        <v>0</v>
      </c>
      <c r="O202" s="292">
        <v>9.3500000000000014</v>
      </c>
      <c r="P202" s="292">
        <v>0</v>
      </c>
      <c r="Q202" s="292">
        <v>35.799999999999997</v>
      </c>
      <c r="R202" s="292">
        <v>0</v>
      </c>
      <c r="S202" s="292">
        <v>0</v>
      </c>
      <c r="T202" s="292">
        <v>1</v>
      </c>
      <c r="U202" s="292">
        <v>0</v>
      </c>
      <c r="V202" s="292">
        <v>0</v>
      </c>
      <c r="W202" s="292">
        <v>0</v>
      </c>
      <c r="X202" s="292">
        <v>0</v>
      </c>
      <c r="Y202" s="292">
        <v>0</v>
      </c>
      <c r="Z202" s="292">
        <v>0</v>
      </c>
      <c r="AA202" s="292">
        <v>0</v>
      </c>
      <c r="AB202" s="292">
        <v>0</v>
      </c>
      <c r="AC202" s="292">
        <v>0</v>
      </c>
      <c r="AD202" s="292">
        <v>0</v>
      </c>
      <c r="AE202" s="292">
        <v>0</v>
      </c>
      <c r="AF202" s="292">
        <v>0</v>
      </c>
      <c r="AG202" s="292">
        <v>0</v>
      </c>
      <c r="AH202" s="292">
        <v>0</v>
      </c>
      <c r="AI202" s="292">
        <v>0</v>
      </c>
      <c r="AJ202" s="292">
        <v>0</v>
      </c>
      <c r="AK202" s="292">
        <v>0</v>
      </c>
      <c r="AL202" s="292">
        <v>0</v>
      </c>
      <c r="AM202" s="292">
        <v>0</v>
      </c>
      <c r="AN202" s="292">
        <v>0</v>
      </c>
      <c r="AO202" s="292">
        <v>0</v>
      </c>
      <c r="AP202" s="292">
        <v>0</v>
      </c>
      <c r="AQ202" s="292">
        <v>0</v>
      </c>
      <c r="AR202" s="292">
        <v>0</v>
      </c>
      <c r="AS202" s="292">
        <v>0</v>
      </c>
      <c r="AT202" s="292">
        <v>0</v>
      </c>
      <c r="AU202" s="292">
        <v>0</v>
      </c>
      <c r="AV202" s="292">
        <v>0</v>
      </c>
      <c r="AW202" s="292">
        <v>0</v>
      </c>
      <c r="AX202" s="292">
        <v>0</v>
      </c>
      <c r="AY202" s="292">
        <v>0</v>
      </c>
      <c r="AZ202" s="292">
        <v>0</v>
      </c>
      <c r="BA202" s="292">
        <v>0</v>
      </c>
      <c r="BB202" s="292">
        <v>0</v>
      </c>
      <c r="BC202" s="292">
        <v>0</v>
      </c>
      <c r="BD202" s="292">
        <v>0</v>
      </c>
      <c r="BE202" s="292">
        <v>0</v>
      </c>
      <c r="BF202" s="292">
        <v>0</v>
      </c>
      <c r="BG202" s="292">
        <v>0</v>
      </c>
      <c r="BH202" s="292">
        <v>0</v>
      </c>
      <c r="BI202" s="292">
        <v>0</v>
      </c>
    </row>
    <row r="203" spans="2:61">
      <c r="B203" s="417"/>
      <c r="C203" s="416"/>
      <c r="D203" s="299" t="s">
        <v>901</v>
      </c>
      <c r="E203" s="292">
        <v>14.799999999999999</v>
      </c>
      <c r="F203" s="292">
        <v>0</v>
      </c>
      <c r="G203" s="292">
        <v>0</v>
      </c>
      <c r="H203" s="292">
        <v>0</v>
      </c>
      <c r="I203" s="292">
        <v>0</v>
      </c>
      <c r="J203" s="292">
        <v>0</v>
      </c>
      <c r="K203" s="292">
        <v>0</v>
      </c>
      <c r="L203" s="292">
        <v>0</v>
      </c>
      <c r="M203" s="292">
        <v>0</v>
      </c>
      <c r="N203" s="292">
        <v>0</v>
      </c>
      <c r="O203" s="292">
        <v>3</v>
      </c>
      <c r="P203" s="292">
        <v>0</v>
      </c>
      <c r="Q203" s="292">
        <v>10.799999999999999</v>
      </c>
      <c r="R203" s="292">
        <v>0</v>
      </c>
      <c r="S203" s="292">
        <v>0</v>
      </c>
      <c r="T203" s="292">
        <v>1</v>
      </c>
      <c r="U203" s="292">
        <v>0</v>
      </c>
      <c r="V203" s="292">
        <v>0</v>
      </c>
      <c r="W203" s="292">
        <v>0</v>
      </c>
      <c r="X203" s="292">
        <v>0</v>
      </c>
      <c r="Y203" s="292">
        <v>0</v>
      </c>
      <c r="Z203" s="292">
        <v>0</v>
      </c>
      <c r="AA203" s="292">
        <v>0</v>
      </c>
      <c r="AB203" s="292">
        <v>0</v>
      </c>
      <c r="AC203" s="292">
        <v>0</v>
      </c>
      <c r="AD203" s="292">
        <v>0</v>
      </c>
      <c r="AE203" s="292">
        <v>0</v>
      </c>
      <c r="AF203" s="292">
        <v>0</v>
      </c>
      <c r="AG203" s="292">
        <v>0</v>
      </c>
      <c r="AH203" s="292">
        <v>0</v>
      </c>
      <c r="AI203" s="292">
        <v>0</v>
      </c>
      <c r="AJ203" s="292">
        <v>0</v>
      </c>
      <c r="AK203" s="292">
        <v>0</v>
      </c>
      <c r="AL203" s="292">
        <v>0</v>
      </c>
      <c r="AM203" s="292">
        <v>0</v>
      </c>
      <c r="AN203" s="292">
        <v>0</v>
      </c>
      <c r="AO203" s="292">
        <v>0</v>
      </c>
      <c r="AP203" s="292">
        <v>0</v>
      </c>
      <c r="AQ203" s="292">
        <v>0</v>
      </c>
      <c r="AR203" s="292">
        <v>0</v>
      </c>
      <c r="AS203" s="292">
        <v>0</v>
      </c>
      <c r="AT203" s="292">
        <v>0</v>
      </c>
      <c r="AU203" s="292">
        <v>0</v>
      </c>
      <c r="AV203" s="292">
        <v>0</v>
      </c>
      <c r="AW203" s="292">
        <v>0</v>
      </c>
      <c r="AX203" s="292">
        <v>0</v>
      </c>
      <c r="AY203" s="292">
        <v>0</v>
      </c>
      <c r="AZ203" s="292">
        <v>0</v>
      </c>
      <c r="BA203" s="292">
        <v>0</v>
      </c>
      <c r="BB203" s="292">
        <v>0</v>
      </c>
      <c r="BC203" s="292">
        <v>0</v>
      </c>
      <c r="BD203" s="292">
        <v>0</v>
      </c>
      <c r="BE203" s="292">
        <v>0</v>
      </c>
      <c r="BF203" s="292">
        <v>0</v>
      </c>
      <c r="BG203" s="292">
        <v>0</v>
      </c>
      <c r="BH203" s="292">
        <v>0</v>
      </c>
      <c r="BI203" s="292">
        <v>0</v>
      </c>
    </row>
    <row r="204" spans="2:61">
      <c r="B204" s="417"/>
      <c r="C204" s="416"/>
      <c r="D204" s="299" t="s">
        <v>902</v>
      </c>
      <c r="E204" s="292">
        <v>20</v>
      </c>
      <c r="F204" s="292">
        <v>0</v>
      </c>
      <c r="G204" s="292">
        <v>0</v>
      </c>
      <c r="H204" s="292">
        <v>0</v>
      </c>
      <c r="I204" s="292">
        <v>0</v>
      </c>
      <c r="J204" s="292">
        <v>0</v>
      </c>
      <c r="K204" s="292">
        <v>0</v>
      </c>
      <c r="L204" s="292">
        <v>0</v>
      </c>
      <c r="M204" s="292">
        <v>0</v>
      </c>
      <c r="N204" s="292">
        <v>0</v>
      </c>
      <c r="O204" s="292">
        <v>10</v>
      </c>
      <c r="P204" s="292">
        <v>0</v>
      </c>
      <c r="Q204" s="292">
        <v>9</v>
      </c>
      <c r="R204" s="292">
        <v>0</v>
      </c>
      <c r="S204" s="292">
        <v>0</v>
      </c>
      <c r="T204" s="292">
        <v>0</v>
      </c>
      <c r="U204" s="292">
        <v>1</v>
      </c>
      <c r="V204" s="292">
        <v>0</v>
      </c>
      <c r="W204" s="292">
        <v>0</v>
      </c>
      <c r="X204" s="292">
        <v>0</v>
      </c>
      <c r="Y204" s="292">
        <v>0</v>
      </c>
      <c r="Z204" s="292">
        <v>0</v>
      </c>
      <c r="AA204" s="292">
        <v>0</v>
      </c>
      <c r="AB204" s="292">
        <v>0</v>
      </c>
      <c r="AC204" s="292">
        <v>0</v>
      </c>
      <c r="AD204" s="292">
        <v>0</v>
      </c>
      <c r="AE204" s="292">
        <v>0</v>
      </c>
      <c r="AF204" s="292">
        <v>0</v>
      </c>
      <c r="AG204" s="292">
        <v>0</v>
      </c>
      <c r="AH204" s="292">
        <v>0</v>
      </c>
      <c r="AI204" s="292">
        <v>0</v>
      </c>
      <c r="AJ204" s="292">
        <v>0</v>
      </c>
      <c r="AK204" s="292">
        <v>0</v>
      </c>
      <c r="AL204" s="292">
        <v>0</v>
      </c>
      <c r="AM204" s="292">
        <v>0</v>
      </c>
      <c r="AN204" s="292">
        <v>0</v>
      </c>
      <c r="AO204" s="292">
        <v>0</v>
      </c>
      <c r="AP204" s="292">
        <v>0</v>
      </c>
      <c r="AQ204" s="292">
        <v>0</v>
      </c>
      <c r="AR204" s="292">
        <v>0</v>
      </c>
      <c r="AS204" s="292">
        <v>0</v>
      </c>
      <c r="AT204" s="292">
        <v>0</v>
      </c>
      <c r="AU204" s="292">
        <v>0</v>
      </c>
      <c r="AV204" s="292">
        <v>0</v>
      </c>
      <c r="AW204" s="292">
        <v>0</v>
      </c>
      <c r="AX204" s="292">
        <v>0</v>
      </c>
      <c r="AY204" s="292">
        <v>0</v>
      </c>
      <c r="AZ204" s="292">
        <v>0</v>
      </c>
      <c r="BA204" s="292">
        <v>0</v>
      </c>
      <c r="BB204" s="292">
        <v>0</v>
      </c>
      <c r="BC204" s="292">
        <v>0</v>
      </c>
      <c r="BD204" s="292">
        <v>0</v>
      </c>
      <c r="BE204" s="292">
        <v>0</v>
      </c>
      <c r="BF204" s="292">
        <v>0</v>
      </c>
      <c r="BG204" s="292">
        <v>0</v>
      </c>
      <c r="BH204" s="292">
        <v>0</v>
      </c>
      <c r="BI204" s="292">
        <v>0</v>
      </c>
    </row>
    <row r="205" spans="2:61">
      <c r="B205" s="417"/>
      <c r="C205" s="416" t="s">
        <v>53</v>
      </c>
      <c r="D205" s="299" t="s">
        <v>903</v>
      </c>
      <c r="E205" s="292">
        <v>92.05</v>
      </c>
      <c r="F205" s="292">
        <v>0</v>
      </c>
      <c r="G205" s="292">
        <v>29</v>
      </c>
      <c r="H205" s="292">
        <v>0</v>
      </c>
      <c r="I205" s="292">
        <v>0</v>
      </c>
      <c r="J205" s="292">
        <v>0</v>
      </c>
      <c r="K205" s="292">
        <v>0</v>
      </c>
      <c r="L205" s="292">
        <v>0</v>
      </c>
      <c r="M205" s="292">
        <v>0</v>
      </c>
      <c r="N205" s="292">
        <v>0</v>
      </c>
      <c r="O205" s="292">
        <v>8</v>
      </c>
      <c r="P205" s="292">
        <v>0</v>
      </c>
      <c r="Q205" s="292">
        <v>21</v>
      </c>
      <c r="R205" s="292">
        <v>0</v>
      </c>
      <c r="S205" s="292">
        <v>0</v>
      </c>
      <c r="T205" s="292">
        <v>1</v>
      </c>
      <c r="U205" s="292">
        <v>2</v>
      </c>
      <c r="V205" s="292">
        <v>0</v>
      </c>
      <c r="W205" s="292">
        <v>28</v>
      </c>
      <c r="X205" s="292">
        <v>0</v>
      </c>
      <c r="Y205" s="292">
        <v>0</v>
      </c>
      <c r="Z205" s="292">
        <v>0</v>
      </c>
      <c r="AA205" s="292">
        <v>0</v>
      </c>
      <c r="AB205" s="292">
        <v>0</v>
      </c>
      <c r="AC205" s="292">
        <v>0</v>
      </c>
      <c r="AD205" s="292">
        <v>0</v>
      </c>
      <c r="AE205" s="292">
        <v>0</v>
      </c>
      <c r="AF205" s="292">
        <v>0</v>
      </c>
      <c r="AG205" s="292">
        <v>0</v>
      </c>
      <c r="AH205" s="292">
        <v>0</v>
      </c>
      <c r="AI205" s="292">
        <v>0</v>
      </c>
      <c r="AJ205" s="292">
        <v>0</v>
      </c>
      <c r="AK205" s="292">
        <v>0</v>
      </c>
      <c r="AL205" s="292">
        <v>0</v>
      </c>
      <c r="AM205" s="292">
        <v>0</v>
      </c>
      <c r="AN205" s="292">
        <v>0</v>
      </c>
      <c r="AO205" s="292">
        <v>0</v>
      </c>
      <c r="AP205" s="292">
        <v>0</v>
      </c>
      <c r="AQ205" s="292">
        <v>0</v>
      </c>
      <c r="AR205" s="292">
        <v>0</v>
      </c>
      <c r="AS205" s="292">
        <v>0</v>
      </c>
      <c r="AT205" s="292">
        <v>0</v>
      </c>
      <c r="AU205" s="292">
        <v>0</v>
      </c>
      <c r="AV205" s="292">
        <v>0</v>
      </c>
      <c r="AW205" s="292">
        <v>0</v>
      </c>
      <c r="AX205" s="292">
        <v>0</v>
      </c>
      <c r="AY205" s="292">
        <v>0</v>
      </c>
      <c r="AZ205" s="292">
        <v>0</v>
      </c>
      <c r="BA205" s="292">
        <v>0</v>
      </c>
      <c r="BB205" s="292">
        <v>0</v>
      </c>
      <c r="BC205" s="292">
        <v>0</v>
      </c>
      <c r="BD205" s="292">
        <v>0</v>
      </c>
      <c r="BE205" s="292">
        <v>0</v>
      </c>
      <c r="BF205" s="292">
        <v>0</v>
      </c>
      <c r="BG205" s="292">
        <v>3.05</v>
      </c>
      <c r="BH205" s="292">
        <v>0</v>
      </c>
      <c r="BI205" s="292">
        <v>0</v>
      </c>
    </row>
    <row r="206" spans="2:61">
      <c r="B206" s="417"/>
      <c r="C206" s="416"/>
      <c r="D206" s="299" t="s">
        <v>904</v>
      </c>
      <c r="E206" s="292">
        <v>48</v>
      </c>
      <c r="F206" s="292">
        <v>14</v>
      </c>
      <c r="G206" s="292">
        <v>0</v>
      </c>
      <c r="H206" s="292">
        <v>0</v>
      </c>
      <c r="I206" s="292">
        <v>0</v>
      </c>
      <c r="J206" s="292">
        <v>0</v>
      </c>
      <c r="K206" s="292">
        <v>0</v>
      </c>
      <c r="L206" s="292">
        <v>0</v>
      </c>
      <c r="M206" s="292">
        <v>0</v>
      </c>
      <c r="N206" s="292">
        <v>0</v>
      </c>
      <c r="O206" s="292">
        <v>17</v>
      </c>
      <c r="P206" s="292">
        <v>0</v>
      </c>
      <c r="Q206" s="292">
        <v>2</v>
      </c>
      <c r="R206" s="292">
        <v>0</v>
      </c>
      <c r="S206" s="292">
        <v>0</v>
      </c>
      <c r="T206" s="292">
        <v>2</v>
      </c>
      <c r="U206" s="292">
        <v>1</v>
      </c>
      <c r="V206" s="292">
        <v>0</v>
      </c>
      <c r="W206" s="292">
        <v>0</v>
      </c>
      <c r="X206" s="292">
        <v>0</v>
      </c>
      <c r="Y206" s="292">
        <v>12</v>
      </c>
      <c r="Z206" s="292">
        <v>0</v>
      </c>
      <c r="AA206" s="292">
        <v>0</v>
      </c>
      <c r="AB206" s="292">
        <v>0</v>
      </c>
      <c r="AC206" s="292">
        <v>0</v>
      </c>
      <c r="AD206" s="292">
        <v>0</v>
      </c>
      <c r="AE206" s="292">
        <v>0</v>
      </c>
      <c r="AF206" s="292">
        <v>0</v>
      </c>
      <c r="AG206" s="292">
        <v>0</v>
      </c>
      <c r="AH206" s="292">
        <v>0</v>
      </c>
      <c r="AI206" s="292">
        <v>0</v>
      </c>
      <c r="AJ206" s="292">
        <v>0</v>
      </c>
      <c r="AK206" s="292">
        <v>0</v>
      </c>
      <c r="AL206" s="292">
        <v>0</v>
      </c>
      <c r="AM206" s="292">
        <v>0</v>
      </c>
      <c r="AN206" s="292">
        <v>0</v>
      </c>
      <c r="AO206" s="292">
        <v>0</v>
      </c>
      <c r="AP206" s="292">
        <v>0</v>
      </c>
      <c r="AQ206" s="292">
        <v>0</v>
      </c>
      <c r="AR206" s="292">
        <v>0</v>
      </c>
      <c r="AS206" s="292">
        <v>0</v>
      </c>
      <c r="AT206" s="292">
        <v>0</v>
      </c>
      <c r="AU206" s="292">
        <v>0</v>
      </c>
      <c r="AV206" s="292">
        <v>0</v>
      </c>
      <c r="AW206" s="292">
        <v>0</v>
      </c>
      <c r="AX206" s="292">
        <v>0</v>
      </c>
      <c r="AY206" s="292">
        <v>0</v>
      </c>
      <c r="AZ206" s="292">
        <v>0</v>
      </c>
      <c r="BA206" s="292">
        <v>0</v>
      </c>
      <c r="BB206" s="292">
        <v>0</v>
      </c>
      <c r="BC206" s="292">
        <v>0</v>
      </c>
      <c r="BD206" s="292">
        <v>0</v>
      </c>
      <c r="BE206" s="292">
        <v>0</v>
      </c>
      <c r="BF206" s="292">
        <v>0</v>
      </c>
      <c r="BG206" s="292">
        <v>0</v>
      </c>
      <c r="BH206" s="292">
        <v>0</v>
      </c>
      <c r="BI206" s="292">
        <v>0</v>
      </c>
    </row>
    <row r="207" spans="2:61">
      <c r="B207" s="417"/>
      <c r="C207" s="416"/>
      <c r="D207" s="299" t="s">
        <v>905</v>
      </c>
      <c r="E207" s="292">
        <v>18</v>
      </c>
      <c r="F207" s="292">
        <v>0</v>
      </c>
      <c r="G207" s="292">
        <v>0</v>
      </c>
      <c r="H207" s="292">
        <v>0</v>
      </c>
      <c r="I207" s="292">
        <v>0</v>
      </c>
      <c r="J207" s="292">
        <v>0</v>
      </c>
      <c r="K207" s="292">
        <v>0</v>
      </c>
      <c r="L207" s="292">
        <v>0</v>
      </c>
      <c r="M207" s="292">
        <v>0</v>
      </c>
      <c r="N207" s="292">
        <v>0</v>
      </c>
      <c r="O207" s="292">
        <v>12</v>
      </c>
      <c r="P207" s="292">
        <v>0</v>
      </c>
      <c r="Q207" s="292">
        <v>5</v>
      </c>
      <c r="R207" s="292">
        <v>0</v>
      </c>
      <c r="S207" s="292">
        <v>0</v>
      </c>
      <c r="T207" s="292">
        <v>1</v>
      </c>
      <c r="U207" s="292">
        <v>0</v>
      </c>
      <c r="V207" s="292">
        <v>0</v>
      </c>
      <c r="W207" s="292">
        <v>0</v>
      </c>
      <c r="X207" s="292">
        <v>0</v>
      </c>
      <c r="Y207" s="292">
        <v>0</v>
      </c>
      <c r="Z207" s="292">
        <v>0</v>
      </c>
      <c r="AA207" s="292">
        <v>0</v>
      </c>
      <c r="AB207" s="292">
        <v>0</v>
      </c>
      <c r="AC207" s="292">
        <v>0</v>
      </c>
      <c r="AD207" s="292">
        <v>0</v>
      </c>
      <c r="AE207" s="292">
        <v>0</v>
      </c>
      <c r="AF207" s="292">
        <v>0</v>
      </c>
      <c r="AG207" s="292">
        <v>0</v>
      </c>
      <c r="AH207" s="292">
        <v>0</v>
      </c>
      <c r="AI207" s="292">
        <v>0</v>
      </c>
      <c r="AJ207" s="292">
        <v>0</v>
      </c>
      <c r="AK207" s="292">
        <v>0</v>
      </c>
      <c r="AL207" s="292">
        <v>0</v>
      </c>
      <c r="AM207" s="292">
        <v>0</v>
      </c>
      <c r="AN207" s="292">
        <v>0</v>
      </c>
      <c r="AO207" s="292">
        <v>0</v>
      </c>
      <c r="AP207" s="292">
        <v>0</v>
      </c>
      <c r="AQ207" s="292">
        <v>0</v>
      </c>
      <c r="AR207" s="292">
        <v>0</v>
      </c>
      <c r="AS207" s="292">
        <v>0</v>
      </c>
      <c r="AT207" s="292">
        <v>0</v>
      </c>
      <c r="AU207" s="292">
        <v>0</v>
      </c>
      <c r="AV207" s="292">
        <v>0</v>
      </c>
      <c r="AW207" s="292">
        <v>0</v>
      </c>
      <c r="AX207" s="292">
        <v>0</v>
      </c>
      <c r="AY207" s="292">
        <v>0</v>
      </c>
      <c r="AZ207" s="292">
        <v>0</v>
      </c>
      <c r="BA207" s="292">
        <v>0</v>
      </c>
      <c r="BB207" s="292">
        <v>0</v>
      </c>
      <c r="BC207" s="292">
        <v>0</v>
      </c>
      <c r="BD207" s="292">
        <v>0</v>
      </c>
      <c r="BE207" s="292">
        <v>0</v>
      </c>
      <c r="BF207" s="292">
        <v>0</v>
      </c>
      <c r="BG207" s="292">
        <v>0</v>
      </c>
      <c r="BH207" s="292">
        <v>0</v>
      </c>
      <c r="BI207" s="292">
        <v>0</v>
      </c>
    </row>
    <row r="208" spans="2:61">
      <c r="B208" s="417"/>
      <c r="C208" s="416"/>
      <c r="D208" s="299" t="s">
        <v>906</v>
      </c>
      <c r="E208" s="292">
        <v>14</v>
      </c>
      <c r="F208" s="292">
        <v>0</v>
      </c>
      <c r="G208" s="292">
        <v>0</v>
      </c>
      <c r="H208" s="292">
        <v>0</v>
      </c>
      <c r="I208" s="292">
        <v>0</v>
      </c>
      <c r="J208" s="292">
        <v>0</v>
      </c>
      <c r="K208" s="292">
        <v>0</v>
      </c>
      <c r="L208" s="292">
        <v>0</v>
      </c>
      <c r="M208" s="292">
        <v>0</v>
      </c>
      <c r="N208" s="292">
        <v>0</v>
      </c>
      <c r="O208" s="292">
        <v>6</v>
      </c>
      <c r="P208" s="292">
        <v>0</v>
      </c>
      <c r="Q208" s="292">
        <v>8</v>
      </c>
      <c r="R208" s="292">
        <v>0</v>
      </c>
      <c r="S208" s="292">
        <v>0</v>
      </c>
      <c r="T208" s="292">
        <v>0</v>
      </c>
      <c r="U208" s="292">
        <v>0</v>
      </c>
      <c r="V208" s="292">
        <v>0</v>
      </c>
      <c r="W208" s="292">
        <v>0</v>
      </c>
      <c r="X208" s="292">
        <v>0</v>
      </c>
      <c r="Y208" s="292">
        <v>0</v>
      </c>
      <c r="Z208" s="292">
        <v>0</v>
      </c>
      <c r="AA208" s="292">
        <v>0</v>
      </c>
      <c r="AB208" s="292">
        <v>0</v>
      </c>
      <c r="AC208" s="292">
        <v>0</v>
      </c>
      <c r="AD208" s="292">
        <v>0</v>
      </c>
      <c r="AE208" s="292">
        <v>0</v>
      </c>
      <c r="AF208" s="292">
        <v>0</v>
      </c>
      <c r="AG208" s="292">
        <v>0</v>
      </c>
      <c r="AH208" s="292">
        <v>0</v>
      </c>
      <c r="AI208" s="292">
        <v>0</v>
      </c>
      <c r="AJ208" s="292">
        <v>0</v>
      </c>
      <c r="AK208" s="292">
        <v>0</v>
      </c>
      <c r="AL208" s="292">
        <v>0</v>
      </c>
      <c r="AM208" s="292">
        <v>0</v>
      </c>
      <c r="AN208" s="292">
        <v>0</v>
      </c>
      <c r="AO208" s="292">
        <v>0</v>
      </c>
      <c r="AP208" s="292">
        <v>0</v>
      </c>
      <c r="AQ208" s="292">
        <v>0</v>
      </c>
      <c r="AR208" s="292">
        <v>0</v>
      </c>
      <c r="AS208" s="292">
        <v>0</v>
      </c>
      <c r="AT208" s="292">
        <v>0</v>
      </c>
      <c r="AU208" s="292">
        <v>0</v>
      </c>
      <c r="AV208" s="292">
        <v>0</v>
      </c>
      <c r="AW208" s="292">
        <v>0</v>
      </c>
      <c r="AX208" s="292">
        <v>0</v>
      </c>
      <c r="AY208" s="292">
        <v>0</v>
      </c>
      <c r="AZ208" s="292">
        <v>0</v>
      </c>
      <c r="BA208" s="292">
        <v>0</v>
      </c>
      <c r="BB208" s="292">
        <v>0</v>
      </c>
      <c r="BC208" s="292">
        <v>0</v>
      </c>
      <c r="BD208" s="292">
        <v>0</v>
      </c>
      <c r="BE208" s="292">
        <v>0</v>
      </c>
      <c r="BF208" s="292">
        <v>0</v>
      </c>
      <c r="BG208" s="292">
        <v>0</v>
      </c>
      <c r="BH208" s="292">
        <v>0</v>
      </c>
      <c r="BI208" s="292">
        <v>0</v>
      </c>
    </row>
    <row r="209" spans="2:61">
      <c r="B209" s="417"/>
      <c r="C209" s="416"/>
      <c r="D209" s="299" t="s">
        <v>907</v>
      </c>
      <c r="E209" s="292">
        <v>95.499999999999986</v>
      </c>
      <c r="F209" s="292">
        <v>62.5</v>
      </c>
      <c r="G209" s="292">
        <v>0</v>
      </c>
      <c r="H209" s="292">
        <v>0</v>
      </c>
      <c r="I209" s="292">
        <v>0</v>
      </c>
      <c r="J209" s="292">
        <v>0</v>
      </c>
      <c r="K209" s="292">
        <v>0</v>
      </c>
      <c r="L209" s="292">
        <v>0</v>
      </c>
      <c r="M209" s="292">
        <v>0</v>
      </c>
      <c r="N209" s="292">
        <v>0</v>
      </c>
      <c r="O209" s="292">
        <v>5</v>
      </c>
      <c r="P209" s="292">
        <v>0</v>
      </c>
      <c r="Q209" s="292">
        <v>26.000000000000004</v>
      </c>
      <c r="R209" s="292">
        <v>0</v>
      </c>
      <c r="S209" s="292">
        <v>0</v>
      </c>
      <c r="T209" s="292">
        <v>1</v>
      </c>
      <c r="U209" s="292">
        <v>1</v>
      </c>
      <c r="V209" s="292">
        <v>0</v>
      </c>
      <c r="W209" s="292">
        <v>0</v>
      </c>
      <c r="X209" s="292">
        <v>0</v>
      </c>
      <c r="Y209" s="292">
        <v>0</v>
      </c>
      <c r="Z209" s="292">
        <v>0</v>
      </c>
      <c r="AA209" s="292">
        <v>0</v>
      </c>
      <c r="AB209" s="292">
        <v>0</v>
      </c>
      <c r="AC209" s="292">
        <v>0</v>
      </c>
      <c r="AD209" s="292">
        <v>0</v>
      </c>
      <c r="AE209" s="292">
        <v>0</v>
      </c>
      <c r="AF209" s="292">
        <v>0</v>
      </c>
      <c r="AG209" s="292">
        <v>0</v>
      </c>
      <c r="AH209" s="292">
        <v>0</v>
      </c>
      <c r="AI209" s="292">
        <v>0</v>
      </c>
      <c r="AJ209" s="292">
        <v>0</v>
      </c>
      <c r="AK209" s="292">
        <v>0</v>
      </c>
      <c r="AL209" s="292">
        <v>0</v>
      </c>
      <c r="AM209" s="292">
        <v>0</v>
      </c>
      <c r="AN209" s="292">
        <v>0</v>
      </c>
      <c r="AO209" s="292">
        <v>0</v>
      </c>
      <c r="AP209" s="292">
        <v>0</v>
      </c>
      <c r="AQ209" s="292">
        <v>0</v>
      </c>
      <c r="AR209" s="292">
        <v>0</v>
      </c>
      <c r="AS209" s="292">
        <v>0</v>
      </c>
      <c r="AT209" s="292">
        <v>0</v>
      </c>
      <c r="AU209" s="292">
        <v>0</v>
      </c>
      <c r="AV209" s="292">
        <v>0</v>
      </c>
      <c r="AW209" s="292">
        <v>0</v>
      </c>
      <c r="AX209" s="292">
        <v>0</v>
      </c>
      <c r="AY209" s="292">
        <v>0</v>
      </c>
      <c r="AZ209" s="292">
        <v>0</v>
      </c>
      <c r="BA209" s="292">
        <v>0</v>
      </c>
      <c r="BB209" s="292">
        <v>0</v>
      </c>
      <c r="BC209" s="292">
        <v>0</v>
      </c>
      <c r="BD209" s="292">
        <v>0</v>
      </c>
      <c r="BE209" s="292">
        <v>0</v>
      </c>
      <c r="BF209" s="292">
        <v>0</v>
      </c>
      <c r="BG209" s="292">
        <v>0</v>
      </c>
      <c r="BH209" s="292">
        <v>0</v>
      </c>
      <c r="BI209" s="292">
        <v>0</v>
      </c>
    </row>
    <row r="210" spans="2:61">
      <c r="B210" s="417"/>
      <c r="C210" s="416"/>
      <c r="D210" s="299" t="s">
        <v>908</v>
      </c>
      <c r="E210" s="292">
        <v>25</v>
      </c>
      <c r="F210" s="292">
        <v>0</v>
      </c>
      <c r="G210" s="292">
        <v>0</v>
      </c>
      <c r="H210" s="292">
        <v>0</v>
      </c>
      <c r="I210" s="292">
        <v>0</v>
      </c>
      <c r="J210" s="292">
        <v>0</v>
      </c>
      <c r="K210" s="292">
        <v>0</v>
      </c>
      <c r="L210" s="292">
        <v>0</v>
      </c>
      <c r="M210" s="292">
        <v>0</v>
      </c>
      <c r="N210" s="292">
        <v>0</v>
      </c>
      <c r="O210" s="292">
        <v>5</v>
      </c>
      <c r="P210" s="292">
        <v>0</v>
      </c>
      <c r="Q210" s="292">
        <v>18</v>
      </c>
      <c r="R210" s="292">
        <v>0</v>
      </c>
      <c r="S210" s="292">
        <v>0</v>
      </c>
      <c r="T210" s="292">
        <v>2</v>
      </c>
      <c r="U210" s="292">
        <v>0</v>
      </c>
      <c r="V210" s="292">
        <v>0</v>
      </c>
      <c r="W210" s="292">
        <v>0</v>
      </c>
      <c r="X210" s="292">
        <v>0</v>
      </c>
      <c r="Y210" s="292">
        <v>0</v>
      </c>
      <c r="Z210" s="292">
        <v>0</v>
      </c>
      <c r="AA210" s="292">
        <v>0</v>
      </c>
      <c r="AB210" s="292">
        <v>0</v>
      </c>
      <c r="AC210" s="292">
        <v>0</v>
      </c>
      <c r="AD210" s="292">
        <v>0</v>
      </c>
      <c r="AE210" s="292">
        <v>0</v>
      </c>
      <c r="AF210" s="292">
        <v>0</v>
      </c>
      <c r="AG210" s="292">
        <v>0</v>
      </c>
      <c r="AH210" s="292">
        <v>0</v>
      </c>
      <c r="AI210" s="292">
        <v>0</v>
      </c>
      <c r="AJ210" s="292">
        <v>0</v>
      </c>
      <c r="AK210" s="292">
        <v>0</v>
      </c>
      <c r="AL210" s="292">
        <v>0</v>
      </c>
      <c r="AM210" s="292">
        <v>0</v>
      </c>
      <c r="AN210" s="292">
        <v>0</v>
      </c>
      <c r="AO210" s="292">
        <v>0</v>
      </c>
      <c r="AP210" s="292">
        <v>0</v>
      </c>
      <c r="AQ210" s="292">
        <v>0</v>
      </c>
      <c r="AR210" s="292">
        <v>0</v>
      </c>
      <c r="AS210" s="292">
        <v>0</v>
      </c>
      <c r="AT210" s="292">
        <v>0</v>
      </c>
      <c r="AU210" s="292">
        <v>0</v>
      </c>
      <c r="AV210" s="292">
        <v>0</v>
      </c>
      <c r="AW210" s="292">
        <v>0</v>
      </c>
      <c r="AX210" s="292">
        <v>0</v>
      </c>
      <c r="AY210" s="292">
        <v>0</v>
      </c>
      <c r="AZ210" s="292">
        <v>0</v>
      </c>
      <c r="BA210" s="292">
        <v>0</v>
      </c>
      <c r="BB210" s="292">
        <v>0</v>
      </c>
      <c r="BC210" s="292">
        <v>0</v>
      </c>
      <c r="BD210" s="292">
        <v>0</v>
      </c>
      <c r="BE210" s="292">
        <v>0</v>
      </c>
      <c r="BF210" s="292">
        <v>0</v>
      </c>
      <c r="BG210" s="292">
        <v>0</v>
      </c>
      <c r="BH210" s="292">
        <v>0</v>
      </c>
      <c r="BI210" s="292">
        <v>0</v>
      </c>
    </row>
    <row r="211" spans="2:61">
      <c r="B211" s="417"/>
      <c r="C211" s="416"/>
      <c r="D211" s="299" t="s">
        <v>909</v>
      </c>
      <c r="E211" s="292">
        <v>10</v>
      </c>
      <c r="F211" s="292">
        <v>0</v>
      </c>
      <c r="G211" s="292">
        <v>0</v>
      </c>
      <c r="H211" s="292">
        <v>0</v>
      </c>
      <c r="I211" s="292">
        <v>0</v>
      </c>
      <c r="J211" s="292">
        <v>0</v>
      </c>
      <c r="K211" s="292">
        <v>0</v>
      </c>
      <c r="L211" s="292">
        <v>0</v>
      </c>
      <c r="M211" s="292">
        <v>0</v>
      </c>
      <c r="N211" s="292">
        <v>0</v>
      </c>
      <c r="O211" s="292">
        <v>0</v>
      </c>
      <c r="P211" s="292">
        <v>0</v>
      </c>
      <c r="Q211" s="292">
        <v>7</v>
      </c>
      <c r="R211" s="292">
        <v>0</v>
      </c>
      <c r="S211" s="292">
        <v>0</v>
      </c>
      <c r="T211" s="292">
        <v>2</v>
      </c>
      <c r="U211" s="292">
        <v>0</v>
      </c>
      <c r="V211" s="292">
        <v>0</v>
      </c>
      <c r="W211" s="292">
        <v>0</v>
      </c>
      <c r="X211" s="292">
        <v>0</v>
      </c>
      <c r="Y211" s="292">
        <v>1</v>
      </c>
      <c r="Z211" s="292">
        <v>0</v>
      </c>
      <c r="AA211" s="292">
        <v>0</v>
      </c>
      <c r="AB211" s="292">
        <v>0</v>
      </c>
      <c r="AC211" s="292">
        <v>0</v>
      </c>
      <c r="AD211" s="292">
        <v>0</v>
      </c>
      <c r="AE211" s="292">
        <v>0</v>
      </c>
      <c r="AF211" s="292">
        <v>0</v>
      </c>
      <c r="AG211" s="292">
        <v>0</v>
      </c>
      <c r="AH211" s="292">
        <v>0</v>
      </c>
      <c r="AI211" s="292">
        <v>0</v>
      </c>
      <c r="AJ211" s="292">
        <v>0</v>
      </c>
      <c r="AK211" s="292">
        <v>0</v>
      </c>
      <c r="AL211" s="292">
        <v>0</v>
      </c>
      <c r="AM211" s="292">
        <v>0</v>
      </c>
      <c r="AN211" s="292">
        <v>0</v>
      </c>
      <c r="AO211" s="292">
        <v>0</v>
      </c>
      <c r="AP211" s="292">
        <v>0</v>
      </c>
      <c r="AQ211" s="292">
        <v>0</v>
      </c>
      <c r="AR211" s="292">
        <v>0</v>
      </c>
      <c r="AS211" s="292">
        <v>0</v>
      </c>
      <c r="AT211" s="292">
        <v>0</v>
      </c>
      <c r="AU211" s="292">
        <v>0</v>
      </c>
      <c r="AV211" s="292">
        <v>0</v>
      </c>
      <c r="AW211" s="292">
        <v>0</v>
      </c>
      <c r="AX211" s="292">
        <v>0</v>
      </c>
      <c r="AY211" s="292">
        <v>0</v>
      </c>
      <c r="AZ211" s="292">
        <v>0</v>
      </c>
      <c r="BA211" s="292">
        <v>0</v>
      </c>
      <c r="BB211" s="292">
        <v>0</v>
      </c>
      <c r="BC211" s="292">
        <v>0</v>
      </c>
      <c r="BD211" s="292">
        <v>0</v>
      </c>
      <c r="BE211" s="292">
        <v>0</v>
      </c>
      <c r="BF211" s="292">
        <v>0</v>
      </c>
      <c r="BG211" s="292">
        <v>0</v>
      </c>
      <c r="BH211" s="292">
        <v>0</v>
      </c>
      <c r="BI211" s="292">
        <v>0</v>
      </c>
    </row>
    <row r="212" spans="2:61">
      <c r="B212" s="417"/>
      <c r="C212" s="416"/>
      <c r="D212" s="299" t="s">
        <v>910</v>
      </c>
      <c r="E212" s="292">
        <v>24</v>
      </c>
      <c r="F212" s="292">
        <v>0</v>
      </c>
      <c r="G212" s="292">
        <v>0</v>
      </c>
      <c r="H212" s="292">
        <v>0</v>
      </c>
      <c r="I212" s="292">
        <v>0</v>
      </c>
      <c r="J212" s="292">
        <v>0</v>
      </c>
      <c r="K212" s="292">
        <v>0</v>
      </c>
      <c r="L212" s="292">
        <v>0</v>
      </c>
      <c r="M212" s="292">
        <v>0</v>
      </c>
      <c r="N212" s="292">
        <v>0</v>
      </c>
      <c r="O212" s="292">
        <v>7</v>
      </c>
      <c r="P212" s="292">
        <v>0</v>
      </c>
      <c r="Q212" s="292">
        <v>15</v>
      </c>
      <c r="R212" s="292">
        <v>0</v>
      </c>
      <c r="S212" s="292">
        <v>0</v>
      </c>
      <c r="T212" s="292">
        <v>2</v>
      </c>
      <c r="U212" s="292">
        <v>0</v>
      </c>
      <c r="V212" s="292">
        <v>0</v>
      </c>
      <c r="W212" s="292">
        <v>0</v>
      </c>
      <c r="X212" s="292">
        <v>0</v>
      </c>
      <c r="Y212" s="292">
        <v>0</v>
      </c>
      <c r="Z212" s="292">
        <v>0</v>
      </c>
      <c r="AA212" s="292">
        <v>0</v>
      </c>
      <c r="AB212" s="292">
        <v>0</v>
      </c>
      <c r="AC212" s="292">
        <v>0</v>
      </c>
      <c r="AD212" s="292">
        <v>0</v>
      </c>
      <c r="AE212" s="292">
        <v>0</v>
      </c>
      <c r="AF212" s="292">
        <v>0</v>
      </c>
      <c r="AG212" s="292">
        <v>0</v>
      </c>
      <c r="AH212" s="292">
        <v>0</v>
      </c>
      <c r="AI212" s="292">
        <v>0</v>
      </c>
      <c r="AJ212" s="292">
        <v>0</v>
      </c>
      <c r="AK212" s="292">
        <v>0</v>
      </c>
      <c r="AL212" s="292">
        <v>0</v>
      </c>
      <c r="AM212" s="292">
        <v>0</v>
      </c>
      <c r="AN212" s="292">
        <v>0</v>
      </c>
      <c r="AO212" s="292">
        <v>0</v>
      </c>
      <c r="AP212" s="292">
        <v>0</v>
      </c>
      <c r="AQ212" s="292">
        <v>0</v>
      </c>
      <c r="AR212" s="292">
        <v>0</v>
      </c>
      <c r="AS212" s="292">
        <v>0</v>
      </c>
      <c r="AT212" s="292">
        <v>0</v>
      </c>
      <c r="AU212" s="292">
        <v>0</v>
      </c>
      <c r="AV212" s="292">
        <v>0</v>
      </c>
      <c r="AW212" s="292">
        <v>0</v>
      </c>
      <c r="AX212" s="292">
        <v>0</v>
      </c>
      <c r="AY212" s="292">
        <v>0</v>
      </c>
      <c r="AZ212" s="292">
        <v>0</v>
      </c>
      <c r="BA212" s="292">
        <v>0</v>
      </c>
      <c r="BB212" s="292">
        <v>0</v>
      </c>
      <c r="BC212" s="292">
        <v>0</v>
      </c>
      <c r="BD212" s="292">
        <v>0</v>
      </c>
      <c r="BE212" s="292">
        <v>0</v>
      </c>
      <c r="BF212" s="292">
        <v>0</v>
      </c>
      <c r="BG212" s="292">
        <v>0</v>
      </c>
      <c r="BH212" s="292">
        <v>0</v>
      </c>
      <c r="BI212" s="292">
        <v>0</v>
      </c>
    </row>
    <row r="213" spans="2:61">
      <c r="B213" s="417"/>
      <c r="C213" s="416"/>
      <c r="D213" s="299" t="s">
        <v>911</v>
      </c>
      <c r="E213" s="292">
        <v>16</v>
      </c>
      <c r="F213" s="292">
        <v>0</v>
      </c>
      <c r="G213" s="292">
        <v>0</v>
      </c>
      <c r="H213" s="292">
        <v>0</v>
      </c>
      <c r="I213" s="292">
        <v>0</v>
      </c>
      <c r="J213" s="292">
        <v>0</v>
      </c>
      <c r="K213" s="292">
        <v>0</v>
      </c>
      <c r="L213" s="292">
        <v>0</v>
      </c>
      <c r="M213" s="292">
        <v>0</v>
      </c>
      <c r="N213" s="292">
        <v>0</v>
      </c>
      <c r="O213" s="292">
        <v>6</v>
      </c>
      <c r="P213" s="292">
        <v>0</v>
      </c>
      <c r="Q213" s="292">
        <v>0</v>
      </c>
      <c r="R213" s="292">
        <v>10</v>
      </c>
      <c r="S213" s="292">
        <v>0</v>
      </c>
      <c r="T213" s="292">
        <v>0</v>
      </c>
      <c r="U213" s="292">
        <v>0</v>
      </c>
      <c r="V213" s="292">
        <v>0</v>
      </c>
      <c r="W213" s="292">
        <v>0</v>
      </c>
      <c r="X213" s="292">
        <v>0</v>
      </c>
      <c r="Y213" s="292">
        <v>0</v>
      </c>
      <c r="Z213" s="292">
        <v>0</v>
      </c>
      <c r="AA213" s="292">
        <v>0</v>
      </c>
      <c r="AB213" s="292">
        <v>0</v>
      </c>
      <c r="AC213" s="292">
        <v>0</v>
      </c>
      <c r="AD213" s="292">
        <v>0</v>
      </c>
      <c r="AE213" s="292">
        <v>0</v>
      </c>
      <c r="AF213" s="292">
        <v>0</v>
      </c>
      <c r="AG213" s="292">
        <v>0</v>
      </c>
      <c r="AH213" s="292">
        <v>0</v>
      </c>
      <c r="AI213" s="292">
        <v>0</v>
      </c>
      <c r="AJ213" s="292">
        <v>0</v>
      </c>
      <c r="AK213" s="292">
        <v>0</v>
      </c>
      <c r="AL213" s="292">
        <v>0</v>
      </c>
      <c r="AM213" s="292">
        <v>0</v>
      </c>
      <c r="AN213" s="292">
        <v>0</v>
      </c>
      <c r="AO213" s="292">
        <v>0</v>
      </c>
      <c r="AP213" s="292">
        <v>0</v>
      </c>
      <c r="AQ213" s="292">
        <v>0</v>
      </c>
      <c r="AR213" s="292">
        <v>0</v>
      </c>
      <c r="AS213" s="292">
        <v>0</v>
      </c>
      <c r="AT213" s="292">
        <v>0</v>
      </c>
      <c r="AU213" s="292">
        <v>0</v>
      </c>
      <c r="AV213" s="292">
        <v>0</v>
      </c>
      <c r="AW213" s="292">
        <v>0</v>
      </c>
      <c r="AX213" s="292">
        <v>0</v>
      </c>
      <c r="AY213" s="292">
        <v>0</v>
      </c>
      <c r="AZ213" s="292">
        <v>0</v>
      </c>
      <c r="BA213" s="292">
        <v>0</v>
      </c>
      <c r="BB213" s="292">
        <v>0</v>
      </c>
      <c r="BC213" s="292">
        <v>0</v>
      </c>
      <c r="BD213" s="292">
        <v>0</v>
      </c>
      <c r="BE213" s="292">
        <v>0</v>
      </c>
      <c r="BF213" s="292">
        <v>0</v>
      </c>
      <c r="BG213" s="292">
        <v>0</v>
      </c>
      <c r="BH213" s="292">
        <v>0</v>
      </c>
      <c r="BI213" s="292">
        <v>0</v>
      </c>
    </row>
    <row r="214" spans="2:61">
      <c r="B214" s="417"/>
      <c r="C214" s="416" t="s">
        <v>54</v>
      </c>
      <c r="D214" s="299" t="s">
        <v>912</v>
      </c>
      <c r="E214" s="292">
        <v>296.7</v>
      </c>
      <c r="F214" s="292">
        <v>0</v>
      </c>
      <c r="G214" s="292">
        <v>161</v>
      </c>
      <c r="H214" s="292">
        <v>0</v>
      </c>
      <c r="I214" s="292">
        <v>0</v>
      </c>
      <c r="J214" s="292">
        <v>0</v>
      </c>
      <c r="K214" s="292">
        <v>0</v>
      </c>
      <c r="L214" s="292">
        <v>0</v>
      </c>
      <c r="M214" s="292">
        <v>0</v>
      </c>
      <c r="N214" s="292">
        <v>0</v>
      </c>
      <c r="O214" s="292">
        <v>11</v>
      </c>
      <c r="P214" s="292">
        <v>0</v>
      </c>
      <c r="Q214" s="292">
        <v>37</v>
      </c>
      <c r="R214" s="292">
        <v>1</v>
      </c>
      <c r="S214" s="292">
        <v>0</v>
      </c>
      <c r="T214" s="292">
        <v>4</v>
      </c>
      <c r="U214" s="292">
        <v>0</v>
      </c>
      <c r="V214" s="292">
        <v>28</v>
      </c>
      <c r="W214" s="292">
        <v>0</v>
      </c>
      <c r="X214" s="292">
        <v>0</v>
      </c>
      <c r="Y214" s="292">
        <v>0</v>
      </c>
      <c r="Z214" s="292">
        <v>0</v>
      </c>
      <c r="AA214" s="292">
        <v>0</v>
      </c>
      <c r="AB214" s="292">
        <v>0</v>
      </c>
      <c r="AC214" s="292">
        <v>0</v>
      </c>
      <c r="AD214" s="292">
        <v>0</v>
      </c>
      <c r="AE214" s="292">
        <v>32.9</v>
      </c>
      <c r="AF214" s="292">
        <v>19.8</v>
      </c>
      <c r="AG214" s="292">
        <v>0</v>
      </c>
      <c r="AH214" s="292">
        <v>0</v>
      </c>
      <c r="AI214" s="292">
        <v>0</v>
      </c>
      <c r="AJ214" s="292">
        <v>0</v>
      </c>
      <c r="AK214" s="292">
        <v>0</v>
      </c>
      <c r="AL214" s="292">
        <v>0</v>
      </c>
      <c r="AM214" s="292">
        <v>0</v>
      </c>
      <c r="AN214" s="292">
        <v>0</v>
      </c>
      <c r="AO214" s="292">
        <v>2</v>
      </c>
      <c r="AP214" s="292">
        <v>0</v>
      </c>
      <c r="AQ214" s="292">
        <v>0</v>
      </c>
      <c r="AR214" s="292">
        <v>0</v>
      </c>
      <c r="AS214" s="292">
        <v>0</v>
      </c>
      <c r="AT214" s="292">
        <v>0</v>
      </c>
      <c r="AU214" s="292">
        <v>0</v>
      </c>
      <c r="AV214" s="292">
        <v>0</v>
      </c>
      <c r="AW214" s="292">
        <v>0</v>
      </c>
      <c r="AX214" s="292">
        <v>0</v>
      </c>
      <c r="AY214" s="292">
        <v>0</v>
      </c>
      <c r="AZ214" s="292">
        <v>0</v>
      </c>
      <c r="BA214" s="292">
        <v>0</v>
      </c>
      <c r="BB214" s="292">
        <v>0</v>
      </c>
      <c r="BC214" s="292">
        <v>0</v>
      </c>
      <c r="BD214" s="292">
        <v>0</v>
      </c>
      <c r="BE214" s="292">
        <v>0</v>
      </c>
      <c r="BF214" s="292">
        <v>0</v>
      </c>
      <c r="BG214" s="292">
        <v>0</v>
      </c>
      <c r="BH214" s="292">
        <v>0</v>
      </c>
      <c r="BI214" s="292">
        <v>0</v>
      </c>
    </row>
    <row r="215" spans="2:61">
      <c r="B215" s="417"/>
      <c r="C215" s="416"/>
      <c r="D215" s="299" t="s">
        <v>913</v>
      </c>
      <c r="E215" s="292">
        <v>17</v>
      </c>
      <c r="F215" s="292">
        <v>0</v>
      </c>
      <c r="G215" s="292">
        <v>0</v>
      </c>
      <c r="H215" s="292">
        <v>0</v>
      </c>
      <c r="I215" s="292">
        <v>0</v>
      </c>
      <c r="J215" s="292">
        <v>0</v>
      </c>
      <c r="K215" s="292">
        <v>0</v>
      </c>
      <c r="L215" s="292">
        <v>0</v>
      </c>
      <c r="M215" s="292">
        <v>0</v>
      </c>
      <c r="N215" s="292">
        <v>0</v>
      </c>
      <c r="O215" s="292">
        <v>3</v>
      </c>
      <c r="P215" s="292">
        <v>0</v>
      </c>
      <c r="Q215" s="292">
        <v>13</v>
      </c>
      <c r="R215" s="292">
        <v>0</v>
      </c>
      <c r="S215" s="292">
        <v>0</v>
      </c>
      <c r="T215" s="292">
        <v>1</v>
      </c>
      <c r="U215" s="292">
        <v>0</v>
      </c>
      <c r="V215" s="292">
        <v>0</v>
      </c>
      <c r="W215" s="292">
        <v>0</v>
      </c>
      <c r="X215" s="292">
        <v>0</v>
      </c>
      <c r="Y215" s="292">
        <v>0</v>
      </c>
      <c r="Z215" s="292">
        <v>0</v>
      </c>
      <c r="AA215" s="292">
        <v>0</v>
      </c>
      <c r="AB215" s="292">
        <v>0</v>
      </c>
      <c r="AC215" s="292">
        <v>0</v>
      </c>
      <c r="AD215" s="292">
        <v>0</v>
      </c>
      <c r="AE215" s="292">
        <v>0</v>
      </c>
      <c r="AF215" s="292">
        <v>0</v>
      </c>
      <c r="AG215" s="292">
        <v>0</v>
      </c>
      <c r="AH215" s="292">
        <v>0</v>
      </c>
      <c r="AI215" s="292">
        <v>0</v>
      </c>
      <c r="AJ215" s="292">
        <v>0</v>
      </c>
      <c r="AK215" s="292">
        <v>0</v>
      </c>
      <c r="AL215" s="292">
        <v>0</v>
      </c>
      <c r="AM215" s="292">
        <v>0</v>
      </c>
      <c r="AN215" s="292">
        <v>0</v>
      </c>
      <c r="AO215" s="292">
        <v>0</v>
      </c>
      <c r="AP215" s="292">
        <v>0</v>
      </c>
      <c r="AQ215" s="292">
        <v>0</v>
      </c>
      <c r="AR215" s="292">
        <v>0</v>
      </c>
      <c r="AS215" s="292">
        <v>0</v>
      </c>
      <c r="AT215" s="292">
        <v>0</v>
      </c>
      <c r="AU215" s="292">
        <v>0</v>
      </c>
      <c r="AV215" s="292">
        <v>0</v>
      </c>
      <c r="AW215" s="292">
        <v>0</v>
      </c>
      <c r="AX215" s="292">
        <v>0</v>
      </c>
      <c r="AY215" s="292">
        <v>0</v>
      </c>
      <c r="AZ215" s="292">
        <v>0</v>
      </c>
      <c r="BA215" s="292">
        <v>0</v>
      </c>
      <c r="BB215" s="292">
        <v>0</v>
      </c>
      <c r="BC215" s="292">
        <v>0</v>
      </c>
      <c r="BD215" s="292">
        <v>0</v>
      </c>
      <c r="BE215" s="292">
        <v>0</v>
      </c>
      <c r="BF215" s="292">
        <v>0</v>
      </c>
      <c r="BG215" s="292">
        <v>0</v>
      </c>
      <c r="BH215" s="292">
        <v>0</v>
      </c>
      <c r="BI215" s="292">
        <v>0</v>
      </c>
    </row>
    <row r="216" spans="2:61">
      <c r="B216" s="417"/>
      <c r="C216" s="416"/>
      <c r="D216" s="299" t="s">
        <v>914</v>
      </c>
      <c r="E216" s="292">
        <v>31.5</v>
      </c>
      <c r="F216" s="292">
        <v>0</v>
      </c>
      <c r="G216" s="292">
        <v>0</v>
      </c>
      <c r="H216" s="292">
        <v>0</v>
      </c>
      <c r="I216" s="292">
        <v>0</v>
      </c>
      <c r="J216" s="292">
        <v>0</v>
      </c>
      <c r="K216" s="292">
        <v>0</v>
      </c>
      <c r="L216" s="292">
        <v>0</v>
      </c>
      <c r="M216" s="292">
        <v>0</v>
      </c>
      <c r="N216" s="292">
        <v>0</v>
      </c>
      <c r="O216" s="292">
        <v>8</v>
      </c>
      <c r="P216" s="292">
        <v>0</v>
      </c>
      <c r="Q216" s="292">
        <v>23</v>
      </c>
      <c r="R216" s="292">
        <v>0</v>
      </c>
      <c r="S216" s="292">
        <v>0</v>
      </c>
      <c r="T216" s="292">
        <v>0.5</v>
      </c>
      <c r="U216" s="292">
        <v>0</v>
      </c>
      <c r="V216" s="292">
        <v>0</v>
      </c>
      <c r="W216" s="292">
        <v>0</v>
      </c>
      <c r="X216" s="292">
        <v>0</v>
      </c>
      <c r="Y216" s="292">
        <v>0</v>
      </c>
      <c r="Z216" s="292">
        <v>0</v>
      </c>
      <c r="AA216" s="292">
        <v>0</v>
      </c>
      <c r="AB216" s="292">
        <v>0</v>
      </c>
      <c r="AC216" s="292">
        <v>0</v>
      </c>
      <c r="AD216" s="292">
        <v>0</v>
      </c>
      <c r="AE216" s="292">
        <v>0</v>
      </c>
      <c r="AF216" s="292">
        <v>0</v>
      </c>
      <c r="AG216" s="292">
        <v>0</v>
      </c>
      <c r="AH216" s="292">
        <v>0</v>
      </c>
      <c r="AI216" s="292">
        <v>0</v>
      </c>
      <c r="AJ216" s="292">
        <v>0</v>
      </c>
      <c r="AK216" s="292">
        <v>0</v>
      </c>
      <c r="AL216" s="292">
        <v>0</v>
      </c>
      <c r="AM216" s="292">
        <v>0</v>
      </c>
      <c r="AN216" s="292">
        <v>0</v>
      </c>
      <c r="AO216" s="292">
        <v>0</v>
      </c>
      <c r="AP216" s="292">
        <v>0</v>
      </c>
      <c r="AQ216" s="292">
        <v>0</v>
      </c>
      <c r="AR216" s="292">
        <v>0</v>
      </c>
      <c r="AS216" s="292">
        <v>0</v>
      </c>
      <c r="AT216" s="292">
        <v>0</v>
      </c>
      <c r="AU216" s="292">
        <v>0</v>
      </c>
      <c r="AV216" s="292">
        <v>0</v>
      </c>
      <c r="AW216" s="292">
        <v>0</v>
      </c>
      <c r="AX216" s="292">
        <v>0</v>
      </c>
      <c r="AY216" s="292">
        <v>0</v>
      </c>
      <c r="AZ216" s="292">
        <v>0</v>
      </c>
      <c r="BA216" s="292">
        <v>0</v>
      </c>
      <c r="BB216" s="292">
        <v>0</v>
      </c>
      <c r="BC216" s="292">
        <v>0</v>
      </c>
      <c r="BD216" s="292">
        <v>0</v>
      </c>
      <c r="BE216" s="292">
        <v>0</v>
      </c>
      <c r="BF216" s="292">
        <v>0</v>
      </c>
      <c r="BG216" s="292">
        <v>0</v>
      </c>
      <c r="BH216" s="292">
        <v>0</v>
      </c>
      <c r="BI216" s="292">
        <v>0</v>
      </c>
    </row>
    <row r="217" spans="2:61">
      <c r="B217" s="417"/>
      <c r="C217" s="416"/>
      <c r="D217" s="299" t="s">
        <v>915</v>
      </c>
      <c r="E217" s="292">
        <v>85.199999999999989</v>
      </c>
      <c r="F217" s="292">
        <v>33</v>
      </c>
      <c r="G217" s="292">
        <v>0</v>
      </c>
      <c r="H217" s="292">
        <v>0</v>
      </c>
      <c r="I217" s="292">
        <v>0</v>
      </c>
      <c r="J217" s="292">
        <v>0</v>
      </c>
      <c r="K217" s="292">
        <v>0</v>
      </c>
      <c r="L217" s="292">
        <v>0</v>
      </c>
      <c r="M217" s="292">
        <v>0</v>
      </c>
      <c r="N217" s="292">
        <v>0</v>
      </c>
      <c r="O217" s="292">
        <v>12</v>
      </c>
      <c r="P217" s="292">
        <v>0</v>
      </c>
      <c r="Q217" s="292">
        <v>37</v>
      </c>
      <c r="R217" s="292">
        <v>0</v>
      </c>
      <c r="S217" s="292">
        <v>2</v>
      </c>
      <c r="T217" s="292">
        <v>1.2</v>
      </c>
      <c r="U217" s="292">
        <v>0</v>
      </c>
      <c r="V217" s="292">
        <v>0</v>
      </c>
      <c r="W217" s="292">
        <v>0</v>
      </c>
      <c r="X217" s="292">
        <v>0</v>
      </c>
      <c r="Y217" s="292">
        <v>0</v>
      </c>
      <c r="Z217" s="292">
        <v>0</v>
      </c>
      <c r="AA217" s="292">
        <v>0</v>
      </c>
      <c r="AB217" s="292">
        <v>0</v>
      </c>
      <c r="AC217" s="292">
        <v>0</v>
      </c>
      <c r="AD217" s="292">
        <v>0</v>
      </c>
      <c r="AE217" s="292">
        <v>0</v>
      </c>
      <c r="AF217" s="292">
        <v>0</v>
      </c>
      <c r="AG217" s="292">
        <v>0</v>
      </c>
      <c r="AH217" s="292">
        <v>0</v>
      </c>
      <c r="AI217" s="292">
        <v>0</v>
      </c>
      <c r="AJ217" s="292">
        <v>0</v>
      </c>
      <c r="AK217" s="292">
        <v>0</v>
      </c>
      <c r="AL217" s="292">
        <v>0</v>
      </c>
      <c r="AM217" s="292">
        <v>0</v>
      </c>
      <c r="AN217" s="292">
        <v>0</v>
      </c>
      <c r="AO217" s="292">
        <v>0</v>
      </c>
      <c r="AP217" s="292">
        <v>0</v>
      </c>
      <c r="AQ217" s="292">
        <v>0</v>
      </c>
      <c r="AR217" s="292">
        <v>0</v>
      </c>
      <c r="AS217" s="292">
        <v>0</v>
      </c>
      <c r="AT217" s="292">
        <v>0</v>
      </c>
      <c r="AU217" s="292">
        <v>0</v>
      </c>
      <c r="AV217" s="292">
        <v>0</v>
      </c>
      <c r="AW217" s="292">
        <v>0</v>
      </c>
      <c r="AX217" s="292">
        <v>0</v>
      </c>
      <c r="AY217" s="292">
        <v>0</v>
      </c>
      <c r="AZ217" s="292">
        <v>0</v>
      </c>
      <c r="BA217" s="292">
        <v>0</v>
      </c>
      <c r="BB217" s="292">
        <v>0</v>
      </c>
      <c r="BC217" s="292">
        <v>0</v>
      </c>
      <c r="BD217" s="292">
        <v>0</v>
      </c>
      <c r="BE217" s="292">
        <v>0</v>
      </c>
      <c r="BF217" s="292">
        <v>0</v>
      </c>
      <c r="BG217" s="292">
        <v>0</v>
      </c>
      <c r="BH217" s="292">
        <v>0</v>
      </c>
      <c r="BI217" s="292">
        <v>0</v>
      </c>
    </row>
    <row r="218" spans="2:61">
      <c r="B218" s="417"/>
      <c r="C218" s="416"/>
      <c r="D218" s="299" t="s">
        <v>916</v>
      </c>
      <c r="E218" s="292">
        <v>13.2</v>
      </c>
      <c r="F218" s="292">
        <v>0</v>
      </c>
      <c r="G218" s="292">
        <v>0</v>
      </c>
      <c r="H218" s="292">
        <v>0</v>
      </c>
      <c r="I218" s="292">
        <v>0</v>
      </c>
      <c r="J218" s="292">
        <v>0</v>
      </c>
      <c r="K218" s="292">
        <v>0</v>
      </c>
      <c r="L218" s="292">
        <v>0</v>
      </c>
      <c r="M218" s="292">
        <v>0</v>
      </c>
      <c r="N218" s="292">
        <v>0</v>
      </c>
      <c r="O218" s="292">
        <v>5</v>
      </c>
      <c r="P218" s="292">
        <v>0</v>
      </c>
      <c r="Q218" s="292">
        <v>8</v>
      </c>
      <c r="R218" s="292">
        <v>0</v>
      </c>
      <c r="S218" s="292">
        <v>0</v>
      </c>
      <c r="T218" s="292">
        <v>0.2</v>
      </c>
      <c r="U218" s="292">
        <v>0</v>
      </c>
      <c r="V218" s="292">
        <v>0</v>
      </c>
      <c r="W218" s="292">
        <v>0</v>
      </c>
      <c r="X218" s="292">
        <v>0</v>
      </c>
      <c r="Y218" s="292">
        <v>0</v>
      </c>
      <c r="Z218" s="292">
        <v>0</v>
      </c>
      <c r="AA218" s="292">
        <v>0</v>
      </c>
      <c r="AB218" s="292">
        <v>0</v>
      </c>
      <c r="AC218" s="292">
        <v>0</v>
      </c>
      <c r="AD218" s="292">
        <v>0</v>
      </c>
      <c r="AE218" s="292">
        <v>0</v>
      </c>
      <c r="AF218" s="292">
        <v>0</v>
      </c>
      <c r="AG218" s="292">
        <v>0</v>
      </c>
      <c r="AH218" s="292">
        <v>0</v>
      </c>
      <c r="AI218" s="292">
        <v>0</v>
      </c>
      <c r="AJ218" s="292">
        <v>0</v>
      </c>
      <c r="AK218" s="292">
        <v>0</v>
      </c>
      <c r="AL218" s="292">
        <v>0</v>
      </c>
      <c r="AM218" s="292">
        <v>0</v>
      </c>
      <c r="AN218" s="292">
        <v>0</v>
      </c>
      <c r="AO218" s="292">
        <v>0</v>
      </c>
      <c r="AP218" s="292">
        <v>0</v>
      </c>
      <c r="AQ218" s="292">
        <v>0</v>
      </c>
      <c r="AR218" s="292">
        <v>0</v>
      </c>
      <c r="AS218" s="292">
        <v>0</v>
      </c>
      <c r="AT218" s="292">
        <v>0</v>
      </c>
      <c r="AU218" s="292">
        <v>0</v>
      </c>
      <c r="AV218" s="292">
        <v>0</v>
      </c>
      <c r="AW218" s="292">
        <v>0</v>
      </c>
      <c r="AX218" s="292">
        <v>0</v>
      </c>
      <c r="AY218" s="292">
        <v>0</v>
      </c>
      <c r="AZ218" s="292">
        <v>0</v>
      </c>
      <c r="BA218" s="292">
        <v>0</v>
      </c>
      <c r="BB218" s="292">
        <v>0</v>
      </c>
      <c r="BC218" s="292">
        <v>0</v>
      </c>
      <c r="BD218" s="292">
        <v>0</v>
      </c>
      <c r="BE218" s="292">
        <v>0</v>
      </c>
      <c r="BF218" s="292">
        <v>0</v>
      </c>
      <c r="BG218" s="292">
        <v>0</v>
      </c>
      <c r="BH218" s="292">
        <v>0</v>
      </c>
      <c r="BI218" s="292">
        <v>0</v>
      </c>
    </row>
    <row r="219" spans="2:61">
      <c r="B219" s="417"/>
      <c r="C219" s="416"/>
      <c r="D219" s="299" t="s">
        <v>917</v>
      </c>
      <c r="E219" s="292">
        <v>21</v>
      </c>
      <c r="F219" s="292">
        <v>0</v>
      </c>
      <c r="G219" s="292">
        <v>0</v>
      </c>
      <c r="H219" s="292">
        <v>0</v>
      </c>
      <c r="I219" s="292">
        <v>0</v>
      </c>
      <c r="J219" s="292">
        <v>0</v>
      </c>
      <c r="K219" s="292">
        <v>0</v>
      </c>
      <c r="L219" s="292">
        <v>0</v>
      </c>
      <c r="M219" s="292">
        <v>0</v>
      </c>
      <c r="N219" s="292">
        <v>0</v>
      </c>
      <c r="O219" s="292">
        <v>3</v>
      </c>
      <c r="P219" s="292">
        <v>0</v>
      </c>
      <c r="Q219" s="292">
        <v>18</v>
      </c>
      <c r="R219" s="292">
        <v>0</v>
      </c>
      <c r="S219" s="292">
        <v>0</v>
      </c>
      <c r="T219" s="292">
        <v>0</v>
      </c>
      <c r="U219" s="292">
        <v>0</v>
      </c>
      <c r="V219" s="292">
        <v>0</v>
      </c>
      <c r="W219" s="292">
        <v>0</v>
      </c>
      <c r="X219" s="292">
        <v>0</v>
      </c>
      <c r="Y219" s="292">
        <v>0</v>
      </c>
      <c r="Z219" s="292">
        <v>0</v>
      </c>
      <c r="AA219" s="292">
        <v>0</v>
      </c>
      <c r="AB219" s="292">
        <v>0</v>
      </c>
      <c r="AC219" s="292">
        <v>0</v>
      </c>
      <c r="AD219" s="292">
        <v>0</v>
      </c>
      <c r="AE219" s="292">
        <v>0</v>
      </c>
      <c r="AF219" s="292">
        <v>0</v>
      </c>
      <c r="AG219" s="292">
        <v>0</v>
      </c>
      <c r="AH219" s="292">
        <v>0</v>
      </c>
      <c r="AI219" s="292">
        <v>0</v>
      </c>
      <c r="AJ219" s="292">
        <v>0</v>
      </c>
      <c r="AK219" s="292">
        <v>0</v>
      </c>
      <c r="AL219" s="292">
        <v>0</v>
      </c>
      <c r="AM219" s="292">
        <v>0</v>
      </c>
      <c r="AN219" s="292">
        <v>0</v>
      </c>
      <c r="AO219" s="292">
        <v>0</v>
      </c>
      <c r="AP219" s="292">
        <v>0</v>
      </c>
      <c r="AQ219" s="292">
        <v>0</v>
      </c>
      <c r="AR219" s="292">
        <v>0</v>
      </c>
      <c r="AS219" s="292">
        <v>0</v>
      </c>
      <c r="AT219" s="292">
        <v>0</v>
      </c>
      <c r="AU219" s="292">
        <v>0</v>
      </c>
      <c r="AV219" s="292">
        <v>0</v>
      </c>
      <c r="AW219" s="292">
        <v>0</v>
      </c>
      <c r="AX219" s="292">
        <v>0</v>
      </c>
      <c r="AY219" s="292">
        <v>0</v>
      </c>
      <c r="AZ219" s="292">
        <v>0</v>
      </c>
      <c r="BA219" s="292">
        <v>0</v>
      </c>
      <c r="BB219" s="292">
        <v>0</v>
      </c>
      <c r="BC219" s="292">
        <v>0</v>
      </c>
      <c r="BD219" s="292">
        <v>0</v>
      </c>
      <c r="BE219" s="292">
        <v>0</v>
      </c>
      <c r="BF219" s="292">
        <v>0</v>
      </c>
      <c r="BG219" s="292">
        <v>0</v>
      </c>
      <c r="BH219" s="292">
        <v>0</v>
      </c>
      <c r="BI219" s="292">
        <v>0</v>
      </c>
    </row>
    <row r="220" spans="2:61">
      <c r="B220" s="417"/>
      <c r="C220" s="416"/>
      <c r="D220" s="299" t="s">
        <v>918</v>
      </c>
      <c r="E220" s="292">
        <v>22</v>
      </c>
      <c r="F220" s="292">
        <v>0</v>
      </c>
      <c r="G220" s="292">
        <v>0</v>
      </c>
      <c r="H220" s="292">
        <v>0</v>
      </c>
      <c r="I220" s="292">
        <v>0</v>
      </c>
      <c r="J220" s="292">
        <v>0</v>
      </c>
      <c r="K220" s="292">
        <v>0</v>
      </c>
      <c r="L220" s="292">
        <v>0</v>
      </c>
      <c r="M220" s="292">
        <v>0</v>
      </c>
      <c r="N220" s="292">
        <v>0</v>
      </c>
      <c r="O220" s="292">
        <v>6</v>
      </c>
      <c r="P220" s="292">
        <v>0</v>
      </c>
      <c r="Q220" s="292">
        <v>14</v>
      </c>
      <c r="R220" s="292">
        <v>1</v>
      </c>
      <c r="S220" s="292">
        <v>0</v>
      </c>
      <c r="T220" s="292">
        <v>1</v>
      </c>
      <c r="U220" s="292">
        <v>0</v>
      </c>
      <c r="V220" s="292">
        <v>0</v>
      </c>
      <c r="W220" s="292">
        <v>0</v>
      </c>
      <c r="X220" s="292">
        <v>0</v>
      </c>
      <c r="Y220" s="292">
        <v>0</v>
      </c>
      <c r="Z220" s="292">
        <v>0</v>
      </c>
      <c r="AA220" s="292">
        <v>0</v>
      </c>
      <c r="AB220" s="292">
        <v>0</v>
      </c>
      <c r="AC220" s="292">
        <v>0</v>
      </c>
      <c r="AD220" s="292">
        <v>0</v>
      </c>
      <c r="AE220" s="292">
        <v>0</v>
      </c>
      <c r="AF220" s="292">
        <v>0</v>
      </c>
      <c r="AG220" s="292">
        <v>0</v>
      </c>
      <c r="AH220" s="292">
        <v>0</v>
      </c>
      <c r="AI220" s="292">
        <v>0</v>
      </c>
      <c r="AJ220" s="292">
        <v>0</v>
      </c>
      <c r="AK220" s="292">
        <v>0</v>
      </c>
      <c r="AL220" s="292">
        <v>0</v>
      </c>
      <c r="AM220" s="292">
        <v>0</v>
      </c>
      <c r="AN220" s="292">
        <v>0</v>
      </c>
      <c r="AO220" s="292">
        <v>0</v>
      </c>
      <c r="AP220" s="292">
        <v>0</v>
      </c>
      <c r="AQ220" s="292">
        <v>0</v>
      </c>
      <c r="AR220" s="292">
        <v>0</v>
      </c>
      <c r="AS220" s="292">
        <v>0</v>
      </c>
      <c r="AT220" s="292">
        <v>0</v>
      </c>
      <c r="AU220" s="292">
        <v>0</v>
      </c>
      <c r="AV220" s="292">
        <v>0</v>
      </c>
      <c r="AW220" s="292">
        <v>0</v>
      </c>
      <c r="AX220" s="292">
        <v>0</v>
      </c>
      <c r="AY220" s="292">
        <v>0</v>
      </c>
      <c r="AZ220" s="292">
        <v>0</v>
      </c>
      <c r="BA220" s="292">
        <v>0</v>
      </c>
      <c r="BB220" s="292">
        <v>0</v>
      </c>
      <c r="BC220" s="292">
        <v>0</v>
      </c>
      <c r="BD220" s="292">
        <v>0</v>
      </c>
      <c r="BE220" s="292">
        <v>0</v>
      </c>
      <c r="BF220" s="292">
        <v>0</v>
      </c>
      <c r="BG220" s="292">
        <v>0</v>
      </c>
      <c r="BH220" s="292">
        <v>0</v>
      </c>
      <c r="BI220" s="292">
        <v>0</v>
      </c>
    </row>
    <row r="221" spans="2:61">
      <c r="B221" s="417"/>
      <c r="C221" s="416" t="s">
        <v>55</v>
      </c>
      <c r="D221" s="299" t="s">
        <v>55</v>
      </c>
      <c r="E221" s="292">
        <v>223.34999999999997</v>
      </c>
      <c r="F221" s="292">
        <v>98.45</v>
      </c>
      <c r="G221" s="292">
        <v>0</v>
      </c>
      <c r="H221" s="292">
        <v>0</v>
      </c>
      <c r="I221" s="292">
        <v>0</v>
      </c>
      <c r="J221" s="292">
        <v>0</v>
      </c>
      <c r="K221" s="292">
        <v>0</v>
      </c>
      <c r="L221" s="292">
        <v>0</v>
      </c>
      <c r="M221" s="292">
        <v>0</v>
      </c>
      <c r="N221" s="292">
        <v>0</v>
      </c>
      <c r="O221" s="292">
        <v>4</v>
      </c>
      <c r="P221" s="292">
        <v>0</v>
      </c>
      <c r="Q221" s="292">
        <v>66.399999999999991</v>
      </c>
      <c r="R221" s="292">
        <v>0</v>
      </c>
      <c r="S221" s="292">
        <v>24</v>
      </c>
      <c r="T221" s="292">
        <v>3</v>
      </c>
      <c r="U221" s="292">
        <v>0</v>
      </c>
      <c r="V221" s="292">
        <v>0</v>
      </c>
      <c r="W221" s="292">
        <v>0</v>
      </c>
      <c r="X221" s="292">
        <v>0</v>
      </c>
      <c r="Y221" s="292">
        <v>1</v>
      </c>
      <c r="Z221" s="292">
        <v>0</v>
      </c>
      <c r="AA221" s="292">
        <v>0</v>
      </c>
      <c r="AB221" s="292">
        <v>0</v>
      </c>
      <c r="AC221" s="292">
        <v>0</v>
      </c>
      <c r="AD221" s="292">
        <v>0</v>
      </c>
      <c r="AE221" s="292">
        <v>0</v>
      </c>
      <c r="AF221" s="292">
        <v>23.9</v>
      </c>
      <c r="AG221" s="292">
        <v>0</v>
      </c>
      <c r="AH221" s="292">
        <v>0</v>
      </c>
      <c r="AI221" s="292">
        <v>0</v>
      </c>
      <c r="AJ221" s="292">
        <v>0</v>
      </c>
      <c r="AK221" s="292">
        <v>0</v>
      </c>
      <c r="AL221" s="292">
        <v>0</v>
      </c>
      <c r="AM221" s="292">
        <v>0</v>
      </c>
      <c r="AN221" s="292">
        <v>0</v>
      </c>
      <c r="AO221" s="292">
        <v>2.5999999999999996</v>
      </c>
      <c r="AP221" s="292">
        <v>0</v>
      </c>
      <c r="AQ221" s="292">
        <v>0</v>
      </c>
      <c r="AR221" s="292">
        <v>0</v>
      </c>
      <c r="AS221" s="292">
        <v>0</v>
      </c>
      <c r="AT221" s="292">
        <v>0</v>
      </c>
      <c r="AU221" s="292">
        <v>0</v>
      </c>
      <c r="AV221" s="292">
        <v>0</v>
      </c>
      <c r="AW221" s="292">
        <v>0</v>
      </c>
      <c r="AX221" s="292">
        <v>0</v>
      </c>
      <c r="AY221" s="292">
        <v>0</v>
      </c>
      <c r="AZ221" s="292">
        <v>0</v>
      </c>
      <c r="BA221" s="292">
        <v>0</v>
      </c>
      <c r="BB221" s="292">
        <v>0</v>
      </c>
      <c r="BC221" s="292">
        <v>0</v>
      </c>
      <c r="BD221" s="292">
        <v>0</v>
      </c>
      <c r="BE221" s="292">
        <v>0</v>
      </c>
      <c r="BF221" s="292">
        <v>0</v>
      </c>
      <c r="BG221" s="292">
        <v>0</v>
      </c>
      <c r="BH221" s="292">
        <v>0</v>
      </c>
      <c r="BI221" s="292">
        <v>0</v>
      </c>
    </row>
    <row r="222" spans="2:61">
      <c r="B222" s="417"/>
      <c r="C222" s="416"/>
      <c r="D222" s="299" t="s">
        <v>919</v>
      </c>
      <c r="E222" s="292">
        <v>59</v>
      </c>
      <c r="F222" s="292">
        <v>4</v>
      </c>
      <c r="G222" s="292">
        <v>0</v>
      </c>
      <c r="H222" s="292">
        <v>0</v>
      </c>
      <c r="I222" s="292">
        <v>0</v>
      </c>
      <c r="J222" s="292">
        <v>0</v>
      </c>
      <c r="K222" s="292">
        <v>0</v>
      </c>
      <c r="L222" s="292">
        <v>0</v>
      </c>
      <c r="M222" s="292">
        <v>0</v>
      </c>
      <c r="N222" s="292">
        <v>0</v>
      </c>
      <c r="O222" s="292">
        <v>13</v>
      </c>
      <c r="P222" s="292">
        <v>0</v>
      </c>
      <c r="Q222" s="292">
        <v>42</v>
      </c>
      <c r="R222" s="292">
        <v>0</v>
      </c>
      <c r="S222" s="292">
        <v>0</v>
      </c>
      <c r="T222" s="292">
        <v>0</v>
      </c>
      <c r="U222" s="292">
        <v>0</v>
      </c>
      <c r="V222" s="292">
        <v>0</v>
      </c>
      <c r="W222" s="292">
        <v>0</v>
      </c>
      <c r="X222" s="292">
        <v>0</v>
      </c>
      <c r="Y222" s="292">
        <v>0</v>
      </c>
      <c r="Z222" s="292">
        <v>0</v>
      </c>
      <c r="AA222" s="292">
        <v>0</v>
      </c>
      <c r="AB222" s="292">
        <v>0</v>
      </c>
      <c r="AC222" s="292">
        <v>0</v>
      </c>
      <c r="AD222" s="292">
        <v>0</v>
      </c>
      <c r="AE222" s="292">
        <v>0</v>
      </c>
      <c r="AF222" s="292">
        <v>0</v>
      </c>
      <c r="AG222" s="292">
        <v>0</v>
      </c>
      <c r="AH222" s="292">
        <v>0</v>
      </c>
      <c r="AI222" s="292">
        <v>0</v>
      </c>
      <c r="AJ222" s="292">
        <v>0</v>
      </c>
      <c r="AK222" s="292">
        <v>0</v>
      </c>
      <c r="AL222" s="292">
        <v>0</v>
      </c>
      <c r="AM222" s="292">
        <v>0</v>
      </c>
      <c r="AN222" s="292">
        <v>0</v>
      </c>
      <c r="AO222" s="292">
        <v>0</v>
      </c>
      <c r="AP222" s="292">
        <v>0</v>
      </c>
      <c r="AQ222" s="292">
        <v>0</v>
      </c>
      <c r="AR222" s="292">
        <v>0</v>
      </c>
      <c r="AS222" s="292">
        <v>0</v>
      </c>
      <c r="AT222" s="292">
        <v>0</v>
      </c>
      <c r="AU222" s="292">
        <v>0</v>
      </c>
      <c r="AV222" s="292">
        <v>0</v>
      </c>
      <c r="AW222" s="292">
        <v>0</v>
      </c>
      <c r="AX222" s="292">
        <v>0</v>
      </c>
      <c r="AY222" s="292">
        <v>0</v>
      </c>
      <c r="AZ222" s="292">
        <v>0</v>
      </c>
      <c r="BA222" s="292">
        <v>0</v>
      </c>
      <c r="BB222" s="292">
        <v>0</v>
      </c>
      <c r="BC222" s="292">
        <v>0</v>
      </c>
      <c r="BD222" s="292">
        <v>0</v>
      </c>
      <c r="BE222" s="292">
        <v>0</v>
      </c>
      <c r="BF222" s="292">
        <v>0</v>
      </c>
      <c r="BG222" s="292">
        <v>0</v>
      </c>
      <c r="BH222" s="292">
        <v>0</v>
      </c>
      <c r="BI222" s="292">
        <v>0</v>
      </c>
    </row>
    <row r="223" spans="2:61">
      <c r="B223" s="417"/>
      <c r="C223" s="416"/>
      <c r="D223" s="299" t="s">
        <v>920</v>
      </c>
      <c r="E223" s="292">
        <v>52.000000000000007</v>
      </c>
      <c r="F223" s="292">
        <v>0</v>
      </c>
      <c r="G223" s="292">
        <v>0</v>
      </c>
      <c r="H223" s="292">
        <v>0</v>
      </c>
      <c r="I223" s="292">
        <v>0</v>
      </c>
      <c r="J223" s="292">
        <v>0</v>
      </c>
      <c r="K223" s="292">
        <v>0</v>
      </c>
      <c r="L223" s="292">
        <v>0</v>
      </c>
      <c r="M223" s="292">
        <v>0</v>
      </c>
      <c r="N223" s="292">
        <v>0</v>
      </c>
      <c r="O223" s="292">
        <v>11</v>
      </c>
      <c r="P223" s="292">
        <v>0</v>
      </c>
      <c r="Q223" s="292">
        <v>11</v>
      </c>
      <c r="R223" s="292">
        <v>0</v>
      </c>
      <c r="S223" s="292">
        <v>23</v>
      </c>
      <c r="T223" s="292">
        <v>2</v>
      </c>
      <c r="U223" s="292">
        <v>0</v>
      </c>
      <c r="V223" s="292">
        <v>0</v>
      </c>
      <c r="W223" s="292">
        <v>0</v>
      </c>
      <c r="X223" s="292">
        <v>0</v>
      </c>
      <c r="Y223" s="292">
        <v>0</v>
      </c>
      <c r="Z223" s="292">
        <v>0</v>
      </c>
      <c r="AA223" s="292">
        <v>0</v>
      </c>
      <c r="AB223" s="292">
        <v>0</v>
      </c>
      <c r="AC223" s="292">
        <v>0</v>
      </c>
      <c r="AD223" s="292">
        <v>0</v>
      </c>
      <c r="AE223" s="292">
        <v>0</v>
      </c>
      <c r="AF223" s="292">
        <v>0</v>
      </c>
      <c r="AG223" s="292">
        <v>0</v>
      </c>
      <c r="AH223" s="292">
        <v>0</v>
      </c>
      <c r="AI223" s="292">
        <v>0</v>
      </c>
      <c r="AJ223" s="292">
        <v>0</v>
      </c>
      <c r="AK223" s="292">
        <v>0</v>
      </c>
      <c r="AL223" s="292">
        <v>0</v>
      </c>
      <c r="AM223" s="292">
        <v>0</v>
      </c>
      <c r="AN223" s="292">
        <v>0</v>
      </c>
      <c r="AO223" s="292">
        <v>5</v>
      </c>
      <c r="AP223" s="292">
        <v>0</v>
      </c>
      <c r="AQ223" s="292">
        <v>0</v>
      </c>
      <c r="AR223" s="292">
        <v>0</v>
      </c>
      <c r="AS223" s="292">
        <v>0</v>
      </c>
      <c r="AT223" s="292">
        <v>0</v>
      </c>
      <c r="AU223" s="292">
        <v>0</v>
      </c>
      <c r="AV223" s="292">
        <v>0</v>
      </c>
      <c r="AW223" s="292">
        <v>0</v>
      </c>
      <c r="AX223" s="292">
        <v>0</v>
      </c>
      <c r="AY223" s="292">
        <v>0</v>
      </c>
      <c r="AZ223" s="292">
        <v>0</v>
      </c>
      <c r="BA223" s="292">
        <v>0</v>
      </c>
      <c r="BB223" s="292">
        <v>0</v>
      </c>
      <c r="BC223" s="292">
        <v>0</v>
      </c>
      <c r="BD223" s="292">
        <v>0</v>
      </c>
      <c r="BE223" s="292">
        <v>0</v>
      </c>
      <c r="BF223" s="292">
        <v>0</v>
      </c>
      <c r="BG223" s="292">
        <v>0</v>
      </c>
      <c r="BH223" s="292">
        <v>0</v>
      </c>
      <c r="BI223" s="292">
        <v>0</v>
      </c>
    </row>
    <row r="224" spans="2:61">
      <c r="B224" s="417"/>
      <c r="C224" s="416"/>
      <c r="D224" s="299" t="s">
        <v>921</v>
      </c>
      <c r="E224" s="292">
        <v>39</v>
      </c>
      <c r="F224" s="292">
        <v>0</v>
      </c>
      <c r="G224" s="292">
        <v>0</v>
      </c>
      <c r="H224" s="292">
        <v>0</v>
      </c>
      <c r="I224" s="292">
        <v>0</v>
      </c>
      <c r="J224" s="292">
        <v>0</v>
      </c>
      <c r="K224" s="292">
        <v>0</v>
      </c>
      <c r="L224" s="292">
        <v>0</v>
      </c>
      <c r="M224" s="292">
        <v>0</v>
      </c>
      <c r="N224" s="292">
        <v>0</v>
      </c>
      <c r="O224" s="292">
        <v>11</v>
      </c>
      <c r="P224" s="292">
        <v>0</v>
      </c>
      <c r="Q224" s="292">
        <v>14</v>
      </c>
      <c r="R224" s="292">
        <v>0</v>
      </c>
      <c r="S224" s="292">
        <v>13</v>
      </c>
      <c r="T224" s="292">
        <v>1</v>
      </c>
      <c r="U224" s="292">
        <v>0</v>
      </c>
      <c r="V224" s="292">
        <v>0</v>
      </c>
      <c r="W224" s="292">
        <v>0</v>
      </c>
      <c r="X224" s="292">
        <v>0</v>
      </c>
      <c r="Y224" s="292">
        <v>0</v>
      </c>
      <c r="Z224" s="292">
        <v>0</v>
      </c>
      <c r="AA224" s="292">
        <v>0</v>
      </c>
      <c r="AB224" s="292">
        <v>0</v>
      </c>
      <c r="AC224" s="292">
        <v>0</v>
      </c>
      <c r="AD224" s="292">
        <v>0</v>
      </c>
      <c r="AE224" s="292">
        <v>0</v>
      </c>
      <c r="AF224" s="292">
        <v>0</v>
      </c>
      <c r="AG224" s="292">
        <v>0</v>
      </c>
      <c r="AH224" s="292">
        <v>0</v>
      </c>
      <c r="AI224" s="292">
        <v>0</v>
      </c>
      <c r="AJ224" s="292">
        <v>0</v>
      </c>
      <c r="AK224" s="292">
        <v>0</v>
      </c>
      <c r="AL224" s="292">
        <v>0</v>
      </c>
      <c r="AM224" s="292">
        <v>0</v>
      </c>
      <c r="AN224" s="292">
        <v>0</v>
      </c>
      <c r="AO224" s="292">
        <v>0</v>
      </c>
      <c r="AP224" s="292">
        <v>0</v>
      </c>
      <c r="AQ224" s="292">
        <v>0</v>
      </c>
      <c r="AR224" s="292">
        <v>0</v>
      </c>
      <c r="AS224" s="292">
        <v>0</v>
      </c>
      <c r="AT224" s="292">
        <v>0</v>
      </c>
      <c r="AU224" s="292">
        <v>0</v>
      </c>
      <c r="AV224" s="292">
        <v>0</v>
      </c>
      <c r="AW224" s="292">
        <v>0</v>
      </c>
      <c r="AX224" s="292">
        <v>0</v>
      </c>
      <c r="AY224" s="292">
        <v>0</v>
      </c>
      <c r="AZ224" s="292">
        <v>0</v>
      </c>
      <c r="BA224" s="292">
        <v>0</v>
      </c>
      <c r="BB224" s="292">
        <v>0</v>
      </c>
      <c r="BC224" s="292">
        <v>0</v>
      </c>
      <c r="BD224" s="292">
        <v>0</v>
      </c>
      <c r="BE224" s="292">
        <v>0</v>
      </c>
      <c r="BF224" s="292">
        <v>0</v>
      </c>
      <c r="BG224" s="292">
        <v>0</v>
      </c>
      <c r="BH224" s="292">
        <v>0</v>
      </c>
      <c r="BI224" s="292">
        <v>0</v>
      </c>
    </row>
    <row r="225" spans="2:61">
      <c r="B225" s="416" t="s">
        <v>254</v>
      </c>
      <c r="C225" s="416" t="s">
        <v>57</v>
      </c>
      <c r="D225" s="299" t="s">
        <v>922</v>
      </c>
      <c r="E225" s="292">
        <v>49.999999999999993</v>
      </c>
      <c r="F225" s="292">
        <v>0</v>
      </c>
      <c r="G225" s="292">
        <v>37</v>
      </c>
      <c r="H225" s="292">
        <v>0</v>
      </c>
      <c r="I225" s="292">
        <v>0</v>
      </c>
      <c r="J225" s="292">
        <v>0</v>
      </c>
      <c r="K225" s="292">
        <v>0</v>
      </c>
      <c r="L225" s="292">
        <v>0</v>
      </c>
      <c r="M225" s="292">
        <v>0</v>
      </c>
      <c r="N225" s="292">
        <v>0</v>
      </c>
      <c r="O225" s="292">
        <v>12</v>
      </c>
      <c r="P225" s="292">
        <v>0</v>
      </c>
      <c r="Q225" s="292">
        <v>0</v>
      </c>
      <c r="R225" s="292">
        <v>0</v>
      </c>
      <c r="S225" s="292">
        <v>0</v>
      </c>
      <c r="T225" s="292">
        <v>1</v>
      </c>
      <c r="U225" s="292">
        <v>0</v>
      </c>
      <c r="V225" s="292">
        <v>0</v>
      </c>
      <c r="W225" s="292">
        <v>0</v>
      </c>
      <c r="X225" s="292">
        <v>0</v>
      </c>
      <c r="Y225" s="292">
        <v>0</v>
      </c>
      <c r="Z225" s="292">
        <v>0</v>
      </c>
      <c r="AA225" s="292">
        <v>0</v>
      </c>
      <c r="AB225" s="292">
        <v>0</v>
      </c>
      <c r="AC225" s="292">
        <v>0</v>
      </c>
      <c r="AD225" s="292">
        <v>0</v>
      </c>
      <c r="AE225" s="292">
        <v>0</v>
      </c>
      <c r="AF225" s="292">
        <v>0</v>
      </c>
      <c r="AG225" s="292">
        <v>0</v>
      </c>
      <c r="AH225" s="292">
        <v>0</v>
      </c>
      <c r="AI225" s="292">
        <v>0</v>
      </c>
      <c r="AJ225" s="292">
        <v>0</v>
      </c>
      <c r="AK225" s="292">
        <v>0</v>
      </c>
      <c r="AL225" s="292">
        <v>0</v>
      </c>
      <c r="AM225" s="292">
        <v>0</v>
      </c>
      <c r="AN225" s="292">
        <v>0</v>
      </c>
      <c r="AO225" s="292">
        <v>0</v>
      </c>
      <c r="AP225" s="292">
        <v>0</v>
      </c>
      <c r="AQ225" s="292">
        <v>0</v>
      </c>
      <c r="AR225" s="292">
        <v>0</v>
      </c>
      <c r="AS225" s="292">
        <v>0</v>
      </c>
      <c r="AT225" s="292">
        <v>0</v>
      </c>
      <c r="AU225" s="292">
        <v>0</v>
      </c>
      <c r="AV225" s="292">
        <v>0</v>
      </c>
      <c r="AW225" s="292">
        <v>0</v>
      </c>
      <c r="AX225" s="292">
        <v>0</v>
      </c>
      <c r="AY225" s="292">
        <v>0</v>
      </c>
      <c r="AZ225" s="292">
        <v>0</v>
      </c>
      <c r="BA225" s="292">
        <v>0</v>
      </c>
      <c r="BB225" s="292">
        <v>0</v>
      </c>
      <c r="BC225" s="292">
        <v>0</v>
      </c>
      <c r="BD225" s="292">
        <v>0</v>
      </c>
      <c r="BE225" s="292">
        <v>0</v>
      </c>
      <c r="BF225" s="292">
        <v>0</v>
      </c>
      <c r="BG225" s="292">
        <v>0</v>
      </c>
      <c r="BH225" s="292">
        <v>0</v>
      </c>
      <c r="BI225" s="292">
        <v>0</v>
      </c>
    </row>
    <row r="226" spans="2:61">
      <c r="B226" s="416"/>
      <c r="C226" s="416"/>
      <c r="D226" s="299" t="s">
        <v>923</v>
      </c>
      <c r="E226" s="292">
        <v>14</v>
      </c>
      <c r="F226" s="292">
        <v>0</v>
      </c>
      <c r="G226" s="292">
        <v>0</v>
      </c>
      <c r="H226" s="292">
        <v>0</v>
      </c>
      <c r="I226" s="292">
        <v>0</v>
      </c>
      <c r="J226" s="292">
        <v>0</v>
      </c>
      <c r="K226" s="292">
        <v>0</v>
      </c>
      <c r="L226" s="292">
        <v>0</v>
      </c>
      <c r="M226" s="292">
        <v>0</v>
      </c>
      <c r="N226" s="292">
        <v>0</v>
      </c>
      <c r="O226" s="292">
        <v>2</v>
      </c>
      <c r="P226" s="292">
        <v>0</v>
      </c>
      <c r="Q226" s="292">
        <v>12</v>
      </c>
      <c r="R226" s="292">
        <v>0</v>
      </c>
      <c r="S226" s="292">
        <v>0</v>
      </c>
      <c r="T226" s="292">
        <v>0</v>
      </c>
      <c r="U226" s="292">
        <v>0</v>
      </c>
      <c r="V226" s="292">
        <v>0</v>
      </c>
      <c r="W226" s="292">
        <v>0</v>
      </c>
      <c r="X226" s="292">
        <v>0</v>
      </c>
      <c r="Y226" s="292">
        <v>0</v>
      </c>
      <c r="Z226" s="292">
        <v>0</v>
      </c>
      <c r="AA226" s="292">
        <v>0</v>
      </c>
      <c r="AB226" s="292">
        <v>0</v>
      </c>
      <c r="AC226" s="292">
        <v>0</v>
      </c>
      <c r="AD226" s="292">
        <v>0</v>
      </c>
      <c r="AE226" s="292">
        <v>0</v>
      </c>
      <c r="AF226" s="292">
        <v>0</v>
      </c>
      <c r="AG226" s="292">
        <v>0</v>
      </c>
      <c r="AH226" s="292">
        <v>0</v>
      </c>
      <c r="AI226" s="292">
        <v>0</v>
      </c>
      <c r="AJ226" s="292">
        <v>0</v>
      </c>
      <c r="AK226" s="292">
        <v>0</v>
      </c>
      <c r="AL226" s="292">
        <v>0</v>
      </c>
      <c r="AM226" s="292">
        <v>0</v>
      </c>
      <c r="AN226" s="292">
        <v>0</v>
      </c>
      <c r="AO226" s="292">
        <v>0</v>
      </c>
      <c r="AP226" s="292">
        <v>0</v>
      </c>
      <c r="AQ226" s="292">
        <v>0</v>
      </c>
      <c r="AR226" s="292">
        <v>0</v>
      </c>
      <c r="AS226" s="292">
        <v>0</v>
      </c>
      <c r="AT226" s="292">
        <v>0</v>
      </c>
      <c r="AU226" s="292">
        <v>0</v>
      </c>
      <c r="AV226" s="292">
        <v>0</v>
      </c>
      <c r="AW226" s="292">
        <v>0</v>
      </c>
      <c r="AX226" s="292">
        <v>0</v>
      </c>
      <c r="AY226" s="292">
        <v>0</v>
      </c>
      <c r="AZ226" s="292">
        <v>0</v>
      </c>
      <c r="BA226" s="292">
        <v>0</v>
      </c>
      <c r="BB226" s="292">
        <v>0</v>
      </c>
      <c r="BC226" s="292">
        <v>0</v>
      </c>
      <c r="BD226" s="292">
        <v>0</v>
      </c>
      <c r="BE226" s="292">
        <v>0</v>
      </c>
      <c r="BF226" s="292">
        <v>0</v>
      </c>
      <c r="BG226" s="292">
        <v>0</v>
      </c>
      <c r="BH226" s="292">
        <v>0</v>
      </c>
      <c r="BI226" s="292">
        <v>0</v>
      </c>
    </row>
    <row r="227" spans="2:61">
      <c r="B227" s="416"/>
      <c r="C227" s="416"/>
      <c r="D227" s="299" t="s">
        <v>924</v>
      </c>
      <c r="E227" s="292">
        <v>27</v>
      </c>
      <c r="F227" s="292">
        <v>14</v>
      </c>
      <c r="G227" s="292">
        <v>0</v>
      </c>
      <c r="H227" s="292">
        <v>0</v>
      </c>
      <c r="I227" s="292">
        <v>0</v>
      </c>
      <c r="J227" s="292">
        <v>0</v>
      </c>
      <c r="K227" s="292">
        <v>0</v>
      </c>
      <c r="L227" s="292">
        <v>0</v>
      </c>
      <c r="M227" s="292">
        <v>0</v>
      </c>
      <c r="N227" s="292">
        <v>0</v>
      </c>
      <c r="O227" s="292">
        <v>3</v>
      </c>
      <c r="P227" s="292">
        <v>0</v>
      </c>
      <c r="Q227" s="292">
        <v>10</v>
      </c>
      <c r="R227" s="292">
        <v>0</v>
      </c>
      <c r="S227" s="292">
        <v>0</v>
      </c>
      <c r="T227" s="292">
        <v>0</v>
      </c>
      <c r="U227" s="292">
        <v>0</v>
      </c>
      <c r="V227" s="292">
        <v>0</v>
      </c>
      <c r="W227" s="292">
        <v>0</v>
      </c>
      <c r="X227" s="292">
        <v>0</v>
      </c>
      <c r="Y227" s="292">
        <v>0</v>
      </c>
      <c r="Z227" s="292">
        <v>0</v>
      </c>
      <c r="AA227" s="292">
        <v>0</v>
      </c>
      <c r="AB227" s="292">
        <v>0</v>
      </c>
      <c r="AC227" s="292">
        <v>0</v>
      </c>
      <c r="AD227" s="292">
        <v>0</v>
      </c>
      <c r="AE227" s="292">
        <v>0</v>
      </c>
      <c r="AF227" s="292">
        <v>0</v>
      </c>
      <c r="AG227" s="292">
        <v>0</v>
      </c>
      <c r="AH227" s="292">
        <v>0</v>
      </c>
      <c r="AI227" s="292">
        <v>0</v>
      </c>
      <c r="AJ227" s="292">
        <v>0</v>
      </c>
      <c r="AK227" s="292">
        <v>0</v>
      </c>
      <c r="AL227" s="292">
        <v>0</v>
      </c>
      <c r="AM227" s="292">
        <v>0</v>
      </c>
      <c r="AN227" s="292">
        <v>0</v>
      </c>
      <c r="AO227" s="292">
        <v>0</v>
      </c>
      <c r="AP227" s="292">
        <v>0</v>
      </c>
      <c r="AQ227" s="292">
        <v>0</v>
      </c>
      <c r="AR227" s="292">
        <v>0</v>
      </c>
      <c r="AS227" s="292">
        <v>0</v>
      </c>
      <c r="AT227" s="292">
        <v>0</v>
      </c>
      <c r="AU227" s="292">
        <v>0</v>
      </c>
      <c r="AV227" s="292">
        <v>0</v>
      </c>
      <c r="AW227" s="292">
        <v>0</v>
      </c>
      <c r="AX227" s="292">
        <v>0</v>
      </c>
      <c r="AY227" s="292">
        <v>0</v>
      </c>
      <c r="AZ227" s="292">
        <v>0</v>
      </c>
      <c r="BA227" s="292">
        <v>0</v>
      </c>
      <c r="BB227" s="292">
        <v>0</v>
      </c>
      <c r="BC227" s="292">
        <v>0</v>
      </c>
      <c r="BD227" s="292">
        <v>0</v>
      </c>
      <c r="BE227" s="292">
        <v>0</v>
      </c>
      <c r="BF227" s="292">
        <v>0</v>
      </c>
      <c r="BG227" s="292">
        <v>0</v>
      </c>
      <c r="BH227" s="292">
        <v>0</v>
      </c>
      <c r="BI227" s="292">
        <v>0</v>
      </c>
    </row>
    <row r="229" spans="2:61" ht="15.75">
      <c r="B229" s="188" t="s">
        <v>1062</v>
      </c>
    </row>
  </sheetData>
  <mergeCells count="91">
    <mergeCell ref="AA3:AR3"/>
    <mergeCell ref="AY4:AY5"/>
    <mergeCell ref="AS3:BI3"/>
    <mergeCell ref="R4:R5"/>
    <mergeCell ref="S4:S5"/>
    <mergeCell ref="T4:T5"/>
    <mergeCell ref="AG4:AG5"/>
    <mergeCell ref="V4:V5"/>
    <mergeCell ref="W4:W5"/>
    <mergeCell ref="X4:X5"/>
    <mergeCell ref="Y4:Y5"/>
    <mergeCell ref="Z4:Z5"/>
    <mergeCell ref="AA4:AA5"/>
    <mergeCell ref="F3:Z3"/>
    <mergeCell ref="AB4:AB5"/>
    <mergeCell ref="AC4:AC5"/>
    <mergeCell ref="B2:BI2"/>
    <mergeCell ref="B3:D5"/>
    <mergeCell ref="E3:E5"/>
    <mergeCell ref="F4:F5"/>
    <mergeCell ref="G4:G5"/>
    <mergeCell ref="H4:H5"/>
    <mergeCell ref="U4:U5"/>
    <mergeCell ref="I4:I5"/>
    <mergeCell ref="J4:J5"/>
    <mergeCell ref="K4:K5"/>
    <mergeCell ref="M4:M5"/>
    <mergeCell ref="N4:N5"/>
    <mergeCell ref="O4:O5"/>
    <mergeCell ref="P4:P5"/>
    <mergeCell ref="Q4:Q5"/>
    <mergeCell ref="L4:L5"/>
    <mergeCell ref="AD4:AD5"/>
    <mergeCell ref="AE4:AE5"/>
    <mergeCell ref="AF4:AF5"/>
    <mergeCell ref="AR4:AR5"/>
    <mergeCell ref="AH4:AH5"/>
    <mergeCell ref="AI4:AI5"/>
    <mergeCell ref="AJ4:AJ5"/>
    <mergeCell ref="AK4:AK5"/>
    <mergeCell ref="AL4:AL5"/>
    <mergeCell ref="AM4:AM5"/>
    <mergeCell ref="AN4:AN5"/>
    <mergeCell ref="AO4:AO5"/>
    <mergeCell ref="AP4:AP5"/>
    <mergeCell ref="AQ4:AQ5"/>
    <mergeCell ref="BE4:BE5"/>
    <mergeCell ref="AS4:AS5"/>
    <mergeCell ref="AT4:AT5"/>
    <mergeCell ref="AU4:AU5"/>
    <mergeCell ref="AV4:AV5"/>
    <mergeCell ref="AW4:AW5"/>
    <mergeCell ref="AX4:AX5"/>
    <mergeCell ref="C89:C97"/>
    <mergeCell ref="BF4:BF5"/>
    <mergeCell ref="BG4:BG5"/>
    <mergeCell ref="BH4:BH5"/>
    <mergeCell ref="BI4:BI5"/>
    <mergeCell ref="B6:D6"/>
    <mergeCell ref="B7:B99"/>
    <mergeCell ref="C7:C21"/>
    <mergeCell ref="C22:C28"/>
    <mergeCell ref="C29:C35"/>
    <mergeCell ref="C36:C41"/>
    <mergeCell ref="AZ4:AZ5"/>
    <mergeCell ref="BA4:BA5"/>
    <mergeCell ref="BB4:BB5"/>
    <mergeCell ref="BC4:BC5"/>
    <mergeCell ref="BD4:BD5"/>
    <mergeCell ref="C42:C48"/>
    <mergeCell ref="C49:C58"/>
    <mergeCell ref="C59:C64"/>
    <mergeCell ref="C65:C80"/>
    <mergeCell ref="C81:C88"/>
    <mergeCell ref="C98:C99"/>
    <mergeCell ref="B100:B183"/>
    <mergeCell ref="C100:C113"/>
    <mergeCell ref="C114:C120"/>
    <mergeCell ref="C121:C145"/>
    <mergeCell ref="C146:C158"/>
    <mergeCell ref="C159:C180"/>
    <mergeCell ref="C181:C183"/>
    <mergeCell ref="B225:B227"/>
    <mergeCell ref="C225:C227"/>
    <mergeCell ref="B184:B224"/>
    <mergeCell ref="C184:C195"/>
    <mergeCell ref="C196:C200"/>
    <mergeCell ref="C201:C204"/>
    <mergeCell ref="C205:C213"/>
    <mergeCell ref="C214:C220"/>
    <mergeCell ref="C221:C224"/>
  </mergeCells>
  <hyperlinks>
    <hyperlink ref="BK5" location="INDICE!A66" display="INICIO"/>
  </hyperlinks>
  <pageMargins left="0.7" right="0.7" top="0.75" bottom="0.75" header="0.3" footer="0.3"/>
  <pageSetup paperSize="9" orientation="portrait" horizontalDpi="0" verticalDpi="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dimension ref="B1:L227"/>
  <sheetViews>
    <sheetView showGridLines="0" workbookViewId="0">
      <selection activeCell="E4" sqref="E4:J4"/>
    </sheetView>
  </sheetViews>
  <sheetFormatPr baseColWidth="10" defaultRowHeight="15"/>
  <cols>
    <col min="1" max="1" width="12.7109375" customWidth="1"/>
    <col min="2" max="2" width="13.28515625" style="157" customWidth="1"/>
    <col min="3" max="3" width="18.7109375" style="157" customWidth="1"/>
    <col min="4" max="4" width="30.42578125" customWidth="1"/>
    <col min="6" max="6" width="13.140625" customWidth="1"/>
    <col min="10" max="10" width="14.85546875" customWidth="1"/>
  </cols>
  <sheetData>
    <row r="1" spans="2:12" ht="147" customHeight="1"/>
    <row r="2" spans="2:12" ht="72.75" customHeight="1">
      <c r="B2" s="402" t="s">
        <v>1079</v>
      </c>
      <c r="C2" s="402"/>
      <c r="D2" s="402"/>
      <c r="E2" s="402"/>
      <c r="F2" s="402"/>
      <c r="G2" s="402"/>
      <c r="H2" s="402"/>
      <c r="I2" s="402"/>
      <c r="J2" s="402"/>
      <c r="K2" s="209"/>
    </row>
    <row r="3" spans="2:12" ht="48.75" customHeight="1">
      <c r="B3" s="346" t="s">
        <v>710</v>
      </c>
      <c r="C3" s="346"/>
      <c r="D3" s="346"/>
      <c r="E3" s="270" t="s">
        <v>199</v>
      </c>
      <c r="F3" s="270" t="s">
        <v>200</v>
      </c>
      <c r="G3" s="270" t="s">
        <v>226</v>
      </c>
      <c r="H3" s="270" t="s">
        <v>711</v>
      </c>
      <c r="I3" s="270" t="s">
        <v>203</v>
      </c>
      <c r="J3" s="270" t="s">
        <v>712</v>
      </c>
      <c r="K3" s="209"/>
      <c r="L3" s="225" t="s">
        <v>30</v>
      </c>
    </row>
    <row r="4" spans="2:12">
      <c r="B4" s="401" t="s">
        <v>222</v>
      </c>
      <c r="C4" s="401"/>
      <c r="D4" s="401"/>
      <c r="E4" s="293">
        <v>40230.250000000007</v>
      </c>
      <c r="F4" s="293">
        <v>5596.7000000000107</v>
      </c>
      <c r="G4" s="293">
        <v>1641.7999999999981</v>
      </c>
      <c r="H4" s="293">
        <v>25899.650000000049</v>
      </c>
      <c r="I4" s="293">
        <v>2326.9500000000012</v>
      </c>
      <c r="J4" s="293">
        <v>17505.499999999982</v>
      </c>
      <c r="K4" s="209"/>
    </row>
    <row r="5" spans="2:12" ht="15" customHeight="1">
      <c r="B5" s="418" t="s">
        <v>251</v>
      </c>
      <c r="C5" s="418" t="s">
        <v>32</v>
      </c>
      <c r="D5" s="299" t="s">
        <v>713</v>
      </c>
      <c r="E5" s="292">
        <v>2134.150000000001</v>
      </c>
      <c r="F5" s="292">
        <v>190.50000000000006</v>
      </c>
      <c r="G5" s="292">
        <v>91.099999999999952</v>
      </c>
      <c r="H5" s="292">
        <v>1216.9999999999998</v>
      </c>
      <c r="I5" s="292">
        <v>7.9000000000000066</v>
      </c>
      <c r="J5" s="292">
        <v>667.00000000000023</v>
      </c>
      <c r="K5" s="209"/>
    </row>
    <row r="6" spans="2:12">
      <c r="B6" s="418"/>
      <c r="C6" s="418"/>
      <c r="D6" s="299" t="s">
        <v>714</v>
      </c>
      <c r="E6" s="292">
        <v>39</v>
      </c>
      <c r="F6" s="292">
        <v>9</v>
      </c>
      <c r="G6" s="292">
        <v>1</v>
      </c>
      <c r="H6" s="292">
        <v>18.5</v>
      </c>
      <c r="I6" s="292">
        <v>0</v>
      </c>
      <c r="J6" s="292">
        <v>6.5000000000000009</v>
      </c>
      <c r="K6" s="209"/>
    </row>
    <row r="7" spans="2:12">
      <c r="B7" s="418"/>
      <c r="C7" s="418"/>
      <c r="D7" s="299" t="s">
        <v>715</v>
      </c>
      <c r="E7" s="292">
        <v>92.699999999999989</v>
      </c>
      <c r="F7" s="292">
        <v>19.25</v>
      </c>
      <c r="G7" s="292">
        <v>6.5</v>
      </c>
      <c r="H7" s="292">
        <v>43.5</v>
      </c>
      <c r="I7" s="292">
        <v>1</v>
      </c>
      <c r="J7" s="292">
        <v>28</v>
      </c>
      <c r="K7" s="209"/>
    </row>
    <row r="8" spans="2:12">
      <c r="B8" s="418"/>
      <c r="C8" s="418"/>
      <c r="D8" s="299" t="s">
        <v>716</v>
      </c>
      <c r="E8" s="292">
        <v>39.200000000000003</v>
      </c>
      <c r="F8" s="292">
        <v>18.000000000000004</v>
      </c>
      <c r="G8" s="292">
        <v>5</v>
      </c>
      <c r="H8" s="292">
        <v>23.999999999999996</v>
      </c>
      <c r="I8" s="292">
        <v>2</v>
      </c>
      <c r="J8" s="292">
        <v>6</v>
      </c>
      <c r="K8" s="209"/>
    </row>
    <row r="9" spans="2:12">
      <c r="B9" s="418"/>
      <c r="C9" s="418"/>
      <c r="D9" s="299" t="s">
        <v>717</v>
      </c>
      <c r="E9" s="292">
        <v>42.750000000000007</v>
      </c>
      <c r="F9" s="292">
        <v>19</v>
      </c>
      <c r="G9" s="292">
        <v>1.1999999999999997</v>
      </c>
      <c r="H9" s="292">
        <v>36</v>
      </c>
      <c r="I9" s="292">
        <v>1.0000000000000002</v>
      </c>
      <c r="J9" s="292">
        <v>4.75</v>
      </c>
      <c r="K9" s="209"/>
    </row>
    <row r="10" spans="2:12">
      <c r="B10" s="418"/>
      <c r="C10" s="418"/>
      <c r="D10" s="299" t="s">
        <v>718</v>
      </c>
      <c r="E10" s="292">
        <v>12</v>
      </c>
      <c r="F10" s="292">
        <v>9</v>
      </c>
      <c r="G10" s="292">
        <v>0</v>
      </c>
      <c r="H10" s="292">
        <v>9</v>
      </c>
      <c r="I10" s="292">
        <v>1</v>
      </c>
      <c r="J10" s="292">
        <v>3</v>
      </c>
      <c r="K10" s="209"/>
    </row>
    <row r="11" spans="2:12">
      <c r="B11" s="418"/>
      <c r="C11" s="418"/>
      <c r="D11" s="299" t="s">
        <v>719</v>
      </c>
      <c r="E11" s="292">
        <v>7</v>
      </c>
      <c r="F11" s="292">
        <v>4</v>
      </c>
      <c r="G11" s="292">
        <v>0.2</v>
      </c>
      <c r="H11" s="292">
        <v>5</v>
      </c>
      <c r="I11" s="292">
        <v>0</v>
      </c>
      <c r="J11" s="292">
        <v>1</v>
      </c>
      <c r="K11" s="209"/>
    </row>
    <row r="12" spans="2:12">
      <c r="B12" s="418"/>
      <c r="C12" s="418"/>
      <c r="D12" s="299" t="s">
        <v>720</v>
      </c>
      <c r="E12" s="292">
        <v>46.000000000000007</v>
      </c>
      <c r="F12" s="292">
        <v>13.999999999999998</v>
      </c>
      <c r="G12" s="292">
        <v>4.2000000000000011</v>
      </c>
      <c r="H12" s="292">
        <v>23</v>
      </c>
      <c r="I12" s="292">
        <v>1.0000000000000002</v>
      </c>
      <c r="J12" s="292">
        <v>12</v>
      </c>
      <c r="K12" s="209"/>
    </row>
    <row r="13" spans="2:12">
      <c r="B13" s="418"/>
      <c r="C13" s="418"/>
      <c r="D13" s="299" t="s">
        <v>721</v>
      </c>
      <c r="E13" s="292">
        <v>61</v>
      </c>
      <c r="F13" s="292">
        <v>17.000000000000004</v>
      </c>
      <c r="G13" s="292">
        <v>2</v>
      </c>
      <c r="H13" s="292">
        <v>39</v>
      </c>
      <c r="I13" s="292">
        <v>2.0000000000000004</v>
      </c>
      <c r="J13" s="292">
        <v>19.000000000000004</v>
      </c>
      <c r="K13" s="209"/>
    </row>
    <row r="14" spans="2:12">
      <c r="B14" s="418"/>
      <c r="C14" s="418"/>
      <c r="D14" s="299" t="s">
        <v>722</v>
      </c>
      <c r="E14" s="292">
        <v>7</v>
      </c>
      <c r="F14" s="292">
        <v>5</v>
      </c>
      <c r="G14" s="292">
        <v>0.40000000000000008</v>
      </c>
      <c r="H14" s="292">
        <v>6</v>
      </c>
      <c r="I14" s="292">
        <v>1</v>
      </c>
      <c r="J14" s="292">
        <v>1</v>
      </c>
      <c r="K14" s="209"/>
    </row>
    <row r="15" spans="2:12">
      <c r="B15" s="418"/>
      <c r="C15" s="418"/>
      <c r="D15" s="299" t="s">
        <v>723</v>
      </c>
      <c r="E15" s="292">
        <v>12.25</v>
      </c>
      <c r="F15" s="292">
        <v>5</v>
      </c>
      <c r="G15" s="292">
        <v>1</v>
      </c>
      <c r="H15" s="292">
        <v>6.9999999999999991</v>
      </c>
      <c r="I15" s="292">
        <v>0</v>
      </c>
      <c r="J15" s="292">
        <v>2</v>
      </c>
      <c r="K15" s="209"/>
    </row>
    <row r="16" spans="2:12">
      <c r="B16" s="418"/>
      <c r="C16" s="418"/>
      <c r="D16" s="299" t="s">
        <v>724</v>
      </c>
      <c r="E16" s="292">
        <v>7</v>
      </c>
      <c r="F16" s="292">
        <v>4</v>
      </c>
      <c r="G16" s="292">
        <v>1</v>
      </c>
      <c r="H16" s="292">
        <v>3</v>
      </c>
      <c r="I16" s="292">
        <v>0</v>
      </c>
      <c r="J16" s="292">
        <v>1</v>
      </c>
      <c r="K16" s="209"/>
    </row>
    <row r="17" spans="2:11">
      <c r="B17" s="418"/>
      <c r="C17" s="418"/>
      <c r="D17" s="299" t="s">
        <v>725</v>
      </c>
      <c r="E17" s="292">
        <v>9</v>
      </c>
      <c r="F17" s="292">
        <v>6</v>
      </c>
      <c r="G17" s="292">
        <v>0.20000000000000004</v>
      </c>
      <c r="H17" s="292">
        <v>6.9999999999999991</v>
      </c>
      <c r="I17" s="292">
        <v>1</v>
      </c>
      <c r="J17" s="292">
        <v>1</v>
      </c>
      <c r="K17" s="209"/>
    </row>
    <row r="18" spans="2:11">
      <c r="B18" s="418"/>
      <c r="C18" s="418"/>
      <c r="D18" s="299" t="s">
        <v>726</v>
      </c>
      <c r="E18" s="292">
        <v>4</v>
      </c>
      <c r="F18" s="292">
        <v>2</v>
      </c>
      <c r="G18" s="292">
        <v>0</v>
      </c>
      <c r="H18" s="292">
        <v>2</v>
      </c>
      <c r="I18" s="292">
        <v>1</v>
      </c>
      <c r="J18" s="292">
        <v>1</v>
      </c>
      <c r="K18" s="209"/>
    </row>
    <row r="19" spans="2:11">
      <c r="B19" s="418"/>
      <c r="C19" s="418"/>
      <c r="D19" s="299" t="s">
        <v>727</v>
      </c>
      <c r="E19" s="292">
        <v>57</v>
      </c>
      <c r="F19" s="292">
        <v>14</v>
      </c>
      <c r="G19" s="292">
        <v>5</v>
      </c>
      <c r="H19" s="292">
        <v>37</v>
      </c>
      <c r="I19" s="292">
        <v>2.0000000000000004</v>
      </c>
      <c r="J19" s="292">
        <v>5</v>
      </c>
      <c r="K19" s="209"/>
    </row>
    <row r="20" spans="2:11">
      <c r="B20" s="418"/>
      <c r="C20" s="418" t="s">
        <v>33</v>
      </c>
      <c r="D20" s="299" t="s">
        <v>728</v>
      </c>
      <c r="E20" s="292">
        <v>247.05</v>
      </c>
      <c r="F20" s="292">
        <v>57.499999999999993</v>
      </c>
      <c r="G20" s="292">
        <v>11.399999999999999</v>
      </c>
      <c r="H20" s="292">
        <v>241.6</v>
      </c>
      <c r="I20" s="292">
        <v>9.2000000000000011</v>
      </c>
      <c r="J20" s="292">
        <v>100.45000000000002</v>
      </c>
      <c r="K20" s="209"/>
    </row>
    <row r="21" spans="2:11">
      <c r="B21" s="418"/>
      <c r="C21" s="418"/>
      <c r="D21" s="299" t="s">
        <v>729</v>
      </c>
      <c r="E21" s="292">
        <v>43.000000000000007</v>
      </c>
      <c r="F21" s="292">
        <v>20</v>
      </c>
      <c r="G21" s="292">
        <v>2</v>
      </c>
      <c r="H21" s="292">
        <v>26.000000000000004</v>
      </c>
      <c r="I21" s="292">
        <v>4</v>
      </c>
      <c r="J21" s="292">
        <v>11</v>
      </c>
      <c r="K21" s="209"/>
    </row>
    <row r="22" spans="2:11">
      <c r="B22" s="418"/>
      <c r="C22" s="418"/>
      <c r="D22" s="299" t="s">
        <v>730</v>
      </c>
      <c r="E22" s="292">
        <v>18</v>
      </c>
      <c r="F22" s="292">
        <v>12</v>
      </c>
      <c r="G22" s="292">
        <v>1</v>
      </c>
      <c r="H22" s="292">
        <v>17</v>
      </c>
      <c r="I22" s="292">
        <v>3</v>
      </c>
      <c r="J22" s="292">
        <v>4</v>
      </c>
      <c r="K22" s="209"/>
    </row>
    <row r="23" spans="2:11">
      <c r="B23" s="418"/>
      <c r="C23" s="418"/>
      <c r="D23" s="299" t="s">
        <v>731</v>
      </c>
      <c r="E23" s="292">
        <v>23</v>
      </c>
      <c r="F23" s="292">
        <v>8</v>
      </c>
      <c r="G23" s="292">
        <v>3</v>
      </c>
      <c r="H23" s="292">
        <v>19</v>
      </c>
      <c r="I23" s="292">
        <v>4</v>
      </c>
      <c r="J23" s="292">
        <v>4</v>
      </c>
      <c r="K23" s="209"/>
    </row>
    <row r="24" spans="2:11">
      <c r="B24" s="418"/>
      <c r="C24" s="418"/>
      <c r="D24" s="299" t="s">
        <v>732</v>
      </c>
      <c r="E24" s="292">
        <v>46.7</v>
      </c>
      <c r="F24" s="292">
        <v>26.999999999999996</v>
      </c>
      <c r="G24" s="292">
        <v>3.9999999999999991</v>
      </c>
      <c r="H24" s="292">
        <v>39.499999999999993</v>
      </c>
      <c r="I24" s="292">
        <v>6.5</v>
      </c>
      <c r="J24" s="292">
        <v>25.000000000000007</v>
      </c>
      <c r="K24" s="209"/>
    </row>
    <row r="25" spans="2:11">
      <c r="B25" s="418"/>
      <c r="C25" s="418"/>
      <c r="D25" s="299" t="s">
        <v>733</v>
      </c>
      <c r="E25" s="292">
        <v>22</v>
      </c>
      <c r="F25" s="292">
        <v>9</v>
      </c>
      <c r="G25" s="292">
        <v>1</v>
      </c>
      <c r="H25" s="292">
        <v>18</v>
      </c>
      <c r="I25" s="292">
        <v>5</v>
      </c>
      <c r="J25" s="292">
        <v>2</v>
      </c>
      <c r="K25" s="209"/>
    </row>
    <row r="26" spans="2:11">
      <c r="B26" s="418"/>
      <c r="C26" s="418"/>
      <c r="D26" s="299" t="s">
        <v>734</v>
      </c>
      <c r="E26" s="292">
        <v>6</v>
      </c>
      <c r="F26" s="292">
        <v>4</v>
      </c>
      <c r="G26" s="292">
        <v>1</v>
      </c>
      <c r="H26" s="292">
        <v>5</v>
      </c>
      <c r="I26" s="292">
        <v>2</v>
      </c>
      <c r="J26" s="292">
        <v>1</v>
      </c>
      <c r="K26" s="209"/>
    </row>
    <row r="27" spans="2:11">
      <c r="B27" s="418"/>
      <c r="C27" s="418" t="s">
        <v>34</v>
      </c>
      <c r="D27" s="299" t="s">
        <v>735</v>
      </c>
      <c r="E27" s="292">
        <v>360.59999999999997</v>
      </c>
      <c r="F27" s="292">
        <v>50.749999999999993</v>
      </c>
      <c r="G27" s="292">
        <v>18.299999999999997</v>
      </c>
      <c r="H27" s="292">
        <v>217.75</v>
      </c>
      <c r="I27" s="292">
        <v>2.0000000000000009</v>
      </c>
      <c r="J27" s="292">
        <v>166.45</v>
      </c>
      <c r="K27" s="209"/>
    </row>
    <row r="28" spans="2:11">
      <c r="B28" s="418"/>
      <c r="C28" s="418"/>
      <c r="D28" s="299" t="s">
        <v>736</v>
      </c>
      <c r="E28" s="292">
        <v>41</v>
      </c>
      <c r="F28" s="292">
        <v>16</v>
      </c>
      <c r="G28" s="292">
        <v>1.4000000000000001</v>
      </c>
      <c r="H28" s="292">
        <v>26</v>
      </c>
      <c r="I28" s="292">
        <v>1</v>
      </c>
      <c r="J28" s="292">
        <v>10</v>
      </c>
      <c r="K28" s="209"/>
    </row>
    <row r="29" spans="2:11">
      <c r="B29" s="418"/>
      <c r="C29" s="418"/>
      <c r="D29" s="299" t="s">
        <v>34</v>
      </c>
      <c r="E29" s="292">
        <v>150.74999999999997</v>
      </c>
      <c r="F29" s="292">
        <v>75</v>
      </c>
      <c r="G29" s="292">
        <v>11</v>
      </c>
      <c r="H29" s="292">
        <v>97.250000000000028</v>
      </c>
      <c r="I29" s="292">
        <v>0.99999999999999989</v>
      </c>
      <c r="J29" s="292">
        <v>34.249999999999993</v>
      </c>
      <c r="K29" s="209"/>
    </row>
    <row r="30" spans="2:11">
      <c r="B30" s="418"/>
      <c r="C30" s="418"/>
      <c r="D30" s="299" t="s">
        <v>737</v>
      </c>
      <c r="E30" s="292">
        <v>105</v>
      </c>
      <c r="F30" s="292">
        <v>21</v>
      </c>
      <c r="G30" s="292">
        <v>3</v>
      </c>
      <c r="H30" s="292">
        <v>99.000000000000028</v>
      </c>
      <c r="I30" s="292">
        <v>15</v>
      </c>
      <c r="J30" s="292">
        <v>39.75</v>
      </c>
      <c r="K30" s="209"/>
    </row>
    <row r="31" spans="2:11">
      <c r="B31" s="418"/>
      <c r="C31" s="418"/>
      <c r="D31" s="299" t="s">
        <v>738</v>
      </c>
      <c r="E31" s="292">
        <v>9</v>
      </c>
      <c r="F31" s="292">
        <v>3</v>
      </c>
      <c r="G31" s="292">
        <v>1</v>
      </c>
      <c r="H31" s="292">
        <v>6.75</v>
      </c>
      <c r="I31" s="292">
        <v>0</v>
      </c>
      <c r="J31" s="292">
        <v>1</v>
      </c>
      <c r="K31" s="209"/>
    </row>
    <row r="32" spans="2:11">
      <c r="B32" s="418"/>
      <c r="C32" s="418"/>
      <c r="D32" s="299" t="s">
        <v>739</v>
      </c>
      <c r="E32" s="292">
        <v>14</v>
      </c>
      <c r="F32" s="292">
        <v>5</v>
      </c>
      <c r="G32" s="292">
        <v>1.2000000000000002</v>
      </c>
      <c r="H32" s="292">
        <v>10</v>
      </c>
      <c r="I32" s="292">
        <v>0</v>
      </c>
      <c r="J32" s="292">
        <v>3</v>
      </c>
      <c r="K32" s="209"/>
    </row>
    <row r="33" spans="2:11">
      <c r="B33" s="418"/>
      <c r="C33" s="418"/>
      <c r="D33" s="299" t="s">
        <v>740</v>
      </c>
      <c r="E33" s="292">
        <v>11</v>
      </c>
      <c r="F33" s="292">
        <v>4</v>
      </c>
      <c r="G33" s="292">
        <v>0.2</v>
      </c>
      <c r="H33" s="292">
        <v>9</v>
      </c>
      <c r="I33" s="292">
        <v>1</v>
      </c>
      <c r="J33" s="292">
        <v>1</v>
      </c>
      <c r="K33" s="209"/>
    </row>
    <row r="34" spans="2:11">
      <c r="B34" s="418"/>
      <c r="C34" s="418" t="s">
        <v>35</v>
      </c>
      <c r="D34" s="299" t="s">
        <v>741</v>
      </c>
      <c r="E34" s="292">
        <v>154.4</v>
      </c>
      <c r="F34" s="292">
        <v>25.199999999999996</v>
      </c>
      <c r="G34" s="292">
        <v>12.2</v>
      </c>
      <c r="H34" s="292">
        <v>173.00000000000003</v>
      </c>
      <c r="I34" s="292">
        <v>15.999999999999998</v>
      </c>
      <c r="J34" s="292">
        <v>46</v>
      </c>
      <c r="K34" s="209"/>
    </row>
    <row r="35" spans="2:11">
      <c r="B35" s="418"/>
      <c r="C35" s="418"/>
      <c r="D35" s="299" t="s">
        <v>33</v>
      </c>
      <c r="E35" s="292">
        <v>22.95</v>
      </c>
      <c r="F35" s="292">
        <v>13.6</v>
      </c>
      <c r="G35" s="292">
        <v>1.6000000000000003</v>
      </c>
      <c r="H35" s="292">
        <v>19</v>
      </c>
      <c r="I35" s="292">
        <v>4.5999999999999996</v>
      </c>
      <c r="J35" s="292">
        <v>7</v>
      </c>
      <c r="K35" s="209"/>
    </row>
    <row r="36" spans="2:11">
      <c r="B36" s="418"/>
      <c r="C36" s="418"/>
      <c r="D36" s="299" t="s">
        <v>742</v>
      </c>
      <c r="E36" s="292">
        <v>33</v>
      </c>
      <c r="F36" s="292">
        <v>15.5</v>
      </c>
      <c r="G36" s="292">
        <v>3</v>
      </c>
      <c r="H36" s="292">
        <v>37</v>
      </c>
      <c r="I36" s="292">
        <v>6</v>
      </c>
      <c r="J36" s="292">
        <v>11</v>
      </c>
      <c r="K36" s="209"/>
    </row>
    <row r="37" spans="2:11">
      <c r="B37" s="418"/>
      <c r="C37" s="418"/>
      <c r="D37" s="299" t="s">
        <v>743</v>
      </c>
      <c r="E37" s="292">
        <v>34.999999999999993</v>
      </c>
      <c r="F37" s="292">
        <v>20.200000000000003</v>
      </c>
      <c r="G37" s="292">
        <v>3.4000000000000004</v>
      </c>
      <c r="H37" s="292">
        <v>37</v>
      </c>
      <c r="I37" s="292">
        <v>5</v>
      </c>
      <c r="J37" s="292">
        <v>15.000000000000002</v>
      </c>
      <c r="K37" s="209"/>
    </row>
    <row r="38" spans="2:11">
      <c r="B38" s="418"/>
      <c r="C38" s="418"/>
      <c r="D38" s="299" t="s">
        <v>744</v>
      </c>
      <c r="E38" s="292">
        <v>50.000000000000007</v>
      </c>
      <c r="F38" s="292">
        <v>16.899999999999999</v>
      </c>
      <c r="G38" s="292">
        <v>2.5999999999999996</v>
      </c>
      <c r="H38" s="292">
        <v>37.75</v>
      </c>
      <c r="I38" s="292">
        <v>4.1999999999999984</v>
      </c>
      <c r="J38" s="292">
        <v>18.2</v>
      </c>
      <c r="K38" s="209"/>
    </row>
    <row r="39" spans="2:11">
      <c r="B39" s="418"/>
      <c r="C39" s="418"/>
      <c r="D39" s="299" t="s">
        <v>745</v>
      </c>
      <c r="E39" s="292">
        <v>6</v>
      </c>
      <c r="F39" s="292">
        <v>3</v>
      </c>
      <c r="G39" s="292">
        <v>0</v>
      </c>
      <c r="H39" s="292">
        <v>6</v>
      </c>
      <c r="I39" s="292">
        <v>2</v>
      </c>
      <c r="J39" s="292">
        <v>1</v>
      </c>
      <c r="K39" s="209"/>
    </row>
    <row r="40" spans="2:11">
      <c r="B40" s="418"/>
      <c r="C40" s="418" t="s">
        <v>36</v>
      </c>
      <c r="D40" s="299" t="s">
        <v>746</v>
      </c>
      <c r="E40" s="292">
        <v>592.29999999999984</v>
      </c>
      <c r="F40" s="292">
        <v>70.599999999999994</v>
      </c>
      <c r="G40" s="292">
        <v>29.200000000000006</v>
      </c>
      <c r="H40" s="292">
        <v>417.90000000000009</v>
      </c>
      <c r="I40" s="292">
        <v>38.20000000000001</v>
      </c>
      <c r="J40" s="292">
        <v>204.69999999999996</v>
      </c>
      <c r="K40" s="209"/>
    </row>
    <row r="41" spans="2:11">
      <c r="B41" s="418"/>
      <c r="C41" s="418"/>
      <c r="D41" s="299" t="s">
        <v>747</v>
      </c>
      <c r="E41" s="292">
        <v>52.600000000000009</v>
      </c>
      <c r="F41" s="292">
        <v>12.400000000000002</v>
      </c>
      <c r="G41" s="292">
        <v>3.5999999999999996</v>
      </c>
      <c r="H41" s="292">
        <v>26.200000000000003</v>
      </c>
      <c r="I41" s="292">
        <v>7.6</v>
      </c>
      <c r="J41" s="292">
        <v>23.4</v>
      </c>
      <c r="K41" s="209"/>
    </row>
    <row r="42" spans="2:11">
      <c r="B42" s="418"/>
      <c r="C42" s="418"/>
      <c r="D42" s="299" t="s">
        <v>748</v>
      </c>
      <c r="E42" s="292">
        <v>44.399999999999991</v>
      </c>
      <c r="F42" s="292">
        <v>15.400000000000002</v>
      </c>
      <c r="G42" s="292">
        <v>1.2</v>
      </c>
      <c r="H42" s="292">
        <v>33.400000000000006</v>
      </c>
      <c r="I42" s="292">
        <v>5.9999999999999991</v>
      </c>
      <c r="J42" s="292">
        <v>13.75</v>
      </c>
      <c r="K42" s="209"/>
    </row>
    <row r="43" spans="2:11">
      <c r="B43" s="418"/>
      <c r="C43" s="418"/>
      <c r="D43" s="299" t="s">
        <v>749</v>
      </c>
      <c r="E43" s="292">
        <v>106.45</v>
      </c>
      <c r="F43" s="292">
        <v>28.5</v>
      </c>
      <c r="G43" s="292">
        <v>2.8</v>
      </c>
      <c r="H43" s="292">
        <v>69.2</v>
      </c>
      <c r="I43" s="292">
        <v>11</v>
      </c>
      <c r="J43" s="292">
        <v>26.250000000000004</v>
      </c>
      <c r="K43" s="209"/>
    </row>
    <row r="44" spans="2:11">
      <c r="B44" s="418"/>
      <c r="C44" s="418"/>
      <c r="D44" s="299" t="s">
        <v>750</v>
      </c>
      <c r="E44" s="292">
        <v>95.3</v>
      </c>
      <c r="F44" s="292">
        <v>24.2</v>
      </c>
      <c r="G44" s="292">
        <v>3.2</v>
      </c>
      <c r="H44" s="292">
        <v>40.199999999999996</v>
      </c>
      <c r="I44" s="292">
        <v>8.2000000000000011</v>
      </c>
      <c r="J44" s="292">
        <v>33.200000000000003</v>
      </c>
      <c r="K44" s="209"/>
    </row>
    <row r="45" spans="2:11">
      <c r="B45" s="418"/>
      <c r="C45" s="418"/>
      <c r="D45" s="299" t="s">
        <v>751</v>
      </c>
      <c r="E45" s="292">
        <v>26.7</v>
      </c>
      <c r="F45" s="292">
        <v>9.6999999999999993</v>
      </c>
      <c r="G45" s="292">
        <v>1</v>
      </c>
      <c r="H45" s="292">
        <v>12.5</v>
      </c>
      <c r="I45" s="292">
        <v>5</v>
      </c>
      <c r="J45" s="292">
        <v>9</v>
      </c>
      <c r="K45" s="209"/>
    </row>
    <row r="46" spans="2:11">
      <c r="B46" s="418"/>
      <c r="C46" s="418"/>
      <c r="D46" s="299" t="s">
        <v>752</v>
      </c>
      <c r="E46" s="292">
        <v>44.000000000000007</v>
      </c>
      <c r="F46" s="292">
        <v>19.2</v>
      </c>
      <c r="G46" s="292">
        <v>5</v>
      </c>
      <c r="H46" s="292">
        <v>31.999999999999996</v>
      </c>
      <c r="I46" s="292">
        <v>7.9999999999999991</v>
      </c>
      <c r="J46" s="292">
        <v>13</v>
      </c>
      <c r="K46" s="209"/>
    </row>
    <row r="47" spans="2:11">
      <c r="B47" s="418"/>
      <c r="C47" s="418" t="s">
        <v>37</v>
      </c>
      <c r="D47" s="299" t="s">
        <v>753</v>
      </c>
      <c r="E47" s="292">
        <v>786.89999999999986</v>
      </c>
      <c r="F47" s="292">
        <v>101.00000000000003</v>
      </c>
      <c r="G47" s="292">
        <v>33.79999999999999</v>
      </c>
      <c r="H47" s="292">
        <v>522.04999999999995</v>
      </c>
      <c r="I47" s="292">
        <v>18.600000000000005</v>
      </c>
      <c r="J47" s="292">
        <v>303.60000000000008</v>
      </c>
      <c r="K47" s="209"/>
    </row>
    <row r="48" spans="2:11">
      <c r="B48" s="418"/>
      <c r="C48" s="418"/>
      <c r="D48" s="299" t="s">
        <v>754</v>
      </c>
      <c r="E48" s="292">
        <v>92</v>
      </c>
      <c r="F48" s="292">
        <v>29</v>
      </c>
      <c r="G48" s="292">
        <v>3.2000000000000006</v>
      </c>
      <c r="H48" s="292">
        <v>55.000000000000014</v>
      </c>
      <c r="I48" s="292">
        <v>8</v>
      </c>
      <c r="J48" s="292">
        <v>22.750000000000011</v>
      </c>
      <c r="K48" s="209"/>
    </row>
    <row r="49" spans="2:11">
      <c r="B49" s="418"/>
      <c r="C49" s="418"/>
      <c r="D49" s="299" t="s">
        <v>755</v>
      </c>
      <c r="E49" s="292">
        <v>66</v>
      </c>
      <c r="F49" s="292">
        <v>30.000000000000004</v>
      </c>
      <c r="G49" s="292">
        <v>0.99999999999999989</v>
      </c>
      <c r="H49" s="292">
        <v>40.999999999999993</v>
      </c>
      <c r="I49" s="292">
        <v>6.1999999999999993</v>
      </c>
      <c r="J49" s="292">
        <v>23.000000000000004</v>
      </c>
      <c r="K49" s="209"/>
    </row>
    <row r="50" spans="2:11">
      <c r="B50" s="418"/>
      <c r="C50" s="418"/>
      <c r="D50" s="299" t="s">
        <v>756</v>
      </c>
      <c r="E50" s="292">
        <v>9</v>
      </c>
      <c r="F50" s="292">
        <v>5</v>
      </c>
      <c r="G50" s="292">
        <v>1</v>
      </c>
      <c r="H50" s="292">
        <v>6</v>
      </c>
      <c r="I50" s="292">
        <v>1</v>
      </c>
      <c r="J50" s="292">
        <v>0</v>
      </c>
      <c r="K50" s="209"/>
    </row>
    <row r="51" spans="2:11">
      <c r="B51" s="418"/>
      <c r="C51" s="418"/>
      <c r="D51" s="299" t="s">
        <v>757</v>
      </c>
      <c r="E51" s="292">
        <v>32.5</v>
      </c>
      <c r="F51" s="292">
        <v>14</v>
      </c>
      <c r="G51" s="292">
        <v>1.9999999999999998</v>
      </c>
      <c r="H51" s="292">
        <v>15.000000000000002</v>
      </c>
      <c r="I51" s="292">
        <v>0</v>
      </c>
      <c r="J51" s="292">
        <v>12.000000000000002</v>
      </c>
      <c r="K51" s="209"/>
    </row>
    <row r="52" spans="2:11">
      <c r="B52" s="418"/>
      <c r="C52" s="418"/>
      <c r="D52" s="299" t="s">
        <v>758</v>
      </c>
      <c r="E52" s="292">
        <v>55</v>
      </c>
      <c r="F52" s="292">
        <v>26</v>
      </c>
      <c r="G52" s="292">
        <v>1</v>
      </c>
      <c r="H52" s="292">
        <v>28.000000000000007</v>
      </c>
      <c r="I52" s="292">
        <v>6</v>
      </c>
      <c r="J52" s="292">
        <v>17.000000000000004</v>
      </c>
      <c r="K52" s="209"/>
    </row>
    <row r="53" spans="2:11">
      <c r="B53" s="418"/>
      <c r="C53" s="418"/>
      <c r="D53" s="299" t="s">
        <v>759</v>
      </c>
      <c r="E53" s="292">
        <v>52.999999999999986</v>
      </c>
      <c r="F53" s="292">
        <v>31.999999999999993</v>
      </c>
      <c r="G53" s="292">
        <v>1.1999999999999997</v>
      </c>
      <c r="H53" s="292">
        <v>24.999999999999993</v>
      </c>
      <c r="I53" s="292">
        <v>6.9999999999999982</v>
      </c>
      <c r="J53" s="292">
        <v>13</v>
      </c>
      <c r="K53" s="209"/>
    </row>
    <row r="54" spans="2:11">
      <c r="B54" s="418"/>
      <c r="C54" s="418"/>
      <c r="D54" s="299" t="s">
        <v>760</v>
      </c>
      <c r="E54" s="292">
        <v>8</v>
      </c>
      <c r="F54" s="292">
        <v>4</v>
      </c>
      <c r="G54" s="292">
        <v>1</v>
      </c>
      <c r="H54" s="292">
        <v>5</v>
      </c>
      <c r="I54" s="292">
        <v>3</v>
      </c>
      <c r="J54" s="292">
        <v>1</v>
      </c>
      <c r="K54" s="209"/>
    </row>
    <row r="55" spans="2:11">
      <c r="B55" s="418"/>
      <c r="C55" s="418"/>
      <c r="D55" s="299" t="s">
        <v>761</v>
      </c>
      <c r="E55" s="292">
        <v>17</v>
      </c>
      <c r="F55" s="292">
        <v>10</v>
      </c>
      <c r="G55" s="292">
        <v>1.0000000000000002</v>
      </c>
      <c r="H55" s="292">
        <v>10</v>
      </c>
      <c r="I55" s="292">
        <v>1.0000000000000002</v>
      </c>
      <c r="J55" s="292">
        <v>7</v>
      </c>
      <c r="K55" s="209"/>
    </row>
    <row r="56" spans="2:11">
      <c r="B56" s="418"/>
      <c r="C56" s="418"/>
      <c r="D56" s="299" t="s">
        <v>762</v>
      </c>
      <c r="E56" s="292">
        <v>9</v>
      </c>
      <c r="F56" s="292">
        <v>5</v>
      </c>
      <c r="G56" s="292">
        <v>1</v>
      </c>
      <c r="H56" s="292">
        <v>7</v>
      </c>
      <c r="I56" s="292">
        <v>2</v>
      </c>
      <c r="J56" s="292">
        <v>2</v>
      </c>
      <c r="K56" s="209"/>
    </row>
    <row r="57" spans="2:11">
      <c r="B57" s="418"/>
      <c r="C57" s="418" t="s">
        <v>38</v>
      </c>
      <c r="D57" s="299" t="s">
        <v>763</v>
      </c>
      <c r="E57" s="292">
        <v>520.34999999999991</v>
      </c>
      <c r="F57" s="292">
        <v>50.099999999999994</v>
      </c>
      <c r="G57" s="292">
        <v>25.2</v>
      </c>
      <c r="H57" s="292">
        <v>440.50000000000006</v>
      </c>
      <c r="I57" s="292">
        <v>12.5</v>
      </c>
      <c r="J57" s="292">
        <v>253.99999999999994</v>
      </c>
      <c r="K57" s="209"/>
    </row>
    <row r="58" spans="2:11">
      <c r="B58" s="418"/>
      <c r="C58" s="418"/>
      <c r="D58" s="299" t="s">
        <v>764</v>
      </c>
      <c r="E58" s="292">
        <v>52.65</v>
      </c>
      <c r="F58" s="292">
        <v>11</v>
      </c>
      <c r="G58" s="292">
        <v>1.9999999999999998</v>
      </c>
      <c r="H58" s="292">
        <v>35.500000000000007</v>
      </c>
      <c r="I58" s="292">
        <v>7</v>
      </c>
      <c r="J58" s="292">
        <v>14.5</v>
      </c>
      <c r="K58" s="209"/>
    </row>
    <row r="59" spans="2:11">
      <c r="B59" s="418"/>
      <c r="C59" s="418"/>
      <c r="D59" s="299" t="s">
        <v>765</v>
      </c>
      <c r="E59" s="292">
        <v>61.500000000000007</v>
      </c>
      <c r="F59" s="292">
        <v>21.900000000000002</v>
      </c>
      <c r="G59" s="292">
        <v>0.99999999999999978</v>
      </c>
      <c r="H59" s="292">
        <v>45</v>
      </c>
      <c r="I59" s="292">
        <v>7.9999999999999982</v>
      </c>
      <c r="J59" s="292">
        <v>15</v>
      </c>
      <c r="K59" s="209"/>
    </row>
    <row r="60" spans="2:11">
      <c r="B60" s="418"/>
      <c r="C60" s="418"/>
      <c r="D60" s="299" t="s">
        <v>766</v>
      </c>
      <c r="E60" s="292">
        <v>132.14999999999998</v>
      </c>
      <c r="F60" s="292">
        <v>23.35</v>
      </c>
      <c r="G60" s="292">
        <v>7.5999999999999988</v>
      </c>
      <c r="H60" s="292">
        <v>123.75000000000001</v>
      </c>
      <c r="I60" s="292">
        <v>13.2</v>
      </c>
      <c r="J60" s="292">
        <v>52</v>
      </c>
      <c r="K60" s="209"/>
    </row>
    <row r="61" spans="2:11">
      <c r="B61" s="418"/>
      <c r="C61" s="418"/>
      <c r="D61" s="299" t="s">
        <v>767</v>
      </c>
      <c r="E61" s="292">
        <v>19.200000000000003</v>
      </c>
      <c r="F61" s="292">
        <v>8.9</v>
      </c>
      <c r="G61" s="292">
        <v>1.2000000000000002</v>
      </c>
      <c r="H61" s="292">
        <v>12</v>
      </c>
      <c r="I61" s="292">
        <v>4.0000000000000009</v>
      </c>
      <c r="J61" s="292">
        <v>8</v>
      </c>
      <c r="K61" s="209"/>
    </row>
    <row r="62" spans="2:11">
      <c r="B62" s="418"/>
      <c r="C62" s="418"/>
      <c r="D62" s="299" t="s">
        <v>768</v>
      </c>
      <c r="E62" s="292">
        <v>21.100000000000005</v>
      </c>
      <c r="F62" s="292">
        <v>15.399999999999999</v>
      </c>
      <c r="G62" s="292">
        <v>1.4000000000000001</v>
      </c>
      <c r="H62" s="292">
        <v>11.999999999999998</v>
      </c>
      <c r="I62" s="292">
        <v>2.9999999999999996</v>
      </c>
      <c r="J62" s="292">
        <v>11</v>
      </c>
      <c r="K62" s="209"/>
    </row>
    <row r="63" spans="2:11">
      <c r="B63" s="418"/>
      <c r="C63" s="418" t="s">
        <v>39</v>
      </c>
      <c r="D63" s="299" t="s">
        <v>39</v>
      </c>
      <c r="E63" s="292">
        <v>826.05000000000018</v>
      </c>
      <c r="F63" s="292">
        <v>88.249999999999957</v>
      </c>
      <c r="G63" s="292">
        <v>21.999999999999996</v>
      </c>
      <c r="H63" s="292">
        <v>417.89999999999986</v>
      </c>
      <c r="I63" s="292">
        <v>1</v>
      </c>
      <c r="J63" s="292">
        <v>371</v>
      </c>
      <c r="K63" s="209"/>
    </row>
    <row r="64" spans="2:11">
      <c r="B64" s="418"/>
      <c r="C64" s="418"/>
      <c r="D64" s="299" t="s">
        <v>769</v>
      </c>
      <c r="E64" s="292">
        <v>44.6</v>
      </c>
      <c r="F64" s="292">
        <v>19</v>
      </c>
      <c r="G64" s="292">
        <v>2</v>
      </c>
      <c r="H64" s="292">
        <v>25</v>
      </c>
      <c r="I64" s="292">
        <v>1</v>
      </c>
      <c r="J64" s="292">
        <v>30.2</v>
      </c>
      <c r="K64" s="209"/>
    </row>
    <row r="65" spans="2:11">
      <c r="B65" s="418"/>
      <c r="C65" s="418"/>
      <c r="D65" s="299" t="s">
        <v>770</v>
      </c>
      <c r="E65" s="292">
        <v>37.6</v>
      </c>
      <c r="F65" s="292">
        <v>13.700000000000001</v>
      </c>
      <c r="G65" s="292">
        <v>7.2</v>
      </c>
      <c r="H65" s="292">
        <v>20.000000000000004</v>
      </c>
      <c r="I65" s="292">
        <v>6</v>
      </c>
      <c r="J65" s="292">
        <v>12.000000000000002</v>
      </c>
      <c r="K65" s="209"/>
    </row>
    <row r="66" spans="2:11">
      <c r="B66" s="418"/>
      <c r="C66" s="418"/>
      <c r="D66" s="299" t="s">
        <v>771</v>
      </c>
      <c r="E66" s="292">
        <v>26</v>
      </c>
      <c r="F66" s="292">
        <v>18</v>
      </c>
      <c r="G66" s="292">
        <v>1</v>
      </c>
      <c r="H66" s="292">
        <v>14</v>
      </c>
      <c r="I66" s="292">
        <v>0</v>
      </c>
      <c r="J66" s="292">
        <v>14</v>
      </c>
      <c r="K66" s="209"/>
    </row>
    <row r="67" spans="2:11">
      <c r="B67" s="418"/>
      <c r="C67" s="418"/>
      <c r="D67" s="299" t="s">
        <v>772</v>
      </c>
      <c r="E67" s="292">
        <v>13</v>
      </c>
      <c r="F67" s="292">
        <v>8</v>
      </c>
      <c r="G67" s="292">
        <v>0</v>
      </c>
      <c r="H67" s="292">
        <v>6.9999999999999991</v>
      </c>
      <c r="I67" s="292">
        <v>0</v>
      </c>
      <c r="J67" s="292">
        <v>4</v>
      </c>
      <c r="K67" s="209"/>
    </row>
    <row r="68" spans="2:11">
      <c r="B68" s="418"/>
      <c r="C68" s="418"/>
      <c r="D68" s="299" t="s">
        <v>773</v>
      </c>
      <c r="E68" s="292">
        <v>34.200000000000003</v>
      </c>
      <c r="F68" s="292">
        <v>14.4</v>
      </c>
      <c r="G68" s="292">
        <v>0.99999999999999989</v>
      </c>
      <c r="H68" s="292">
        <v>21</v>
      </c>
      <c r="I68" s="292">
        <v>0.99999999999999989</v>
      </c>
      <c r="J68" s="292">
        <v>10.999999999999998</v>
      </c>
      <c r="K68" s="209"/>
    </row>
    <row r="69" spans="2:11">
      <c r="B69" s="418"/>
      <c r="C69" s="418"/>
      <c r="D69" s="299" t="s">
        <v>774</v>
      </c>
      <c r="E69" s="292">
        <v>20.999999999999996</v>
      </c>
      <c r="F69" s="292">
        <v>13</v>
      </c>
      <c r="G69" s="292">
        <v>0</v>
      </c>
      <c r="H69" s="292">
        <v>10</v>
      </c>
      <c r="I69" s="292">
        <v>1.0000000000000002</v>
      </c>
      <c r="J69" s="292">
        <v>6</v>
      </c>
      <c r="K69" s="209"/>
    </row>
    <row r="70" spans="2:11">
      <c r="B70" s="418"/>
      <c r="C70" s="418"/>
      <c r="D70" s="299" t="s">
        <v>775</v>
      </c>
      <c r="E70" s="292">
        <v>36.999999999999993</v>
      </c>
      <c r="F70" s="292">
        <v>14.5</v>
      </c>
      <c r="G70" s="292">
        <v>2</v>
      </c>
      <c r="H70" s="292">
        <v>16</v>
      </c>
      <c r="I70" s="292">
        <v>0</v>
      </c>
      <c r="J70" s="292">
        <v>20</v>
      </c>
      <c r="K70" s="209"/>
    </row>
    <row r="71" spans="2:11">
      <c r="B71" s="418"/>
      <c r="C71" s="418"/>
      <c r="D71" s="299" t="s">
        <v>776</v>
      </c>
      <c r="E71" s="292">
        <v>77.2</v>
      </c>
      <c r="F71" s="292">
        <v>24</v>
      </c>
      <c r="G71" s="292">
        <v>2.9999999999999996</v>
      </c>
      <c r="H71" s="292">
        <v>51</v>
      </c>
      <c r="I71" s="292">
        <v>4.0000000000000009</v>
      </c>
      <c r="J71" s="292">
        <v>29</v>
      </c>
      <c r="K71" s="209"/>
    </row>
    <row r="72" spans="2:11">
      <c r="B72" s="418"/>
      <c r="C72" s="418"/>
      <c r="D72" s="299" t="s">
        <v>777</v>
      </c>
      <c r="E72" s="292">
        <v>38</v>
      </c>
      <c r="F72" s="292">
        <v>16</v>
      </c>
      <c r="G72" s="292">
        <v>0</v>
      </c>
      <c r="H72" s="292">
        <v>20</v>
      </c>
      <c r="I72" s="292">
        <v>1.9999999999999998</v>
      </c>
      <c r="J72" s="292">
        <v>13</v>
      </c>
      <c r="K72" s="209"/>
    </row>
    <row r="73" spans="2:11">
      <c r="B73" s="418"/>
      <c r="C73" s="418"/>
      <c r="D73" s="299" t="s">
        <v>778</v>
      </c>
      <c r="E73" s="292">
        <v>67.999999999999986</v>
      </c>
      <c r="F73" s="292">
        <v>31.800000000000004</v>
      </c>
      <c r="G73" s="292">
        <v>1</v>
      </c>
      <c r="H73" s="292">
        <v>48.000000000000007</v>
      </c>
      <c r="I73" s="292">
        <v>4.0000000000000009</v>
      </c>
      <c r="J73" s="292">
        <v>20</v>
      </c>
      <c r="K73" s="209"/>
    </row>
    <row r="74" spans="2:11">
      <c r="B74" s="418"/>
      <c r="C74" s="418"/>
      <c r="D74" s="299" t="s">
        <v>779</v>
      </c>
      <c r="E74" s="292">
        <v>11</v>
      </c>
      <c r="F74" s="292">
        <v>6</v>
      </c>
      <c r="G74" s="292">
        <v>0</v>
      </c>
      <c r="H74" s="292">
        <v>4</v>
      </c>
      <c r="I74" s="292">
        <v>0</v>
      </c>
      <c r="J74" s="292">
        <v>7</v>
      </c>
      <c r="K74" s="209"/>
    </row>
    <row r="75" spans="2:11">
      <c r="B75" s="418"/>
      <c r="C75" s="418"/>
      <c r="D75" s="299" t="s">
        <v>780</v>
      </c>
      <c r="E75" s="292">
        <v>35</v>
      </c>
      <c r="F75" s="292">
        <v>14.999999999999996</v>
      </c>
      <c r="G75" s="292">
        <v>1</v>
      </c>
      <c r="H75" s="292">
        <v>19</v>
      </c>
      <c r="I75" s="292">
        <v>2.9999999999999996</v>
      </c>
      <c r="J75" s="292">
        <v>8</v>
      </c>
      <c r="K75" s="209"/>
    </row>
    <row r="76" spans="2:11">
      <c r="B76" s="418"/>
      <c r="C76" s="418"/>
      <c r="D76" s="299" t="s">
        <v>781</v>
      </c>
      <c r="E76" s="292">
        <v>13</v>
      </c>
      <c r="F76" s="292">
        <v>10</v>
      </c>
      <c r="G76" s="292">
        <v>0</v>
      </c>
      <c r="H76" s="292">
        <v>6</v>
      </c>
      <c r="I76" s="292">
        <v>0</v>
      </c>
      <c r="J76" s="292">
        <v>5</v>
      </c>
      <c r="K76" s="209"/>
    </row>
    <row r="77" spans="2:11">
      <c r="B77" s="418"/>
      <c r="C77" s="418"/>
      <c r="D77" s="299" t="s">
        <v>782</v>
      </c>
      <c r="E77" s="292">
        <v>6</v>
      </c>
      <c r="F77" s="292">
        <v>5</v>
      </c>
      <c r="G77" s="292">
        <v>0</v>
      </c>
      <c r="H77" s="292">
        <v>2</v>
      </c>
      <c r="I77" s="292">
        <v>0</v>
      </c>
      <c r="J77" s="292">
        <v>3</v>
      </c>
      <c r="K77" s="209"/>
    </row>
    <row r="78" spans="2:11">
      <c r="B78" s="418"/>
      <c r="C78" s="418"/>
      <c r="D78" s="299" t="s">
        <v>783</v>
      </c>
      <c r="E78" s="292">
        <v>7</v>
      </c>
      <c r="F78" s="292">
        <v>4</v>
      </c>
      <c r="G78" s="292">
        <v>0</v>
      </c>
      <c r="H78" s="292">
        <v>3</v>
      </c>
      <c r="I78" s="292">
        <v>0</v>
      </c>
      <c r="J78" s="292">
        <v>3</v>
      </c>
      <c r="K78" s="209"/>
    </row>
    <row r="79" spans="2:11">
      <c r="B79" s="418"/>
      <c r="C79" s="418" t="s">
        <v>40</v>
      </c>
      <c r="D79" s="299" t="s">
        <v>784</v>
      </c>
      <c r="E79" s="292">
        <v>8168.5500000000029</v>
      </c>
      <c r="F79" s="292">
        <v>635.85000000000014</v>
      </c>
      <c r="G79" s="292">
        <v>322.20000000000016</v>
      </c>
      <c r="H79" s="292">
        <v>5854.7999999999965</v>
      </c>
      <c r="I79" s="292">
        <v>234.95000000000005</v>
      </c>
      <c r="J79" s="292">
        <v>4015.5500000000011</v>
      </c>
      <c r="K79" s="209"/>
    </row>
    <row r="80" spans="2:11">
      <c r="B80" s="418"/>
      <c r="C80" s="418"/>
      <c r="D80" s="299" t="s">
        <v>785</v>
      </c>
      <c r="E80" s="292">
        <v>121.30000000000001</v>
      </c>
      <c r="F80" s="292">
        <v>26.200000000000003</v>
      </c>
      <c r="G80" s="292">
        <v>6.6000000000000014</v>
      </c>
      <c r="H80" s="292">
        <v>68.599999999999994</v>
      </c>
      <c r="I80" s="292">
        <v>23.4</v>
      </c>
      <c r="J80" s="292">
        <v>48.8</v>
      </c>
      <c r="K80" s="209"/>
    </row>
    <row r="81" spans="2:11">
      <c r="B81" s="418"/>
      <c r="C81" s="418"/>
      <c r="D81" s="299" t="s">
        <v>786</v>
      </c>
      <c r="E81" s="292">
        <v>117.50000000000001</v>
      </c>
      <c r="F81" s="292">
        <v>24.400000000000002</v>
      </c>
      <c r="G81" s="292">
        <v>10.649999999999999</v>
      </c>
      <c r="H81" s="292">
        <v>68.349999999999994</v>
      </c>
      <c r="I81" s="292">
        <v>22.749999999999993</v>
      </c>
      <c r="J81" s="292">
        <v>37.999999999999993</v>
      </c>
      <c r="K81" s="209"/>
    </row>
    <row r="82" spans="2:11">
      <c r="B82" s="418"/>
      <c r="C82" s="418"/>
      <c r="D82" s="299" t="s">
        <v>787</v>
      </c>
      <c r="E82" s="292">
        <v>47.5</v>
      </c>
      <c r="F82" s="292">
        <v>12.999999999999998</v>
      </c>
      <c r="G82" s="292">
        <v>5</v>
      </c>
      <c r="H82" s="292">
        <v>30</v>
      </c>
      <c r="I82" s="292">
        <v>10.199999999999999</v>
      </c>
      <c r="J82" s="292">
        <v>7</v>
      </c>
      <c r="K82" s="209"/>
    </row>
    <row r="83" spans="2:11">
      <c r="B83" s="418"/>
      <c r="C83" s="418"/>
      <c r="D83" s="299" t="s">
        <v>788</v>
      </c>
      <c r="E83" s="292">
        <v>279.60000000000002</v>
      </c>
      <c r="F83" s="292">
        <v>29.400000000000006</v>
      </c>
      <c r="G83" s="292">
        <v>8.6999999999999993</v>
      </c>
      <c r="H83" s="292">
        <v>103.49999999999999</v>
      </c>
      <c r="I83" s="292">
        <v>17.350000000000001</v>
      </c>
      <c r="J83" s="292">
        <v>80.5</v>
      </c>
      <c r="K83" s="209"/>
    </row>
    <row r="84" spans="2:11">
      <c r="B84" s="418"/>
      <c r="C84" s="418"/>
      <c r="D84" s="299" t="s">
        <v>789</v>
      </c>
      <c r="E84" s="292">
        <v>18</v>
      </c>
      <c r="F84" s="292">
        <v>8.1999999999999993</v>
      </c>
      <c r="G84" s="292">
        <v>1.2000000000000002</v>
      </c>
      <c r="H84" s="292">
        <v>15</v>
      </c>
      <c r="I84" s="292">
        <v>8</v>
      </c>
      <c r="J84" s="292">
        <v>4</v>
      </c>
      <c r="K84" s="209"/>
    </row>
    <row r="85" spans="2:11">
      <c r="B85" s="418"/>
      <c r="C85" s="418"/>
      <c r="D85" s="299" t="s">
        <v>790</v>
      </c>
      <c r="E85" s="292">
        <v>30.9</v>
      </c>
      <c r="F85" s="292">
        <v>8</v>
      </c>
      <c r="G85" s="292">
        <v>1</v>
      </c>
      <c r="H85" s="292">
        <v>13</v>
      </c>
      <c r="I85" s="292">
        <v>1</v>
      </c>
      <c r="J85" s="292">
        <v>8</v>
      </c>
      <c r="K85" s="209"/>
    </row>
    <row r="86" spans="2:11">
      <c r="B86" s="418"/>
      <c r="C86" s="418"/>
      <c r="D86" s="299" t="s">
        <v>791</v>
      </c>
      <c r="E86" s="292">
        <v>30</v>
      </c>
      <c r="F86" s="292">
        <v>9.5</v>
      </c>
      <c r="G86" s="292">
        <v>3</v>
      </c>
      <c r="H86" s="292">
        <v>22.000000000000004</v>
      </c>
      <c r="I86" s="292">
        <v>9</v>
      </c>
      <c r="J86" s="292">
        <v>3</v>
      </c>
      <c r="K86" s="209"/>
    </row>
    <row r="87" spans="2:11">
      <c r="B87" s="418"/>
      <c r="C87" s="418" t="s">
        <v>41</v>
      </c>
      <c r="D87" s="299" t="s">
        <v>792</v>
      </c>
      <c r="E87" s="292">
        <v>1036.1000000000004</v>
      </c>
      <c r="F87" s="292">
        <v>92.55</v>
      </c>
      <c r="G87" s="292">
        <v>42.2</v>
      </c>
      <c r="H87" s="292">
        <v>713.80000000000007</v>
      </c>
      <c r="I87" s="292">
        <v>30.699999999999985</v>
      </c>
      <c r="J87" s="292">
        <v>424.7000000000001</v>
      </c>
      <c r="K87" s="209"/>
    </row>
    <row r="88" spans="2:11">
      <c r="B88" s="418"/>
      <c r="C88" s="418"/>
      <c r="D88" s="299" t="s">
        <v>793</v>
      </c>
      <c r="E88" s="292">
        <v>72.599999999999994</v>
      </c>
      <c r="F88" s="292">
        <v>22.2</v>
      </c>
      <c r="G88" s="292">
        <v>5</v>
      </c>
      <c r="H88" s="292">
        <v>42</v>
      </c>
      <c r="I88" s="292">
        <v>15</v>
      </c>
      <c r="J88" s="292">
        <v>14.2</v>
      </c>
      <c r="K88" s="209"/>
    </row>
    <row r="89" spans="2:11">
      <c r="B89" s="418"/>
      <c r="C89" s="418"/>
      <c r="D89" s="299" t="s">
        <v>794</v>
      </c>
      <c r="E89" s="292">
        <v>7</v>
      </c>
      <c r="F89" s="292">
        <v>4</v>
      </c>
      <c r="G89" s="292">
        <v>2</v>
      </c>
      <c r="H89" s="292">
        <v>5</v>
      </c>
      <c r="I89" s="292">
        <v>2</v>
      </c>
      <c r="J89" s="292">
        <v>0</v>
      </c>
      <c r="K89" s="209"/>
    </row>
    <row r="90" spans="2:11">
      <c r="B90" s="418"/>
      <c r="C90" s="418"/>
      <c r="D90" s="299" t="s">
        <v>795</v>
      </c>
      <c r="E90" s="292">
        <v>11</v>
      </c>
      <c r="F90" s="292">
        <v>6</v>
      </c>
      <c r="G90" s="292">
        <v>2.2000000000000002</v>
      </c>
      <c r="H90" s="292">
        <v>8</v>
      </c>
      <c r="I90" s="292">
        <v>1</v>
      </c>
      <c r="J90" s="292">
        <v>2</v>
      </c>
      <c r="K90" s="209"/>
    </row>
    <row r="91" spans="2:11">
      <c r="B91" s="418"/>
      <c r="C91" s="418"/>
      <c r="D91" s="299" t="s">
        <v>796</v>
      </c>
      <c r="E91" s="292">
        <v>21</v>
      </c>
      <c r="F91" s="292">
        <v>12</v>
      </c>
      <c r="G91" s="292">
        <v>0.4</v>
      </c>
      <c r="H91" s="292">
        <v>13</v>
      </c>
      <c r="I91" s="292">
        <v>4</v>
      </c>
      <c r="J91" s="292">
        <v>4</v>
      </c>
      <c r="K91" s="209"/>
    </row>
    <row r="92" spans="2:11">
      <c r="B92" s="418"/>
      <c r="C92" s="418"/>
      <c r="D92" s="299" t="s">
        <v>797</v>
      </c>
      <c r="E92" s="292">
        <v>29</v>
      </c>
      <c r="F92" s="292">
        <v>9.2000000000000011</v>
      </c>
      <c r="G92" s="292">
        <v>2.2000000000000002</v>
      </c>
      <c r="H92" s="292">
        <v>22</v>
      </c>
      <c r="I92" s="292">
        <v>10.199999999999999</v>
      </c>
      <c r="J92" s="292">
        <v>5</v>
      </c>
      <c r="K92" s="209"/>
    </row>
    <row r="93" spans="2:11">
      <c r="B93" s="418"/>
      <c r="C93" s="418"/>
      <c r="D93" s="299" t="s">
        <v>798</v>
      </c>
      <c r="E93" s="292">
        <v>90.6</v>
      </c>
      <c r="F93" s="292">
        <v>21.999999999999996</v>
      </c>
      <c r="G93" s="292">
        <v>3.4000000000000008</v>
      </c>
      <c r="H93" s="292">
        <v>32.199999999999996</v>
      </c>
      <c r="I93" s="292">
        <v>9</v>
      </c>
      <c r="J93" s="292">
        <v>23.400000000000002</v>
      </c>
      <c r="K93" s="209"/>
    </row>
    <row r="94" spans="2:11">
      <c r="B94" s="418"/>
      <c r="C94" s="418"/>
      <c r="D94" s="299" t="s">
        <v>799</v>
      </c>
      <c r="E94" s="292">
        <v>59.599999999999994</v>
      </c>
      <c r="F94" s="292">
        <v>23.5</v>
      </c>
      <c r="G94" s="292">
        <v>2.2000000000000002</v>
      </c>
      <c r="H94" s="292">
        <v>37.200000000000003</v>
      </c>
      <c r="I94" s="292">
        <v>4.0000000000000009</v>
      </c>
      <c r="J94" s="292">
        <v>25</v>
      </c>
      <c r="K94" s="209"/>
    </row>
    <row r="95" spans="2:11">
      <c r="B95" s="418"/>
      <c r="C95" s="418"/>
      <c r="D95" s="299" t="s">
        <v>800</v>
      </c>
      <c r="E95" s="292">
        <v>12</v>
      </c>
      <c r="F95" s="292">
        <v>8</v>
      </c>
      <c r="G95" s="292">
        <v>1.2000000000000002</v>
      </c>
      <c r="H95" s="292">
        <v>6.9999999999999991</v>
      </c>
      <c r="I95" s="292">
        <v>1.0000000000000002</v>
      </c>
      <c r="J95" s="292">
        <v>5</v>
      </c>
      <c r="K95" s="209"/>
    </row>
    <row r="96" spans="2:11" ht="15" customHeight="1">
      <c r="B96" s="418"/>
      <c r="C96" s="418" t="s">
        <v>79</v>
      </c>
      <c r="D96" s="299" t="s">
        <v>801</v>
      </c>
      <c r="E96" s="292">
        <v>1103.6500000000001</v>
      </c>
      <c r="F96" s="292">
        <v>107.30000000000011</v>
      </c>
      <c r="G96" s="292">
        <v>43.300000000000011</v>
      </c>
      <c r="H96" s="292">
        <v>665</v>
      </c>
      <c r="I96" s="292">
        <v>59.549999999999969</v>
      </c>
      <c r="J96" s="292">
        <v>437.55000000000007</v>
      </c>
      <c r="K96" s="209"/>
    </row>
    <row r="97" spans="2:11">
      <c r="B97" s="418"/>
      <c r="C97" s="418"/>
      <c r="D97" s="299" t="s">
        <v>802</v>
      </c>
      <c r="E97" s="292">
        <v>35.550000000000004</v>
      </c>
      <c r="F97" s="292">
        <v>10</v>
      </c>
      <c r="G97" s="292">
        <v>3</v>
      </c>
      <c r="H97" s="292">
        <v>14.8</v>
      </c>
      <c r="I97" s="292">
        <v>8.8000000000000007</v>
      </c>
      <c r="J97" s="292">
        <v>11.2</v>
      </c>
      <c r="K97" s="209"/>
    </row>
    <row r="98" spans="2:11">
      <c r="B98" s="418" t="s">
        <v>252</v>
      </c>
      <c r="C98" s="419" t="s">
        <v>43</v>
      </c>
      <c r="D98" s="299" t="s">
        <v>803</v>
      </c>
      <c r="E98" s="292">
        <v>807.04999999999984</v>
      </c>
      <c r="F98" s="292">
        <v>56.299999999999983</v>
      </c>
      <c r="G98" s="292">
        <v>45.500000000000007</v>
      </c>
      <c r="H98" s="292">
        <v>622.14999999999986</v>
      </c>
      <c r="I98" s="292">
        <v>38.149999999999991</v>
      </c>
      <c r="J98" s="292">
        <v>384.5499999999999</v>
      </c>
      <c r="K98" s="209"/>
    </row>
    <row r="99" spans="2:11">
      <c r="B99" s="418"/>
      <c r="C99" s="419"/>
      <c r="D99" s="299" t="s">
        <v>804</v>
      </c>
      <c r="E99" s="292">
        <v>58.65</v>
      </c>
      <c r="F99" s="292">
        <v>15.500000000000004</v>
      </c>
      <c r="G99" s="292">
        <v>1</v>
      </c>
      <c r="H99" s="292">
        <v>27.000000000000004</v>
      </c>
      <c r="I99" s="292">
        <v>8.75</v>
      </c>
      <c r="J99" s="292">
        <v>5.4999999999999991</v>
      </c>
      <c r="K99" s="209"/>
    </row>
    <row r="100" spans="2:11">
      <c r="B100" s="418"/>
      <c r="C100" s="419"/>
      <c r="D100" s="299" t="s">
        <v>805</v>
      </c>
      <c r="E100" s="292">
        <v>23.999999999999996</v>
      </c>
      <c r="F100" s="292">
        <v>9</v>
      </c>
      <c r="G100" s="292">
        <v>1.6</v>
      </c>
      <c r="H100" s="292">
        <v>13.999999999999998</v>
      </c>
      <c r="I100" s="292">
        <v>3</v>
      </c>
      <c r="J100" s="292">
        <v>3</v>
      </c>
      <c r="K100" s="209"/>
    </row>
    <row r="101" spans="2:11">
      <c r="B101" s="418"/>
      <c r="C101" s="419"/>
      <c r="D101" s="299" t="s">
        <v>806</v>
      </c>
      <c r="E101" s="292">
        <v>6</v>
      </c>
      <c r="F101" s="292">
        <v>3</v>
      </c>
      <c r="G101" s="292">
        <v>0</v>
      </c>
      <c r="H101" s="292">
        <v>3</v>
      </c>
      <c r="I101" s="292">
        <v>1</v>
      </c>
      <c r="J101" s="292">
        <v>0</v>
      </c>
      <c r="K101" s="209"/>
    </row>
    <row r="102" spans="2:11">
      <c r="B102" s="418"/>
      <c r="C102" s="419"/>
      <c r="D102" s="299" t="s">
        <v>807</v>
      </c>
      <c r="E102" s="292">
        <v>5</v>
      </c>
      <c r="F102" s="292">
        <v>3</v>
      </c>
      <c r="G102" s="292">
        <v>0</v>
      </c>
      <c r="H102" s="292">
        <v>2</v>
      </c>
      <c r="I102" s="292">
        <v>1</v>
      </c>
      <c r="J102" s="292">
        <v>2</v>
      </c>
      <c r="K102" s="209"/>
    </row>
    <row r="103" spans="2:11">
      <c r="B103" s="418"/>
      <c r="C103" s="419"/>
      <c r="D103" s="299" t="s">
        <v>808</v>
      </c>
      <c r="E103" s="292">
        <v>71.300000000000011</v>
      </c>
      <c r="F103" s="292">
        <v>14.75</v>
      </c>
      <c r="G103" s="292">
        <v>1.2</v>
      </c>
      <c r="H103" s="292">
        <v>42.95</v>
      </c>
      <c r="I103" s="292">
        <v>12</v>
      </c>
      <c r="J103" s="292">
        <v>10.6</v>
      </c>
      <c r="K103" s="209"/>
    </row>
    <row r="104" spans="2:11">
      <c r="B104" s="418"/>
      <c r="C104" s="419"/>
      <c r="D104" s="299" t="s">
        <v>809</v>
      </c>
      <c r="E104" s="292">
        <v>82.7</v>
      </c>
      <c r="F104" s="292">
        <v>10.999999999999998</v>
      </c>
      <c r="G104" s="292">
        <v>3.1999999999999997</v>
      </c>
      <c r="H104" s="292">
        <v>54.949999999999996</v>
      </c>
      <c r="I104" s="292">
        <v>6.4000000000000012</v>
      </c>
      <c r="J104" s="292">
        <v>28.6</v>
      </c>
      <c r="K104" s="209"/>
    </row>
    <row r="105" spans="2:11">
      <c r="B105" s="418"/>
      <c r="C105" s="419"/>
      <c r="D105" s="299" t="s">
        <v>810</v>
      </c>
      <c r="E105" s="292">
        <v>6</v>
      </c>
      <c r="F105" s="292">
        <v>3</v>
      </c>
      <c r="G105" s="292">
        <v>0</v>
      </c>
      <c r="H105" s="292">
        <v>3</v>
      </c>
      <c r="I105" s="292">
        <v>2</v>
      </c>
      <c r="J105" s="292">
        <v>2</v>
      </c>
      <c r="K105" s="209"/>
    </row>
    <row r="106" spans="2:11">
      <c r="B106" s="418"/>
      <c r="C106" s="419"/>
      <c r="D106" s="299" t="s">
        <v>811</v>
      </c>
      <c r="E106" s="292">
        <v>128.79999999999998</v>
      </c>
      <c r="F106" s="292">
        <v>23.000000000000004</v>
      </c>
      <c r="G106" s="292">
        <v>7.0000000000000009</v>
      </c>
      <c r="H106" s="292">
        <v>97.699999999999989</v>
      </c>
      <c r="I106" s="292">
        <v>12</v>
      </c>
      <c r="J106" s="292">
        <v>38.949999999999996</v>
      </c>
      <c r="K106" s="209"/>
    </row>
    <row r="107" spans="2:11">
      <c r="B107" s="418"/>
      <c r="C107" s="419"/>
      <c r="D107" s="299" t="s">
        <v>812</v>
      </c>
      <c r="E107" s="292">
        <v>88.15</v>
      </c>
      <c r="F107" s="292">
        <v>23.000000000000004</v>
      </c>
      <c r="G107" s="292">
        <v>4.75</v>
      </c>
      <c r="H107" s="292">
        <v>43</v>
      </c>
      <c r="I107" s="292">
        <v>5.2</v>
      </c>
      <c r="J107" s="292">
        <v>38.000000000000007</v>
      </c>
      <c r="K107" s="209"/>
    </row>
    <row r="108" spans="2:11">
      <c r="B108" s="418"/>
      <c r="C108" s="419"/>
      <c r="D108" s="299" t="s">
        <v>813</v>
      </c>
      <c r="E108" s="292">
        <v>38.5</v>
      </c>
      <c r="F108" s="292">
        <v>9</v>
      </c>
      <c r="G108" s="292">
        <v>2.6</v>
      </c>
      <c r="H108" s="292">
        <v>18</v>
      </c>
      <c r="I108" s="292">
        <v>3</v>
      </c>
      <c r="J108" s="292">
        <v>9</v>
      </c>
      <c r="K108" s="209"/>
    </row>
    <row r="109" spans="2:11">
      <c r="B109" s="418"/>
      <c r="C109" s="419"/>
      <c r="D109" s="299" t="s">
        <v>814</v>
      </c>
      <c r="E109" s="292">
        <v>140.35</v>
      </c>
      <c r="F109" s="292">
        <v>24.2</v>
      </c>
      <c r="G109" s="292">
        <v>4</v>
      </c>
      <c r="H109" s="292">
        <v>124.19999999999997</v>
      </c>
      <c r="I109" s="292">
        <v>8</v>
      </c>
      <c r="J109" s="292">
        <v>32</v>
      </c>
      <c r="K109" s="209"/>
    </row>
    <row r="110" spans="2:11">
      <c r="B110" s="418"/>
      <c r="C110" s="419"/>
      <c r="D110" s="299" t="s">
        <v>815</v>
      </c>
      <c r="E110" s="292">
        <v>92</v>
      </c>
      <c r="F110" s="292">
        <v>24</v>
      </c>
      <c r="G110" s="292">
        <v>7.2</v>
      </c>
      <c r="H110" s="292">
        <v>43.75</v>
      </c>
      <c r="I110" s="292">
        <v>10</v>
      </c>
      <c r="J110" s="292">
        <v>28</v>
      </c>
      <c r="K110" s="209"/>
    </row>
    <row r="111" spans="2:11">
      <c r="B111" s="418"/>
      <c r="C111" s="419"/>
      <c r="D111" s="299" t="s">
        <v>816</v>
      </c>
      <c r="E111" s="292">
        <v>8</v>
      </c>
      <c r="F111" s="292">
        <v>2</v>
      </c>
      <c r="G111" s="292">
        <v>0</v>
      </c>
      <c r="H111" s="292">
        <v>6.9999999999999991</v>
      </c>
      <c r="I111" s="292">
        <v>2</v>
      </c>
      <c r="J111" s="292">
        <v>1</v>
      </c>
      <c r="K111" s="209"/>
    </row>
    <row r="112" spans="2:11">
      <c r="B112" s="418"/>
      <c r="C112" s="418" t="s">
        <v>44</v>
      </c>
      <c r="D112" s="299" t="s">
        <v>44</v>
      </c>
      <c r="E112" s="292">
        <v>427.90000000000009</v>
      </c>
      <c r="F112" s="292">
        <v>53.399999999999991</v>
      </c>
      <c r="G112" s="292">
        <v>22.600000000000012</v>
      </c>
      <c r="H112" s="292">
        <v>432</v>
      </c>
      <c r="I112" s="292">
        <v>39</v>
      </c>
      <c r="J112" s="292">
        <v>201.99999999999997</v>
      </c>
      <c r="K112" s="209"/>
    </row>
    <row r="113" spans="2:11">
      <c r="B113" s="418"/>
      <c r="C113" s="418"/>
      <c r="D113" s="299" t="s">
        <v>817</v>
      </c>
      <c r="E113" s="292">
        <v>87.4</v>
      </c>
      <c r="F113" s="292">
        <v>30.4</v>
      </c>
      <c r="G113" s="292">
        <v>3.6000000000000005</v>
      </c>
      <c r="H113" s="292">
        <v>73.000000000000014</v>
      </c>
      <c r="I113" s="292">
        <v>23</v>
      </c>
      <c r="J113" s="292">
        <v>53</v>
      </c>
      <c r="K113" s="209"/>
    </row>
    <row r="114" spans="2:11">
      <c r="B114" s="418"/>
      <c r="C114" s="418"/>
      <c r="D114" s="299" t="s">
        <v>818</v>
      </c>
      <c r="E114" s="292">
        <v>70.399999999999991</v>
      </c>
      <c r="F114" s="292">
        <v>26.400000000000002</v>
      </c>
      <c r="G114" s="292">
        <v>6.2</v>
      </c>
      <c r="H114" s="292">
        <v>69</v>
      </c>
      <c r="I114" s="292">
        <v>21</v>
      </c>
      <c r="J114" s="292">
        <v>14.500000000000002</v>
      </c>
      <c r="K114" s="209"/>
    </row>
    <row r="115" spans="2:11">
      <c r="B115" s="418"/>
      <c r="C115" s="418"/>
      <c r="D115" s="299" t="s">
        <v>819</v>
      </c>
      <c r="E115" s="292">
        <v>159.70000000000005</v>
      </c>
      <c r="F115" s="292">
        <v>71.250000000000014</v>
      </c>
      <c r="G115" s="292">
        <v>3.2000000000000006</v>
      </c>
      <c r="H115" s="292">
        <v>121.19999999999999</v>
      </c>
      <c r="I115" s="292">
        <v>35.5</v>
      </c>
      <c r="J115" s="292">
        <v>48.250000000000014</v>
      </c>
      <c r="K115" s="209"/>
    </row>
    <row r="116" spans="2:11">
      <c r="B116" s="418"/>
      <c r="C116" s="418"/>
      <c r="D116" s="299" t="s">
        <v>820</v>
      </c>
      <c r="E116" s="292">
        <v>98.699999999999989</v>
      </c>
      <c r="F116" s="292">
        <v>36.5</v>
      </c>
      <c r="G116" s="292">
        <v>5.2</v>
      </c>
      <c r="H116" s="292">
        <v>92</v>
      </c>
      <c r="I116" s="292">
        <v>36</v>
      </c>
      <c r="J116" s="292">
        <v>48</v>
      </c>
      <c r="K116" s="209"/>
    </row>
    <row r="117" spans="2:11">
      <c r="B117" s="418"/>
      <c r="C117" s="418"/>
      <c r="D117" s="299" t="s">
        <v>821</v>
      </c>
      <c r="E117" s="292">
        <v>61.500000000000007</v>
      </c>
      <c r="F117" s="292">
        <v>21.2</v>
      </c>
      <c r="G117" s="292">
        <v>3.8</v>
      </c>
      <c r="H117" s="292">
        <v>45.2</v>
      </c>
      <c r="I117" s="292">
        <v>13.199999999999998</v>
      </c>
      <c r="J117" s="292">
        <v>21.15</v>
      </c>
      <c r="K117" s="209"/>
    </row>
    <row r="118" spans="2:11">
      <c r="B118" s="418"/>
      <c r="C118" s="418"/>
      <c r="D118" s="299" t="s">
        <v>822</v>
      </c>
      <c r="E118" s="292">
        <v>74.25</v>
      </c>
      <c r="F118" s="292">
        <v>21.249999999999996</v>
      </c>
      <c r="G118" s="292">
        <v>2.9999999999999996</v>
      </c>
      <c r="H118" s="292">
        <v>42.999999999999993</v>
      </c>
      <c r="I118" s="292">
        <v>22</v>
      </c>
      <c r="J118" s="292">
        <v>14.75</v>
      </c>
      <c r="K118" s="209"/>
    </row>
    <row r="119" spans="2:11">
      <c r="B119" s="418"/>
      <c r="C119" s="418" t="s">
        <v>45</v>
      </c>
      <c r="D119" s="299" t="s">
        <v>823</v>
      </c>
      <c r="E119" s="292">
        <v>8349.5999999999967</v>
      </c>
      <c r="F119" s="292">
        <v>532.94999999999993</v>
      </c>
      <c r="G119" s="292">
        <v>270.7000000000001</v>
      </c>
      <c r="H119" s="292">
        <v>4584.4499999999989</v>
      </c>
      <c r="I119" s="292">
        <v>388.05000000000058</v>
      </c>
      <c r="J119" s="292">
        <v>4472.7500000000036</v>
      </c>
      <c r="K119" s="209"/>
    </row>
    <row r="120" spans="2:11">
      <c r="B120" s="418"/>
      <c r="C120" s="418"/>
      <c r="D120" s="299" t="s">
        <v>824</v>
      </c>
      <c r="E120" s="292">
        <v>17</v>
      </c>
      <c r="F120" s="292">
        <v>9</v>
      </c>
      <c r="G120" s="292">
        <v>2</v>
      </c>
      <c r="H120" s="292">
        <v>11</v>
      </c>
      <c r="I120" s="292">
        <v>3</v>
      </c>
      <c r="J120" s="292">
        <v>4</v>
      </c>
      <c r="K120" s="209"/>
    </row>
    <row r="121" spans="2:11">
      <c r="B121" s="418"/>
      <c r="C121" s="418"/>
      <c r="D121" s="299" t="s">
        <v>825</v>
      </c>
      <c r="E121" s="292">
        <v>9</v>
      </c>
      <c r="F121" s="292">
        <v>5</v>
      </c>
      <c r="G121" s="292">
        <v>1.2000000000000002</v>
      </c>
      <c r="H121" s="292">
        <v>7</v>
      </c>
      <c r="I121" s="292">
        <v>1</v>
      </c>
      <c r="J121" s="292">
        <v>1</v>
      </c>
      <c r="K121" s="209"/>
    </row>
    <row r="122" spans="2:11">
      <c r="B122" s="418"/>
      <c r="C122" s="418"/>
      <c r="D122" s="299" t="s">
        <v>826</v>
      </c>
      <c r="E122" s="292">
        <v>46.599999999999994</v>
      </c>
      <c r="F122" s="292">
        <v>14.000000000000002</v>
      </c>
      <c r="G122" s="292">
        <v>1.9999999999999998</v>
      </c>
      <c r="H122" s="292">
        <v>24.999999999999996</v>
      </c>
      <c r="I122" s="292">
        <v>6.1999999999999993</v>
      </c>
      <c r="J122" s="292">
        <v>23.000000000000004</v>
      </c>
      <c r="K122" s="209"/>
    </row>
    <row r="123" spans="2:11">
      <c r="B123" s="418"/>
      <c r="C123" s="418"/>
      <c r="D123" s="299" t="s">
        <v>827</v>
      </c>
      <c r="E123" s="292">
        <v>10</v>
      </c>
      <c r="F123" s="292">
        <v>6</v>
      </c>
      <c r="G123" s="292">
        <v>0</v>
      </c>
      <c r="H123" s="292">
        <v>10</v>
      </c>
      <c r="I123" s="292">
        <v>2</v>
      </c>
      <c r="J123" s="292">
        <v>3</v>
      </c>
      <c r="K123" s="209"/>
    </row>
    <row r="124" spans="2:11">
      <c r="B124" s="418"/>
      <c r="C124" s="418"/>
      <c r="D124" s="299" t="s">
        <v>828</v>
      </c>
      <c r="E124" s="292">
        <v>128.85000000000002</v>
      </c>
      <c r="F124" s="292">
        <v>11.5</v>
      </c>
      <c r="G124" s="292">
        <v>6</v>
      </c>
      <c r="H124" s="292">
        <v>32.950000000000003</v>
      </c>
      <c r="I124" s="292">
        <v>17.600000000000005</v>
      </c>
      <c r="J124" s="292">
        <v>31.949999999999992</v>
      </c>
      <c r="K124" s="209"/>
    </row>
    <row r="125" spans="2:11">
      <c r="B125" s="418"/>
      <c r="C125" s="418"/>
      <c r="D125" s="299" t="s">
        <v>829</v>
      </c>
      <c r="E125" s="292">
        <v>222.79999999999998</v>
      </c>
      <c r="F125" s="292">
        <v>29.9</v>
      </c>
      <c r="G125" s="292">
        <v>10.200000000000001</v>
      </c>
      <c r="H125" s="292">
        <v>83.950000000000017</v>
      </c>
      <c r="I125" s="292">
        <v>23.650000000000002</v>
      </c>
      <c r="J125" s="292">
        <v>86.299999999999955</v>
      </c>
      <c r="K125" s="209"/>
    </row>
    <row r="126" spans="2:11">
      <c r="B126" s="418"/>
      <c r="C126" s="418"/>
      <c r="D126" s="299" t="s">
        <v>830</v>
      </c>
      <c r="E126" s="292">
        <v>87.549999999999969</v>
      </c>
      <c r="F126" s="292">
        <v>14.999999999999998</v>
      </c>
      <c r="G126" s="292">
        <v>2.5000000000000004</v>
      </c>
      <c r="H126" s="292">
        <v>22.400000000000002</v>
      </c>
      <c r="I126" s="292">
        <v>10.750000000000002</v>
      </c>
      <c r="J126" s="292">
        <v>41.199999999999996</v>
      </c>
      <c r="K126" s="209"/>
    </row>
    <row r="127" spans="2:11">
      <c r="B127" s="418"/>
      <c r="C127" s="418"/>
      <c r="D127" s="299" t="s">
        <v>831</v>
      </c>
      <c r="E127" s="292">
        <v>53.2</v>
      </c>
      <c r="F127" s="292">
        <v>6.75</v>
      </c>
      <c r="G127" s="292">
        <v>0</v>
      </c>
      <c r="H127" s="292">
        <v>24</v>
      </c>
      <c r="I127" s="292">
        <v>6</v>
      </c>
      <c r="J127" s="292">
        <v>12</v>
      </c>
      <c r="K127" s="209"/>
    </row>
    <row r="128" spans="2:11">
      <c r="B128" s="418"/>
      <c r="C128" s="418"/>
      <c r="D128" s="299" t="s">
        <v>832</v>
      </c>
      <c r="E128" s="292">
        <v>364.70000000000005</v>
      </c>
      <c r="F128" s="292">
        <v>18.999999999999996</v>
      </c>
      <c r="G128" s="292">
        <v>4.8</v>
      </c>
      <c r="H128" s="292">
        <v>213.85</v>
      </c>
      <c r="I128" s="292">
        <v>18</v>
      </c>
      <c r="J128" s="292">
        <v>245.2</v>
      </c>
      <c r="K128" s="209"/>
    </row>
    <row r="129" spans="2:11">
      <c r="B129" s="418"/>
      <c r="C129" s="418"/>
      <c r="D129" s="299" t="s">
        <v>833</v>
      </c>
      <c r="E129" s="292">
        <v>81.600000000000023</v>
      </c>
      <c r="F129" s="292">
        <v>19.000000000000004</v>
      </c>
      <c r="G129" s="292">
        <v>2.9999999999999996</v>
      </c>
      <c r="H129" s="292">
        <v>45.199999999999996</v>
      </c>
      <c r="I129" s="292">
        <v>16.5</v>
      </c>
      <c r="J129" s="292">
        <v>23</v>
      </c>
      <c r="K129" s="209"/>
    </row>
    <row r="130" spans="2:11">
      <c r="B130" s="418"/>
      <c r="C130" s="418"/>
      <c r="D130" s="299" t="s">
        <v>834</v>
      </c>
      <c r="E130" s="292">
        <v>34.199999999999996</v>
      </c>
      <c r="F130" s="292">
        <v>8</v>
      </c>
      <c r="G130" s="292">
        <v>0</v>
      </c>
      <c r="H130" s="292">
        <v>18</v>
      </c>
      <c r="I130" s="292">
        <v>10</v>
      </c>
      <c r="J130" s="292">
        <v>10</v>
      </c>
      <c r="K130" s="209"/>
    </row>
    <row r="131" spans="2:11">
      <c r="B131" s="418"/>
      <c r="C131" s="418"/>
      <c r="D131" s="299" t="s">
        <v>835</v>
      </c>
      <c r="E131" s="292">
        <v>8</v>
      </c>
      <c r="F131" s="292">
        <v>2</v>
      </c>
      <c r="G131" s="292">
        <v>1</v>
      </c>
      <c r="H131" s="292">
        <v>5</v>
      </c>
      <c r="I131" s="292">
        <v>1</v>
      </c>
      <c r="J131" s="292">
        <v>0</v>
      </c>
      <c r="K131" s="209"/>
    </row>
    <row r="132" spans="2:11">
      <c r="B132" s="418"/>
      <c r="C132" s="418"/>
      <c r="D132" s="299" t="s">
        <v>836</v>
      </c>
      <c r="E132" s="292">
        <v>52.3</v>
      </c>
      <c r="F132" s="292">
        <v>12.000000000000002</v>
      </c>
      <c r="G132" s="292">
        <v>2</v>
      </c>
      <c r="H132" s="292">
        <v>34.5</v>
      </c>
      <c r="I132" s="292">
        <v>12.699999999999998</v>
      </c>
      <c r="J132" s="292">
        <v>13.399999999999999</v>
      </c>
      <c r="K132" s="209"/>
    </row>
    <row r="133" spans="2:11">
      <c r="B133" s="418"/>
      <c r="C133" s="418"/>
      <c r="D133" s="299" t="s">
        <v>837</v>
      </c>
      <c r="E133" s="292">
        <v>191.75000000000003</v>
      </c>
      <c r="F133" s="292">
        <v>13</v>
      </c>
      <c r="G133" s="292">
        <v>7</v>
      </c>
      <c r="H133" s="292">
        <v>21.95</v>
      </c>
      <c r="I133" s="292">
        <v>11</v>
      </c>
      <c r="J133" s="292">
        <v>56.4</v>
      </c>
      <c r="K133" s="209"/>
    </row>
    <row r="134" spans="2:11">
      <c r="B134" s="418"/>
      <c r="C134" s="418"/>
      <c r="D134" s="299" t="s">
        <v>838</v>
      </c>
      <c r="E134" s="292">
        <v>33.6</v>
      </c>
      <c r="F134" s="292">
        <v>9</v>
      </c>
      <c r="G134" s="292">
        <v>1</v>
      </c>
      <c r="H134" s="292">
        <v>15</v>
      </c>
      <c r="I134" s="292">
        <v>9</v>
      </c>
      <c r="J134" s="292">
        <v>18</v>
      </c>
      <c r="K134" s="209"/>
    </row>
    <row r="135" spans="2:11">
      <c r="B135" s="418"/>
      <c r="C135" s="418"/>
      <c r="D135" s="299" t="s">
        <v>839</v>
      </c>
      <c r="E135" s="292">
        <v>63.400000000000006</v>
      </c>
      <c r="F135" s="292">
        <v>20</v>
      </c>
      <c r="G135" s="292">
        <v>0.99999999999999989</v>
      </c>
      <c r="H135" s="292">
        <v>35</v>
      </c>
      <c r="I135" s="292">
        <v>14.999999999999998</v>
      </c>
      <c r="J135" s="292">
        <v>27.000000000000007</v>
      </c>
      <c r="K135" s="209"/>
    </row>
    <row r="136" spans="2:11">
      <c r="B136" s="418"/>
      <c r="C136" s="418"/>
      <c r="D136" s="299" t="s">
        <v>840</v>
      </c>
      <c r="E136" s="292">
        <v>77.25</v>
      </c>
      <c r="F136" s="292">
        <v>15</v>
      </c>
      <c r="G136" s="292">
        <v>4.4000000000000004</v>
      </c>
      <c r="H136" s="292">
        <v>24</v>
      </c>
      <c r="I136" s="292">
        <v>9.5</v>
      </c>
      <c r="J136" s="292">
        <v>30</v>
      </c>
      <c r="K136" s="209"/>
    </row>
    <row r="137" spans="2:11">
      <c r="B137" s="418"/>
      <c r="C137" s="418"/>
      <c r="D137" s="299" t="s">
        <v>841</v>
      </c>
      <c r="E137" s="292">
        <v>54.85</v>
      </c>
      <c r="F137" s="292">
        <v>4.5</v>
      </c>
      <c r="G137" s="292">
        <v>1.2</v>
      </c>
      <c r="H137" s="292">
        <v>16</v>
      </c>
      <c r="I137" s="292">
        <v>9.7000000000000011</v>
      </c>
      <c r="J137" s="292">
        <v>32.5</v>
      </c>
      <c r="K137" s="209"/>
    </row>
    <row r="138" spans="2:11">
      <c r="B138" s="418"/>
      <c r="C138" s="418"/>
      <c r="D138" s="299" t="s">
        <v>842</v>
      </c>
      <c r="E138" s="292">
        <v>20</v>
      </c>
      <c r="F138" s="292">
        <v>16</v>
      </c>
      <c r="G138" s="292">
        <v>0</v>
      </c>
      <c r="H138" s="292">
        <v>11</v>
      </c>
      <c r="I138" s="292">
        <v>5</v>
      </c>
      <c r="J138" s="292">
        <v>1</v>
      </c>
      <c r="K138" s="209"/>
    </row>
    <row r="139" spans="2:11">
      <c r="B139" s="418"/>
      <c r="C139" s="418"/>
      <c r="D139" s="299" t="s">
        <v>843</v>
      </c>
      <c r="E139" s="292">
        <v>13.75</v>
      </c>
      <c r="F139" s="292">
        <v>5</v>
      </c>
      <c r="G139" s="292">
        <v>0</v>
      </c>
      <c r="H139" s="292">
        <v>5</v>
      </c>
      <c r="I139" s="292">
        <v>1</v>
      </c>
      <c r="J139" s="292">
        <v>13.000000000000002</v>
      </c>
      <c r="K139" s="209"/>
    </row>
    <row r="140" spans="2:11">
      <c r="B140" s="418"/>
      <c r="C140" s="418"/>
      <c r="D140" s="299" t="s">
        <v>844</v>
      </c>
      <c r="E140" s="292">
        <v>13.8</v>
      </c>
      <c r="F140" s="292">
        <v>1</v>
      </c>
      <c r="G140" s="292">
        <v>0</v>
      </c>
      <c r="H140" s="292">
        <v>2</v>
      </c>
      <c r="I140" s="292">
        <v>3</v>
      </c>
      <c r="J140" s="292">
        <v>10.4</v>
      </c>
      <c r="K140" s="209"/>
    </row>
    <row r="141" spans="2:11">
      <c r="B141" s="418"/>
      <c r="C141" s="418"/>
      <c r="D141" s="299" t="s">
        <v>845</v>
      </c>
      <c r="E141" s="292">
        <v>25</v>
      </c>
      <c r="F141" s="292">
        <v>4</v>
      </c>
      <c r="G141" s="292">
        <v>1</v>
      </c>
      <c r="H141" s="292">
        <v>5</v>
      </c>
      <c r="I141" s="292">
        <v>4</v>
      </c>
      <c r="J141" s="292">
        <v>5</v>
      </c>
      <c r="K141" s="209"/>
    </row>
    <row r="142" spans="2:11">
      <c r="B142" s="418"/>
      <c r="C142" s="418"/>
      <c r="D142" s="299" t="s">
        <v>846</v>
      </c>
      <c r="E142" s="292">
        <v>16.55</v>
      </c>
      <c r="F142" s="292">
        <v>6</v>
      </c>
      <c r="G142" s="292">
        <v>1.2</v>
      </c>
      <c r="H142" s="292">
        <v>6</v>
      </c>
      <c r="I142" s="292">
        <v>3.5</v>
      </c>
      <c r="J142" s="292">
        <v>8</v>
      </c>
      <c r="K142" s="209"/>
    </row>
    <row r="143" spans="2:11">
      <c r="B143" s="418"/>
      <c r="C143" s="418"/>
      <c r="D143" s="299" t="s">
        <v>847</v>
      </c>
      <c r="E143" s="292">
        <v>11</v>
      </c>
      <c r="F143" s="292">
        <v>1</v>
      </c>
      <c r="G143" s="292">
        <v>0</v>
      </c>
      <c r="H143" s="292">
        <v>5</v>
      </c>
      <c r="I143" s="292">
        <v>1</v>
      </c>
      <c r="J143" s="292">
        <v>7</v>
      </c>
      <c r="K143" s="209"/>
    </row>
    <row r="144" spans="2:11">
      <c r="B144" s="418"/>
      <c r="C144" s="418" t="s">
        <v>46</v>
      </c>
      <c r="D144" s="299" t="s">
        <v>848</v>
      </c>
      <c r="E144" s="292">
        <v>378.74999999999989</v>
      </c>
      <c r="F144" s="292">
        <v>48.699999999999989</v>
      </c>
      <c r="G144" s="292">
        <v>19.100000000000001</v>
      </c>
      <c r="H144" s="292">
        <v>343.2</v>
      </c>
      <c r="I144" s="292">
        <v>35.799999999999997</v>
      </c>
      <c r="J144" s="292">
        <v>257.3</v>
      </c>
      <c r="K144" s="209"/>
    </row>
    <row r="145" spans="2:11">
      <c r="B145" s="418"/>
      <c r="C145" s="418"/>
      <c r="D145" s="299" t="s">
        <v>849</v>
      </c>
      <c r="E145" s="292">
        <v>44</v>
      </c>
      <c r="F145" s="292">
        <v>8</v>
      </c>
      <c r="G145" s="292">
        <v>2</v>
      </c>
      <c r="H145" s="292">
        <v>30.999999999999996</v>
      </c>
      <c r="I145" s="292">
        <v>12</v>
      </c>
      <c r="J145" s="292">
        <v>10</v>
      </c>
      <c r="K145" s="209"/>
    </row>
    <row r="146" spans="2:11">
      <c r="B146" s="418"/>
      <c r="C146" s="418"/>
      <c r="D146" s="299" t="s">
        <v>850</v>
      </c>
      <c r="E146" s="292">
        <v>24</v>
      </c>
      <c r="F146" s="292">
        <v>8</v>
      </c>
      <c r="G146" s="292">
        <v>1.0000000000000002</v>
      </c>
      <c r="H146" s="292">
        <v>15.000000000000004</v>
      </c>
      <c r="I146" s="292">
        <v>8</v>
      </c>
      <c r="J146" s="292">
        <v>3</v>
      </c>
      <c r="K146" s="209"/>
    </row>
    <row r="147" spans="2:11">
      <c r="B147" s="418"/>
      <c r="C147" s="418"/>
      <c r="D147" s="299" t="s">
        <v>851</v>
      </c>
      <c r="E147" s="292">
        <v>91.350000000000009</v>
      </c>
      <c r="F147" s="292">
        <v>13.000000000000002</v>
      </c>
      <c r="G147" s="292">
        <v>1.0000000000000002</v>
      </c>
      <c r="H147" s="292">
        <v>13.000000000000002</v>
      </c>
      <c r="I147" s="292">
        <v>9.5</v>
      </c>
      <c r="J147" s="292">
        <v>14.4</v>
      </c>
      <c r="K147" s="209"/>
    </row>
    <row r="148" spans="2:11">
      <c r="B148" s="418"/>
      <c r="C148" s="418"/>
      <c r="D148" s="299" t="s">
        <v>852</v>
      </c>
      <c r="E148" s="292">
        <v>435.30000000000018</v>
      </c>
      <c r="F148" s="292">
        <v>40.949999999999996</v>
      </c>
      <c r="G148" s="292">
        <v>13.8</v>
      </c>
      <c r="H148" s="292">
        <v>308.80000000000013</v>
      </c>
      <c r="I148" s="292">
        <v>36.150000000000006</v>
      </c>
      <c r="J148" s="292">
        <v>224.40000000000003</v>
      </c>
      <c r="K148" s="209"/>
    </row>
    <row r="149" spans="2:11">
      <c r="B149" s="418"/>
      <c r="C149" s="418"/>
      <c r="D149" s="299" t="s">
        <v>853</v>
      </c>
      <c r="E149" s="292">
        <v>59</v>
      </c>
      <c r="F149" s="292">
        <v>17</v>
      </c>
      <c r="G149" s="292">
        <v>1</v>
      </c>
      <c r="H149" s="292">
        <v>25</v>
      </c>
      <c r="I149" s="292">
        <v>18</v>
      </c>
      <c r="J149" s="292">
        <v>14.000000000000002</v>
      </c>
      <c r="K149" s="209"/>
    </row>
    <row r="150" spans="2:11">
      <c r="B150" s="418"/>
      <c r="C150" s="418"/>
      <c r="D150" s="299" t="s">
        <v>854</v>
      </c>
      <c r="E150" s="292">
        <v>77</v>
      </c>
      <c r="F150" s="292">
        <v>22</v>
      </c>
      <c r="G150" s="292">
        <v>7.4</v>
      </c>
      <c r="H150" s="292">
        <v>50.500000000000014</v>
      </c>
      <c r="I150" s="292">
        <v>16.400000000000002</v>
      </c>
      <c r="J150" s="292">
        <v>36.599999999999994</v>
      </c>
      <c r="K150" s="209"/>
    </row>
    <row r="151" spans="2:11">
      <c r="B151" s="418"/>
      <c r="C151" s="418"/>
      <c r="D151" s="299" t="s">
        <v>855</v>
      </c>
      <c r="E151" s="292">
        <v>111.50000000000001</v>
      </c>
      <c r="F151" s="292">
        <v>20.2</v>
      </c>
      <c r="G151" s="292">
        <v>4.3999999999999995</v>
      </c>
      <c r="H151" s="292">
        <v>61</v>
      </c>
      <c r="I151" s="292">
        <v>20.75</v>
      </c>
      <c r="J151" s="292">
        <v>27.75</v>
      </c>
      <c r="K151" s="209"/>
    </row>
    <row r="152" spans="2:11">
      <c r="B152" s="418"/>
      <c r="C152" s="418"/>
      <c r="D152" s="299" t="s">
        <v>856</v>
      </c>
      <c r="E152" s="292">
        <v>26.349999999999998</v>
      </c>
      <c r="F152" s="292">
        <v>6</v>
      </c>
      <c r="G152" s="292">
        <v>2</v>
      </c>
      <c r="H152" s="292">
        <v>5</v>
      </c>
      <c r="I152" s="292">
        <v>5.9499999999999993</v>
      </c>
      <c r="J152" s="292">
        <v>7</v>
      </c>
      <c r="K152" s="209"/>
    </row>
    <row r="153" spans="2:11">
      <c r="B153" s="418"/>
      <c r="C153" s="418"/>
      <c r="D153" s="299" t="s">
        <v>857</v>
      </c>
      <c r="E153" s="292">
        <v>68.949999999999989</v>
      </c>
      <c r="F153" s="292">
        <v>10.999999999999998</v>
      </c>
      <c r="G153" s="292">
        <v>2.0000000000000004</v>
      </c>
      <c r="H153" s="292">
        <v>29.200000000000003</v>
      </c>
      <c r="I153" s="292">
        <v>13.05</v>
      </c>
      <c r="J153" s="292">
        <v>35.249999999999993</v>
      </c>
      <c r="K153" s="209"/>
    </row>
    <row r="154" spans="2:11">
      <c r="B154" s="418"/>
      <c r="C154" s="418"/>
      <c r="D154" s="299" t="s">
        <v>858</v>
      </c>
      <c r="E154" s="292">
        <v>29.999999999999996</v>
      </c>
      <c r="F154" s="292">
        <v>11</v>
      </c>
      <c r="G154" s="292">
        <v>1.0000000000000002</v>
      </c>
      <c r="H154" s="292">
        <v>18</v>
      </c>
      <c r="I154" s="292">
        <v>6</v>
      </c>
      <c r="J154" s="292">
        <v>10</v>
      </c>
      <c r="K154" s="209"/>
    </row>
    <row r="155" spans="2:11">
      <c r="B155" s="418"/>
      <c r="C155" s="418"/>
      <c r="D155" s="299" t="s">
        <v>859</v>
      </c>
      <c r="E155" s="292">
        <v>19</v>
      </c>
      <c r="F155" s="292">
        <v>3</v>
      </c>
      <c r="G155" s="292">
        <v>0</v>
      </c>
      <c r="H155" s="292">
        <v>16</v>
      </c>
      <c r="I155" s="292">
        <v>1</v>
      </c>
      <c r="J155" s="292">
        <v>2</v>
      </c>
      <c r="K155" s="209"/>
    </row>
    <row r="156" spans="2:11">
      <c r="B156" s="418"/>
      <c r="C156" s="418"/>
      <c r="D156" s="299" t="s">
        <v>860</v>
      </c>
      <c r="E156" s="292">
        <v>24</v>
      </c>
      <c r="F156" s="292">
        <v>9</v>
      </c>
      <c r="G156" s="292">
        <v>1.2000000000000002</v>
      </c>
      <c r="H156" s="292">
        <v>11.600000000000001</v>
      </c>
      <c r="I156" s="292">
        <v>5</v>
      </c>
      <c r="J156" s="292">
        <v>4.2</v>
      </c>
      <c r="K156" s="209"/>
    </row>
    <row r="157" spans="2:11">
      <c r="B157" s="418"/>
      <c r="C157" s="419" t="s">
        <v>47</v>
      </c>
      <c r="D157" s="299" t="s">
        <v>861</v>
      </c>
      <c r="E157" s="292">
        <v>1198.55</v>
      </c>
      <c r="F157" s="292">
        <v>76.799999999999983</v>
      </c>
      <c r="G157" s="292">
        <v>39.449999999999989</v>
      </c>
      <c r="H157" s="292">
        <v>901.05</v>
      </c>
      <c r="I157" s="292">
        <v>19.099999999999994</v>
      </c>
      <c r="J157" s="292">
        <v>496.9500000000001</v>
      </c>
      <c r="K157" s="209"/>
    </row>
    <row r="158" spans="2:11">
      <c r="B158" s="418"/>
      <c r="C158" s="419"/>
      <c r="D158" s="299" t="s">
        <v>33</v>
      </c>
      <c r="E158" s="292">
        <v>54.000000000000007</v>
      </c>
      <c r="F158" s="292">
        <v>15</v>
      </c>
      <c r="G158" s="292">
        <v>2.6000000000000005</v>
      </c>
      <c r="H158" s="292">
        <v>36.999999999999993</v>
      </c>
      <c r="I158" s="292">
        <v>4</v>
      </c>
      <c r="J158" s="292">
        <v>24.999999999999996</v>
      </c>
      <c r="K158" s="209"/>
    </row>
    <row r="159" spans="2:11">
      <c r="B159" s="418"/>
      <c r="C159" s="419"/>
      <c r="D159" s="299" t="s">
        <v>862</v>
      </c>
      <c r="E159" s="292">
        <v>365.69999999999993</v>
      </c>
      <c r="F159" s="292">
        <v>72.999999999999986</v>
      </c>
      <c r="G159" s="292">
        <v>11.400000000000002</v>
      </c>
      <c r="H159" s="292">
        <v>294.95</v>
      </c>
      <c r="I159" s="292">
        <v>11.749999999999998</v>
      </c>
      <c r="J159" s="292">
        <v>148.5</v>
      </c>
      <c r="K159" s="209"/>
    </row>
    <row r="160" spans="2:11">
      <c r="B160" s="418"/>
      <c r="C160" s="419"/>
      <c r="D160" s="299" t="s">
        <v>863</v>
      </c>
      <c r="E160" s="292">
        <v>112</v>
      </c>
      <c r="F160" s="292">
        <v>39.499999999999993</v>
      </c>
      <c r="G160" s="292">
        <v>3.9500000000000006</v>
      </c>
      <c r="H160" s="292">
        <v>59.70000000000001</v>
      </c>
      <c r="I160" s="292">
        <v>6.9999999999999991</v>
      </c>
      <c r="J160" s="292">
        <v>42.000000000000014</v>
      </c>
      <c r="K160" s="209"/>
    </row>
    <row r="161" spans="2:11">
      <c r="B161" s="418"/>
      <c r="C161" s="419"/>
      <c r="D161" s="299" t="s">
        <v>864</v>
      </c>
      <c r="E161" s="292">
        <v>50</v>
      </c>
      <c r="F161" s="292">
        <v>10</v>
      </c>
      <c r="G161" s="292">
        <v>1.0000000000000002</v>
      </c>
      <c r="H161" s="292">
        <v>43</v>
      </c>
      <c r="I161" s="292">
        <v>6</v>
      </c>
      <c r="J161" s="292">
        <v>14</v>
      </c>
      <c r="K161" s="209"/>
    </row>
    <row r="162" spans="2:11">
      <c r="B162" s="418"/>
      <c r="C162" s="419"/>
      <c r="D162" s="299" t="s">
        <v>865</v>
      </c>
      <c r="E162" s="292">
        <v>153.1</v>
      </c>
      <c r="F162" s="292">
        <v>30.200000000000003</v>
      </c>
      <c r="G162" s="292">
        <v>3.0000000000000004</v>
      </c>
      <c r="H162" s="292">
        <v>112.99999999999997</v>
      </c>
      <c r="I162" s="292">
        <v>9</v>
      </c>
      <c r="J162" s="292">
        <v>34</v>
      </c>
      <c r="K162" s="209"/>
    </row>
    <row r="163" spans="2:11">
      <c r="B163" s="418"/>
      <c r="C163" s="419"/>
      <c r="D163" s="299" t="s">
        <v>866</v>
      </c>
      <c r="E163" s="292">
        <v>26</v>
      </c>
      <c r="F163" s="292">
        <v>9</v>
      </c>
      <c r="G163" s="292">
        <v>1.0000000000000002</v>
      </c>
      <c r="H163" s="292">
        <v>17</v>
      </c>
      <c r="I163" s="292">
        <v>3</v>
      </c>
      <c r="J163" s="292">
        <v>5</v>
      </c>
      <c r="K163" s="209"/>
    </row>
    <row r="164" spans="2:11">
      <c r="B164" s="418"/>
      <c r="C164" s="419"/>
      <c r="D164" s="299" t="s">
        <v>867</v>
      </c>
      <c r="E164" s="292">
        <v>791.65000000000009</v>
      </c>
      <c r="F164" s="292">
        <v>49.8</v>
      </c>
      <c r="G164" s="292">
        <v>17.800000000000004</v>
      </c>
      <c r="H164" s="292">
        <v>583.95000000000005</v>
      </c>
      <c r="I164" s="292">
        <v>23.950000000000003</v>
      </c>
      <c r="J164" s="292">
        <v>411.99999999999994</v>
      </c>
      <c r="K164" s="209"/>
    </row>
    <row r="165" spans="2:11">
      <c r="B165" s="418"/>
      <c r="C165" s="419"/>
      <c r="D165" s="299" t="s">
        <v>868</v>
      </c>
      <c r="E165" s="292">
        <v>50.25</v>
      </c>
      <c r="F165" s="292">
        <v>15.949999999999998</v>
      </c>
      <c r="G165" s="292">
        <v>1.0000000000000002</v>
      </c>
      <c r="H165" s="292">
        <v>18</v>
      </c>
      <c r="I165" s="292">
        <v>2.0000000000000004</v>
      </c>
      <c r="J165" s="292">
        <v>13</v>
      </c>
      <c r="K165" s="209"/>
    </row>
    <row r="166" spans="2:11">
      <c r="B166" s="418"/>
      <c r="C166" s="419"/>
      <c r="D166" s="299" t="s">
        <v>869</v>
      </c>
      <c r="E166" s="292">
        <v>68</v>
      </c>
      <c r="F166" s="292">
        <v>22.2</v>
      </c>
      <c r="G166" s="292">
        <v>1.0000000000000002</v>
      </c>
      <c r="H166" s="292">
        <v>51</v>
      </c>
      <c r="I166" s="292">
        <v>2.9999999999999996</v>
      </c>
      <c r="J166" s="292">
        <v>18</v>
      </c>
      <c r="K166" s="209"/>
    </row>
    <row r="167" spans="2:11">
      <c r="B167" s="418"/>
      <c r="C167" s="419"/>
      <c r="D167" s="299" t="s">
        <v>40</v>
      </c>
      <c r="E167" s="292">
        <v>66.000000000000014</v>
      </c>
      <c r="F167" s="292">
        <v>15.999999999999998</v>
      </c>
      <c r="G167" s="292">
        <v>1.4000000000000004</v>
      </c>
      <c r="H167" s="292">
        <v>29.999999999999996</v>
      </c>
      <c r="I167" s="292">
        <v>7.7</v>
      </c>
      <c r="J167" s="292">
        <v>20.2</v>
      </c>
      <c r="K167" s="209"/>
    </row>
    <row r="168" spans="2:11">
      <c r="B168" s="418"/>
      <c r="C168" s="419"/>
      <c r="D168" s="299" t="s">
        <v>870</v>
      </c>
      <c r="E168" s="292">
        <v>54.499999999999993</v>
      </c>
      <c r="F168" s="292">
        <v>14</v>
      </c>
      <c r="G168" s="292">
        <v>3.9999999999999996</v>
      </c>
      <c r="H168" s="292">
        <v>31</v>
      </c>
      <c r="I168" s="292">
        <v>3.9999999999999996</v>
      </c>
      <c r="J168" s="292">
        <v>17</v>
      </c>
      <c r="K168" s="209"/>
    </row>
    <row r="169" spans="2:11">
      <c r="B169" s="418"/>
      <c r="C169" s="419"/>
      <c r="D169" s="299" t="s">
        <v>871</v>
      </c>
      <c r="E169" s="292">
        <v>67.000000000000014</v>
      </c>
      <c r="F169" s="292">
        <v>30.999999999999996</v>
      </c>
      <c r="G169" s="292">
        <v>3</v>
      </c>
      <c r="H169" s="292">
        <v>31.000000000000007</v>
      </c>
      <c r="I169" s="292">
        <v>11</v>
      </c>
      <c r="J169" s="292">
        <v>26.000000000000011</v>
      </c>
      <c r="K169" s="209"/>
    </row>
    <row r="170" spans="2:11">
      <c r="B170" s="418"/>
      <c r="C170" s="419"/>
      <c r="D170" s="299" t="s">
        <v>872</v>
      </c>
      <c r="E170" s="292">
        <v>166.29999999999995</v>
      </c>
      <c r="F170" s="292">
        <v>24.200000000000003</v>
      </c>
      <c r="G170" s="292">
        <v>5.8000000000000016</v>
      </c>
      <c r="H170" s="292">
        <v>108.99999999999999</v>
      </c>
      <c r="I170" s="292">
        <v>8.5</v>
      </c>
      <c r="J170" s="292">
        <v>125.19999999999999</v>
      </c>
      <c r="K170" s="209"/>
    </row>
    <row r="171" spans="2:11">
      <c r="B171" s="418"/>
      <c r="C171" s="419"/>
      <c r="D171" s="299" t="s">
        <v>873</v>
      </c>
      <c r="E171" s="292">
        <v>59.95</v>
      </c>
      <c r="F171" s="292">
        <v>15</v>
      </c>
      <c r="G171" s="292">
        <v>3.1999999999999997</v>
      </c>
      <c r="H171" s="292">
        <v>25.400000000000002</v>
      </c>
      <c r="I171" s="292">
        <v>6</v>
      </c>
      <c r="J171" s="292">
        <v>7.2</v>
      </c>
      <c r="K171" s="209"/>
    </row>
    <row r="172" spans="2:11">
      <c r="B172" s="418"/>
      <c r="C172" s="419"/>
      <c r="D172" s="299" t="s">
        <v>874</v>
      </c>
      <c r="E172" s="292">
        <v>45</v>
      </c>
      <c r="F172" s="292">
        <v>20.000000000000004</v>
      </c>
      <c r="G172" s="292">
        <v>4.0000000000000009</v>
      </c>
      <c r="H172" s="292">
        <v>28.000000000000007</v>
      </c>
      <c r="I172" s="292">
        <v>1.0000000000000002</v>
      </c>
      <c r="J172" s="292">
        <v>9</v>
      </c>
      <c r="K172" s="209"/>
    </row>
    <row r="173" spans="2:11">
      <c r="B173" s="418"/>
      <c r="C173" s="419"/>
      <c r="D173" s="299" t="s">
        <v>875</v>
      </c>
      <c r="E173" s="292">
        <v>53</v>
      </c>
      <c r="F173" s="292">
        <v>20</v>
      </c>
      <c r="G173" s="292">
        <v>3.4</v>
      </c>
      <c r="H173" s="292">
        <v>39.999999999999993</v>
      </c>
      <c r="I173" s="292">
        <v>8.0000000000000018</v>
      </c>
      <c r="J173" s="292">
        <v>5</v>
      </c>
      <c r="K173" s="209"/>
    </row>
    <row r="174" spans="2:11">
      <c r="B174" s="418"/>
      <c r="C174" s="419"/>
      <c r="D174" s="299" t="s">
        <v>876</v>
      </c>
      <c r="E174" s="292">
        <v>16</v>
      </c>
      <c r="F174" s="292">
        <v>6</v>
      </c>
      <c r="G174" s="292">
        <v>1</v>
      </c>
      <c r="H174" s="292">
        <v>11</v>
      </c>
      <c r="I174" s="292">
        <v>0</v>
      </c>
      <c r="J174" s="292">
        <v>6.9999999999999991</v>
      </c>
      <c r="K174" s="209"/>
    </row>
    <row r="175" spans="2:11">
      <c r="B175" s="418"/>
      <c r="C175" s="419"/>
      <c r="D175" s="299" t="s">
        <v>877</v>
      </c>
      <c r="E175" s="292">
        <v>26</v>
      </c>
      <c r="F175" s="292">
        <v>6.9999999999999991</v>
      </c>
      <c r="G175" s="292">
        <v>0</v>
      </c>
      <c r="H175" s="292">
        <v>16</v>
      </c>
      <c r="I175" s="292">
        <v>2</v>
      </c>
      <c r="J175" s="292">
        <v>3</v>
      </c>
      <c r="K175" s="209"/>
    </row>
    <row r="176" spans="2:11">
      <c r="B176" s="418"/>
      <c r="C176" s="419"/>
      <c r="D176" s="299" t="s">
        <v>878</v>
      </c>
      <c r="E176" s="292">
        <v>33</v>
      </c>
      <c r="F176" s="292">
        <v>8</v>
      </c>
      <c r="G176" s="292">
        <v>2.2000000000000002</v>
      </c>
      <c r="H176" s="292">
        <v>23</v>
      </c>
      <c r="I176" s="292">
        <v>6.9999999999999991</v>
      </c>
      <c r="J176" s="292">
        <v>5</v>
      </c>
      <c r="K176" s="209"/>
    </row>
    <row r="177" spans="2:11">
      <c r="B177" s="418"/>
      <c r="C177" s="419"/>
      <c r="D177" s="299" t="s">
        <v>879</v>
      </c>
      <c r="E177" s="292">
        <v>8</v>
      </c>
      <c r="F177" s="292">
        <v>1</v>
      </c>
      <c r="G177" s="292">
        <v>3</v>
      </c>
      <c r="H177" s="292">
        <v>4</v>
      </c>
      <c r="I177" s="292">
        <v>1</v>
      </c>
      <c r="J177" s="292">
        <v>1</v>
      </c>
      <c r="K177" s="209"/>
    </row>
    <row r="178" spans="2:11">
      <c r="B178" s="418"/>
      <c r="C178" s="419"/>
      <c r="D178" s="299" t="s">
        <v>880</v>
      </c>
      <c r="E178" s="292">
        <v>42.55</v>
      </c>
      <c r="F178" s="292">
        <v>10</v>
      </c>
      <c r="G178" s="292">
        <v>1.4000000000000001</v>
      </c>
      <c r="H178" s="292">
        <v>19</v>
      </c>
      <c r="I178" s="292">
        <v>2.0000000000000004</v>
      </c>
      <c r="J178" s="292">
        <v>8</v>
      </c>
      <c r="K178" s="209"/>
    </row>
    <row r="179" spans="2:11">
      <c r="B179" s="418"/>
      <c r="C179" s="419" t="s">
        <v>48</v>
      </c>
      <c r="D179" s="299" t="s">
        <v>48</v>
      </c>
      <c r="E179" s="292">
        <v>329.60000000000008</v>
      </c>
      <c r="F179" s="292">
        <v>70.200000000000017</v>
      </c>
      <c r="G179" s="292">
        <v>10.200000000000001</v>
      </c>
      <c r="H179" s="292">
        <v>193.20000000000005</v>
      </c>
      <c r="I179" s="292">
        <v>44.949999999999982</v>
      </c>
      <c r="J179" s="292">
        <v>207.75000000000006</v>
      </c>
      <c r="K179" s="209"/>
    </row>
    <row r="180" spans="2:11">
      <c r="B180" s="418"/>
      <c r="C180" s="419"/>
      <c r="D180" s="299" t="s">
        <v>881</v>
      </c>
      <c r="E180" s="292">
        <v>144.05000000000004</v>
      </c>
      <c r="F180" s="292">
        <v>22.35</v>
      </c>
      <c r="G180" s="292">
        <v>10.299999999999999</v>
      </c>
      <c r="H180" s="292">
        <v>61.9</v>
      </c>
      <c r="I180" s="292">
        <v>25.450000000000006</v>
      </c>
      <c r="J180" s="292">
        <v>60.000000000000014</v>
      </c>
      <c r="K180" s="209"/>
    </row>
    <row r="181" spans="2:11">
      <c r="B181" s="418"/>
      <c r="C181" s="419"/>
      <c r="D181" s="299" t="s">
        <v>882</v>
      </c>
      <c r="E181" s="292">
        <v>145.54999999999998</v>
      </c>
      <c r="F181" s="292">
        <v>14.7</v>
      </c>
      <c r="G181" s="292">
        <v>7.8500000000000014</v>
      </c>
      <c r="H181" s="292">
        <v>49</v>
      </c>
      <c r="I181" s="292">
        <v>16.100000000000005</v>
      </c>
      <c r="J181" s="292">
        <v>64.400000000000006</v>
      </c>
      <c r="K181" s="209"/>
    </row>
    <row r="182" spans="2:11" ht="15" customHeight="1">
      <c r="B182" s="418" t="s">
        <v>253</v>
      </c>
      <c r="C182" s="419" t="s">
        <v>50</v>
      </c>
      <c r="D182" s="299" t="s">
        <v>883</v>
      </c>
      <c r="E182" s="292">
        <v>177.1</v>
      </c>
      <c r="F182" s="292">
        <v>31.4</v>
      </c>
      <c r="G182" s="292">
        <v>9.1999999999999993</v>
      </c>
      <c r="H182" s="292">
        <v>113.4</v>
      </c>
      <c r="I182" s="292">
        <v>3</v>
      </c>
      <c r="J182" s="292">
        <v>68.249999999999986</v>
      </c>
      <c r="K182" s="209"/>
    </row>
    <row r="183" spans="2:11">
      <c r="B183" s="418"/>
      <c r="C183" s="419"/>
      <c r="D183" s="299" t="s">
        <v>884</v>
      </c>
      <c r="E183" s="292">
        <v>72.2</v>
      </c>
      <c r="F183" s="292">
        <v>22.4</v>
      </c>
      <c r="G183" s="292">
        <v>5.4</v>
      </c>
      <c r="H183" s="292">
        <v>53.000000000000014</v>
      </c>
      <c r="I183" s="292">
        <v>2.9999999999999996</v>
      </c>
      <c r="J183" s="292">
        <v>23</v>
      </c>
      <c r="K183" s="209"/>
    </row>
    <row r="184" spans="2:11">
      <c r="B184" s="418"/>
      <c r="C184" s="419"/>
      <c r="D184" s="299" t="s">
        <v>885</v>
      </c>
      <c r="E184" s="292">
        <v>47</v>
      </c>
      <c r="F184" s="292">
        <v>18.000000000000004</v>
      </c>
      <c r="G184" s="292">
        <v>2</v>
      </c>
      <c r="H184" s="292">
        <v>33</v>
      </c>
      <c r="I184" s="292">
        <v>0</v>
      </c>
      <c r="J184" s="292">
        <v>18</v>
      </c>
      <c r="K184" s="209"/>
    </row>
    <row r="185" spans="2:11">
      <c r="B185" s="418"/>
      <c r="C185" s="419"/>
      <c r="D185" s="299" t="s">
        <v>886</v>
      </c>
      <c r="E185" s="292">
        <v>32.000000000000007</v>
      </c>
      <c r="F185" s="292">
        <v>13.75</v>
      </c>
      <c r="G185" s="292">
        <v>1.5999999999999999</v>
      </c>
      <c r="H185" s="292">
        <v>20</v>
      </c>
      <c r="I185" s="292">
        <v>3</v>
      </c>
      <c r="J185" s="292">
        <v>13</v>
      </c>
      <c r="K185" s="209"/>
    </row>
    <row r="186" spans="2:11">
      <c r="B186" s="418"/>
      <c r="C186" s="419"/>
      <c r="D186" s="299" t="s">
        <v>887</v>
      </c>
      <c r="E186" s="292">
        <v>46</v>
      </c>
      <c r="F186" s="292">
        <v>19</v>
      </c>
      <c r="G186" s="292">
        <v>1</v>
      </c>
      <c r="H186" s="292">
        <v>32.999999999999993</v>
      </c>
      <c r="I186" s="292">
        <v>2</v>
      </c>
      <c r="J186" s="292">
        <v>18</v>
      </c>
      <c r="K186" s="209"/>
    </row>
    <row r="187" spans="2:11">
      <c r="B187" s="418"/>
      <c r="C187" s="419"/>
      <c r="D187" s="299" t="s">
        <v>888</v>
      </c>
      <c r="E187" s="292">
        <v>103.00000000000001</v>
      </c>
      <c r="F187" s="292">
        <v>18</v>
      </c>
      <c r="G187" s="292">
        <v>2.1999999999999997</v>
      </c>
      <c r="H187" s="292">
        <v>61.000000000000007</v>
      </c>
      <c r="I187" s="292">
        <v>3</v>
      </c>
      <c r="J187" s="292">
        <v>47</v>
      </c>
      <c r="K187" s="209"/>
    </row>
    <row r="188" spans="2:11">
      <c r="B188" s="418"/>
      <c r="C188" s="419"/>
      <c r="D188" s="299" t="s">
        <v>889</v>
      </c>
      <c r="E188" s="292">
        <v>18</v>
      </c>
      <c r="F188" s="292">
        <v>9</v>
      </c>
      <c r="G188" s="292">
        <v>1.0000000000000002</v>
      </c>
      <c r="H188" s="292">
        <v>11</v>
      </c>
      <c r="I188" s="292">
        <v>1.0000000000000002</v>
      </c>
      <c r="J188" s="292">
        <v>7</v>
      </c>
      <c r="K188" s="209"/>
    </row>
    <row r="189" spans="2:11">
      <c r="B189" s="418"/>
      <c r="C189" s="419"/>
      <c r="D189" s="299" t="s">
        <v>890</v>
      </c>
      <c r="E189" s="292">
        <v>7</v>
      </c>
      <c r="F189" s="292">
        <v>5</v>
      </c>
      <c r="G189" s="292">
        <v>0.20000000000000004</v>
      </c>
      <c r="H189" s="292">
        <v>6</v>
      </c>
      <c r="I189" s="292">
        <v>0</v>
      </c>
      <c r="J189" s="292">
        <v>2</v>
      </c>
      <c r="K189" s="209"/>
    </row>
    <row r="190" spans="2:11">
      <c r="B190" s="418"/>
      <c r="C190" s="419"/>
      <c r="D190" s="299" t="s">
        <v>891</v>
      </c>
      <c r="E190" s="292">
        <v>59</v>
      </c>
      <c r="F190" s="292">
        <v>30.999999999999996</v>
      </c>
      <c r="G190" s="292">
        <v>2</v>
      </c>
      <c r="H190" s="292">
        <v>51</v>
      </c>
      <c r="I190" s="292">
        <v>13</v>
      </c>
      <c r="J190" s="292">
        <v>22</v>
      </c>
      <c r="K190" s="209"/>
    </row>
    <row r="191" spans="2:11">
      <c r="B191" s="418"/>
      <c r="C191" s="419"/>
      <c r="D191" s="299" t="s">
        <v>892</v>
      </c>
      <c r="E191" s="292">
        <v>19</v>
      </c>
      <c r="F191" s="292">
        <v>6</v>
      </c>
      <c r="G191" s="292">
        <v>0</v>
      </c>
      <c r="H191" s="292">
        <v>12</v>
      </c>
      <c r="I191" s="292">
        <v>1</v>
      </c>
      <c r="J191" s="292">
        <v>7</v>
      </c>
      <c r="K191" s="209"/>
    </row>
    <row r="192" spans="2:11">
      <c r="B192" s="418"/>
      <c r="C192" s="419"/>
      <c r="D192" s="299" t="s">
        <v>893</v>
      </c>
      <c r="E192" s="292">
        <v>3</v>
      </c>
      <c r="F192" s="292">
        <v>3</v>
      </c>
      <c r="G192" s="292">
        <v>0.20000000000000004</v>
      </c>
      <c r="H192" s="292">
        <v>3</v>
      </c>
      <c r="I192" s="292">
        <v>0</v>
      </c>
      <c r="J192" s="292">
        <v>3</v>
      </c>
      <c r="K192" s="209"/>
    </row>
    <row r="193" spans="2:11">
      <c r="B193" s="418"/>
      <c r="C193" s="419"/>
      <c r="D193" s="299" t="s">
        <v>894</v>
      </c>
      <c r="E193" s="292">
        <v>30</v>
      </c>
      <c r="F193" s="292">
        <v>8</v>
      </c>
      <c r="G193" s="292">
        <v>0</v>
      </c>
      <c r="H193" s="292">
        <v>21</v>
      </c>
      <c r="I193" s="292">
        <v>3</v>
      </c>
      <c r="J193" s="292">
        <v>2</v>
      </c>
      <c r="K193" s="209"/>
    </row>
    <row r="194" spans="2:11">
      <c r="B194" s="418"/>
      <c r="C194" s="419" t="s">
        <v>51</v>
      </c>
      <c r="D194" s="299" t="s">
        <v>895</v>
      </c>
      <c r="E194" s="292">
        <v>310.25</v>
      </c>
      <c r="F194" s="292">
        <v>47.749999999999993</v>
      </c>
      <c r="G194" s="292">
        <v>17.999999999999996</v>
      </c>
      <c r="H194" s="292">
        <v>247.60000000000005</v>
      </c>
      <c r="I194" s="292">
        <v>21.200000000000006</v>
      </c>
      <c r="J194" s="292">
        <v>116</v>
      </c>
      <c r="K194" s="209"/>
    </row>
    <row r="195" spans="2:11">
      <c r="B195" s="418"/>
      <c r="C195" s="419"/>
      <c r="D195" s="299" t="s">
        <v>896</v>
      </c>
      <c r="E195" s="292">
        <v>28.999999999999996</v>
      </c>
      <c r="F195" s="292">
        <v>17.200000000000003</v>
      </c>
      <c r="G195" s="292">
        <v>1.0000000000000002</v>
      </c>
      <c r="H195" s="292">
        <v>18.999999999999996</v>
      </c>
      <c r="I195" s="292">
        <v>8.0000000000000018</v>
      </c>
      <c r="J195" s="292">
        <v>8</v>
      </c>
      <c r="K195" s="209"/>
    </row>
    <row r="196" spans="2:11">
      <c r="B196" s="418"/>
      <c r="C196" s="419"/>
      <c r="D196" s="299" t="s">
        <v>897</v>
      </c>
      <c r="E196" s="292">
        <v>20.75</v>
      </c>
      <c r="F196" s="292">
        <v>16.75</v>
      </c>
      <c r="G196" s="292">
        <v>2.0000000000000004</v>
      </c>
      <c r="H196" s="292">
        <v>10.75</v>
      </c>
      <c r="I196" s="292">
        <v>10.75</v>
      </c>
      <c r="J196" s="292">
        <v>4</v>
      </c>
      <c r="K196" s="209"/>
    </row>
    <row r="197" spans="2:11">
      <c r="B197" s="418"/>
      <c r="C197" s="419"/>
      <c r="D197" s="299" t="s">
        <v>898</v>
      </c>
      <c r="E197" s="292">
        <v>40</v>
      </c>
      <c r="F197" s="292">
        <v>11</v>
      </c>
      <c r="G197" s="292">
        <v>1.0000000000000002</v>
      </c>
      <c r="H197" s="292">
        <v>26.999999999999996</v>
      </c>
      <c r="I197" s="292">
        <v>6</v>
      </c>
      <c r="J197" s="292">
        <v>16</v>
      </c>
      <c r="K197" s="209"/>
    </row>
    <row r="198" spans="2:11">
      <c r="B198" s="418"/>
      <c r="C198" s="419"/>
      <c r="D198" s="299" t="s">
        <v>899</v>
      </c>
      <c r="E198" s="292">
        <v>7</v>
      </c>
      <c r="F198" s="292">
        <v>4</v>
      </c>
      <c r="G198" s="292">
        <v>1</v>
      </c>
      <c r="H198" s="292">
        <v>8</v>
      </c>
      <c r="I198" s="292">
        <v>1</v>
      </c>
      <c r="J198" s="292">
        <v>1</v>
      </c>
      <c r="K198" s="209"/>
    </row>
    <row r="199" spans="2:11">
      <c r="B199" s="418"/>
      <c r="C199" s="419" t="s">
        <v>52</v>
      </c>
      <c r="D199" s="299" t="s">
        <v>52</v>
      </c>
      <c r="E199" s="292">
        <v>346.14999999999992</v>
      </c>
      <c r="F199" s="292">
        <v>100.34999999999995</v>
      </c>
      <c r="G199" s="292">
        <v>28.799999999999994</v>
      </c>
      <c r="H199" s="292">
        <v>275.85000000000008</v>
      </c>
      <c r="I199" s="292">
        <v>24.200000000000003</v>
      </c>
      <c r="J199" s="292">
        <v>114.44999999999999</v>
      </c>
      <c r="K199" s="209"/>
    </row>
    <row r="200" spans="2:11">
      <c r="B200" s="418"/>
      <c r="C200" s="419"/>
      <c r="D200" s="299" t="s">
        <v>900</v>
      </c>
      <c r="E200" s="292">
        <v>46.15</v>
      </c>
      <c r="F200" s="292">
        <v>20.950000000000003</v>
      </c>
      <c r="G200" s="292">
        <v>1</v>
      </c>
      <c r="H200" s="292">
        <v>22.15</v>
      </c>
      <c r="I200" s="292">
        <v>5.7999999999999989</v>
      </c>
      <c r="J200" s="292">
        <v>5</v>
      </c>
      <c r="K200" s="209"/>
    </row>
    <row r="201" spans="2:11">
      <c r="B201" s="418"/>
      <c r="C201" s="419"/>
      <c r="D201" s="299" t="s">
        <v>901</v>
      </c>
      <c r="E201" s="292">
        <v>14.799999999999999</v>
      </c>
      <c r="F201" s="292">
        <v>7.6000000000000005</v>
      </c>
      <c r="G201" s="292">
        <v>0.40000000000000008</v>
      </c>
      <c r="H201" s="292">
        <v>9.1999999999999993</v>
      </c>
      <c r="I201" s="292">
        <v>3.2</v>
      </c>
      <c r="J201" s="292">
        <v>3</v>
      </c>
      <c r="K201" s="209"/>
    </row>
    <row r="202" spans="2:11">
      <c r="B202" s="418"/>
      <c r="C202" s="419"/>
      <c r="D202" s="299" t="s">
        <v>902</v>
      </c>
      <c r="E202" s="292">
        <v>20</v>
      </c>
      <c r="F202" s="292">
        <v>12</v>
      </c>
      <c r="G202" s="292">
        <v>1.0000000000000002</v>
      </c>
      <c r="H202" s="292">
        <v>17</v>
      </c>
      <c r="I202" s="292">
        <v>2.0000000000000004</v>
      </c>
      <c r="J202" s="292">
        <v>4</v>
      </c>
      <c r="K202" s="209"/>
    </row>
    <row r="203" spans="2:11">
      <c r="B203" s="418"/>
      <c r="C203" s="419" t="s">
        <v>53</v>
      </c>
      <c r="D203" s="299" t="s">
        <v>903</v>
      </c>
      <c r="E203" s="292">
        <v>92.05</v>
      </c>
      <c r="F203" s="292">
        <v>32</v>
      </c>
      <c r="G203" s="292">
        <v>9</v>
      </c>
      <c r="H203" s="292">
        <v>78</v>
      </c>
      <c r="I203" s="292">
        <v>0</v>
      </c>
      <c r="J203" s="292">
        <v>38</v>
      </c>
      <c r="K203" s="209"/>
    </row>
    <row r="204" spans="2:11">
      <c r="B204" s="418"/>
      <c r="C204" s="419"/>
      <c r="D204" s="299" t="s">
        <v>904</v>
      </c>
      <c r="E204" s="292">
        <v>48</v>
      </c>
      <c r="F204" s="292">
        <v>17</v>
      </c>
      <c r="G204" s="292">
        <v>1</v>
      </c>
      <c r="H204" s="292">
        <v>29</v>
      </c>
      <c r="I204" s="292">
        <v>1</v>
      </c>
      <c r="J204" s="292">
        <v>21</v>
      </c>
      <c r="K204" s="209"/>
    </row>
    <row r="205" spans="2:11">
      <c r="B205" s="418"/>
      <c r="C205" s="419"/>
      <c r="D205" s="299" t="s">
        <v>905</v>
      </c>
      <c r="E205" s="292">
        <v>18</v>
      </c>
      <c r="F205" s="292">
        <v>11</v>
      </c>
      <c r="G205" s="292">
        <v>0.5</v>
      </c>
      <c r="H205" s="292">
        <v>13.000000000000002</v>
      </c>
      <c r="I205" s="292">
        <v>1</v>
      </c>
      <c r="J205" s="292">
        <v>2</v>
      </c>
      <c r="K205" s="209"/>
    </row>
    <row r="206" spans="2:11">
      <c r="B206" s="418"/>
      <c r="C206" s="419"/>
      <c r="D206" s="299" t="s">
        <v>906</v>
      </c>
      <c r="E206" s="292">
        <v>14</v>
      </c>
      <c r="F206" s="292">
        <v>7</v>
      </c>
      <c r="G206" s="292">
        <v>0</v>
      </c>
      <c r="H206" s="292">
        <v>7</v>
      </c>
      <c r="I206" s="292">
        <v>0</v>
      </c>
      <c r="J206" s="292">
        <v>4</v>
      </c>
      <c r="K206" s="209"/>
    </row>
    <row r="207" spans="2:11">
      <c r="B207" s="418"/>
      <c r="C207" s="419"/>
      <c r="D207" s="299" t="s">
        <v>907</v>
      </c>
      <c r="E207" s="292">
        <v>95.499999999999986</v>
      </c>
      <c r="F207" s="292">
        <v>14</v>
      </c>
      <c r="G207" s="292">
        <v>13.200000000000001</v>
      </c>
      <c r="H207" s="292">
        <v>65</v>
      </c>
      <c r="I207" s="292">
        <v>8</v>
      </c>
      <c r="J207" s="292">
        <v>33</v>
      </c>
      <c r="K207" s="209"/>
    </row>
    <row r="208" spans="2:11">
      <c r="B208" s="418"/>
      <c r="C208" s="419"/>
      <c r="D208" s="299" t="s">
        <v>908</v>
      </c>
      <c r="E208" s="292">
        <v>25</v>
      </c>
      <c r="F208" s="292">
        <v>13</v>
      </c>
      <c r="G208" s="292">
        <v>5</v>
      </c>
      <c r="H208" s="292">
        <v>13.999999999999998</v>
      </c>
      <c r="I208" s="292">
        <v>2.0000000000000004</v>
      </c>
      <c r="J208" s="292">
        <v>2</v>
      </c>
      <c r="K208" s="209"/>
    </row>
    <row r="209" spans="2:11">
      <c r="B209" s="418"/>
      <c r="C209" s="419"/>
      <c r="D209" s="299" t="s">
        <v>909</v>
      </c>
      <c r="E209" s="292">
        <v>10</v>
      </c>
      <c r="F209" s="292">
        <v>6</v>
      </c>
      <c r="G209" s="292">
        <v>1</v>
      </c>
      <c r="H209" s="292">
        <v>4</v>
      </c>
      <c r="I209" s="292">
        <v>2</v>
      </c>
      <c r="J209" s="292">
        <v>3</v>
      </c>
      <c r="K209" s="209"/>
    </row>
    <row r="210" spans="2:11">
      <c r="B210" s="418"/>
      <c r="C210" s="419"/>
      <c r="D210" s="299" t="s">
        <v>910</v>
      </c>
      <c r="E210" s="292">
        <v>24</v>
      </c>
      <c r="F210" s="292">
        <v>10</v>
      </c>
      <c r="G210" s="292">
        <v>1</v>
      </c>
      <c r="H210" s="292">
        <v>12</v>
      </c>
      <c r="I210" s="292">
        <v>1</v>
      </c>
      <c r="J210" s="292">
        <v>6.9999999999999991</v>
      </c>
      <c r="K210" s="209"/>
    </row>
    <row r="211" spans="2:11">
      <c r="B211" s="418"/>
      <c r="C211" s="419"/>
      <c r="D211" s="299" t="s">
        <v>911</v>
      </c>
      <c r="E211" s="292">
        <v>16</v>
      </c>
      <c r="F211" s="292">
        <v>4</v>
      </c>
      <c r="G211" s="292">
        <v>2</v>
      </c>
      <c r="H211" s="292">
        <v>8</v>
      </c>
      <c r="I211" s="292">
        <v>5</v>
      </c>
      <c r="J211" s="292">
        <v>3</v>
      </c>
      <c r="K211" s="209"/>
    </row>
    <row r="212" spans="2:11">
      <c r="B212" s="418"/>
      <c r="C212" s="419" t="s">
        <v>54</v>
      </c>
      <c r="D212" s="299" t="s">
        <v>912</v>
      </c>
      <c r="E212" s="292">
        <v>296.7</v>
      </c>
      <c r="F212" s="292">
        <v>40.599999999999987</v>
      </c>
      <c r="G212" s="292">
        <v>14.299999999999999</v>
      </c>
      <c r="H212" s="292">
        <v>183.74999999999997</v>
      </c>
      <c r="I212" s="292">
        <v>20.200000000000006</v>
      </c>
      <c r="J212" s="292">
        <v>84.200000000000017</v>
      </c>
      <c r="K212" s="209"/>
    </row>
    <row r="213" spans="2:11">
      <c r="B213" s="418"/>
      <c r="C213" s="419"/>
      <c r="D213" s="299" t="s">
        <v>913</v>
      </c>
      <c r="E213" s="292">
        <v>17</v>
      </c>
      <c r="F213" s="292">
        <v>11</v>
      </c>
      <c r="G213" s="292">
        <v>1</v>
      </c>
      <c r="H213" s="292">
        <v>11</v>
      </c>
      <c r="I213" s="292">
        <v>1</v>
      </c>
      <c r="J213" s="292">
        <v>1</v>
      </c>
      <c r="K213" s="209"/>
    </row>
    <row r="214" spans="2:11">
      <c r="B214" s="418"/>
      <c r="C214" s="419"/>
      <c r="D214" s="299" t="s">
        <v>914</v>
      </c>
      <c r="E214" s="292">
        <v>31.5</v>
      </c>
      <c r="F214" s="292">
        <v>15.5</v>
      </c>
      <c r="G214" s="292">
        <v>0.2</v>
      </c>
      <c r="H214" s="292">
        <v>25</v>
      </c>
      <c r="I214" s="292">
        <v>1</v>
      </c>
      <c r="J214" s="292">
        <v>1</v>
      </c>
      <c r="K214" s="209"/>
    </row>
    <row r="215" spans="2:11">
      <c r="B215" s="418"/>
      <c r="C215" s="419"/>
      <c r="D215" s="299" t="s">
        <v>915</v>
      </c>
      <c r="E215" s="292">
        <v>85.199999999999989</v>
      </c>
      <c r="F215" s="292">
        <v>29.199999999999992</v>
      </c>
      <c r="G215" s="292">
        <v>3.1999999999999997</v>
      </c>
      <c r="H215" s="292">
        <v>63</v>
      </c>
      <c r="I215" s="292">
        <v>10.000000000000002</v>
      </c>
      <c r="J215" s="292">
        <v>31</v>
      </c>
      <c r="K215" s="209"/>
    </row>
    <row r="216" spans="2:11">
      <c r="B216" s="418"/>
      <c r="C216" s="419"/>
      <c r="D216" s="299" t="s">
        <v>916</v>
      </c>
      <c r="E216" s="292">
        <v>13.2</v>
      </c>
      <c r="F216" s="292">
        <v>7.2000000000000011</v>
      </c>
      <c r="G216" s="292">
        <v>0</v>
      </c>
      <c r="H216" s="292">
        <v>9</v>
      </c>
      <c r="I216" s="292">
        <v>0</v>
      </c>
      <c r="J216" s="292">
        <v>3</v>
      </c>
      <c r="K216" s="209"/>
    </row>
    <row r="217" spans="2:11">
      <c r="B217" s="418"/>
      <c r="C217" s="419"/>
      <c r="D217" s="299" t="s">
        <v>917</v>
      </c>
      <c r="E217" s="292">
        <v>21</v>
      </c>
      <c r="F217" s="292">
        <v>10</v>
      </c>
      <c r="G217" s="292">
        <v>1</v>
      </c>
      <c r="H217" s="292">
        <v>15</v>
      </c>
      <c r="I217" s="292">
        <v>1</v>
      </c>
      <c r="J217" s="292">
        <v>3</v>
      </c>
      <c r="K217" s="209"/>
    </row>
    <row r="218" spans="2:11">
      <c r="B218" s="418"/>
      <c r="C218" s="419"/>
      <c r="D218" s="299" t="s">
        <v>918</v>
      </c>
      <c r="E218" s="292">
        <v>22</v>
      </c>
      <c r="F218" s="292">
        <v>6</v>
      </c>
      <c r="G218" s="292">
        <v>1</v>
      </c>
      <c r="H218" s="292">
        <v>19</v>
      </c>
      <c r="I218" s="292">
        <v>0</v>
      </c>
      <c r="J218" s="292">
        <v>1</v>
      </c>
      <c r="K218" s="209"/>
    </row>
    <row r="219" spans="2:11">
      <c r="B219" s="418"/>
      <c r="C219" s="419" t="s">
        <v>55</v>
      </c>
      <c r="D219" s="299" t="s">
        <v>55</v>
      </c>
      <c r="E219" s="292">
        <v>223.34999999999997</v>
      </c>
      <c r="F219" s="292">
        <v>61.29999999999999</v>
      </c>
      <c r="G219" s="292">
        <v>15.15</v>
      </c>
      <c r="H219" s="292">
        <v>137.95000000000005</v>
      </c>
      <c r="I219" s="292">
        <v>24.599999999999998</v>
      </c>
      <c r="J219" s="292">
        <v>82.199999999999989</v>
      </c>
      <c r="K219" s="209"/>
    </row>
    <row r="220" spans="2:11">
      <c r="B220" s="418"/>
      <c r="C220" s="419"/>
      <c r="D220" s="299" t="s">
        <v>919</v>
      </c>
      <c r="E220" s="292">
        <v>59</v>
      </c>
      <c r="F220" s="292">
        <v>15</v>
      </c>
      <c r="G220" s="292">
        <v>2.0000000000000004</v>
      </c>
      <c r="H220" s="292">
        <v>16</v>
      </c>
      <c r="I220" s="292">
        <v>8</v>
      </c>
      <c r="J220" s="292">
        <v>0</v>
      </c>
      <c r="K220" s="209"/>
    </row>
    <row r="221" spans="2:11">
      <c r="B221" s="418"/>
      <c r="C221" s="419"/>
      <c r="D221" s="299" t="s">
        <v>920</v>
      </c>
      <c r="E221" s="292">
        <v>52.000000000000007</v>
      </c>
      <c r="F221" s="292">
        <v>33.000000000000007</v>
      </c>
      <c r="G221" s="292">
        <v>2.2000000000000002</v>
      </c>
      <c r="H221" s="292">
        <v>42</v>
      </c>
      <c r="I221" s="292">
        <v>12</v>
      </c>
      <c r="J221" s="292">
        <v>21</v>
      </c>
      <c r="K221" s="209"/>
    </row>
    <row r="222" spans="2:11">
      <c r="B222" s="418"/>
      <c r="C222" s="419"/>
      <c r="D222" s="299" t="s">
        <v>921</v>
      </c>
      <c r="E222" s="292">
        <v>39</v>
      </c>
      <c r="F222" s="292">
        <v>24.250000000000004</v>
      </c>
      <c r="G222" s="292">
        <v>2.0000000000000004</v>
      </c>
      <c r="H222" s="292">
        <v>28.499999999999996</v>
      </c>
      <c r="I222" s="292">
        <v>8.7500000000000018</v>
      </c>
      <c r="J222" s="292">
        <v>12.750000000000002</v>
      </c>
      <c r="K222" s="209"/>
    </row>
    <row r="223" spans="2:11">
      <c r="B223" s="419" t="s">
        <v>254</v>
      </c>
      <c r="C223" s="419" t="s">
        <v>57</v>
      </c>
      <c r="D223" s="299" t="s">
        <v>922</v>
      </c>
      <c r="E223" s="292">
        <v>49.999999999999993</v>
      </c>
      <c r="F223" s="292">
        <v>10</v>
      </c>
      <c r="G223" s="292">
        <v>2</v>
      </c>
      <c r="H223" s="292">
        <v>27.999999999999996</v>
      </c>
      <c r="I223" s="292">
        <v>1</v>
      </c>
      <c r="J223" s="292">
        <v>6.9999999999999991</v>
      </c>
      <c r="K223" s="209"/>
    </row>
    <row r="224" spans="2:11">
      <c r="B224" s="419"/>
      <c r="C224" s="419"/>
      <c r="D224" s="299" t="s">
        <v>923</v>
      </c>
      <c r="E224" s="292">
        <v>14</v>
      </c>
      <c r="F224" s="292">
        <v>4</v>
      </c>
      <c r="G224" s="292">
        <v>0</v>
      </c>
      <c r="H224" s="292">
        <v>7</v>
      </c>
      <c r="I224" s="292">
        <v>0</v>
      </c>
      <c r="J224" s="292">
        <v>2</v>
      </c>
      <c r="K224" s="209"/>
    </row>
    <row r="225" spans="2:11">
      <c r="B225" s="419"/>
      <c r="C225" s="419"/>
      <c r="D225" s="299" t="s">
        <v>924</v>
      </c>
      <c r="E225" s="292">
        <v>27</v>
      </c>
      <c r="F225" s="292">
        <v>8</v>
      </c>
      <c r="G225" s="292">
        <v>2</v>
      </c>
      <c r="H225" s="292">
        <v>19.75</v>
      </c>
      <c r="I225" s="292">
        <v>2</v>
      </c>
      <c r="J225" s="292">
        <v>10</v>
      </c>
      <c r="K225" s="209"/>
    </row>
    <row r="227" spans="2:11">
      <c r="B227" s="248" t="s">
        <v>1062</v>
      </c>
    </row>
  </sheetData>
  <mergeCells count="31">
    <mergeCell ref="B223:B225"/>
    <mergeCell ref="C223:C225"/>
    <mergeCell ref="B4:D4"/>
    <mergeCell ref="C157:C178"/>
    <mergeCell ref="C179:C181"/>
    <mergeCell ref="B182:B222"/>
    <mergeCell ref="C182:C193"/>
    <mergeCell ref="C194:C198"/>
    <mergeCell ref="C199:C202"/>
    <mergeCell ref="C203:C211"/>
    <mergeCell ref="C212:C218"/>
    <mergeCell ref="C219:C222"/>
    <mergeCell ref="C57:C62"/>
    <mergeCell ref="C63:C78"/>
    <mergeCell ref="C79:C86"/>
    <mergeCell ref="C87:C95"/>
    <mergeCell ref="B98:B181"/>
    <mergeCell ref="C98:C111"/>
    <mergeCell ref="C112:C118"/>
    <mergeCell ref="C119:C143"/>
    <mergeCell ref="C144:C156"/>
    <mergeCell ref="B2:J2"/>
    <mergeCell ref="B3:D3"/>
    <mergeCell ref="B5:B97"/>
    <mergeCell ref="C5:C19"/>
    <mergeCell ref="C20:C26"/>
    <mergeCell ref="C27:C33"/>
    <mergeCell ref="C34:C39"/>
    <mergeCell ref="C40:C46"/>
    <mergeCell ref="C47:C56"/>
    <mergeCell ref="C96:C97"/>
  </mergeCells>
  <hyperlinks>
    <hyperlink ref="L3" location="INDICE!A67" display="INICIO"/>
  </hyperlink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dimension ref="A1:V449"/>
  <sheetViews>
    <sheetView showGridLines="0" topLeftCell="L1" zoomScaleNormal="100" workbookViewId="0">
      <selection activeCell="V4" sqref="V4"/>
    </sheetView>
  </sheetViews>
  <sheetFormatPr baseColWidth="10" defaultRowHeight="15"/>
  <cols>
    <col min="1" max="1" width="9.85546875" style="174" customWidth="1"/>
    <col min="2" max="2" width="17.140625" style="214" customWidth="1"/>
    <col min="3" max="3" width="27" style="157" customWidth="1"/>
    <col min="4" max="4" width="27.42578125" style="214" customWidth="1"/>
    <col min="6" max="6" width="14.42578125" customWidth="1"/>
    <col min="7" max="7" width="12.5703125" customWidth="1"/>
    <col min="8" max="8" width="14.7109375" customWidth="1"/>
    <col min="11" max="11" width="13.28515625" customWidth="1"/>
    <col min="12" max="12" width="12.85546875" customWidth="1"/>
    <col min="13" max="13" width="13.42578125" customWidth="1"/>
    <col min="15" max="15" width="13.85546875" customWidth="1"/>
    <col min="16" max="16" width="18.140625" customWidth="1"/>
    <col min="18" max="18" width="13.85546875" customWidth="1"/>
    <col min="19" max="19" width="15" style="174" customWidth="1"/>
    <col min="20" max="20" width="18.42578125" customWidth="1"/>
  </cols>
  <sheetData>
    <row r="1" spans="1:22" ht="136.5" customHeight="1">
      <c r="S1"/>
    </row>
    <row r="2" spans="1:22" ht="75.75" customHeight="1">
      <c r="A2"/>
      <c r="B2" s="402" t="s">
        <v>1080</v>
      </c>
      <c r="C2" s="402"/>
      <c r="D2" s="402"/>
      <c r="E2" s="402"/>
      <c r="F2" s="402"/>
      <c r="G2" s="402"/>
      <c r="H2" s="402"/>
      <c r="I2" s="402"/>
      <c r="J2" s="402"/>
      <c r="K2" s="402"/>
      <c r="L2" s="402"/>
      <c r="M2" s="402"/>
      <c r="N2" s="402"/>
      <c r="O2" s="402"/>
      <c r="P2" s="402"/>
      <c r="Q2" s="402"/>
      <c r="R2" s="402"/>
      <c r="S2" s="402"/>
      <c r="T2" s="402"/>
    </row>
    <row r="3" spans="1:22" ht="15" customHeight="1">
      <c r="A3"/>
      <c r="B3" s="346" t="s">
        <v>932</v>
      </c>
      <c r="C3" s="346"/>
      <c r="D3" s="346"/>
      <c r="E3" s="346" t="s">
        <v>962</v>
      </c>
      <c r="F3" s="420" t="s">
        <v>171</v>
      </c>
      <c r="G3" s="420"/>
      <c r="H3" s="420"/>
      <c r="I3" s="420" t="s">
        <v>511</v>
      </c>
      <c r="J3" s="420"/>
      <c r="K3" s="420"/>
      <c r="L3" s="420" t="s">
        <v>181</v>
      </c>
      <c r="M3" s="420"/>
      <c r="N3" s="420"/>
      <c r="O3" s="420"/>
      <c r="P3" s="346" t="s">
        <v>965</v>
      </c>
      <c r="Q3" s="346" t="s">
        <v>935</v>
      </c>
      <c r="R3" s="346" t="s">
        <v>936</v>
      </c>
      <c r="S3" s="346" t="s">
        <v>1129</v>
      </c>
      <c r="T3" s="346" t="s">
        <v>937</v>
      </c>
    </row>
    <row r="4" spans="1:22" ht="63.75" customHeight="1">
      <c r="A4"/>
      <c r="B4" s="346"/>
      <c r="C4" s="346"/>
      <c r="D4" s="346"/>
      <c r="E4" s="346"/>
      <c r="F4" s="270" t="s">
        <v>926</v>
      </c>
      <c r="G4" s="270" t="s">
        <v>927</v>
      </c>
      <c r="H4" s="270" t="s">
        <v>928</v>
      </c>
      <c r="I4" s="270" t="s">
        <v>929</v>
      </c>
      <c r="J4" s="270" t="s">
        <v>707</v>
      </c>
      <c r="K4" s="270" t="s">
        <v>709</v>
      </c>
      <c r="L4" s="270" t="s">
        <v>930</v>
      </c>
      <c r="M4" s="270" t="s">
        <v>931</v>
      </c>
      <c r="N4" s="270" t="s">
        <v>444</v>
      </c>
      <c r="O4" s="270" t="s">
        <v>445</v>
      </c>
      <c r="P4" s="346"/>
      <c r="Q4" s="346"/>
      <c r="R4" s="346"/>
      <c r="S4" s="346"/>
      <c r="T4" s="346"/>
      <c r="V4" s="5" t="s">
        <v>30</v>
      </c>
    </row>
    <row r="5" spans="1:22" ht="15" customHeight="1">
      <c r="A5"/>
      <c r="B5" s="423" t="s">
        <v>222</v>
      </c>
      <c r="C5" s="423"/>
      <c r="D5" s="423"/>
      <c r="E5" s="293">
        <v>69713476.000000179</v>
      </c>
      <c r="F5" s="293">
        <v>38885386.99999994</v>
      </c>
      <c r="G5" s="293">
        <v>22890727</v>
      </c>
      <c r="H5" s="293">
        <v>15994660.000000006</v>
      </c>
      <c r="I5" s="293">
        <v>22508894.000000007</v>
      </c>
      <c r="J5" s="293">
        <v>11883733.000000015</v>
      </c>
      <c r="K5" s="293">
        <v>10625161.000000019</v>
      </c>
      <c r="L5" s="293">
        <v>8319194.9999999972</v>
      </c>
      <c r="M5" s="293">
        <v>4427513.999999986</v>
      </c>
      <c r="N5" s="293">
        <v>2809243.9999999995</v>
      </c>
      <c r="O5" s="293">
        <v>1082437</v>
      </c>
      <c r="P5" s="294">
        <v>39140.000000000022</v>
      </c>
      <c r="Q5" s="294">
        <v>11930167.000000004</v>
      </c>
      <c r="R5" s="294">
        <v>1121414.0000000044</v>
      </c>
      <c r="S5" s="294">
        <v>13051581.000000011</v>
      </c>
      <c r="T5" s="294">
        <v>738758.00000000093</v>
      </c>
    </row>
    <row r="6" spans="1:22" ht="15" customHeight="1">
      <c r="A6"/>
      <c r="B6" s="424" t="s">
        <v>251</v>
      </c>
      <c r="C6" s="421" t="s">
        <v>32</v>
      </c>
      <c r="D6" s="318" t="s">
        <v>713</v>
      </c>
      <c r="E6" s="292">
        <v>2212474.9999999995</v>
      </c>
      <c r="F6" s="292">
        <v>1445327.0000000002</v>
      </c>
      <c r="G6" s="292">
        <v>786771.99999999977</v>
      </c>
      <c r="H6" s="292">
        <v>658555.00000000023</v>
      </c>
      <c r="I6" s="292">
        <v>467521.99999999977</v>
      </c>
      <c r="J6" s="292">
        <v>275091</v>
      </c>
      <c r="K6" s="292">
        <v>192431.00000000006</v>
      </c>
      <c r="L6" s="292">
        <v>299625.99999999994</v>
      </c>
      <c r="M6" s="292">
        <v>154157.00000000003</v>
      </c>
      <c r="N6" s="292">
        <v>108475.99999999994</v>
      </c>
      <c r="O6" s="292">
        <v>36993</v>
      </c>
      <c r="P6" s="295">
        <v>89.000000000000085</v>
      </c>
      <c r="Q6" s="295">
        <v>544076.99999999965</v>
      </c>
      <c r="R6" s="295">
        <v>32961.999999999993</v>
      </c>
      <c r="S6" s="295">
        <v>577038.99999999977</v>
      </c>
      <c r="T6" s="295">
        <v>49180.000000000015</v>
      </c>
    </row>
    <row r="7" spans="1:22">
      <c r="A7"/>
      <c r="B7" s="424"/>
      <c r="C7" s="421"/>
      <c r="D7" s="318" t="s">
        <v>714</v>
      </c>
      <c r="E7" s="292">
        <v>58997</v>
      </c>
      <c r="F7" s="292">
        <v>33495</v>
      </c>
      <c r="G7" s="292">
        <v>17480</v>
      </c>
      <c r="H7" s="292">
        <v>16015.000000000002</v>
      </c>
      <c r="I7" s="292">
        <v>15199.000000000002</v>
      </c>
      <c r="J7" s="292">
        <v>8733</v>
      </c>
      <c r="K7" s="292">
        <v>6465.9999999999991</v>
      </c>
      <c r="L7" s="292">
        <v>10303</v>
      </c>
      <c r="M7" s="292">
        <v>4728</v>
      </c>
      <c r="N7" s="292">
        <v>3009</v>
      </c>
      <c r="O7" s="292">
        <v>2566</v>
      </c>
      <c r="P7" s="295">
        <v>48</v>
      </c>
      <c r="Q7" s="295">
        <v>10004</v>
      </c>
      <c r="R7" s="295">
        <v>1070</v>
      </c>
      <c r="S7" s="295">
        <v>11074</v>
      </c>
      <c r="T7" s="295">
        <v>755.99999999999989</v>
      </c>
    </row>
    <row r="8" spans="1:22">
      <c r="A8"/>
      <c r="B8" s="424"/>
      <c r="C8" s="421"/>
      <c r="D8" s="318" t="s">
        <v>715</v>
      </c>
      <c r="E8" s="292">
        <v>191542</v>
      </c>
      <c r="F8" s="292">
        <v>88373</v>
      </c>
      <c r="G8" s="292">
        <v>44969.999999999993</v>
      </c>
      <c r="H8" s="292">
        <v>43403</v>
      </c>
      <c r="I8" s="292">
        <v>88081</v>
      </c>
      <c r="J8" s="292">
        <v>38614</v>
      </c>
      <c r="K8" s="292">
        <v>49466.999999999993</v>
      </c>
      <c r="L8" s="292">
        <v>15088</v>
      </c>
      <c r="M8" s="292">
        <v>9285</v>
      </c>
      <c r="N8" s="292">
        <v>4925</v>
      </c>
      <c r="O8" s="292">
        <v>878.00000000000011</v>
      </c>
      <c r="P8" s="295">
        <v>18</v>
      </c>
      <c r="Q8" s="295">
        <v>19301</v>
      </c>
      <c r="R8" s="295">
        <v>1841.0000000000005</v>
      </c>
      <c r="S8" s="295">
        <v>21142.000000000007</v>
      </c>
      <c r="T8" s="295">
        <v>760.99999999999989</v>
      </c>
    </row>
    <row r="9" spans="1:22">
      <c r="A9"/>
      <c r="B9" s="424"/>
      <c r="C9" s="421"/>
      <c r="D9" s="318" t="s">
        <v>716</v>
      </c>
      <c r="E9" s="292">
        <v>88805.999999999985</v>
      </c>
      <c r="F9" s="292">
        <v>47051.000000000007</v>
      </c>
      <c r="G9" s="292">
        <v>29457.999999999996</v>
      </c>
      <c r="H9" s="292">
        <v>17593</v>
      </c>
      <c r="I9" s="292">
        <v>30363.000000000011</v>
      </c>
      <c r="J9" s="292">
        <v>14491.000000000002</v>
      </c>
      <c r="K9" s="292">
        <v>15872</v>
      </c>
      <c r="L9" s="292">
        <v>11392.000000000002</v>
      </c>
      <c r="M9" s="292">
        <v>5284</v>
      </c>
      <c r="N9" s="292">
        <v>3559</v>
      </c>
      <c r="O9" s="292">
        <v>2549</v>
      </c>
      <c r="P9" s="295">
        <v>2</v>
      </c>
      <c r="Q9" s="295">
        <v>4036.0000000000018</v>
      </c>
      <c r="R9" s="295">
        <v>0</v>
      </c>
      <c r="S9" s="295">
        <v>4036.0000000000018</v>
      </c>
      <c r="T9" s="295">
        <v>0</v>
      </c>
    </row>
    <row r="10" spans="1:22">
      <c r="A10"/>
      <c r="B10" s="424"/>
      <c r="C10" s="421"/>
      <c r="D10" s="318" t="s">
        <v>717</v>
      </c>
      <c r="E10" s="292">
        <v>132533</v>
      </c>
      <c r="F10" s="292">
        <v>70794</v>
      </c>
      <c r="G10" s="292">
        <v>40603</v>
      </c>
      <c r="H10" s="292">
        <v>30191</v>
      </c>
      <c r="I10" s="292">
        <v>43153.000000000007</v>
      </c>
      <c r="J10" s="292">
        <v>24430.000000000004</v>
      </c>
      <c r="K10" s="292">
        <v>18723</v>
      </c>
      <c r="L10" s="292">
        <v>18586.000000000004</v>
      </c>
      <c r="M10" s="292">
        <v>7356</v>
      </c>
      <c r="N10" s="292">
        <v>8183.9999999999982</v>
      </c>
      <c r="O10" s="292">
        <v>3046</v>
      </c>
      <c r="P10" s="295">
        <v>8</v>
      </c>
      <c r="Q10" s="295">
        <v>12859</v>
      </c>
      <c r="R10" s="295">
        <v>1475.0000000000002</v>
      </c>
      <c r="S10" s="295">
        <v>14334.000000000002</v>
      </c>
      <c r="T10" s="295">
        <v>743.00000000000011</v>
      </c>
    </row>
    <row r="11" spans="1:22">
      <c r="A11"/>
      <c r="B11" s="424"/>
      <c r="C11" s="421"/>
      <c r="D11" s="318" t="s">
        <v>718</v>
      </c>
      <c r="E11" s="292">
        <v>43562</v>
      </c>
      <c r="F11" s="292">
        <v>24198</v>
      </c>
      <c r="G11" s="292">
        <v>13686</v>
      </c>
      <c r="H11" s="292">
        <v>10512</v>
      </c>
      <c r="I11" s="292">
        <v>9566</v>
      </c>
      <c r="J11" s="292">
        <v>3851</v>
      </c>
      <c r="K11" s="292">
        <v>5715</v>
      </c>
      <c r="L11" s="292">
        <v>9798</v>
      </c>
      <c r="M11" s="292">
        <v>4257</v>
      </c>
      <c r="N11" s="292">
        <v>3468</v>
      </c>
      <c r="O11" s="292">
        <v>2073</v>
      </c>
      <c r="P11" s="295">
        <v>6</v>
      </c>
      <c r="Q11" s="295">
        <v>150</v>
      </c>
      <c r="R11" s="295">
        <v>0</v>
      </c>
      <c r="S11" s="295">
        <v>150</v>
      </c>
      <c r="T11" s="295">
        <v>0</v>
      </c>
      <c r="V11" s="213"/>
    </row>
    <row r="12" spans="1:22">
      <c r="A12"/>
      <c r="B12" s="424"/>
      <c r="C12" s="421"/>
      <c r="D12" s="318" t="s">
        <v>719</v>
      </c>
      <c r="E12" s="292">
        <v>19105</v>
      </c>
      <c r="F12" s="292">
        <v>7803</v>
      </c>
      <c r="G12" s="292">
        <v>4738</v>
      </c>
      <c r="H12" s="292">
        <v>3065</v>
      </c>
      <c r="I12" s="292">
        <v>7053</v>
      </c>
      <c r="J12" s="292">
        <v>3449</v>
      </c>
      <c r="K12" s="292">
        <v>3604</v>
      </c>
      <c r="L12" s="292">
        <v>4249</v>
      </c>
      <c r="M12" s="292">
        <v>1719</v>
      </c>
      <c r="N12" s="292">
        <v>938</v>
      </c>
      <c r="O12" s="292">
        <v>1592</v>
      </c>
      <c r="P12" s="295">
        <v>0</v>
      </c>
      <c r="Q12" s="295">
        <v>0</v>
      </c>
      <c r="R12" s="295">
        <v>0</v>
      </c>
      <c r="S12" s="295">
        <v>0</v>
      </c>
      <c r="T12" s="295">
        <v>0</v>
      </c>
      <c r="V12" s="213"/>
    </row>
    <row r="13" spans="1:22">
      <c r="A13"/>
      <c r="B13" s="424"/>
      <c r="C13" s="421"/>
      <c r="D13" s="318" t="s">
        <v>720</v>
      </c>
      <c r="E13" s="292">
        <v>77560</v>
      </c>
      <c r="F13" s="292">
        <v>41801</v>
      </c>
      <c r="G13" s="292">
        <v>22362.999999999996</v>
      </c>
      <c r="H13" s="292">
        <v>19438</v>
      </c>
      <c r="I13" s="292">
        <v>21083</v>
      </c>
      <c r="J13" s="292">
        <v>10639</v>
      </c>
      <c r="K13" s="292">
        <v>10444.000000000002</v>
      </c>
      <c r="L13" s="292">
        <v>14676.000000000002</v>
      </c>
      <c r="M13" s="292">
        <v>6266.0000000000009</v>
      </c>
      <c r="N13" s="292">
        <v>4937</v>
      </c>
      <c r="O13" s="292">
        <v>3473</v>
      </c>
      <c r="P13" s="295">
        <v>312</v>
      </c>
      <c r="Q13" s="295">
        <v>13137.999999999998</v>
      </c>
      <c r="R13" s="295">
        <v>817.99999999999977</v>
      </c>
      <c r="S13" s="295">
        <v>13956</v>
      </c>
      <c r="T13" s="295">
        <v>412</v>
      </c>
      <c r="V13" s="213"/>
    </row>
    <row r="14" spans="1:22">
      <c r="A14"/>
      <c r="B14" s="424"/>
      <c r="C14" s="421"/>
      <c r="D14" s="318" t="s">
        <v>721</v>
      </c>
      <c r="E14" s="292">
        <v>154757.99999999997</v>
      </c>
      <c r="F14" s="292">
        <v>76704</v>
      </c>
      <c r="G14" s="292">
        <v>46921</v>
      </c>
      <c r="H14" s="292">
        <v>29782.999999999996</v>
      </c>
      <c r="I14" s="292">
        <v>67246.000000000015</v>
      </c>
      <c r="J14" s="292">
        <v>36957</v>
      </c>
      <c r="K14" s="292">
        <v>30289.000000000004</v>
      </c>
      <c r="L14" s="292">
        <v>10808</v>
      </c>
      <c r="M14" s="292">
        <v>5882</v>
      </c>
      <c r="N14" s="292">
        <v>3837.9999999999995</v>
      </c>
      <c r="O14" s="292">
        <v>1088</v>
      </c>
      <c r="P14" s="295">
        <v>22</v>
      </c>
      <c r="Q14" s="295">
        <v>11374</v>
      </c>
      <c r="R14" s="295">
        <v>1016</v>
      </c>
      <c r="S14" s="295">
        <v>12390</v>
      </c>
      <c r="T14" s="295">
        <v>407</v>
      </c>
      <c r="V14" s="213"/>
    </row>
    <row r="15" spans="1:22">
      <c r="A15"/>
      <c r="B15" s="424"/>
      <c r="C15" s="421"/>
      <c r="D15" s="318" t="s">
        <v>722</v>
      </c>
      <c r="E15" s="292">
        <v>23234</v>
      </c>
      <c r="F15" s="292">
        <v>13035</v>
      </c>
      <c r="G15" s="292">
        <v>8445</v>
      </c>
      <c r="H15" s="292">
        <v>4590</v>
      </c>
      <c r="I15" s="292">
        <v>8093.0000000000009</v>
      </c>
      <c r="J15" s="292">
        <v>4317</v>
      </c>
      <c r="K15" s="292">
        <v>3775.9999999999995</v>
      </c>
      <c r="L15" s="292">
        <v>2106</v>
      </c>
      <c r="M15" s="292">
        <v>516</v>
      </c>
      <c r="N15" s="292">
        <v>818</v>
      </c>
      <c r="O15" s="292">
        <v>772</v>
      </c>
      <c r="P15" s="295">
        <v>0</v>
      </c>
      <c r="Q15" s="295">
        <v>0</v>
      </c>
      <c r="R15" s="295">
        <v>0</v>
      </c>
      <c r="S15" s="295">
        <v>0</v>
      </c>
      <c r="T15" s="295">
        <v>0</v>
      </c>
      <c r="V15" s="213"/>
    </row>
    <row r="16" spans="1:22">
      <c r="A16"/>
      <c r="B16" s="424"/>
      <c r="C16" s="421"/>
      <c r="D16" s="318" t="s">
        <v>723</v>
      </c>
      <c r="E16" s="292">
        <v>47727</v>
      </c>
      <c r="F16" s="292">
        <v>21789</v>
      </c>
      <c r="G16" s="292">
        <v>10851</v>
      </c>
      <c r="H16" s="292">
        <v>10938</v>
      </c>
      <c r="I16" s="292">
        <v>17413</v>
      </c>
      <c r="J16" s="292">
        <v>5749</v>
      </c>
      <c r="K16" s="292">
        <v>11664</v>
      </c>
      <c r="L16" s="292">
        <v>8525</v>
      </c>
      <c r="M16" s="292">
        <v>3850</v>
      </c>
      <c r="N16" s="292">
        <v>3911.9999999999995</v>
      </c>
      <c r="O16" s="292">
        <v>763</v>
      </c>
      <c r="P16" s="295">
        <v>0</v>
      </c>
      <c r="Q16" s="295">
        <v>940.99999999999989</v>
      </c>
      <c r="R16" s="295">
        <v>0</v>
      </c>
      <c r="S16" s="295">
        <v>940.99999999999989</v>
      </c>
      <c r="T16" s="295">
        <v>0</v>
      </c>
      <c r="V16" s="213"/>
    </row>
    <row r="17" spans="1:22">
      <c r="A17"/>
      <c r="B17" s="424"/>
      <c r="C17" s="421"/>
      <c r="D17" s="318" t="s">
        <v>724</v>
      </c>
      <c r="E17" s="292">
        <v>18354</v>
      </c>
      <c r="F17" s="292">
        <v>9389</v>
      </c>
      <c r="G17" s="292">
        <v>4243</v>
      </c>
      <c r="H17" s="292">
        <v>5146</v>
      </c>
      <c r="I17" s="292">
        <v>7014</v>
      </c>
      <c r="J17" s="292">
        <v>4339</v>
      </c>
      <c r="K17" s="292">
        <v>2675</v>
      </c>
      <c r="L17" s="292">
        <v>1951</v>
      </c>
      <c r="M17" s="292">
        <v>843</v>
      </c>
      <c r="N17" s="292">
        <v>797</v>
      </c>
      <c r="O17" s="292">
        <v>311</v>
      </c>
      <c r="P17" s="295">
        <v>40</v>
      </c>
      <c r="Q17" s="295">
        <v>0</v>
      </c>
      <c r="R17" s="295">
        <v>0</v>
      </c>
      <c r="S17" s="295">
        <v>0</v>
      </c>
      <c r="T17" s="295">
        <v>0</v>
      </c>
      <c r="V17" s="213"/>
    </row>
    <row r="18" spans="1:22">
      <c r="A18"/>
      <c r="B18" s="424"/>
      <c r="C18" s="421"/>
      <c r="D18" s="318" t="s">
        <v>725</v>
      </c>
      <c r="E18" s="292">
        <v>35478</v>
      </c>
      <c r="F18" s="292">
        <v>15222</v>
      </c>
      <c r="G18" s="292">
        <v>9302</v>
      </c>
      <c r="H18" s="292">
        <v>5920</v>
      </c>
      <c r="I18" s="292">
        <v>16345</v>
      </c>
      <c r="J18" s="292">
        <v>8515</v>
      </c>
      <c r="K18" s="292">
        <v>7830</v>
      </c>
      <c r="L18" s="292">
        <v>3910.9999999999995</v>
      </c>
      <c r="M18" s="292">
        <v>1628</v>
      </c>
      <c r="N18" s="292">
        <v>1800</v>
      </c>
      <c r="O18" s="292">
        <v>483</v>
      </c>
      <c r="P18" s="295">
        <v>19</v>
      </c>
      <c r="Q18" s="295">
        <v>51</v>
      </c>
      <c r="R18" s="295">
        <v>2</v>
      </c>
      <c r="S18" s="295">
        <v>53</v>
      </c>
      <c r="T18" s="295">
        <v>0</v>
      </c>
      <c r="V18" s="213"/>
    </row>
    <row r="19" spans="1:22">
      <c r="A19"/>
      <c r="B19" s="424"/>
      <c r="C19" s="421"/>
      <c r="D19" s="318" t="s">
        <v>726</v>
      </c>
      <c r="E19" s="292">
        <v>15061</v>
      </c>
      <c r="F19" s="292">
        <v>6686</v>
      </c>
      <c r="G19" s="292">
        <v>3824</v>
      </c>
      <c r="H19" s="292">
        <v>2862</v>
      </c>
      <c r="I19" s="292">
        <v>6864</v>
      </c>
      <c r="J19" s="292">
        <v>4954</v>
      </c>
      <c r="K19" s="292">
        <v>1910</v>
      </c>
      <c r="L19" s="292">
        <v>1511</v>
      </c>
      <c r="M19" s="292">
        <v>473</v>
      </c>
      <c r="N19" s="292">
        <v>752</v>
      </c>
      <c r="O19" s="292">
        <v>286</v>
      </c>
      <c r="P19" s="295">
        <v>0</v>
      </c>
      <c r="Q19" s="295">
        <v>0</v>
      </c>
      <c r="R19" s="295">
        <v>0</v>
      </c>
      <c r="S19" s="295">
        <v>0</v>
      </c>
      <c r="T19" s="295">
        <v>0</v>
      </c>
      <c r="V19" s="213"/>
    </row>
    <row r="20" spans="1:22">
      <c r="A20"/>
      <c r="B20" s="424"/>
      <c r="C20" s="421"/>
      <c r="D20" s="318" t="s">
        <v>727</v>
      </c>
      <c r="E20" s="292">
        <v>96940</v>
      </c>
      <c r="F20" s="292">
        <v>48304</v>
      </c>
      <c r="G20" s="292">
        <v>33334.000000000007</v>
      </c>
      <c r="H20" s="292">
        <v>14969.999999999996</v>
      </c>
      <c r="I20" s="292">
        <v>37478</v>
      </c>
      <c r="J20" s="292">
        <v>20309.000000000004</v>
      </c>
      <c r="K20" s="292">
        <v>17169</v>
      </c>
      <c r="L20" s="292">
        <v>11158</v>
      </c>
      <c r="M20" s="292">
        <v>4903</v>
      </c>
      <c r="N20" s="292">
        <v>4699</v>
      </c>
      <c r="O20" s="292">
        <v>1556</v>
      </c>
      <c r="P20" s="295">
        <v>24</v>
      </c>
      <c r="Q20" s="295">
        <v>35212</v>
      </c>
      <c r="R20" s="295">
        <v>111.99999999999999</v>
      </c>
      <c r="S20" s="295">
        <v>35324</v>
      </c>
      <c r="T20" s="295">
        <v>0</v>
      </c>
      <c r="V20" s="213"/>
    </row>
    <row r="21" spans="1:22">
      <c r="A21"/>
      <c r="B21" s="424"/>
      <c r="C21" s="421" t="s">
        <v>33</v>
      </c>
      <c r="D21" s="318" t="s">
        <v>728</v>
      </c>
      <c r="E21" s="292">
        <v>434920.99999999988</v>
      </c>
      <c r="F21" s="292">
        <v>230050</v>
      </c>
      <c r="G21" s="292">
        <v>149913</v>
      </c>
      <c r="H21" s="292">
        <v>80136.999999999985</v>
      </c>
      <c r="I21" s="292">
        <v>118394.00000000003</v>
      </c>
      <c r="J21" s="292">
        <v>62081.999999999985</v>
      </c>
      <c r="K21" s="292">
        <v>56312.000000000007</v>
      </c>
      <c r="L21" s="292">
        <v>86477</v>
      </c>
      <c r="M21" s="292">
        <v>47828.999999999985</v>
      </c>
      <c r="N21" s="292">
        <v>31360.000000000004</v>
      </c>
      <c r="O21" s="292">
        <v>7288</v>
      </c>
      <c r="P21" s="295">
        <v>148.00000000000006</v>
      </c>
      <c r="Q21" s="295">
        <v>65402.999999999993</v>
      </c>
      <c r="R21" s="295">
        <v>3411.9999999999991</v>
      </c>
      <c r="S21" s="295">
        <v>68815.000000000015</v>
      </c>
      <c r="T21" s="295">
        <v>4208.0000000000009</v>
      </c>
      <c r="V21" s="213"/>
    </row>
    <row r="22" spans="1:22">
      <c r="A22"/>
      <c r="B22" s="424"/>
      <c r="C22" s="421"/>
      <c r="D22" s="318" t="s">
        <v>729</v>
      </c>
      <c r="E22" s="292">
        <v>63155</v>
      </c>
      <c r="F22" s="292">
        <v>35991</v>
      </c>
      <c r="G22" s="292">
        <v>24890.999999999993</v>
      </c>
      <c r="H22" s="292">
        <v>11100</v>
      </c>
      <c r="I22" s="292">
        <v>15405</v>
      </c>
      <c r="J22" s="292">
        <v>5808</v>
      </c>
      <c r="K22" s="292">
        <v>9597</v>
      </c>
      <c r="L22" s="292">
        <v>11758.999999999998</v>
      </c>
      <c r="M22" s="292">
        <v>6466</v>
      </c>
      <c r="N22" s="292">
        <v>3297</v>
      </c>
      <c r="O22" s="292">
        <v>1996</v>
      </c>
      <c r="P22" s="295">
        <v>5</v>
      </c>
      <c r="Q22" s="295">
        <v>12364.999999999998</v>
      </c>
      <c r="R22" s="295">
        <v>501.99999999999994</v>
      </c>
      <c r="S22" s="295">
        <v>12867</v>
      </c>
      <c r="T22" s="295">
        <v>133</v>
      </c>
      <c r="V22" s="213"/>
    </row>
    <row r="23" spans="1:22">
      <c r="A23"/>
      <c r="B23" s="424"/>
      <c r="C23" s="421"/>
      <c r="D23" s="318" t="s">
        <v>730</v>
      </c>
      <c r="E23" s="292">
        <v>61169</v>
      </c>
      <c r="F23" s="292">
        <v>24312</v>
      </c>
      <c r="G23" s="292">
        <v>16213</v>
      </c>
      <c r="H23" s="292">
        <v>8099.0000000000009</v>
      </c>
      <c r="I23" s="292">
        <v>19541</v>
      </c>
      <c r="J23" s="292">
        <v>6967</v>
      </c>
      <c r="K23" s="292">
        <v>12574</v>
      </c>
      <c r="L23" s="292">
        <v>17316</v>
      </c>
      <c r="M23" s="292">
        <v>8232</v>
      </c>
      <c r="N23" s="292">
        <v>7080</v>
      </c>
      <c r="O23" s="292">
        <v>2004</v>
      </c>
      <c r="P23" s="295">
        <v>23</v>
      </c>
      <c r="Q23" s="295">
        <v>0</v>
      </c>
      <c r="R23" s="295">
        <v>4739</v>
      </c>
      <c r="S23" s="295">
        <v>4739</v>
      </c>
      <c r="T23" s="295">
        <v>0</v>
      </c>
      <c r="V23" s="213"/>
    </row>
    <row r="24" spans="1:22">
      <c r="A24"/>
      <c r="B24" s="424"/>
      <c r="C24" s="421"/>
      <c r="D24" s="318" t="s">
        <v>731</v>
      </c>
      <c r="E24" s="292">
        <v>89723</v>
      </c>
      <c r="F24" s="292">
        <v>41968</v>
      </c>
      <c r="G24" s="292">
        <v>29955</v>
      </c>
      <c r="H24" s="292">
        <v>12013</v>
      </c>
      <c r="I24" s="292">
        <v>38608</v>
      </c>
      <c r="J24" s="292">
        <v>20491</v>
      </c>
      <c r="K24" s="292">
        <v>18117</v>
      </c>
      <c r="L24" s="292">
        <v>9147</v>
      </c>
      <c r="M24" s="292">
        <v>4111</v>
      </c>
      <c r="N24" s="292">
        <v>3715</v>
      </c>
      <c r="O24" s="292">
        <v>1321</v>
      </c>
      <c r="P24" s="295">
        <v>13</v>
      </c>
      <c r="Q24" s="295">
        <v>1760.0000000000002</v>
      </c>
      <c r="R24" s="295">
        <v>12</v>
      </c>
      <c r="S24" s="295">
        <v>1772.0000000000002</v>
      </c>
      <c r="T24" s="295">
        <v>0</v>
      </c>
      <c r="V24" s="213"/>
    </row>
    <row r="25" spans="1:22">
      <c r="A25"/>
      <c r="B25" s="424"/>
      <c r="C25" s="421"/>
      <c r="D25" s="318" t="s">
        <v>732</v>
      </c>
      <c r="E25" s="292">
        <v>140696.00000000003</v>
      </c>
      <c r="F25" s="292">
        <v>75974</v>
      </c>
      <c r="G25" s="292">
        <v>50636</v>
      </c>
      <c r="H25" s="292">
        <v>25338</v>
      </c>
      <c r="I25" s="292">
        <v>35076.999999999993</v>
      </c>
      <c r="J25" s="292">
        <v>17745.999999999996</v>
      </c>
      <c r="K25" s="292">
        <v>17331.000000000004</v>
      </c>
      <c r="L25" s="292">
        <v>29645.000000000007</v>
      </c>
      <c r="M25" s="292">
        <v>15644</v>
      </c>
      <c r="N25" s="292">
        <v>10609.000000000002</v>
      </c>
      <c r="O25" s="292">
        <v>3392</v>
      </c>
      <c r="P25" s="295">
        <v>226.00000000000006</v>
      </c>
      <c r="Q25" s="295">
        <v>24</v>
      </c>
      <c r="R25" s="295">
        <v>14344.999999999998</v>
      </c>
      <c r="S25" s="295">
        <v>14369</v>
      </c>
      <c r="T25" s="295">
        <v>175</v>
      </c>
      <c r="V25" s="213"/>
    </row>
    <row r="26" spans="1:22">
      <c r="A26"/>
      <c r="B26" s="424"/>
      <c r="C26" s="421"/>
      <c r="D26" s="318" t="s">
        <v>733</v>
      </c>
      <c r="E26" s="292">
        <v>80338</v>
      </c>
      <c r="F26" s="292">
        <v>35033</v>
      </c>
      <c r="G26" s="292">
        <v>24308</v>
      </c>
      <c r="H26" s="292">
        <v>10725</v>
      </c>
      <c r="I26" s="292">
        <v>35427</v>
      </c>
      <c r="J26" s="292">
        <v>16549</v>
      </c>
      <c r="K26" s="292">
        <v>18878</v>
      </c>
      <c r="L26" s="292">
        <v>9878</v>
      </c>
      <c r="M26" s="292">
        <v>6411.9999999999991</v>
      </c>
      <c r="N26" s="292">
        <v>2818</v>
      </c>
      <c r="O26" s="292">
        <v>648</v>
      </c>
      <c r="P26" s="295">
        <v>1</v>
      </c>
      <c r="Q26" s="295">
        <v>2283</v>
      </c>
      <c r="R26" s="295">
        <v>0</v>
      </c>
      <c r="S26" s="295">
        <v>2283</v>
      </c>
      <c r="T26" s="295">
        <v>0</v>
      </c>
      <c r="V26" s="213"/>
    </row>
    <row r="27" spans="1:22">
      <c r="A27"/>
      <c r="B27" s="424"/>
      <c r="C27" s="421"/>
      <c r="D27" s="318" t="s">
        <v>734</v>
      </c>
      <c r="E27" s="292">
        <v>63729</v>
      </c>
      <c r="F27" s="292">
        <v>19575</v>
      </c>
      <c r="G27" s="292">
        <v>11469</v>
      </c>
      <c r="H27" s="292">
        <v>8106</v>
      </c>
      <c r="I27" s="292">
        <v>40278</v>
      </c>
      <c r="J27" s="292">
        <v>21105</v>
      </c>
      <c r="K27" s="292">
        <v>19173</v>
      </c>
      <c r="L27" s="292">
        <v>3876</v>
      </c>
      <c r="M27" s="292">
        <v>2108</v>
      </c>
      <c r="N27" s="292">
        <v>1671</v>
      </c>
      <c r="O27" s="292">
        <v>96.999999999999986</v>
      </c>
      <c r="P27" s="295">
        <v>0</v>
      </c>
      <c r="Q27" s="295">
        <v>0</v>
      </c>
      <c r="R27" s="295">
        <v>0</v>
      </c>
      <c r="S27" s="295">
        <v>0</v>
      </c>
      <c r="T27" s="295">
        <v>0</v>
      </c>
      <c r="V27" s="213"/>
    </row>
    <row r="28" spans="1:22">
      <c r="A28"/>
      <c r="B28" s="424"/>
      <c r="C28" s="421" t="s">
        <v>34</v>
      </c>
      <c r="D28" s="318" t="s">
        <v>735</v>
      </c>
      <c r="E28" s="292">
        <v>539092</v>
      </c>
      <c r="F28" s="292">
        <v>347851</v>
      </c>
      <c r="G28" s="292">
        <v>210036</v>
      </c>
      <c r="H28" s="292">
        <v>137814.99999999997</v>
      </c>
      <c r="I28" s="292">
        <v>118261</v>
      </c>
      <c r="J28" s="292">
        <v>65169.000000000007</v>
      </c>
      <c r="K28" s="292">
        <v>53092</v>
      </c>
      <c r="L28" s="292">
        <v>72980</v>
      </c>
      <c r="M28" s="292">
        <v>44578</v>
      </c>
      <c r="N28" s="292">
        <v>22982.999999999993</v>
      </c>
      <c r="O28" s="292">
        <v>5419.0000000000027</v>
      </c>
      <c r="P28" s="295">
        <v>16.000000000000004</v>
      </c>
      <c r="Q28" s="295">
        <v>51673.000000000007</v>
      </c>
      <c r="R28" s="295">
        <v>7224</v>
      </c>
      <c r="S28" s="295">
        <v>58896.999999999993</v>
      </c>
      <c r="T28" s="295">
        <v>11115</v>
      </c>
      <c r="V28" s="213"/>
    </row>
    <row r="29" spans="1:22">
      <c r="A29"/>
      <c r="B29" s="424"/>
      <c r="C29" s="421"/>
      <c r="D29" s="318" t="s">
        <v>736</v>
      </c>
      <c r="E29" s="292">
        <v>90972</v>
      </c>
      <c r="F29" s="292">
        <v>49224</v>
      </c>
      <c r="G29" s="292">
        <v>28810</v>
      </c>
      <c r="H29" s="292">
        <v>20414</v>
      </c>
      <c r="I29" s="292">
        <v>26786.999999999993</v>
      </c>
      <c r="J29" s="292">
        <v>14782.999999999998</v>
      </c>
      <c r="K29" s="292">
        <v>12004</v>
      </c>
      <c r="L29" s="292">
        <v>14961</v>
      </c>
      <c r="M29" s="292">
        <v>7917</v>
      </c>
      <c r="N29" s="292">
        <v>5783</v>
      </c>
      <c r="O29" s="292">
        <v>1261</v>
      </c>
      <c r="P29" s="295">
        <v>9</v>
      </c>
      <c r="Q29" s="295">
        <v>6091</v>
      </c>
      <c r="R29" s="295">
        <v>175</v>
      </c>
      <c r="S29" s="295">
        <v>6265.9999999999982</v>
      </c>
      <c r="T29" s="295">
        <v>0</v>
      </c>
      <c r="V29" s="213"/>
    </row>
    <row r="30" spans="1:22">
      <c r="A30"/>
      <c r="B30" s="424"/>
      <c r="C30" s="421"/>
      <c r="D30" s="318" t="s">
        <v>34</v>
      </c>
      <c r="E30" s="292">
        <v>264477</v>
      </c>
      <c r="F30" s="292">
        <v>139602.99999999997</v>
      </c>
      <c r="G30" s="292">
        <v>98311.000000000029</v>
      </c>
      <c r="H30" s="292">
        <v>41291.999999999993</v>
      </c>
      <c r="I30" s="292">
        <v>70419.000000000015</v>
      </c>
      <c r="J30" s="292">
        <v>35973.000000000007</v>
      </c>
      <c r="K30" s="292">
        <v>34446.000000000015</v>
      </c>
      <c r="L30" s="292">
        <v>54455.000000000015</v>
      </c>
      <c r="M30" s="292">
        <v>31521.999999999996</v>
      </c>
      <c r="N30" s="292">
        <v>17304</v>
      </c>
      <c r="O30" s="292">
        <v>5628.9999999999982</v>
      </c>
      <c r="P30" s="295">
        <v>44.999999999999993</v>
      </c>
      <c r="Q30" s="295">
        <v>14757.000000000004</v>
      </c>
      <c r="R30" s="295">
        <v>2793</v>
      </c>
      <c r="S30" s="295">
        <v>17550</v>
      </c>
      <c r="T30" s="295">
        <v>1054</v>
      </c>
      <c r="V30" s="213"/>
    </row>
    <row r="31" spans="1:22">
      <c r="A31"/>
      <c r="B31" s="424"/>
      <c r="C31" s="421"/>
      <c r="D31" s="318" t="s">
        <v>737</v>
      </c>
      <c r="E31" s="292">
        <v>209453</v>
      </c>
      <c r="F31" s="292">
        <v>150320</v>
      </c>
      <c r="G31" s="292">
        <v>91116</v>
      </c>
      <c r="H31" s="292">
        <v>59204</v>
      </c>
      <c r="I31" s="292">
        <v>43769</v>
      </c>
      <c r="J31" s="292">
        <v>24927</v>
      </c>
      <c r="K31" s="292">
        <v>18842</v>
      </c>
      <c r="L31" s="292">
        <v>15364</v>
      </c>
      <c r="M31" s="292">
        <v>9649</v>
      </c>
      <c r="N31" s="292">
        <v>4612</v>
      </c>
      <c r="O31" s="292">
        <v>1103</v>
      </c>
      <c r="P31" s="295">
        <v>90.999999999999986</v>
      </c>
      <c r="Q31" s="295">
        <v>89244</v>
      </c>
      <c r="R31" s="295">
        <v>2047.0000000000005</v>
      </c>
      <c r="S31" s="295">
        <v>91291</v>
      </c>
      <c r="T31" s="295">
        <v>1256</v>
      </c>
      <c r="V31" s="213"/>
    </row>
    <row r="32" spans="1:22">
      <c r="A32"/>
      <c r="B32" s="424"/>
      <c r="C32" s="421"/>
      <c r="D32" s="318" t="s">
        <v>738</v>
      </c>
      <c r="E32" s="292">
        <v>31454</v>
      </c>
      <c r="F32" s="292">
        <v>15082</v>
      </c>
      <c r="G32" s="292">
        <v>11059</v>
      </c>
      <c r="H32" s="292">
        <v>4023</v>
      </c>
      <c r="I32" s="292">
        <v>11211</v>
      </c>
      <c r="J32" s="292">
        <v>3938</v>
      </c>
      <c r="K32" s="292">
        <v>7273</v>
      </c>
      <c r="L32" s="292">
        <v>5161</v>
      </c>
      <c r="M32" s="292">
        <v>3206</v>
      </c>
      <c r="N32" s="292">
        <v>1650</v>
      </c>
      <c r="O32" s="292">
        <v>305</v>
      </c>
      <c r="P32" s="295">
        <v>0</v>
      </c>
      <c r="Q32" s="295">
        <v>0</v>
      </c>
      <c r="R32" s="295">
        <v>0</v>
      </c>
      <c r="S32" s="295">
        <v>0</v>
      </c>
      <c r="T32" s="295">
        <v>0</v>
      </c>
      <c r="V32" s="213"/>
    </row>
    <row r="33" spans="1:22">
      <c r="A33"/>
      <c r="B33" s="424"/>
      <c r="C33" s="421"/>
      <c r="D33" s="318" t="s">
        <v>739</v>
      </c>
      <c r="E33" s="292">
        <v>27454</v>
      </c>
      <c r="F33" s="292">
        <v>18497</v>
      </c>
      <c r="G33" s="292">
        <v>9403</v>
      </c>
      <c r="H33" s="292">
        <v>9094</v>
      </c>
      <c r="I33" s="292">
        <v>5951</v>
      </c>
      <c r="J33" s="292">
        <v>3347</v>
      </c>
      <c r="K33" s="292">
        <v>2604</v>
      </c>
      <c r="L33" s="292">
        <v>3006</v>
      </c>
      <c r="M33" s="292">
        <v>2052</v>
      </c>
      <c r="N33" s="292">
        <v>841</v>
      </c>
      <c r="O33" s="292">
        <v>113</v>
      </c>
      <c r="P33" s="295">
        <v>1</v>
      </c>
      <c r="Q33" s="295">
        <v>4621</v>
      </c>
      <c r="R33" s="295">
        <v>117.99999999999999</v>
      </c>
      <c r="S33" s="295">
        <v>4739</v>
      </c>
      <c r="T33" s="295">
        <v>0</v>
      </c>
      <c r="V33" s="213"/>
    </row>
    <row r="34" spans="1:22">
      <c r="A34"/>
      <c r="B34" s="424"/>
      <c r="C34" s="421"/>
      <c r="D34" s="318" t="s">
        <v>740</v>
      </c>
      <c r="E34" s="292">
        <v>21968</v>
      </c>
      <c r="F34" s="292">
        <v>11768</v>
      </c>
      <c r="G34" s="292">
        <v>7699</v>
      </c>
      <c r="H34" s="292">
        <v>4069</v>
      </c>
      <c r="I34" s="292">
        <v>6231</v>
      </c>
      <c r="J34" s="292">
        <v>2158</v>
      </c>
      <c r="K34" s="292">
        <v>4073</v>
      </c>
      <c r="L34" s="292">
        <v>3969</v>
      </c>
      <c r="M34" s="292">
        <v>2220</v>
      </c>
      <c r="N34" s="292">
        <v>1312</v>
      </c>
      <c r="O34" s="292">
        <v>437</v>
      </c>
      <c r="P34" s="295">
        <v>5</v>
      </c>
      <c r="Q34" s="295">
        <v>4558</v>
      </c>
      <c r="R34" s="295">
        <v>0</v>
      </c>
      <c r="S34" s="295">
        <v>4558</v>
      </c>
      <c r="T34" s="295">
        <v>0</v>
      </c>
    </row>
    <row r="35" spans="1:22">
      <c r="A35"/>
      <c r="B35" s="424"/>
      <c r="C35" s="421" t="s">
        <v>35</v>
      </c>
      <c r="D35" s="318" t="s">
        <v>741</v>
      </c>
      <c r="E35" s="292">
        <v>424807.00000000017</v>
      </c>
      <c r="F35" s="292">
        <v>212910.99999999991</v>
      </c>
      <c r="G35" s="292">
        <v>129627</v>
      </c>
      <c r="H35" s="292">
        <v>83284.000000000015</v>
      </c>
      <c r="I35" s="292">
        <v>147555.99999999997</v>
      </c>
      <c r="J35" s="292">
        <v>87911.000000000015</v>
      </c>
      <c r="K35" s="292">
        <v>59645.000000000007</v>
      </c>
      <c r="L35" s="292">
        <v>64340.000000000007</v>
      </c>
      <c r="M35" s="292">
        <v>27144</v>
      </c>
      <c r="N35" s="292">
        <v>28959.999999999996</v>
      </c>
      <c r="O35" s="292">
        <v>8236</v>
      </c>
      <c r="P35" s="295">
        <v>105.00000000000003</v>
      </c>
      <c r="Q35" s="295">
        <v>27733.000000000004</v>
      </c>
      <c r="R35" s="295">
        <v>4347</v>
      </c>
      <c r="S35" s="295">
        <v>32080</v>
      </c>
      <c r="T35" s="295">
        <v>3611.9999999999995</v>
      </c>
    </row>
    <row r="36" spans="1:22">
      <c r="A36"/>
      <c r="B36" s="424"/>
      <c r="C36" s="421"/>
      <c r="D36" s="318" t="s">
        <v>33</v>
      </c>
      <c r="E36" s="292">
        <v>121043.99999999997</v>
      </c>
      <c r="F36" s="292">
        <v>40913</v>
      </c>
      <c r="G36" s="292">
        <v>25506.999999999993</v>
      </c>
      <c r="H36" s="292">
        <v>15406</v>
      </c>
      <c r="I36" s="292">
        <v>69101.999999999985</v>
      </c>
      <c r="J36" s="292">
        <v>33919</v>
      </c>
      <c r="K36" s="292">
        <v>35183</v>
      </c>
      <c r="L36" s="292">
        <v>11029.000000000002</v>
      </c>
      <c r="M36" s="292">
        <v>5635</v>
      </c>
      <c r="N36" s="292">
        <v>3733</v>
      </c>
      <c r="O36" s="292">
        <v>1661</v>
      </c>
      <c r="P36" s="295">
        <v>81.999999999999972</v>
      </c>
      <c r="Q36" s="295">
        <v>0</v>
      </c>
      <c r="R36" s="295">
        <v>0</v>
      </c>
      <c r="S36" s="295">
        <v>0</v>
      </c>
      <c r="T36" s="295">
        <v>0</v>
      </c>
    </row>
    <row r="37" spans="1:22">
      <c r="A37"/>
      <c r="B37" s="424"/>
      <c r="C37" s="421"/>
      <c r="D37" s="318" t="s">
        <v>742</v>
      </c>
      <c r="E37" s="292">
        <v>88415</v>
      </c>
      <c r="F37" s="292">
        <v>44061</v>
      </c>
      <c r="G37" s="292">
        <v>28701</v>
      </c>
      <c r="H37" s="292">
        <v>15360</v>
      </c>
      <c r="I37" s="292">
        <v>30107</v>
      </c>
      <c r="J37" s="292">
        <v>18799</v>
      </c>
      <c r="K37" s="292">
        <v>11308</v>
      </c>
      <c r="L37" s="292">
        <v>14247</v>
      </c>
      <c r="M37" s="292">
        <v>7674</v>
      </c>
      <c r="N37" s="292">
        <v>4906.9999999999991</v>
      </c>
      <c r="O37" s="292">
        <v>1665.9999999999995</v>
      </c>
      <c r="P37" s="295">
        <v>0</v>
      </c>
      <c r="Q37" s="295">
        <v>5873</v>
      </c>
      <c r="R37" s="295">
        <v>491.99999999999989</v>
      </c>
      <c r="S37" s="295">
        <v>6365</v>
      </c>
      <c r="T37" s="295">
        <v>268</v>
      </c>
    </row>
    <row r="38" spans="1:22">
      <c r="A38"/>
      <c r="B38" s="424"/>
      <c r="C38" s="421"/>
      <c r="D38" s="318" t="s">
        <v>743</v>
      </c>
      <c r="E38" s="292">
        <v>93354.999999999985</v>
      </c>
      <c r="F38" s="292">
        <v>37598</v>
      </c>
      <c r="G38" s="292">
        <v>26364.000000000004</v>
      </c>
      <c r="H38" s="292">
        <v>11233.999999999998</v>
      </c>
      <c r="I38" s="292">
        <v>43467</v>
      </c>
      <c r="J38" s="292">
        <v>23594.000000000004</v>
      </c>
      <c r="K38" s="292">
        <v>19873.000000000004</v>
      </c>
      <c r="L38" s="292">
        <v>12290</v>
      </c>
      <c r="M38" s="292">
        <v>5621.0000000000009</v>
      </c>
      <c r="N38" s="292">
        <v>5485.0000000000009</v>
      </c>
      <c r="O38" s="292">
        <v>1184</v>
      </c>
      <c r="P38" s="295">
        <v>0</v>
      </c>
      <c r="Q38" s="295">
        <v>6270.0000000000009</v>
      </c>
      <c r="R38" s="295">
        <v>0</v>
      </c>
      <c r="S38" s="295">
        <v>6270.0000000000009</v>
      </c>
      <c r="T38" s="295">
        <v>0</v>
      </c>
    </row>
    <row r="39" spans="1:22">
      <c r="A39"/>
      <c r="B39" s="424"/>
      <c r="C39" s="421"/>
      <c r="D39" s="318" t="s">
        <v>744</v>
      </c>
      <c r="E39" s="292">
        <v>189599.99999999997</v>
      </c>
      <c r="F39" s="292">
        <v>81000</v>
      </c>
      <c r="G39" s="292">
        <v>50421.000000000007</v>
      </c>
      <c r="H39" s="292">
        <v>30579</v>
      </c>
      <c r="I39" s="292">
        <v>85690.000000000015</v>
      </c>
      <c r="J39" s="292">
        <v>48151</v>
      </c>
      <c r="K39" s="292">
        <v>37538.999999999993</v>
      </c>
      <c r="L39" s="292">
        <v>22909.999999999996</v>
      </c>
      <c r="M39" s="292">
        <v>11803.000000000002</v>
      </c>
      <c r="N39" s="292">
        <v>8765.0000000000018</v>
      </c>
      <c r="O39" s="292">
        <v>2342</v>
      </c>
      <c r="P39" s="295">
        <v>163.99999999999997</v>
      </c>
      <c r="Q39" s="295">
        <v>12942</v>
      </c>
      <c r="R39" s="295">
        <v>975</v>
      </c>
      <c r="S39" s="295">
        <v>13916.999999999996</v>
      </c>
      <c r="T39" s="295">
        <v>387.00000000000011</v>
      </c>
    </row>
    <row r="40" spans="1:22">
      <c r="A40"/>
      <c r="B40" s="424"/>
      <c r="C40" s="421"/>
      <c r="D40" s="318" t="s">
        <v>745</v>
      </c>
      <c r="E40" s="292">
        <v>44024</v>
      </c>
      <c r="F40" s="292">
        <v>11326</v>
      </c>
      <c r="G40" s="292">
        <v>7301</v>
      </c>
      <c r="H40" s="292">
        <v>4025</v>
      </c>
      <c r="I40" s="292">
        <v>24343</v>
      </c>
      <c r="J40" s="292">
        <v>13712</v>
      </c>
      <c r="K40" s="292">
        <v>10631</v>
      </c>
      <c r="L40" s="292">
        <v>8355</v>
      </c>
      <c r="M40" s="292">
        <v>3037</v>
      </c>
      <c r="N40" s="292">
        <v>4116</v>
      </c>
      <c r="O40" s="292">
        <v>1202</v>
      </c>
      <c r="P40" s="295">
        <v>42</v>
      </c>
      <c r="Q40" s="295">
        <v>48</v>
      </c>
      <c r="R40" s="295">
        <v>0</v>
      </c>
      <c r="S40" s="295">
        <v>48</v>
      </c>
      <c r="T40" s="295">
        <v>0</v>
      </c>
    </row>
    <row r="41" spans="1:22">
      <c r="A41"/>
      <c r="B41" s="424"/>
      <c r="C41" s="421" t="s">
        <v>36</v>
      </c>
      <c r="D41" s="318" t="s">
        <v>746</v>
      </c>
      <c r="E41" s="292">
        <v>952117.99999999988</v>
      </c>
      <c r="F41" s="292">
        <v>488804</v>
      </c>
      <c r="G41" s="292">
        <v>312458.99999999994</v>
      </c>
      <c r="H41" s="292">
        <v>176345</v>
      </c>
      <c r="I41" s="292">
        <v>368333</v>
      </c>
      <c r="J41" s="292">
        <v>181822.00000000003</v>
      </c>
      <c r="K41" s="292">
        <v>186511</v>
      </c>
      <c r="L41" s="292">
        <v>94980.999999999985</v>
      </c>
      <c r="M41" s="292">
        <v>57891.000000000007</v>
      </c>
      <c r="N41" s="292">
        <v>34057</v>
      </c>
      <c r="O41" s="292">
        <v>3033.0000000000005</v>
      </c>
      <c r="P41" s="295">
        <v>573</v>
      </c>
      <c r="Q41" s="295">
        <v>149808.00000000003</v>
      </c>
      <c r="R41" s="295">
        <v>15339.999999999996</v>
      </c>
      <c r="S41" s="295">
        <v>165148.00000000003</v>
      </c>
      <c r="T41" s="295">
        <v>13361.000000000004</v>
      </c>
    </row>
    <row r="42" spans="1:22">
      <c r="A42"/>
      <c r="B42" s="424"/>
      <c r="C42" s="421"/>
      <c r="D42" s="318" t="s">
        <v>747</v>
      </c>
      <c r="E42" s="292">
        <v>155464</v>
      </c>
      <c r="F42" s="292">
        <v>69782</v>
      </c>
      <c r="G42" s="292">
        <v>46031</v>
      </c>
      <c r="H42" s="292">
        <v>23750.999999999996</v>
      </c>
      <c r="I42" s="292">
        <v>67881</v>
      </c>
      <c r="J42" s="292">
        <v>31569</v>
      </c>
      <c r="K42" s="292">
        <v>36312</v>
      </c>
      <c r="L42" s="292">
        <v>17801</v>
      </c>
      <c r="M42" s="292">
        <v>9906</v>
      </c>
      <c r="N42" s="292">
        <v>6900</v>
      </c>
      <c r="O42" s="292">
        <v>995</v>
      </c>
      <c r="P42" s="295">
        <v>57</v>
      </c>
      <c r="Q42" s="295">
        <v>42168</v>
      </c>
      <c r="R42" s="295">
        <v>350</v>
      </c>
      <c r="S42" s="295">
        <v>42518</v>
      </c>
      <c r="T42" s="295">
        <v>105</v>
      </c>
    </row>
    <row r="43" spans="1:22">
      <c r="A43"/>
      <c r="B43" s="424"/>
      <c r="C43" s="421"/>
      <c r="D43" s="318" t="s">
        <v>748</v>
      </c>
      <c r="E43" s="292">
        <v>147829</v>
      </c>
      <c r="F43" s="292">
        <v>53403</v>
      </c>
      <c r="G43" s="292">
        <v>37373</v>
      </c>
      <c r="H43" s="292">
        <v>16030</v>
      </c>
      <c r="I43" s="292">
        <v>78399</v>
      </c>
      <c r="J43" s="292">
        <v>24957</v>
      </c>
      <c r="K43" s="292">
        <v>53442.000000000015</v>
      </c>
      <c r="L43" s="292">
        <v>16027</v>
      </c>
      <c r="M43" s="292">
        <v>10050</v>
      </c>
      <c r="N43" s="292">
        <v>5734.0000000000009</v>
      </c>
      <c r="O43" s="292">
        <v>243</v>
      </c>
      <c r="P43" s="295">
        <v>15</v>
      </c>
      <c r="Q43" s="295">
        <v>8291</v>
      </c>
      <c r="R43" s="295">
        <v>572.99999999999989</v>
      </c>
      <c r="S43" s="295">
        <v>8864</v>
      </c>
      <c r="T43" s="295">
        <v>311</v>
      </c>
    </row>
    <row r="44" spans="1:22">
      <c r="A44"/>
      <c r="B44" s="424"/>
      <c r="C44" s="421"/>
      <c r="D44" s="318" t="s">
        <v>749</v>
      </c>
      <c r="E44" s="292">
        <v>209975</v>
      </c>
      <c r="F44" s="292">
        <v>123624.00000000001</v>
      </c>
      <c r="G44" s="292">
        <v>85143</v>
      </c>
      <c r="H44" s="292">
        <v>38481</v>
      </c>
      <c r="I44" s="292">
        <v>63410.999999999985</v>
      </c>
      <c r="J44" s="292">
        <v>23621</v>
      </c>
      <c r="K44" s="292">
        <v>39790.000000000015</v>
      </c>
      <c r="L44" s="292">
        <v>22940</v>
      </c>
      <c r="M44" s="292">
        <v>14736</v>
      </c>
      <c r="N44" s="292">
        <v>7167.9999999999991</v>
      </c>
      <c r="O44" s="292">
        <v>1036</v>
      </c>
      <c r="P44" s="295">
        <v>31.000000000000007</v>
      </c>
      <c r="Q44" s="295">
        <v>30627.000000000007</v>
      </c>
      <c r="R44" s="295">
        <v>1168</v>
      </c>
      <c r="S44" s="295">
        <v>31795</v>
      </c>
      <c r="T44" s="295">
        <v>761.99999999999989</v>
      </c>
    </row>
    <row r="45" spans="1:22">
      <c r="A45"/>
      <c r="B45" s="424"/>
      <c r="C45" s="421"/>
      <c r="D45" s="318" t="s">
        <v>750</v>
      </c>
      <c r="E45" s="292">
        <v>229348.99999999997</v>
      </c>
      <c r="F45" s="292">
        <v>128880.00000000001</v>
      </c>
      <c r="G45" s="292">
        <v>87735</v>
      </c>
      <c r="H45" s="292">
        <v>41144.999999999993</v>
      </c>
      <c r="I45" s="292">
        <v>84012</v>
      </c>
      <c r="J45" s="292">
        <v>34353.999999999993</v>
      </c>
      <c r="K45" s="292">
        <v>49657.999999999993</v>
      </c>
      <c r="L45" s="292">
        <v>16457.000000000004</v>
      </c>
      <c r="M45" s="292">
        <v>10596</v>
      </c>
      <c r="N45" s="292">
        <v>4926.9999999999991</v>
      </c>
      <c r="O45" s="292">
        <v>934.00000000000011</v>
      </c>
      <c r="P45" s="295">
        <v>265.99999999999994</v>
      </c>
      <c r="Q45" s="295">
        <v>16937.000000000007</v>
      </c>
      <c r="R45" s="295">
        <v>1255.9999999999998</v>
      </c>
      <c r="S45" s="295">
        <v>18192.999999999996</v>
      </c>
      <c r="T45" s="295">
        <v>918</v>
      </c>
    </row>
    <row r="46" spans="1:22">
      <c r="A46"/>
      <c r="B46" s="424"/>
      <c r="C46" s="421"/>
      <c r="D46" s="318" t="s">
        <v>751</v>
      </c>
      <c r="E46" s="292">
        <v>98111</v>
      </c>
      <c r="F46" s="292">
        <v>39134</v>
      </c>
      <c r="G46" s="292">
        <v>29999</v>
      </c>
      <c r="H46" s="292">
        <v>9135</v>
      </c>
      <c r="I46" s="292">
        <v>43573</v>
      </c>
      <c r="J46" s="292">
        <v>19272</v>
      </c>
      <c r="K46" s="292">
        <v>24301</v>
      </c>
      <c r="L46" s="292">
        <v>15404</v>
      </c>
      <c r="M46" s="292">
        <v>8585</v>
      </c>
      <c r="N46" s="292">
        <v>5564</v>
      </c>
      <c r="O46" s="292">
        <v>1255</v>
      </c>
      <c r="P46" s="295">
        <v>175</v>
      </c>
      <c r="Q46" s="295">
        <v>15381</v>
      </c>
      <c r="R46" s="295">
        <v>0</v>
      </c>
      <c r="S46" s="295">
        <v>15381</v>
      </c>
      <c r="T46" s="295">
        <v>0</v>
      </c>
    </row>
    <row r="47" spans="1:22">
      <c r="A47"/>
      <c r="B47" s="424"/>
      <c r="C47" s="421"/>
      <c r="D47" s="318" t="s">
        <v>752</v>
      </c>
      <c r="E47" s="292">
        <v>173842.00000000003</v>
      </c>
      <c r="F47" s="292">
        <v>56097</v>
      </c>
      <c r="G47" s="292">
        <v>36774.000000000007</v>
      </c>
      <c r="H47" s="292">
        <v>19323</v>
      </c>
      <c r="I47" s="292">
        <v>104218</v>
      </c>
      <c r="J47" s="292">
        <v>25208.999999999996</v>
      </c>
      <c r="K47" s="292">
        <v>79009</v>
      </c>
      <c r="L47" s="292">
        <v>13527.000000000004</v>
      </c>
      <c r="M47" s="292">
        <v>8039</v>
      </c>
      <c r="N47" s="292">
        <v>4577</v>
      </c>
      <c r="O47" s="292">
        <v>910.99999999999977</v>
      </c>
      <c r="P47" s="295">
        <v>90</v>
      </c>
      <c r="Q47" s="295">
        <v>7436.9999999999991</v>
      </c>
      <c r="R47" s="295">
        <v>269</v>
      </c>
      <c r="S47" s="295">
        <v>7706</v>
      </c>
      <c r="T47" s="295">
        <v>295</v>
      </c>
    </row>
    <row r="48" spans="1:22">
      <c r="A48"/>
      <c r="B48" s="424"/>
      <c r="C48" s="421" t="s">
        <v>37</v>
      </c>
      <c r="D48" s="318" t="s">
        <v>753</v>
      </c>
      <c r="E48" s="292">
        <v>1132929.9999999995</v>
      </c>
      <c r="F48" s="292">
        <v>671314.99999999965</v>
      </c>
      <c r="G48" s="292">
        <v>432047</v>
      </c>
      <c r="H48" s="292">
        <v>239268.00000000003</v>
      </c>
      <c r="I48" s="292">
        <v>291368.00000000012</v>
      </c>
      <c r="J48" s="292">
        <v>182073.00000000015</v>
      </c>
      <c r="K48" s="292">
        <v>109294.99999999999</v>
      </c>
      <c r="L48" s="292">
        <v>170246.99999999991</v>
      </c>
      <c r="M48" s="292">
        <v>100277</v>
      </c>
      <c r="N48" s="292">
        <v>49324.000000000007</v>
      </c>
      <c r="O48" s="292">
        <v>20646.000000000004</v>
      </c>
      <c r="P48" s="295">
        <v>2698.0000000000009</v>
      </c>
      <c r="Q48" s="295">
        <v>215936</v>
      </c>
      <c r="R48" s="295">
        <v>16448.000000000004</v>
      </c>
      <c r="S48" s="295">
        <v>232384.00000000012</v>
      </c>
      <c r="T48" s="295">
        <v>17279</v>
      </c>
    </row>
    <row r="49" spans="1:20">
      <c r="A49"/>
      <c r="B49" s="424"/>
      <c r="C49" s="421"/>
      <c r="D49" s="318" t="s">
        <v>754</v>
      </c>
      <c r="E49" s="292">
        <v>186607.99999999997</v>
      </c>
      <c r="F49" s="292">
        <v>84199</v>
      </c>
      <c r="G49" s="292">
        <v>59081</v>
      </c>
      <c r="H49" s="292">
        <v>25118</v>
      </c>
      <c r="I49" s="292">
        <v>70916.999999999985</v>
      </c>
      <c r="J49" s="292">
        <v>35776.000000000007</v>
      </c>
      <c r="K49" s="292">
        <v>35141</v>
      </c>
      <c r="L49" s="292">
        <v>31491.999999999996</v>
      </c>
      <c r="M49" s="292">
        <v>18079</v>
      </c>
      <c r="N49" s="292">
        <v>8045</v>
      </c>
      <c r="O49" s="292">
        <v>5368</v>
      </c>
      <c r="P49" s="295">
        <v>60</v>
      </c>
      <c r="Q49" s="295">
        <v>8177</v>
      </c>
      <c r="R49" s="295">
        <v>1102.0000000000002</v>
      </c>
      <c r="S49" s="295">
        <v>9278.9999999999982</v>
      </c>
      <c r="T49" s="295">
        <v>1057</v>
      </c>
    </row>
    <row r="50" spans="1:20">
      <c r="A50"/>
      <c r="B50" s="424"/>
      <c r="C50" s="421"/>
      <c r="D50" s="318" t="s">
        <v>755</v>
      </c>
      <c r="E50" s="292">
        <v>210487.00000000003</v>
      </c>
      <c r="F50" s="292">
        <v>66608</v>
      </c>
      <c r="G50" s="292">
        <v>46977</v>
      </c>
      <c r="H50" s="292">
        <v>19630.999999999996</v>
      </c>
      <c r="I50" s="292">
        <v>113942.00000000003</v>
      </c>
      <c r="J50" s="292">
        <v>50254.000000000007</v>
      </c>
      <c r="K50" s="292">
        <v>63687.999999999971</v>
      </c>
      <c r="L50" s="292">
        <v>29937.000000000004</v>
      </c>
      <c r="M50" s="292">
        <v>16425</v>
      </c>
      <c r="N50" s="292">
        <v>10959</v>
      </c>
      <c r="O50" s="292">
        <v>2553.0000000000005</v>
      </c>
      <c r="P50" s="295">
        <v>20</v>
      </c>
      <c r="Q50" s="295">
        <v>3738.9999999999995</v>
      </c>
      <c r="R50" s="295">
        <v>381.99999999999989</v>
      </c>
      <c r="S50" s="295">
        <v>4121.0000000000009</v>
      </c>
      <c r="T50" s="295">
        <v>352.99999999999994</v>
      </c>
    </row>
    <row r="51" spans="1:20">
      <c r="A51"/>
      <c r="B51" s="424"/>
      <c r="C51" s="421"/>
      <c r="D51" s="318" t="s">
        <v>756</v>
      </c>
      <c r="E51" s="292">
        <v>38167</v>
      </c>
      <c r="F51" s="292">
        <v>14365</v>
      </c>
      <c r="G51" s="292">
        <v>9882</v>
      </c>
      <c r="H51" s="292">
        <v>4483</v>
      </c>
      <c r="I51" s="292">
        <v>14321</v>
      </c>
      <c r="J51" s="292">
        <v>7097</v>
      </c>
      <c r="K51" s="292">
        <v>7224</v>
      </c>
      <c r="L51" s="292">
        <v>9481</v>
      </c>
      <c r="M51" s="292">
        <v>4925</v>
      </c>
      <c r="N51" s="292">
        <v>2528</v>
      </c>
      <c r="O51" s="292">
        <v>2028</v>
      </c>
      <c r="P51" s="295">
        <v>0</v>
      </c>
      <c r="Q51" s="295">
        <v>0</v>
      </c>
      <c r="R51" s="295">
        <v>0</v>
      </c>
      <c r="S51" s="295">
        <v>0</v>
      </c>
      <c r="T51" s="295">
        <v>0</v>
      </c>
    </row>
    <row r="52" spans="1:20">
      <c r="A52"/>
      <c r="B52" s="424"/>
      <c r="C52" s="421"/>
      <c r="D52" s="318" t="s">
        <v>757</v>
      </c>
      <c r="E52" s="292">
        <v>68933</v>
      </c>
      <c r="F52" s="292">
        <v>32846</v>
      </c>
      <c r="G52" s="292">
        <v>21418</v>
      </c>
      <c r="H52" s="292">
        <v>11428</v>
      </c>
      <c r="I52" s="292">
        <v>25497</v>
      </c>
      <c r="J52" s="292">
        <v>11159</v>
      </c>
      <c r="K52" s="292">
        <v>14338</v>
      </c>
      <c r="L52" s="292">
        <v>10590</v>
      </c>
      <c r="M52" s="292">
        <v>6114</v>
      </c>
      <c r="N52" s="292">
        <v>3100</v>
      </c>
      <c r="O52" s="292">
        <v>1376</v>
      </c>
      <c r="P52" s="295">
        <v>56</v>
      </c>
      <c r="Q52" s="295">
        <v>4732.0000000000009</v>
      </c>
      <c r="R52" s="295">
        <v>875.99999999999989</v>
      </c>
      <c r="S52" s="295">
        <v>5607.9999999999991</v>
      </c>
      <c r="T52" s="295">
        <v>177.00000000000003</v>
      </c>
    </row>
    <row r="53" spans="1:20">
      <c r="A53"/>
      <c r="B53" s="424"/>
      <c r="C53" s="421"/>
      <c r="D53" s="318" t="s">
        <v>758</v>
      </c>
      <c r="E53" s="292">
        <v>165066</v>
      </c>
      <c r="F53" s="292">
        <v>57081</v>
      </c>
      <c r="G53" s="292">
        <v>45403</v>
      </c>
      <c r="H53" s="292">
        <v>11678</v>
      </c>
      <c r="I53" s="292">
        <v>87627</v>
      </c>
      <c r="J53" s="292">
        <v>51979</v>
      </c>
      <c r="K53" s="292">
        <v>35648</v>
      </c>
      <c r="L53" s="292">
        <v>20357.999999999996</v>
      </c>
      <c r="M53" s="292">
        <v>11003.000000000002</v>
      </c>
      <c r="N53" s="292">
        <v>6808.0000000000009</v>
      </c>
      <c r="O53" s="292">
        <v>2547</v>
      </c>
      <c r="P53" s="295">
        <v>51</v>
      </c>
      <c r="Q53" s="295">
        <v>3023.9999999999995</v>
      </c>
      <c r="R53" s="295">
        <v>755</v>
      </c>
      <c r="S53" s="295">
        <v>3779</v>
      </c>
      <c r="T53" s="295">
        <v>128</v>
      </c>
    </row>
    <row r="54" spans="1:20">
      <c r="A54"/>
      <c r="B54" s="424"/>
      <c r="C54" s="421"/>
      <c r="D54" s="318" t="s">
        <v>759</v>
      </c>
      <c r="E54" s="292">
        <v>185555.00000000006</v>
      </c>
      <c r="F54" s="292">
        <v>67955.999999999985</v>
      </c>
      <c r="G54" s="292">
        <v>45583</v>
      </c>
      <c r="H54" s="292">
        <v>22373</v>
      </c>
      <c r="I54" s="292">
        <v>102133.00000000003</v>
      </c>
      <c r="J54" s="292">
        <v>43687</v>
      </c>
      <c r="K54" s="292">
        <v>58445.999999999985</v>
      </c>
      <c r="L54" s="292">
        <v>15466.000000000002</v>
      </c>
      <c r="M54" s="292">
        <v>9239</v>
      </c>
      <c r="N54" s="292">
        <v>5230</v>
      </c>
      <c r="O54" s="292">
        <v>997</v>
      </c>
      <c r="P54" s="295">
        <v>97</v>
      </c>
      <c r="Q54" s="295">
        <v>5</v>
      </c>
      <c r="R54" s="295">
        <v>0</v>
      </c>
      <c r="S54" s="295">
        <v>5</v>
      </c>
      <c r="T54" s="295">
        <v>0</v>
      </c>
    </row>
    <row r="55" spans="1:20">
      <c r="A55"/>
      <c r="B55" s="424"/>
      <c r="C55" s="421"/>
      <c r="D55" s="318" t="s">
        <v>760</v>
      </c>
      <c r="E55" s="292">
        <v>28275</v>
      </c>
      <c r="F55" s="292">
        <v>13971</v>
      </c>
      <c r="G55" s="292">
        <v>10255</v>
      </c>
      <c r="H55" s="292">
        <v>3716</v>
      </c>
      <c r="I55" s="292">
        <v>7800</v>
      </c>
      <c r="J55" s="292">
        <v>3547</v>
      </c>
      <c r="K55" s="292">
        <v>4253</v>
      </c>
      <c r="L55" s="292">
        <v>6504</v>
      </c>
      <c r="M55" s="292">
        <v>3723</v>
      </c>
      <c r="N55" s="292">
        <v>1671</v>
      </c>
      <c r="O55" s="292">
        <v>1110</v>
      </c>
      <c r="P55" s="295">
        <v>2</v>
      </c>
      <c r="Q55" s="295">
        <v>98.000000000000014</v>
      </c>
      <c r="R55" s="295">
        <v>0</v>
      </c>
      <c r="S55" s="295">
        <v>98.000000000000014</v>
      </c>
      <c r="T55" s="295">
        <v>0</v>
      </c>
    </row>
    <row r="56" spans="1:20">
      <c r="A56"/>
      <c r="B56" s="424"/>
      <c r="C56" s="421"/>
      <c r="D56" s="318" t="s">
        <v>761</v>
      </c>
      <c r="E56" s="292">
        <v>65142</v>
      </c>
      <c r="F56" s="292">
        <v>26203</v>
      </c>
      <c r="G56" s="292">
        <v>17426</v>
      </c>
      <c r="H56" s="292">
        <v>8777</v>
      </c>
      <c r="I56" s="292">
        <v>33765</v>
      </c>
      <c r="J56" s="292">
        <v>11611</v>
      </c>
      <c r="K56" s="292">
        <v>22154</v>
      </c>
      <c r="L56" s="292">
        <v>5174</v>
      </c>
      <c r="M56" s="292">
        <v>3454</v>
      </c>
      <c r="N56" s="292">
        <v>1635</v>
      </c>
      <c r="O56" s="292">
        <v>85</v>
      </c>
      <c r="P56" s="295">
        <v>10</v>
      </c>
      <c r="Q56" s="295">
        <v>0</v>
      </c>
      <c r="R56" s="295">
        <v>0</v>
      </c>
      <c r="S56" s="295">
        <v>0</v>
      </c>
      <c r="T56" s="295">
        <v>0</v>
      </c>
    </row>
    <row r="57" spans="1:20">
      <c r="A57"/>
      <c r="B57" s="424"/>
      <c r="C57" s="421"/>
      <c r="D57" s="318" t="s">
        <v>762</v>
      </c>
      <c r="E57" s="292">
        <v>36390</v>
      </c>
      <c r="F57" s="292">
        <v>17721</v>
      </c>
      <c r="G57" s="292">
        <v>14454</v>
      </c>
      <c r="H57" s="292">
        <v>3267</v>
      </c>
      <c r="I57" s="292">
        <v>11480</v>
      </c>
      <c r="J57" s="292">
        <v>6179</v>
      </c>
      <c r="K57" s="292">
        <v>5301</v>
      </c>
      <c r="L57" s="292">
        <v>7189</v>
      </c>
      <c r="M57" s="292">
        <v>3920</v>
      </c>
      <c r="N57" s="292">
        <v>2920</v>
      </c>
      <c r="O57" s="292">
        <v>349</v>
      </c>
      <c r="P57" s="295">
        <v>9</v>
      </c>
      <c r="Q57" s="295">
        <v>371</v>
      </c>
      <c r="R57" s="295">
        <v>5</v>
      </c>
      <c r="S57" s="295">
        <v>376</v>
      </c>
      <c r="T57" s="295">
        <v>0</v>
      </c>
    </row>
    <row r="58" spans="1:20">
      <c r="A58"/>
      <c r="B58" s="424"/>
      <c r="C58" s="421" t="s">
        <v>38</v>
      </c>
      <c r="D58" s="318" t="s">
        <v>763</v>
      </c>
      <c r="E58" s="292">
        <v>895995.00000000012</v>
      </c>
      <c r="F58" s="292">
        <v>452470</v>
      </c>
      <c r="G58" s="292">
        <v>271291.99999999988</v>
      </c>
      <c r="H58" s="292">
        <v>181178</v>
      </c>
      <c r="I58" s="292">
        <v>321061</v>
      </c>
      <c r="J58" s="292">
        <v>180494</v>
      </c>
      <c r="K58" s="292">
        <v>140567</v>
      </c>
      <c r="L58" s="292">
        <v>122464</v>
      </c>
      <c r="M58" s="292">
        <v>63379.999999999985</v>
      </c>
      <c r="N58" s="292">
        <v>51412</v>
      </c>
      <c r="O58" s="292">
        <v>7672</v>
      </c>
      <c r="P58" s="295">
        <v>30</v>
      </c>
      <c r="Q58" s="295">
        <v>140647</v>
      </c>
      <c r="R58" s="295">
        <v>7395.0000000000018</v>
      </c>
      <c r="S58" s="295">
        <v>148041.99999999994</v>
      </c>
      <c r="T58" s="295">
        <v>13794.999999999998</v>
      </c>
    </row>
    <row r="59" spans="1:20">
      <c r="A59"/>
      <c r="B59" s="424"/>
      <c r="C59" s="421"/>
      <c r="D59" s="318" t="s">
        <v>764</v>
      </c>
      <c r="E59" s="292">
        <v>167414</v>
      </c>
      <c r="F59" s="292">
        <v>78405</v>
      </c>
      <c r="G59" s="292">
        <v>53156</v>
      </c>
      <c r="H59" s="292">
        <v>25249</v>
      </c>
      <c r="I59" s="292">
        <v>62627</v>
      </c>
      <c r="J59" s="292">
        <v>36607</v>
      </c>
      <c r="K59" s="292">
        <v>26020</v>
      </c>
      <c r="L59" s="292">
        <v>26382</v>
      </c>
      <c r="M59" s="292">
        <v>15529</v>
      </c>
      <c r="N59" s="292">
        <v>8676</v>
      </c>
      <c r="O59" s="292">
        <v>2177</v>
      </c>
      <c r="P59" s="295">
        <v>55</v>
      </c>
      <c r="Q59" s="295">
        <v>26070.000000000011</v>
      </c>
      <c r="R59" s="295">
        <v>613.00000000000011</v>
      </c>
      <c r="S59" s="295">
        <v>26683.000000000004</v>
      </c>
      <c r="T59" s="295">
        <v>313</v>
      </c>
    </row>
    <row r="60" spans="1:20">
      <c r="A60"/>
      <c r="B60" s="424"/>
      <c r="C60" s="421"/>
      <c r="D60" s="318" t="s">
        <v>765</v>
      </c>
      <c r="E60" s="292">
        <v>284413.99999999994</v>
      </c>
      <c r="F60" s="292">
        <v>119206</v>
      </c>
      <c r="G60" s="292">
        <v>76166</v>
      </c>
      <c r="H60" s="292">
        <v>43040</v>
      </c>
      <c r="I60" s="292">
        <v>140492</v>
      </c>
      <c r="J60" s="292">
        <v>60921.999999999985</v>
      </c>
      <c r="K60" s="292">
        <v>79570.000000000015</v>
      </c>
      <c r="L60" s="292">
        <v>24716</v>
      </c>
      <c r="M60" s="292">
        <v>12627</v>
      </c>
      <c r="N60" s="292">
        <v>11205</v>
      </c>
      <c r="O60" s="292">
        <v>884</v>
      </c>
      <c r="P60" s="295">
        <v>0</v>
      </c>
      <c r="Q60" s="295">
        <v>9623</v>
      </c>
      <c r="R60" s="295">
        <v>810.99999999999977</v>
      </c>
      <c r="S60" s="295">
        <v>10434</v>
      </c>
      <c r="T60" s="295">
        <v>300</v>
      </c>
    </row>
    <row r="61" spans="1:20">
      <c r="A61"/>
      <c r="B61" s="424"/>
      <c r="C61" s="421"/>
      <c r="D61" s="318" t="s">
        <v>766</v>
      </c>
      <c r="E61" s="292">
        <v>374534.00000000006</v>
      </c>
      <c r="F61" s="292">
        <v>176989</v>
      </c>
      <c r="G61" s="292">
        <v>118722.99999999999</v>
      </c>
      <c r="H61" s="292">
        <v>58266</v>
      </c>
      <c r="I61" s="292">
        <v>137320.00000000003</v>
      </c>
      <c r="J61" s="292">
        <v>76108.000000000015</v>
      </c>
      <c r="K61" s="292">
        <v>61212.000000000007</v>
      </c>
      <c r="L61" s="292">
        <v>60224.999999999993</v>
      </c>
      <c r="M61" s="292">
        <v>33730.000000000007</v>
      </c>
      <c r="N61" s="292">
        <v>21657</v>
      </c>
      <c r="O61" s="292">
        <v>4838</v>
      </c>
      <c r="P61" s="295">
        <v>173</v>
      </c>
      <c r="Q61" s="295">
        <v>28117</v>
      </c>
      <c r="R61" s="295">
        <v>4617</v>
      </c>
      <c r="S61" s="295">
        <v>32734.000000000011</v>
      </c>
      <c r="T61" s="295">
        <v>2215.9999999999995</v>
      </c>
    </row>
    <row r="62" spans="1:20">
      <c r="A62"/>
      <c r="B62" s="424"/>
      <c r="C62" s="421"/>
      <c r="D62" s="318" t="s">
        <v>767</v>
      </c>
      <c r="E62" s="292">
        <v>100136</v>
      </c>
      <c r="F62" s="292">
        <v>44281</v>
      </c>
      <c r="G62" s="292">
        <v>29157</v>
      </c>
      <c r="H62" s="292">
        <v>15124</v>
      </c>
      <c r="I62" s="292">
        <v>41592.999999999993</v>
      </c>
      <c r="J62" s="292">
        <v>21250</v>
      </c>
      <c r="K62" s="292">
        <v>20342.999999999996</v>
      </c>
      <c r="L62" s="292">
        <v>14262</v>
      </c>
      <c r="M62" s="292">
        <v>6898</v>
      </c>
      <c r="N62" s="292">
        <v>6246.0000000000009</v>
      </c>
      <c r="O62" s="292">
        <v>1118</v>
      </c>
      <c r="P62" s="295">
        <v>0</v>
      </c>
      <c r="Q62" s="295">
        <v>852.99999999999989</v>
      </c>
      <c r="R62" s="295">
        <v>0</v>
      </c>
      <c r="S62" s="295">
        <v>852.99999999999989</v>
      </c>
      <c r="T62" s="295">
        <v>0</v>
      </c>
    </row>
    <row r="63" spans="1:20">
      <c r="A63"/>
      <c r="B63" s="424"/>
      <c r="C63" s="421"/>
      <c r="D63" s="318" t="s">
        <v>768</v>
      </c>
      <c r="E63" s="292">
        <v>79611.999999999985</v>
      </c>
      <c r="F63" s="292">
        <v>31037.999999999993</v>
      </c>
      <c r="G63" s="292">
        <v>20521</v>
      </c>
      <c r="H63" s="292">
        <v>10517</v>
      </c>
      <c r="I63" s="292">
        <v>32857</v>
      </c>
      <c r="J63" s="292">
        <v>16640</v>
      </c>
      <c r="K63" s="292">
        <v>16217.000000000004</v>
      </c>
      <c r="L63" s="292">
        <v>15717</v>
      </c>
      <c r="M63" s="292">
        <v>7823.0000000000009</v>
      </c>
      <c r="N63" s="292">
        <v>5344</v>
      </c>
      <c r="O63" s="292">
        <v>2550</v>
      </c>
      <c r="P63" s="295">
        <v>0</v>
      </c>
      <c r="Q63" s="295">
        <v>57</v>
      </c>
      <c r="R63" s="295">
        <v>0</v>
      </c>
      <c r="S63" s="295">
        <v>57</v>
      </c>
      <c r="T63" s="295">
        <v>0</v>
      </c>
    </row>
    <row r="64" spans="1:20">
      <c r="A64"/>
      <c r="B64" s="424"/>
      <c r="C64" s="421" t="s">
        <v>39</v>
      </c>
      <c r="D64" s="318" t="s">
        <v>39</v>
      </c>
      <c r="E64" s="292">
        <v>1243218.9999999998</v>
      </c>
      <c r="F64" s="292">
        <v>735972.99999999988</v>
      </c>
      <c r="G64" s="292">
        <v>414564</v>
      </c>
      <c r="H64" s="292">
        <v>321408.99999999994</v>
      </c>
      <c r="I64" s="292">
        <v>392639.99999999988</v>
      </c>
      <c r="J64" s="292">
        <v>187264</v>
      </c>
      <c r="K64" s="292">
        <v>205376</v>
      </c>
      <c r="L64" s="292">
        <v>114606</v>
      </c>
      <c r="M64" s="292">
        <v>70570</v>
      </c>
      <c r="N64" s="292">
        <v>28591.000000000007</v>
      </c>
      <c r="O64" s="292">
        <v>15445.000000000002</v>
      </c>
      <c r="P64" s="295">
        <v>184.00000000000006</v>
      </c>
      <c r="Q64" s="295">
        <v>179683</v>
      </c>
      <c r="R64" s="295">
        <v>13832.000000000002</v>
      </c>
      <c r="S64" s="295">
        <v>193514.99999999997</v>
      </c>
      <c r="T64" s="295">
        <v>20007.000000000004</v>
      </c>
    </row>
    <row r="65" spans="1:20">
      <c r="A65"/>
      <c r="B65" s="424"/>
      <c r="C65" s="421"/>
      <c r="D65" s="318" t="s">
        <v>769</v>
      </c>
      <c r="E65" s="292">
        <v>128757.00000000001</v>
      </c>
      <c r="F65" s="292">
        <v>77608.999999999985</v>
      </c>
      <c r="G65" s="292">
        <v>47359</v>
      </c>
      <c r="H65" s="292">
        <v>30250</v>
      </c>
      <c r="I65" s="292">
        <v>35636</v>
      </c>
      <c r="J65" s="292">
        <v>18530</v>
      </c>
      <c r="K65" s="292">
        <v>17105.999999999996</v>
      </c>
      <c r="L65" s="292">
        <v>15511.999999999998</v>
      </c>
      <c r="M65" s="292">
        <v>9465</v>
      </c>
      <c r="N65" s="292">
        <v>4978</v>
      </c>
      <c r="O65" s="292">
        <v>1069</v>
      </c>
      <c r="P65" s="295">
        <v>26.999999999999996</v>
      </c>
      <c r="Q65" s="295">
        <v>7817.9999999999982</v>
      </c>
      <c r="R65" s="295">
        <v>914.00000000000011</v>
      </c>
      <c r="S65" s="295">
        <v>8732</v>
      </c>
      <c r="T65" s="295">
        <v>68.999999999999986</v>
      </c>
    </row>
    <row r="66" spans="1:20">
      <c r="A66"/>
      <c r="B66" s="424"/>
      <c r="C66" s="421"/>
      <c r="D66" s="318" t="s">
        <v>770</v>
      </c>
      <c r="E66" s="292">
        <v>118927</v>
      </c>
      <c r="F66" s="292">
        <v>64545.999999999993</v>
      </c>
      <c r="G66" s="292">
        <v>38878.999999999993</v>
      </c>
      <c r="H66" s="292">
        <v>25667</v>
      </c>
      <c r="I66" s="292">
        <v>42092.999999999993</v>
      </c>
      <c r="J66" s="292">
        <v>23650.999999999993</v>
      </c>
      <c r="K66" s="292">
        <v>18442.000000000004</v>
      </c>
      <c r="L66" s="292">
        <v>12288</v>
      </c>
      <c r="M66" s="292">
        <v>7855</v>
      </c>
      <c r="N66" s="292">
        <v>3732.0000000000005</v>
      </c>
      <c r="O66" s="292">
        <v>701.00000000000011</v>
      </c>
      <c r="P66" s="295">
        <v>0.99999999999999989</v>
      </c>
      <c r="Q66" s="295">
        <v>3244.0000000000009</v>
      </c>
      <c r="R66" s="295">
        <v>0</v>
      </c>
      <c r="S66" s="295">
        <v>3244.0000000000009</v>
      </c>
      <c r="T66" s="295">
        <v>0</v>
      </c>
    </row>
    <row r="67" spans="1:20">
      <c r="A67"/>
      <c r="B67" s="424"/>
      <c r="C67" s="421"/>
      <c r="D67" s="318" t="s">
        <v>771</v>
      </c>
      <c r="E67" s="292">
        <v>67607</v>
      </c>
      <c r="F67" s="292">
        <v>37300</v>
      </c>
      <c r="G67" s="292">
        <v>24780.999999999996</v>
      </c>
      <c r="H67" s="292">
        <v>12519</v>
      </c>
      <c r="I67" s="292">
        <v>20319</v>
      </c>
      <c r="J67" s="292">
        <v>9850</v>
      </c>
      <c r="K67" s="292">
        <v>10468.999999999998</v>
      </c>
      <c r="L67" s="292">
        <v>9988</v>
      </c>
      <c r="M67" s="292">
        <v>7811</v>
      </c>
      <c r="N67" s="292">
        <v>1337</v>
      </c>
      <c r="O67" s="292">
        <v>840</v>
      </c>
      <c r="P67" s="295">
        <v>47</v>
      </c>
      <c r="Q67" s="295">
        <v>1069</v>
      </c>
      <c r="R67" s="295">
        <v>0</v>
      </c>
      <c r="S67" s="295">
        <v>1069</v>
      </c>
      <c r="T67" s="295">
        <v>0</v>
      </c>
    </row>
    <row r="68" spans="1:20">
      <c r="A68"/>
      <c r="B68" s="424"/>
      <c r="C68" s="421"/>
      <c r="D68" s="318" t="s">
        <v>772</v>
      </c>
      <c r="E68" s="292">
        <v>29786</v>
      </c>
      <c r="F68" s="292">
        <v>16159</v>
      </c>
      <c r="G68" s="292">
        <v>10607</v>
      </c>
      <c r="H68" s="292">
        <v>5552</v>
      </c>
      <c r="I68" s="292">
        <v>9653</v>
      </c>
      <c r="J68" s="292">
        <v>6036</v>
      </c>
      <c r="K68" s="292">
        <v>3616.9999999999995</v>
      </c>
      <c r="L68" s="292">
        <v>3974</v>
      </c>
      <c r="M68" s="292">
        <v>1882</v>
      </c>
      <c r="N68" s="292">
        <v>1792</v>
      </c>
      <c r="O68" s="292">
        <v>300</v>
      </c>
      <c r="P68" s="295">
        <v>8</v>
      </c>
      <c r="Q68" s="295">
        <v>27</v>
      </c>
      <c r="R68" s="295">
        <v>0</v>
      </c>
      <c r="S68" s="295">
        <v>27</v>
      </c>
      <c r="T68" s="295">
        <v>0</v>
      </c>
    </row>
    <row r="69" spans="1:20">
      <c r="A69"/>
      <c r="B69" s="424"/>
      <c r="C69" s="421"/>
      <c r="D69" s="318" t="s">
        <v>773</v>
      </c>
      <c r="E69" s="292">
        <v>66038</v>
      </c>
      <c r="F69" s="292">
        <v>34832.999999999993</v>
      </c>
      <c r="G69" s="292">
        <v>20270.999999999996</v>
      </c>
      <c r="H69" s="292">
        <v>14562</v>
      </c>
      <c r="I69" s="292">
        <v>19707</v>
      </c>
      <c r="J69" s="292">
        <v>8325.0000000000018</v>
      </c>
      <c r="K69" s="292">
        <v>11382.000000000002</v>
      </c>
      <c r="L69" s="292">
        <v>11498</v>
      </c>
      <c r="M69" s="292">
        <v>7213</v>
      </c>
      <c r="N69" s="292">
        <v>3058</v>
      </c>
      <c r="O69" s="292">
        <v>1227</v>
      </c>
      <c r="P69" s="295">
        <v>22</v>
      </c>
      <c r="Q69" s="295">
        <v>4900.9999999999991</v>
      </c>
      <c r="R69" s="295">
        <v>591</v>
      </c>
      <c r="S69" s="295">
        <v>5491.9999999999991</v>
      </c>
      <c r="T69" s="295">
        <v>31</v>
      </c>
    </row>
    <row r="70" spans="1:20">
      <c r="A70"/>
      <c r="B70" s="424"/>
      <c r="C70" s="421"/>
      <c r="D70" s="318" t="s">
        <v>774</v>
      </c>
      <c r="E70" s="292">
        <v>52822</v>
      </c>
      <c r="F70" s="292">
        <v>29686.999999999996</v>
      </c>
      <c r="G70" s="292">
        <v>17300</v>
      </c>
      <c r="H70" s="292">
        <v>12387</v>
      </c>
      <c r="I70" s="292">
        <v>15379.000000000002</v>
      </c>
      <c r="J70" s="292">
        <v>9203</v>
      </c>
      <c r="K70" s="292">
        <v>6175.9999999999991</v>
      </c>
      <c r="L70" s="292">
        <v>7755.9999999999991</v>
      </c>
      <c r="M70" s="292">
        <v>3401</v>
      </c>
      <c r="N70" s="292">
        <v>3971</v>
      </c>
      <c r="O70" s="292">
        <v>384</v>
      </c>
      <c r="P70" s="295">
        <v>21</v>
      </c>
      <c r="Q70" s="295">
        <v>158</v>
      </c>
      <c r="R70" s="295">
        <v>0</v>
      </c>
      <c r="S70" s="295">
        <v>158</v>
      </c>
      <c r="T70" s="295">
        <v>0</v>
      </c>
    </row>
    <row r="71" spans="1:20">
      <c r="A71"/>
      <c r="B71" s="424"/>
      <c r="C71" s="421"/>
      <c r="D71" s="318" t="s">
        <v>775</v>
      </c>
      <c r="E71" s="292">
        <v>92674</v>
      </c>
      <c r="F71" s="292">
        <v>48274</v>
      </c>
      <c r="G71" s="292">
        <v>29436</v>
      </c>
      <c r="H71" s="292">
        <v>18838</v>
      </c>
      <c r="I71" s="292">
        <v>26041</v>
      </c>
      <c r="J71" s="292">
        <v>14356.999999999998</v>
      </c>
      <c r="K71" s="292">
        <v>11684</v>
      </c>
      <c r="L71" s="292">
        <v>18359</v>
      </c>
      <c r="M71" s="292">
        <v>13521</v>
      </c>
      <c r="N71" s="292">
        <v>3057.0000000000005</v>
      </c>
      <c r="O71" s="292">
        <v>1781.0000000000002</v>
      </c>
      <c r="P71" s="295">
        <v>34</v>
      </c>
      <c r="Q71" s="295">
        <v>8227.0000000000018</v>
      </c>
      <c r="R71" s="295">
        <v>1117</v>
      </c>
      <c r="S71" s="295">
        <v>9343.9999999999982</v>
      </c>
      <c r="T71" s="295">
        <v>690.99999999999989</v>
      </c>
    </row>
    <row r="72" spans="1:20">
      <c r="A72"/>
      <c r="B72" s="424"/>
      <c r="C72" s="421"/>
      <c r="D72" s="318" t="s">
        <v>776</v>
      </c>
      <c r="E72" s="292">
        <v>111262</v>
      </c>
      <c r="F72" s="292">
        <v>61159</v>
      </c>
      <c r="G72" s="292">
        <v>35515.000000000007</v>
      </c>
      <c r="H72" s="292">
        <v>25644</v>
      </c>
      <c r="I72" s="292">
        <v>34931.999999999993</v>
      </c>
      <c r="J72" s="292">
        <v>21379.999999999996</v>
      </c>
      <c r="K72" s="292">
        <v>13552</v>
      </c>
      <c r="L72" s="292">
        <v>15171</v>
      </c>
      <c r="M72" s="292">
        <v>8473</v>
      </c>
      <c r="N72" s="292">
        <v>5086.0000000000009</v>
      </c>
      <c r="O72" s="292">
        <v>1612</v>
      </c>
      <c r="P72" s="295">
        <v>40.999999999999993</v>
      </c>
      <c r="Q72" s="295">
        <v>8350</v>
      </c>
      <c r="R72" s="295">
        <v>1438.9999999999995</v>
      </c>
      <c r="S72" s="295">
        <v>9789</v>
      </c>
      <c r="T72" s="295">
        <v>613</v>
      </c>
    </row>
    <row r="73" spans="1:20">
      <c r="A73"/>
      <c r="B73" s="424"/>
      <c r="C73" s="421"/>
      <c r="D73" s="318" t="s">
        <v>777</v>
      </c>
      <c r="E73" s="292">
        <v>59787</v>
      </c>
      <c r="F73" s="292">
        <v>32294.999999999996</v>
      </c>
      <c r="G73" s="292">
        <v>18113</v>
      </c>
      <c r="H73" s="292">
        <v>14182</v>
      </c>
      <c r="I73" s="292">
        <v>18574.000000000004</v>
      </c>
      <c r="J73" s="292">
        <v>9017</v>
      </c>
      <c r="K73" s="292">
        <v>9557</v>
      </c>
      <c r="L73" s="292">
        <v>8918</v>
      </c>
      <c r="M73" s="292">
        <v>5417</v>
      </c>
      <c r="N73" s="292">
        <v>2733</v>
      </c>
      <c r="O73" s="292">
        <v>768</v>
      </c>
      <c r="P73" s="295">
        <v>51.999999999999993</v>
      </c>
      <c r="Q73" s="295">
        <v>9845</v>
      </c>
      <c r="R73" s="295">
        <v>724.00000000000011</v>
      </c>
      <c r="S73" s="295">
        <v>10569</v>
      </c>
      <c r="T73" s="295">
        <v>266</v>
      </c>
    </row>
    <row r="74" spans="1:20">
      <c r="A74"/>
      <c r="B74" s="424"/>
      <c r="C74" s="421"/>
      <c r="D74" s="318" t="s">
        <v>778</v>
      </c>
      <c r="E74" s="292">
        <v>118802.00000000001</v>
      </c>
      <c r="F74" s="292">
        <v>54796</v>
      </c>
      <c r="G74" s="292">
        <v>34151.000000000007</v>
      </c>
      <c r="H74" s="292">
        <v>20644.999999999996</v>
      </c>
      <c r="I74" s="292">
        <v>49044</v>
      </c>
      <c r="J74" s="292">
        <v>18912</v>
      </c>
      <c r="K74" s="292">
        <v>30132.000000000007</v>
      </c>
      <c r="L74" s="292">
        <v>14962</v>
      </c>
      <c r="M74" s="292">
        <v>7693.9999999999982</v>
      </c>
      <c r="N74" s="292">
        <v>5777</v>
      </c>
      <c r="O74" s="292">
        <v>1491</v>
      </c>
      <c r="P74" s="295">
        <v>14</v>
      </c>
      <c r="Q74" s="295">
        <v>2753</v>
      </c>
      <c r="R74" s="295">
        <v>416</v>
      </c>
      <c r="S74" s="295">
        <v>3169.0000000000005</v>
      </c>
      <c r="T74" s="295">
        <v>96.000000000000014</v>
      </c>
    </row>
    <row r="75" spans="1:20">
      <c r="A75"/>
      <c r="B75" s="424"/>
      <c r="C75" s="421"/>
      <c r="D75" s="318" t="s">
        <v>779</v>
      </c>
      <c r="E75" s="292">
        <v>30268</v>
      </c>
      <c r="F75" s="292">
        <v>13259</v>
      </c>
      <c r="G75" s="292">
        <v>7727.0000000000009</v>
      </c>
      <c r="H75" s="292">
        <v>5532</v>
      </c>
      <c r="I75" s="292">
        <v>9326</v>
      </c>
      <c r="J75" s="292">
        <v>3544</v>
      </c>
      <c r="K75" s="292">
        <v>5781.9999999999991</v>
      </c>
      <c r="L75" s="292">
        <v>7683.0000000000009</v>
      </c>
      <c r="M75" s="292">
        <v>3975</v>
      </c>
      <c r="N75" s="292">
        <v>1869.9999999999998</v>
      </c>
      <c r="O75" s="292">
        <v>1838</v>
      </c>
      <c r="P75" s="295">
        <v>5</v>
      </c>
      <c r="Q75" s="295">
        <v>0</v>
      </c>
      <c r="R75" s="295">
        <v>0</v>
      </c>
      <c r="S75" s="295">
        <v>0</v>
      </c>
      <c r="T75" s="295">
        <v>0</v>
      </c>
    </row>
    <row r="76" spans="1:20">
      <c r="A76"/>
      <c r="B76" s="424"/>
      <c r="C76" s="421"/>
      <c r="D76" s="318" t="s">
        <v>780</v>
      </c>
      <c r="E76" s="292">
        <v>55447.000000000007</v>
      </c>
      <c r="F76" s="292">
        <v>30864</v>
      </c>
      <c r="G76" s="292">
        <v>21045.999999999996</v>
      </c>
      <c r="H76" s="292">
        <v>9818</v>
      </c>
      <c r="I76" s="292">
        <v>17835</v>
      </c>
      <c r="J76" s="292">
        <v>8564.9999999999982</v>
      </c>
      <c r="K76" s="292">
        <v>9270</v>
      </c>
      <c r="L76" s="292">
        <v>6748</v>
      </c>
      <c r="M76" s="292">
        <v>4000.9999999999995</v>
      </c>
      <c r="N76" s="292">
        <v>1503</v>
      </c>
      <c r="O76" s="292">
        <v>1244</v>
      </c>
      <c r="P76" s="295">
        <v>119</v>
      </c>
      <c r="Q76" s="295">
        <v>4158</v>
      </c>
      <c r="R76" s="295">
        <v>0</v>
      </c>
      <c r="S76" s="295">
        <v>4158</v>
      </c>
      <c r="T76" s="295">
        <v>0</v>
      </c>
    </row>
    <row r="77" spans="1:20">
      <c r="A77"/>
      <c r="B77" s="424"/>
      <c r="C77" s="421"/>
      <c r="D77" s="318" t="s">
        <v>781</v>
      </c>
      <c r="E77" s="292">
        <v>32417.000000000004</v>
      </c>
      <c r="F77" s="292">
        <v>17090</v>
      </c>
      <c r="G77" s="292">
        <v>11976</v>
      </c>
      <c r="H77" s="292">
        <v>5114</v>
      </c>
      <c r="I77" s="292">
        <v>9653</v>
      </c>
      <c r="J77" s="292">
        <v>4141</v>
      </c>
      <c r="K77" s="292">
        <v>5512</v>
      </c>
      <c r="L77" s="292">
        <v>5674</v>
      </c>
      <c r="M77" s="292">
        <v>2867</v>
      </c>
      <c r="N77" s="292">
        <v>2456</v>
      </c>
      <c r="O77" s="292">
        <v>351</v>
      </c>
      <c r="P77" s="295">
        <v>8</v>
      </c>
      <c r="Q77" s="295">
        <v>0</v>
      </c>
      <c r="R77" s="295">
        <v>0</v>
      </c>
      <c r="S77" s="295">
        <v>0</v>
      </c>
      <c r="T77" s="295">
        <v>0</v>
      </c>
    </row>
    <row r="78" spans="1:20">
      <c r="A78"/>
      <c r="B78" s="424"/>
      <c r="C78" s="421"/>
      <c r="D78" s="318" t="s">
        <v>782</v>
      </c>
      <c r="E78" s="292">
        <v>19842</v>
      </c>
      <c r="F78" s="292">
        <v>11607</v>
      </c>
      <c r="G78" s="292">
        <v>5866</v>
      </c>
      <c r="H78" s="292">
        <v>5741</v>
      </c>
      <c r="I78" s="292">
        <v>4870</v>
      </c>
      <c r="J78" s="292">
        <v>2097</v>
      </c>
      <c r="K78" s="292">
        <v>2773</v>
      </c>
      <c r="L78" s="292">
        <v>3365</v>
      </c>
      <c r="M78" s="292">
        <v>2228</v>
      </c>
      <c r="N78" s="292">
        <v>1069</v>
      </c>
      <c r="O78" s="292">
        <v>68</v>
      </c>
      <c r="P78" s="295">
        <v>3</v>
      </c>
      <c r="Q78" s="295">
        <v>172</v>
      </c>
      <c r="R78" s="295">
        <v>0</v>
      </c>
      <c r="S78" s="295">
        <v>172</v>
      </c>
      <c r="T78" s="295">
        <v>0</v>
      </c>
    </row>
    <row r="79" spans="1:20">
      <c r="A79"/>
      <c r="B79" s="424"/>
      <c r="C79" s="421"/>
      <c r="D79" s="318" t="s">
        <v>783</v>
      </c>
      <c r="E79" s="292">
        <v>17321</v>
      </c>
      <c r="F79" s="292">
        <v>8930</v>
      </c>
      <c r="G79" s="292">
        <v>5021</v>
      </c>
      <c r="H79" s="292">
        <v>3909</v>
      </c>
      <c r="I79" s="292">
        <v>3633</v>
      </c>
      <c r="J79" s="292">
        <v>1570</v>
      </c>
      <c r="K79" s="292">
        <v>2063</v>
      </c>
      <c r="L79" s="292">
        <v>4758</v>
      </c>
      <c r="M79" s="292">
        <v>2276</v>
      </c>
      <c r="N79" s="292">
        <v>1844</v>
      </c>
      <c r="O79" s="292">
        <v>638</v>
      </c>
      <c r="P79" s="295">
        <v>0</v>
      </c>
      <c r="Q79" s="295">
        <v>0</v>
      </c>
      <c r="R79" s="295">
        <v>0</v>
      </c>
      <c r="S79" s="295">
        <v>0</v>
      </c>
      <c r="T79" s="295">
        <v>0</v>
      </c>
    </row>
    <row r="80" spans="1:20">
      <c r="A80"/>
      <c r="B80" s="424"/>
      <c r="C80" s="421" t="s">
        <v>40</v>
      </c>
      <c r="D80" s="318" t="s">
        <v>784</v>
      </c>
      <c r="E80" s="292">
        <v>11472604.000000013</v>
      </c>
      <c r="F80" s="292">
        <v>6707730.0000000084</v>
      </c>
      <c r="G80" s="292">
        <v>3493630.0000000014</v>
      </c>
      <c r="H80" s="292">
        <v>3214099.9999999977</v>
      </c>
      <c r="I80" s="292">
        <v>3470804.9999999991</v>
      </c>
      <c r="J80" s="292">
        <v>1916150.0000000002</v>
      </c>
      <c r="K80" s="292">
        <v>1554655</v>
      </c>
      <c r="L80" s="292">
        <v>1294069</v>
      </c>
      <c r="M80" s="292">
        <v>768148</v>
      </c>
      <c r="N80" s="292">
        <v>387993.00000000017</v>
      </c>
      <c r="O80" s="292">
        <v>137928</v>
      </c>
      <c r="P80" s="295">
        <v>3275.0000000000005</v>
      </c>
      <c r="Q80" s="295">
        <v>1977320.0000000021</v>
      </c>
      <c r="R80" s="295">
        <v>118430.00000000007</v>
      </c>
      <c r="S80" s="295">
        <v>2095749.9999999979</v>
      </c>
      <c r="T80" s="295">
        <v>171243.99999999983</v>
      </c>
    </row>
    <row r="81" spans="1:20">
      <c r="A81"/>
      <c r="B81" s="424"/>
      <c r="C81" s="421"/>
      <c r="D81" s="318" t="s">
        <v>785</v>
      </c>
      <c r="E81" s="292">
        <v>357153.99999999988</v>
      </c>
      <c r="F81" s="292">
        <v>170197.00000000006</v>
      </c>
      <c r="G81" s="292">
        <v>120344</v>
      </c>
      <c r="H81" s="292">
        <v>49852.999999999993</v>
      </c>
      <c r="I81" s="292">
        <v>150911.99999999994</v>
      </c>
      <c r="J81" s="292">
        <v>80192.999999999985</v>
      </c>
      <c r="K81" s="292">
        <v>70719</v>
      </c>
      <c r="L81" s="292">
        <v>36045.000000000007</v>
      </c>
      <c r="M81" s="292">
        <v>20065.000000000004</v>
      </c>
      <c r="N81" s="292">
        <v>14278.999999999998</v>
      </c>
      <c r="O81" s="292">
        <v>1700.9999999999995</v>
      </c>
      <c r="P81" s="295">
        <v>1090</v>
      </c>
      <c r="Q81" s="295">
        <v>28309.999999999993</v>
      </c>
      <c r="R81" s="295">
        <v>3567</v>
      </c>
      <c r="S81" s="295">
        <v>31877.000000000007</v>
      </c>
      <c r="T81" s="295">
        <v>1296.9999999999998</v>
      </c>
    </row>
    <row r="82" spans="1:20">
      <c r="A82"/>
      <c r="B82" s="424"/>
      <c r="C82" s="421"/>
      <c r="D82" s="318" t="s">
        <v>786</v>
      </c>
      <c r="E82" s="292">
        <v>288635.00000000006</v>
      </c>
      <c r="F82" s="292">
        <v>139949.99999999997</v>
      </c>
      <c r="G82" s="292">
        <v>95114</v>
      </c>
      <c r="H82" s="292">
        <v>44836.000000000007</v>
      </c>
      <c r="I82" s="292">
        <v>115433.00000000001</v>
      </c>
      <c r="J82" s="292">
        <v>64211.999999999993</v>
      </c>
      <c r="K82" s="292">
        <v>51221.000000000007</v>
      </c>
      <c r="L82" s="292">
        <v>33251.999999999993</v>
      </c>
      <c r="M82" s="292">
        <v>22752</v>
      </c>
      <c r="N82" s="292">
        <v>8224.9999999999982</v>
      </c>
      <c r="O82" s="292">
        <v>2275</v>
      </c>
      <c r="P82" s="295">
        <v>6</v>
      </c>
      <c r="Q82" s="295">
        <v>27652.999999999996</v>
      </c>
      <c r="R82" s="295">
        <v>1752.9999999999998</v>
      </c>
      <c r="S82" s="295">
        <v>29405.999999999993</v>
      </c>
      <c r="T82" s="295">
        <v>800</v>
      </c>
    </row>
    <row r="83" spans="1:20">
      <c r="A83"/>
      <c r="B83" s="424"/>
      <c r="C83" s="421"/>
      <c r="D83" s="318" t="s">
        <v>787</v>
      </c>
      <c r="E83" s="292">
        <v>162858.00000000003</v>
      </c>
      <c r="F83" s="292">
        <v>77603</v>
      </c>
      <c r="G83" s="292">
        <v>55007</v>
      </c>
      <c r="H83" s="292">
        <v>22596</v>
      </c>
      <c r="I83" s="292">
        <v>63587.999999999993</v>
      </c>
      <c r="J83" s="292">
        <v>32377.999999999996</v>
      </c>
      <c r="K83" s="292">
        <v>31210</v>
      </c>
      <c r="L83" s="292">
        <v>21667</v>
      </c>
      <c r="M83" s="292">
        <v>11503.000000000002</v>
      </c>
      <c r="N83" s="292">
        <v>9043</v>
      </c>
      <c r="O83" s="292">
        <v>1121</v>
      </c>
      <c r="P83" s="295">
        <v>2.0000000000000004</v>
      </c>
      <c r="Q83" s="295">
        <v>13199</v>
      </c>
      <c r="R83" s="295">
        <v>0</v>
      </c>
      <c r="S83" s="295">
        <v>13199</v>
      </c>
      <c r="T83" s="295">
        <v>0</v>
      </c>
    </row>
    <row r="84" spans="1:20">
      <c r="A84"/>
      <c r="B84" s="424"/>
      <c r="C84" s="421"/>
      <c r="D84" s="318" t="s">
        <v>788</v>
      </c>
      <c r="E84" s="292">
        <v>540002</v>
      </c>
      <c r="F84" s="292">
        <v>347268.00000000006</v>
      </c>
      <c r="G84" s="292">
        <v>218720.99999999997</v>
      </c>
      <c r="H84" s="292">
        <v>128547</v>
      </c>
      <c r="I84" s="292">
        <v>145953.99999999997</v>
      </c>
      <c r="J84" s="292">
        <v>91997.999999999985</v>
      </c>
      <c r="K84" s="292">
        <v>53955.999999999985</v>
      </c>
      <c r="L84" s="292">
        <v>46780</v>
      </c>
      <c r="M84" s="292">
        <v>28711</v>
      </c>
      <c r="N84" s="292">
        <v>15626</v>
      </c>
      <c r="O84" s="292">
        <v>2442.9999999999995</v>
      </c>
      <c r="P84" s="295">
        <v>181.99999999999994</v>
      </c>
      <c r="Q84" s="295">
        <v>197888.99999999994</v>
      </c>
      <c r="R84" s="295">
        <v>8668.9999999999982</v>
      </c>
      <c r="S84" s="295">
        <v>206558</v>
      </c>
      <c r="T84" s="295">
        <v>4350</v>
      </c>
    </row>
    <row r="85" spans="1:20">
      <c r="A85"/>
      <c r="B85" s="424"/>
      <c r="C85" s="421"/>
      <c r="D85" s="318" t="s">
        <v>789</v>
      </c>
      <c r="E85" s="292">
        <v>57547</v>
      </c>
      <c r="F85" s="292">
        <v>33360</v>
      </c>
      <c r="G85" s="292">
        <v>23076</v>
      </c>
      <c r="H85" s="292">
        <v>10284</v>
      </c>
      <c r="I85" s="292">
        <v>20270</v>
      </c>
      <c r="J85" s="292">
        <v>11035</v>
      </c>
      <c r="K85" s="292">
        <v>9235</v>
      </c>
      <c r="L85" s="292">
        <v>3917</v>
      </c>
      <c r="M85" s="292">
        <v>2453</v>
      </c>
      <c r="N85" s="292">
        <v>882</v>
      </c>
      <c r="O85" s="292">
        <v>582</v>
      </c>
      <c r="P85" s="295">
        <v>0</v>
      </c>
      <c r="Q85" s="295">
        <v>2863</v>
      </c>
      <c r="R85" s="295">
        <v>0</v>
      </c>
      <c r="S85" s="295">
        <v>2863</v>
      </c>
      <c r="T85" s="295">
        <v>0</v>
      </c>
    </row>
    <row r="86" spans="1:20">
      <c r="A86"/>
      <c r="B86" s="424"/>
      <c r="C86" s="421"/>
      <c r="D86" s="318" t="s">
        <v>790</v>
      </c>
      <c r="E86" s="292">
        <v>70509.999999999985</v>
      </c>
      <c r="F86" s="292">
        <v>35791</v>
      </c>
      <c r="G86" s="292">
        <v>23864</v>
      </c>
      <c r="H86" s="292">
        <v>11927</v>
      </c>
      <c r="I86" s="292">
        <v>24057</v>
      </c>
      <c r="J86" s="292">
        <v>12601</v>
      </c>
      <c r="K86" s="292">
        <v>11456</v>
      </c>
      <c r="L86" s="292">
        <v>10662</v>
      </c>
      <c r="M86" s="292">
        <v>5893</v>
      </c>
      <c r="N86" s="292">
        <v>3605</v>
      </c>
      <c r="O86" s="292">
        <v>1164</v>
      </c>
      <c r="P86" s="295">
        <v>1</v>
      </c>
      <c r="Q86" s="295">
        <v>1002.0000000000002</v>
      </c>
      <c r="R86" s="295">
        <v>145</v>
      </c>
      <c r="S86" s="295">
        <v>1147.0000000000002</v>
      </c>
      <c r="T86" s="295">
        <v>8</v>
      </c>
    </row>
    <row r="87" spans="1:20">
      <c r="A87"/>
      <c r="B87" s="424"/>
      <c r="C87" s="421"/>
      <c r="D87" s="318" t="s">
        <v>791</v>
      </c>
      <c r="E87" s="292">
        <v>114725.99999999999</v>
      </c>
      <c r="F87" s="292">
        <v>61930.000000000015</v>
      </c>
      <c r="G87" s="292">
        <v>39519</v>
      </c>
      <c r="H87" s="292">
        <v>22411</v>
      </c>
      <c r="I87" s="292">
        <v>38585</v>
      </c>
      <c r="J87" s="292">
        <v>19535</v>
      </c>
      <c r="K87" s="292">
        <v>19050</v>
      </c>
      <c r="L87" s="292">
        <v>14211</v>
      </c>
      <c r="M87" s="292">
        <v>7683.9999999999991</v>
      </c>
      <c r="N87" s="292">
        <v>5310</v>
      </c>
      <c r="O87" s="292">
        <v>1217</v>
      </c>
      <c r="P87" s="295">
        <v>36</v>
      </c>
      <c r="Q87" s="295">
        <v>2823.9999999999995</v>
      </c>
      <c r="R87" s="295">
        <v>0</v>
      </c>
      <c r="S87" s="295">
        <v>2823.9999999999995</v>
      </c>
      <c r="T87" s="295">
        <v>0</v>
      </c>
    </row>
    <row r="88" spans="1:20">
      <c r="A88"/>
      <c r="B88" s="424"/>
      <c r="C88" s="421" t="s">
        <v>41</v>
      </c>
      <c r="D88" s="318" t="s">
        <v>792</v>
      </c>
      <c r="E88" s="292">
        <v>1739451.0000000005</v>
      </c>
      <c r="F88" s="292">
        <v>1086675.9999999993</v>
      </c>
      <c r="G88" s="292">
        <v>614345.00000000023</v>
      </c>
      <c r="H88" s="292">
        <v>472330.99999999971</v>
      </c>
      <c r="I88" s="292">
        <v>494388.00000000012</v>
      </c>
      <c r="J88" s="292">
        <v>275304.00000000006</v>
      </c>
      <c r="K88" s="292">
        <v>219083.99999999994</v>
      </c>
      <c r="L88" s="292">
        <v>158387.00000000003</v>
      </c>
      <c r="M88" s="292">
        <v>98132.999999999985</v>
      </c>
      <c r="N88" s="292">
        <v>46443</v>
      </c>
      <c r="O88" s="292">
        <v>13811</v>
      </c>
      <c r="P88" s="295">
        <v>5341.9999999999991</v>
      </c>
      <c r="Q88" s="295">
        <v>266011.00000000017</v>
      </c>
      <c r="R88" s="295">
        <v>22866.000000000004</v>
      </c>
      <c r="S88" s="295">
        <v>288877</v>
      </c>
      <c r="T88" s="295">
        <v>25246.000000000007</v>
      </c>
    </row>
    <row r="89" spans="1:20">
      <c r="A89"/>
      <c r="B89" s="424"/>
      <c r="C89" s="421"/>
      <c r="D89" s="318" t="s">
        <v>793</v>
      </c>
      <c r="E89" s="292">
        <v>122281.00000000001</v>
      </c>
      <c r="F89" s="292">
        <v>80036</v>
      </c>
      <c r="G89" s="292">
        <v>54467</v>
      </c>
      <c r="H89" s="292">
        <v>25569</v>
      </c>
      <c r="I89" s="292">
        <v>29168</v>
      </c>
      <c r="J89" s="292">
        <v>13914</v>
      </c>
      <c r="K89" s="292">
        <v>15254</v>
      </c>
      <c r="L89" s="292">
        <v>13077</v>
      </c>
      <c r="M89" s="292">
        <v>12135</v>
      </c>
      <c r="N89" s="292">
        <v>777</v>
      </c>
      <c r="O89" s="292">
        <v>165</v>
      </c>
      <c r="P89" s="295">
        <v>101</v>
      </c>
      <c r="Q89" s="295">
        <v>29799</v>
      </c>
      <c r="R89" s="295">
        <v>1142</v>
      </c>
      <c r="S89" s="295">
        <v>30940.999999999996</v>
      </c>
      <c r="T89" s="295">
        <v>590</v>
      </c>
    </row>
    <row r="90" spans="1:20">
      <c r="A90"/>
      <c r="B90" s="424"/>
      <c r="C90" s="421"/>
      <c r="D90" s="318" t="s">
        <v>794</v>
      </c>
      <c r="E90" s="292">
        <v>54605</v>
      </c>
      <c r="F90" s="292">
        <v>22190</v>
      </c>
      <c r="G90" s="292">
        <v>13714</v>
      </c>
      <c r="H90" s="292">
        <v>8476</v>
      </c>
      <c r="I90" s="292">
        <v>26863</v>
      </c>
      <c r="J90" s="292">
        <v>14393</v>
      </c>
      <c r="K90" s="292">
        <v>12470</v>
      </c>
      <c r="L90" s="292">
        <v>5552</v>
      </c>
      <c r="M90" s="292">
        <v>2859</v>
      </c>
      <c r="N90" s="292">
        <v>2236</v>
      </c>
      <c r="O90" s="292">
        <v>457</v>
      </c>
      <c r="P90" s="295">
        <v>0</v>
      </c>
      <c r="Q90" s="295">
        <v>2804</v>
      </c>
      <c r="R90" s="295">
        <v>0</v>
      </c>
      <c r="S90" s="295">
        <v>2804</v>
      </c>
      <c r="T90" s="295">
        <v>0</v>
      </c>
    </row>
    <row r="91" spans="1:20">
      <c r="A91"/>
      <c r="B91" s="424"/>
      <c r="C91" s="421"/>
      <c r="D91" s="318" t="s">
        <v>795</v>
      </c>
      <c r="E91" s="292">
        <v>38548</v>
      </c>
      <c r="F91" s="292">
        <v>19125</v>
      </c>
      <c r="G91" s="292">
        <v>12981</v>
      </c>
      <c r="H91" s="292">
        <v>6144</v>
      </c>
      <c r="I91" s="292">
        <v>15181</v>
      </c>
      <c r="J91" s="292">
        <v>6736</v>
      </c>
      <c r="K91" s="292">
        <v>8445</v>
      </c>
      <c r="L91" s="292">
        <v>4242</v>
      </c>
      <c r="M91" s="292">
        <v>2832</v>
      </c>
      <c r="N91" s="292">
        <v>1087</v>
      </c>
      <c r="O91" s="292">
        <v>323</v>
      </c>
      <c r="P91" s="295">
        <v>0</v>
      </c>
      <c r="Q91" s="295">
        <v>34</v>
      </c>
      <c r="R91" s="295">
        <v>3</v>
      </c>
      <c r="S91" s="295">
        <v>37</v>
      </c>
      <c r="T91" s="295">
        <v>0</v>
      </c>
    </row>
    <row r="92" spans="1:20">
      <c r="A92"/>
      <c r="B92" s="424"/>
      <c r="C92" s="421"/>
      <c r="D92" s="318" t="s">
        <v>796</v>
      </c>
      <c r="E92" s="292">
        <v>86359</v>
      </c>
      <c r="F92" s="292">
        <v>36889</v>
      </c>
      <c r="G92" s="292">
        <v>24350</v>
      </c>
      <c r="H92" s="292">
        <v>12539</v>
      </c>
      <c r="I92" s="292">
        <v>38093</v>
      </c>
      <c r="J92" s="292">
        <v>22281</v>
      </c>
      <c r="K92" s="292">
        <v>15812</v>
      </c>
      <c r="L92" s="292">
        <v>11377</v>
      </c>
      <c r="M92" s="292">
        <v>7975</v>
      </c>
      <c r="N92" s="292">
        <v>2602</v>
      </c>
      <c r="O92" s="292">
        <v>800</v>
      </c>
      <c r="P92" s="295">
        <v>2</v>
      </c>
      <c r="Q92" s="295">
        <v>919</v>
      </c>
      <c r="R92" s="295">
        <v>0</v>
      </c>
      <c r="S92" s="295">
        <v>919</v>
      </c>
      <c r="T92" s="295">
        <v>0</v>
      </c>
    </row>
    <row r="93" spans="1:20">
      <c r="A93"/>
      <c r="B93" s="424"/>
      <c r="C93" s="421"/>
      <c r="D93" s="318" t="s">
        <v>797</v>
      </c>
      <c r="E93" s="292">
        <v>139874</v>
      </c>
      <c r="F93" s="292">
        <v>48923</v>
      </c>
      <c r="G93" s="292">
        <v>29004</v>
      </c>
      <c r="H93" s="292">
        <v>19919</v>
      </c>
      <c r="I93" s="292">
        <v>70908</v>
      </c>
      <c r="J93" s="292">
        <v>36213</v>
      </c>
      <c r="K93" s="292">
        <v>34695</v>
      </c>
      <c r="L93" s="292">
        <v>20043</v>
      </c>
      <c r="M93" s="292">
        <v>11150</v>
      </c>
      <c r="N93" s="292">
        <v>6440</v>
      </c>
      <c r="O93" s="292">
        <v>2453</v>
      </c>
      <c r="P93" s="295">
        <v>39</v>
      </c>
      <c r="Q93" s="295">
        <v>30987.999999999996</v>
      </c>
      <c r="R93" s="295">
        <v>0</v>
      </c>
      <c r="S93" s="295">
        <v>30987.999999999996</v>
      </c>
      <c r="T93" s="295">
        <v>0</v>
      </c>
    </row>
    <row r="94" spans="1:20">
      <c r="A94"/>
      <c r="B94" s="424"/>
      <c r="C94" s="421"/>
      <c r="D94" s="318" t="s">
        <v>798</v>
      </c>
      <c r="E94" s="292">
        <v>186634.99999999997</v>
      </c>
      <c r="F94" s="292">
        <v>103732.00000000001</v>
      </c>
      <c r="G94" s="292">
        <v>70169.999999999985</v>
      </c>
      <c r="H94" s="292">
        <v>33562</v>
      </c>
      <c r="I94" s="292">
        <v>63724</v>
      </c>
      <c r="J94" s="292">
        <v>31620.999999999996</v>
      </c>
      <c r="K94" s="292">
        <v>32103.000000000011</v>
      </c>
      <c r="L94" s="292">
        <v>19179</v>
      </c>
      <c r="M94" s="292">
        <v>11580.000000000002</v>
      </c>
      <c r="N94" s="292">
        <v>6759</v>
      </c>
      <c r="O94" s="292">
        <v>840</v>
      </c>
      <c r="P94" s="295">
        <v>600</v>
      </c>
      <c r="Q94" s="295">
        <v>17816.999999999996</v>
      </c>
      <c r="R94" s="295">
        <v>1421.9999999999998</v>
      </c>
      <c r="S94" s="295">
        <v>19238.999999999996</v>
      </c>
      <c r="T94" s="295">
        <v>940</v>
      </c>
    </row>
    <row r="95" spans="1:20">
      <c r="A95"/>
      <c r="B95" s="424"/>
      <c r="C95" s="421"/>
      <c r="D95" s="318" t="s">
        <v>799</v>
      </c>
      <c r="E95" s="292">
        <v>180285.00000000003</v>
      </c>
      <c r="F95" s="292">
        <v>101497</v>
      </c>
      <c r="G95" s="292">
        <v>78588</v>
      </c>
      <c r="H95" s="292">
        <v>22909</v>
      </c>
      <c r="I95" s="292">
        <v>68577</v>
      </c>
      <c r="J95" s="292">
        <v>30713.000000000004</v>
      </c>
      <c r="K95" s="292">
        <v>37864</v>
      </c>
      <c r="L95" s="292">
        <v>10211</v>
      </c>
      <c r="M95" s="292">
        <v>7317.0000000000009</v>
      </c>
      <c r="N95" s="292">
        <v>2347</v>
      </c>
      <c r="O95" s="292">
        <v>547</v>
      </c>
      <c r="P95" s="295">
        <v>34</v>
      </c>
      <c r="Q95" s="295">
        <v>11480.999999999998</v>
      </c>
      <c r="R95" s="295">
        <v>1009.9999999999999</v>
      </c>
      <c r="S95" s="295">
        <v>12490.999999999998</v>
      </c>
      <c r="T95" s="295">
        <v>1118</v>
      </c>
    </row>
    <row r="96" spans="1:20">
      <c r="A96"/>
      <c r="B96" s="424"/>
      <c r="C96" s="421"/>
      <c r="D96" s="318" t="s">
        <v>800</v>
      </c>
      <c r="E96" s="292">
        <v>60594</v>
      </c>
      <c r="F96" s="292">
        <v>27359</v>
      </c>
      <c r="G96" s="292">
        <v>18377</v>
      </c>
      <c r="H96" s="292">
        <v>8982.0000000000018</v>
      </c>
      <c r="I96" s="292">
        <v>24295.999999999996</v>
      </c>
      <c r="J96" s="292">
        <v>12496</v>
      </c>
      <c r="K96" s="292">
        <v>11800</v>
      </c>
      <c r="L96" s="292">
        <v>8939</v>
      </c>
      <c r="M96" s="292">
        <v>5398</v>
      </c>
      <c r="N96" s="292">
        <v>2661</v>
      </c>
      <c r="O96" s="292">
        <v>880</v>
      </c>
      <c r="P96" s="295">
        <v>25</v>
      </c>
      <c r="Q96" s="295">
        <v>201.99999999999997</v>
      </c>
      <c r="R96" s="295">
        <v>0</v>
      </c>
      <c r="S96" s="295">
        <v>201.99999999999997</v>
      </c>
      <c r="T96" s="295">
        <v>0</v>
      </c>
    </row>
    <row r="97" spans="1:20" ht="24" customHeight="1">
      <c r="A97"/>
      <c r="B97" s="424"/>
      <c r="C97" s="422" t="s">
        <v>79</v>
      </c>
      <c r="D97" s="318" t="s">
        <v>801</v>
      </c>
      <c r="E97" s="292">
        <v>1709814.9999999995</v>
      </c>
      <c r="F97" s="292">
        <v>877460.00000000093</v>
      </c>
      <c r="G97" s="292">
        <v>512293.99999999988</v>
      </c>
      <c r="H97" s="292">
        <v>365166.00000000006</v>
      </c>
      <c r="I97" s="292">
        <v>697743.00000000023</v>
      </c>
      <c r="J97" s="292">
        <v>384020</v>
      </c>
      <c r="K97" s="292">
        <v>313723.00000000012</v>
      </c>
      <c r="L97" s="292">
        <v>134612.00000000006</v>
      </c>
      <c r="M97" s="292">
        <v>64175.999999999993</v>
      </c>
      <c r="N97" s="292">
        <v>61466.999999999993</v>
      </c>
      <c r="O97" s="292">
        <v>8968.9999999999964</v>
      </c>
      <c r="P97" s="295">
        <v>29.999999999999982</v>
      </c>
      <c r="Q97" s="295">
        <v>314381.99999999988</v>
      </c>
      <c r="R97" s="295">
        <v>28243.999999999993</v>
      </c>
      <c r="S97" s="295">
        <v>342625.99999999983</v>
      </c>
      <c r="T97" s="295">
        <v>30415.000000000004</v>
      </c>
    </row>
    <row r="98" spans="1:20">
      <c r="A98"/>
      <c r="B98" s="424"/>
      <c r="C98" s="422"/>
      <c r="D98" s="318" t="s">
        <v>802</v>
      </c>
      <c r="E98" s="292">
        <v>154338</v>
      </c>
      <c r="F98" s="292">
        <v>68144</v>
      </c>
      <c r="G98" s="292">
        <v>46441</v>
      </c>
      <c r="H98" s="292">
        <v>21703</v>
      </c>
      <c r="I98" s="292">
        <v>68273.999999999985</v>
      </c>
      <c r="J98" s="292">
        <v>36892.999999999993</v>
      </c>
      <c r="K98" s="292">
        <v>31380.999999999996</v>
      </c>
      <c r="L98" s="292">
        <v>17920</v>
      </c>
      <c r="M98" s="292">
        <v>7172</v>
      </c>
      <c r="N98" s="292">
        <v>8967</v>
      </c>
      <c r="O98" s="292">
        <v>1781</v>
      </c>
      <c r="P98" s="295">
        <v>21</v>
      </c>
      <c r="Q98" s="295">
        <v>30625</v>
      </c>
      <c r="R98" s="295">
        <v>62</v>
      </c>
      <c r="S98" s="295">
        <v>30687</v>
      </c>
      <c r="T98" s="295">
        <v>101</v>
      </c>
    </row>
    <row r="99" spans="1:20">
      <c r="A99"/>
      <c r="B99" s="424" t="s">
        <v>252</v>
      </c>
      <c r="C99" s="421" t="s">
        <v>43</v>
      </c>
      <c r="D99" s="318" t="s">
        <v>803</v>
      </c>
      <c r="E99" s="292">
        <v>1085355</v>
      </c>
      <c r="F99" s="292">
        <v>618833.00000000012</v>
      </c>
      <c r="G99" s="292">
        <v>368738</v>
      </c>
      <c r="H99" s="292">
        <v>250095</v>
      </c>
      <c r="I99" s="292">
        <v>347532.00000000006</v>
      </c>
      <c r="J99" s="292">
        <v>225030.99999999997</v>
      </c>
      <c r="K99" s="292">
        <v>122500.99999999991</v>
      </c>
      <c r="L99" s="292">
        <v>118990.00000000001</v>
      </c>
      <c r="M99" s="292">
        <v>55019</v>
      </c>
      <c r="N99" s="292">
        <v>54747.999999999985</v>
      </c>
      <c r="O99" s="292">
        <v>9223.0000000000018</v>
      </c>
      <c r="P99" s="295">
        <v>6032.9999999999991</v>
      </c>
      <c r="Q99" s="295">
        <v>304646.99999999994</v>
      </c>
      <c r="R99" s="295">
        <v>10294</v>
      </c>
      <c r="S99" s="295">
        <v>314941.00000000012</v>
      </c>
      <c r="T99" s="295">
        <v>20072.999999999996</v>
      </c>
    </row>
    <row r="100" spans="1:20">
      <c r="A100"/>
      <c r="B100" s="424"/>
      <c r="C100" s="421"/>
      <c r="D100" s="318" t="s">
        <v>804</v>
      </c>
      <c r="E100" s="292">
        <v>71964</v>
      </c>
      <c r="F100" s="292">
        <v>37307</v>
      </c>
      <c r="G100" s="292">
        <v>22906</v>
      </c>
      <c r="H100" s="292">
        <v>14401.000000000004</v>
      </c>
      <c r="I100" s="292">
        <v>20773.999999999996</v>
      </c>
      <c r="J100" s="292">
        <v>11180</v>
      </c>
      <c r="K100" s="292">
        <v>9594</v>
      </c>
      <c r="L100" s="292">
        <v>13882.999999999998</v>
      </c>
      <c r="M100" s="292">
        <v>9237</v>
      </c>
      <c r="N100" s="292">
        <v>4321</v>
      </c>
      <c r="O100" s="292">
        <v>325</v>
      </c>
      <c r="P100" s="295">
        <v>51</v>
      </c>
      <c r="Q100" s="295">
        <v>35577.999999999993</v>
      </c>
      <c r="R100" s="295">
        <v>845</v>
      </c>
      <c r="S100" s="295">
        <v>36423</v>
      </c>
      <c r="T100" s="295">
        <v>322</v>
      </c>
    </row>
    <row r="101" spans="1:20">
      <c r="A101"/>
      <c r="B101" s="424"/>
      <c r="C101" s="421"/>
      <c r="D101" s="318" t="s">
        <v>805</v>
      </c>
      <c r="E101" s="292">
        <v>62700</v>
      </c>
      <c r="F101" s="292">
        <v>30783</v>
      </c>
      <c r="G101" s="292">
        <v>15364.999999999998</v>
      </c>
      <c r="H101" s="292">
        <v>15418</v>
      </c>
      <c r="I101" s="292">
        <v>25257</v>
      </c>
      <c r="J101" s="292">
        <v>7819</v>
      </c>
      <c r="K101" s="292">
        <v>17438</v>
      </c>
      <c r="L101" s="292">
        <v>6660</v>
      </c>
      <c r="M101" s="292">
        <v>2628</v>
      </c>
      <c r="N101" s="292">
        <v>2402</v>
      </c>
      <c r="O101" s="292">
        <v>1629.9999999999998</v>
      </c>
      <c r="P101" s="295">
        <v>58</v>
      </c>
      <c r="Q101" s="295">
        <v>816</v>
      </c>
      <c r="R101" s="295">
        <v>0</v>
      </c>
      <c r="S101" s="295">
        <v>816</v>
      </c>
      <c r="T101" s="295">
        <v>0</v>
      </c>
    </row>
    <row r="102" spans="1:20">
      <c r="A102"/>
      <c r="B102" s="424"/>
      <c r="C102" s="421"/>
      <c r="D102" s="318" t="s">
        <v>806</v>
      </c>
      <c r="E102" s="292">
        <v>17364</v>
      </c>
      <c r="F102" s="292">
        <v>7482</v>
      </c>
      <c r="G102" s="292">
        <v>5103</v>
      </c>
      <c r="H102" s="292">
        <v>2379</v>
      </c>
      <c r="I102" s="292">
        <v>7933</v>
      </c>
      <c r="J102" s="292">
        <v>3915</v>
      </c>
      <c r="K102" s="292">
        <v>4018</v>
      </c>
      <c r="L102" s="292">
        <v>1949</v>
      </c>
      <c r="M102" s="292">
        <v>1685</v>
      </c>
      <c r="N102" s="292">
        <v>171</v>
      </c>
      <c r="O102" s="292">
        <v>93</v>
      </c>
      <c r="P102" s="295">
        <v>115</v>
      </c>
      <c r="Q102" s="295">
        <v>0</v>
      </c>
      <c r="R102" s="295">
        <v>0</v>
      </c>
      <c r="S102" s="295">
        <v>0</v>
      </c>
      <c r="T102" s="295">
        <v>0</v>
      </c>
    </row>
    <row r="103" spans="1:20">
      <c r="A103"/>
      <c r="B103" s="424"/>
      <c r="C103" s="421"/>
      <c r="D103" s="318" t="s">
        <v>807</v>
      </c>
      <c r="E103" s="292">
        <v>10492</v>
      </c>
      <c r="F103" s="292">
        <v>6154</v>
      </c>
      <c r="G103" s="292">
        <v>4168</v>
      </c>
      <c r="H103" s="292">
        <v>1986</v>
      </c>
      <c r="I103" s="292">
        <v>2819</v>
      </c>
      <c r="J103" s="292">
        <v>706</v>
      </c>
      <c r="K103" s="292">
        <v>2113</v>
      </c>
      <c r="L103" s="292">
        <v>1519</v>
      </c>
      <c r="M103" s="292">
        <v>798</v>
      </c>
      <c r="N103" s="292">
        <v>646</v>
      </c>
      <c r="O103" s="292">
        <v>75</v>
      </c>
      <c r="P103" s="295">
        <v>0</v>
      </c>
      <c r="Q103" s="295">
        <v>53</v>
      </c>
      <c r="R103" s="295">
        <v>0</v>
      </c>
      <c r="S103" s="295">
        <v>53</v>
      </c>
      <c r="T103" s="295">
        <v>0</v>
      </c>
    </row>
    <row r="104" spans="1:20">
      <c r="A104"/>
      <c r="B104" s="424"/>
      <c r="C104" s="421"/>
      <c r="D104" s="318" t="s">
        <v>808</v>
      </c>
      <c r="E104" s="292">
        <v>109579</v>
      </c>
      <c r="F104" s="292">
        <v>54006</v>
      </c>
      <c r="G104" s="292">
        <v>32092</v>
      </c>
      <c r="H104" s="292">
        <v>21914</v>
      </c>
      <c r="I104" s="292">
        <v>40906</v>
      </c>
      <c r="J104" s="292">
        <v>20012</v>
      </c>
      <c r="K104" s="292">
        <v>20894</v>
      </c>
      <c r="L104" s="292">
        <v>14667</v>
      </c>
      <c r="M104" s="292">
        <v>9195</v>
      </c>
      <c r="N104" s="292">
        <v>5026</v>
      </c>
      <c r="O104" s="292">
        <v>446.00000000000006</v>
      </c>
      <c r="P104" s="295">
        <v>3</v>
      </c>
      <c r="Q104" s="295">
        <v>39046</v>
      </c>
      <c r="R104" s="295">
        <v>2039</v>
      </c>
      <c r="S104" s="295">
        <v>41084.999999999993</v>
      </c>
      <c r="T104" s="295">
        <v>981</v>
      </c>
    </row>
    <row r="105" spans="1:20">
      <c r="A105"/>
      <c r="B105" s="424"/>
      <c r="C105" s="421"/>
      <c r="D105" s="318" t="s">
        <v>809</v>
      </c>
      <c r="E105" s="292">
        <v>137936</v>
      </c>
      <c r="F105" s="292">
        <v>71780</v>
      </c>
      <c r="G105" s="292">
        <v>47150.000000000007</v>
      </c>
      <c r="H105" s="292">
        <v>24630.000000000004</v>
      </c>
      <c r="I105" s="292">
        <v>46905</v>
      </c>
      <c r="J105" s="292">
        <v>27184.000000000004</v>
      </c>
      <c r="K105" s="292">
        <v>19721</v>
      </c>
      <c r="L105" s="292">
        <v>19251</v>
      </c>
      <c r="M105" s="292">
        <v>16119.999999999998</v>
      </c>
      <c r="N105" s="292">
        <v>2399</v>
      </c>
      <c r="O105" s="292">
        <v>732</v>
      </c>
      <c r="P105" s="295">
        <v>202</v>
      </c>
      <c r="Q105" s="295">
        <v>61061</v>
      </c>
      <c r="R105" s="295">
        <v>1661.0000000000002</v>
      </c>
      <c r="S105" s="295">
        <v>62721.999999999993</v>
      </c>
      <c r="T105" s="295">
        <v>1085.0000000000002</v>
      </c>
    </row>
    <row r="106" spans="1:20">
      <c r="A106"/>
      <c r="B106" s="424"/>
      <c r="C106" s="421"/>
      <c r="D106" s="318" t="s">
        <v>810</v>
      </c>
      <c r="E106" s="292">
        <v>26305</v>
      </c>
      <c r="F106" s="292">
        <v>13953</v>
      </c>
      <c r="G106" s="292">
        <v>10681</v>
      </c>
      <c r="H106" s="292">
        <v>3272</v>
      </c>
      <c r="I106" s="292">
        <v>7843</v>
      </c>
      <c r="J106" s="292">
        <v>4819</v>
      </c>
      <c r="K106" s="292">
        <v>3024</v>
      </c>
      <c r="L106" s="292">
        <v>4509</v>
      </c>
      <c r="M106" s="292">
        <v>1775</v>
      </c>
      <c r="N106" s="292">
        <v>2682</v>
      </c>
      <c r="O106" s="292">
        <v>52</v>
      </c>
      <c r="P106" s="295">
        <v>40</v>
      </c>
      <c r="Q106" s="295">
        <v>0</v>
      </c>
      <c r="R106" s="295">
        <v>0</v>
      </c>
      <c r="S106" s="295">
        <v>0</v>
      </c>
      <c r="T106" s="295">
        <v>0</v>
      </c>
    </row>
    <row r="107" spans="1:20">
      <c r="A107"/>
      <c r="B107" s="424"/>
      <c r="C107" s="421"/>
      <c r="D107" s="318" t="s">
        <v>811</v>
      </c>
      <c r="E107" s="292">
        <v>208365.00000000003</v>
      </c>
      <c r="F107" s="292">
        <v>118558</v>
      </c>
      <c r="G107" s="292">
        <v>75064.000000000015</v>
      </c>
      <c r="H107" s="292">
        <v>43494</v>
      </c>
      <c r="I107" s="292">
        <v>63891</v>
      </c>
      <c r="J107" s="292">
        <v>34740.000000000007</v>
      </c>
      <c r="K107" s="292">
        <v>29151</v>
      </c>
      <c r="L107" s="292">
        <v>25915.999999999996</v>
      </c>
      <c r="M107" s="292">
        <v>14459</v>
      </c>
      <c r="N107" s="292">
        <v>9554</v>
      </c>
      <c r="O107" s="292">
        <v>1903</v>
      </c>
      <c r="P107" s="295">
        <v>1267.9999999999998</v>
      </c>
      <c r="Q107" s="295">
        <v>74054</v>
      </c>
      <c r="R107" s="295">
        <v>3445.9999999999995</v>
      </c>
      <c r="S107" s="295">
        <v>77499.999999999985</v>
      </c>
      <c r="T107" s="295">
        <v>2062</v>
      </c>
    </row>
    <row r="108" spans="1:20">
      <c r="A108"/>
      <c r="B108" s="424"/>
      <c r="C108" s="421"/>
      <c r="D108" s="318" t="s">
        <v>812</v>
      </c>
      <c r="E108" s="292">
        <v>161035.99999999997</v>
      </c>
      <c r="F108" s="292">
        <v>101621.99999999999</v>
      </c>
      <c r="G108" s="292">
        <v>70649</v>
      </c>
      <c r="H108" s="292">
        <v>30973.000000000004</v>
      </c>
      <c r="I108" s="292">
        <v>41145</v>
      </c>
      <c r="J108" s="292">
        <v>24068</v>
      </c>
      <c r="K108" s="292">
        <v>17077</v>
      </c>
      <c r="L108" s="292">
        <v>18269</v>
      </c>
      <c r="M108" s="292">
        <v>10371</v>
      </c>
      <c r="N108" s="292">
        <v>5990</v>
      </c>
      <c r="O108" s="292">
        <v>1908</v>
      </c>
      <c r="P108" s="295">
        <v>33</v>
      </c>
      <c r="Q108" s="295">
        <v>12110.999999999996</v>
      </c>
      <c r="R108" s="295">
        <v>2806</v>
      </c>
      <c r="S108" s="295">
        <v>14916.999999999996</v>
      </c>
      <c r="T108" s="295">
        <v>1816.0000000000002</v>
      </c>
    </row>
    <row r="109" spans="1:20">
      <c r="A109"/>
      <c r="B109" s="424"/>
      <c r="C109" s="421"/>
      <c r="D109" s="318" t="s">
        <v>813</v>
      </c>
      <c r="E109" s="292">
        <v>108942.00000000001</v>
      </c>
      <c r="F109" s="292">
        <v>69408</v>
      </c>
      <c r="G109" s="292">
        <v>42669.000000000007</v>
      </c>
      <c r="H109" s="292">
        <v>26739</v>
      </c>
      <c r="I109" s="292">
        <v>32624</v>
      </c>
      <c r="J109" s="292">
        <v>13354</v>
      </c>
      <c r="K109" s="292">
        <v>19270</v>
      </c>
      <c r="L109" s="292">
        <v>6910</v>
      </c>
      <c r="M109" s="292">
        <v>5440</v>
      </c>
      <c r="N109" s="292">
        <v>1196</v>
      </c>
      <c r="O109" s="292">
        <v>274</v>
      </c>
      <c r="P109" s="295">
        <v>3</v>
      </c>
      <c r="Q109" s="295">
        <v>14817</v>
      </c>
      <c r="R109" s="295">
        <v>0</v>
      </c>
      <c r="S109" s="295">
        <v>14817</v>
      </c>
      <c r="T109" s="295">
        <v>0</v>
      </c>
    </row>
    <row r="110" spans="1:20">
      <c r="A110"/>
      <c r="B110" s="424"/>
      <c r="C110" s="421"/>
      <c r="D110" s="318" t="s">
        <v>814</v>
      </c>
      <c r="E110" s="292">
        <v>276452</v>
      </c>
      <c r="F110" s="292">
        <v>144973</v>
      </c>
      <c r="G110" s="292">
        <v>92268</v>
      </c>
      <c r="H110" s="292">
        <v>52705.000000000007</v>
      </c>
      <c r="I110" s="292">
        <v>96164.000000000029</v>
      </c>
      <c r="J110" s="292">
        <v>55130</v>
      </c>
      <c r="K110" s="292">
        <v>41034.000000000007</v>
      </c>
      <c r="L110" s="292">
        <v>35315</v>
      </c>
      <c r="M110" s="292">
        <v>18817</v>
      </c>
      <c r="N110" s="292">
        <v>14556</v>
      </c>
      <c r="O110" s="292">
        <v>1941.9999999999998</v>
      </c>
      <c r="P110" s="295">
        <v>34</v>
      </c>
      <c r="Q110" s="295">
        <v>74309.999999999985</v>
      </c>
      <c r="R110" s="295">
        <v>4641</v>
      </c>
      <c r="S110" s="295">
        <v>78950.999999999985</v>
      </c>
      <c r="T110" s="295">
        <v>3101</v>
      </c>
    </row>
    <row r="111" spans="1:20">
      <c r="A111"/>
      <c r="B111" s="424"/>
      <c r="C111" s="421"/>
      <c r="D111" s="318" t="s">
        <v>815</v>
      </c>
      <c r="E111" s="292">
        <v>203245</v>
      </c>
      <c r="F111" s="292">
        <v>125474</v>
      </c>
      <c r="G111" s="292">
        <v>72901</v>
      </c>
      <c r="H111" s="292">
        <v>52573.000000000007</v>
      </c>
      <c r="I111" s="292">
        <v>60723.000000000007</v>
      </c>
      <c r="J111" s="292">
        <v>28805</v>
      </c>
      <c r="K111" s="292">
        <v>31918.000000000004</v>
      </c>
      <c r="L111" s="292">
        <v>17047.999999999996</v>
      </c>
      <c r="M111" s="292">
        <v>10574</v>
      </c>
      <c r="N111" s="292">
        <v>5169</v>
      </c>
      <c r="O111" s="292">
        <v>1304.9999999999998</v>
      </c>
      <c r="P111" s="295">
        <v>28</v>
      </c>
      <c r="Q111" s="295">
        <v>20328</v>
      </c>
      <c r="R111" s="295">
        <v>815</v>
      </c>
      <c r="S111" s="295">
        <v>21143</v>
      </c>
      <c r="T111" s="295">
        <v>686</v>
      </c>
    </row>
    <row r="112" spans="1:20">
      <c r="A112"/>
      <c r="B112" s="424"/>
      <c r="C112" s="421"/>
      <c r="D112" s="318" t="s">
        <v>816</v>
      </c>
      <c r="E112" s="292">
        <v>17026</v>
      </c>
      <c r="F112" s="292">
        <v>11911</v>
      </c>
      <c r="G112" s="292">
        <v>8335</v>
      </c>
      <c r="H112" s="292">
        <v>3576</v>
      </c>
      <c r="I112" s="292">
        <v>4036</v>
      </c>
      <c r="J112" s="292">
        <v>2285</v>
      </c>
      <c r="K112" s="292">
        <v>1751</v>
      </c>
      <c r="L112" s="292">
        <v>1079</v>
      </c>
      <c r="M112" s="292">
        <v>954</v>
      </c>
      <c r="N112" s="292">
        <v>114</v>
      </c>
      <c r="O112" s="292">
        <v>11</v>
      </c>
      <c r="P112" s="295">
        <v>17</v>
      </c>
      <c r="Q112" s="295">
        <v>94</v>
      </c>
      <c r="R112" s="295">
        <v>5</v>
      </c>
      <c r="S112" s="295">
        <v>99</v>
      </c>
      <c r="T112" s="295">
        <v>0</v>
      </c>
    </row>
    <row r="113" spans="1:20">
      <c r="A113"/>
      <c r="B113" s="424"/>
      <c r="C113" s="421" t="s">
        <v>44</v>
      </c>
      <c r="D113" s="318" t="s">
        <v>44</v>
      </c>
      <c r="E113" s="292">
        <v>612690</v>
      </c>
      <c r="F113" s="292">
        <v>392858</v>
      </c>
      <c r="G113" s="292">
        <v>253666.99999999997</v>
      </c>
      <c r="H113" s="292">
        <v>139191.00000000003</v>
      </c>
      <c r="I113" s="292">
        <v>148701</v>
      </c>
      <c r="J113" s="292">
        <v>81470</v>
      </c>
      <c r="K113" s="292">
        <v>67231</v>
      </c>
      <c r="L113" s="292">
        <v>71131.000000000029</v>
      </c>
      <c r="M113" s="292">
        <v>35213</v>
      </c>
      <c r="N113" s="292">
        <v>29526.000000000015</v>
      </c>
      <c r="O113" s="292">
        <v>6392.0000000000009</v>
      </c>
      <c r="P113" s="295">
        <v>129</v>
      </c>
      <c r="Q113" s="295">
        <v>269501.99999999994</v>
      </c>
      <c r="R113" s="295">
        <v>15937.999999999993</v>
      </c>
      <c r="S113" s="295">
        <v>285440</v>
      </c>
      <c r="T113" s="295">
        <v>10289.000000000005</v>
      </c>
    </row>
    <row r="114" spans="1:20">
      <c r="A114"/>
      <c r="B114" s="424"/>
      <c r="C114" s="421"/>
      <c r="D114" s="318" t="s">
        <v>817</v>
      </c>
      <c r="E114" s="292">
        <v>132882</v>
      </c>
      <c r="F114" s="292">
        <v>64609</v>
      </c>
      <c r="G114" s="292">
        <v>40991</v>
      </c>
      <c r="H114" s="292">
        <v>23618</v>
      </c>
      <c r="I114" s="292">
        <v>38612.999999999985</v>
      </c>
      <c r="J114" s="292">
        <v>17920</v>
      </c>
      <c r="K114" s="292">
        <v>20692.999999999996</v>
      </c>
      <c r="L114" s="292">
        <v>29660</v>
      </c>
      <c r="M114" s="292">
        <v>10354</v>
      </c>
      <c r="N114" s="292">
        <v>12790.000000000002</v>
      </c>
      <c r="O114" s="292">
        <v>6516.0000000000009</v>
      </c>
      <c r="P114" s="295">
        <v>0</v>
      </c>
      <c r="Q114" s="295">
        <v>31433.999999999996</v>
      </c>
      <c r="R114" s="295">
        <v>2158</v>
      </c>
      <c r="S114" s="295">
        <v>33591.999999999993</v>
      </c>
      <c r="T114" s="295">
        <v>163</v>
      </c>
    </row>
    <row r="115" spans="1:20">
      <c r="A115"/>
      <c r="B115" s="424"/>
      <c r="C115" s="421"/>
      <c r="D115" s="318" t="s">
        <v>818</v>
      </c>
      <c r="E115" s="292">
        <v>149430.99999999997</v>
      </c>
      <c r="F115" s="292">
        <v>72977</v>
      </c>
      <c r="G115" s="292">
        <v>47492.000000000007</v>
      </c>
      <c r="H115" s="292">
        <v>25484.999999999996</v>
      </c>
      <c r="I115" s="292">
        <v>62117</v>
      </c>
      <c r="J115" s="292">
        <v>29889.000000000007</v>
      </c>
      <c r="K115" s="292">
        <v>32227.999999999993</v>
      </c>
      <c r="L115" s="292">
        <v>14336.999999999998</v>
      </c>
      <c r="M115" s="292">
        <v>4436</v>
      </c>
      <c r="N115" s="292">
        <v>7088</v>
      </c>
      <c r="O115" s="292">
        <v>2813.0000000000005</v>
      </c>
      <c r="P115" s="295">
        <v>0</v>
      </c>
      <c r="Q115" s="295">
        <v>20337</v>
      </c>
      <c r="R115" s="295">
        <v>1382.0000000000002</v>
      </c>
      <c r="S115" s="295">
        <v>21719</v>
      </c>
      <c r="T115" s="295">
        <v>404</v>
      </c>
    </row>
    <row r="116" spans="1:20">
      <c r="A116"/>
      <c r="B116" s="424"/>
      <c r="C116" s="421"/>
      <c r="D116" s="318" t="s">
        <v>819</v>
      </c>
      <c r="E116" s="292">
        <v>655027</v>
      </c>
      <c r="F116" s="292">
        <v>228467.99999999997</v>
      </c>
      <c r="G116" s="292">
        <v>147984.99999999994</v>
      </c>
      <c r="H116" s="292">
        <v>80482.999999999985</v>
      </c>
      <c r="I116" s="292">
        <v>367456</v>
      </c>
      <c r="J116" s="292">
        <v>208741.00000000006</v>
      </c>
      <c r="K116" s="292">
        <v>158714.99999999994</v>
      </c>
      <c r="L116" s="292">
        <v>59102.999999999985</v>
      </c>
      <c r="M116" s="292">
        <v>14695</v>
      </c>
      <c r="N116" s="292">
        <v>30472.999999999996</v>
      </c>
      <c r="O116" s="292">
        <v>13935.000000000002</v>
      </c>
      <c r="P116" s="295">
        <v>0</v>
      </c>
      <c r="Q116" s="295">
        <v>53691.999999999993</v>
      </c>
      <c r="R116" s="295">
        <v>3291.9999999999991</v>
      </c>
      <c r="S116" s="295">
        <v>56984.000000000007</v>
      </c>
      <c r="T116" s="295">
        <v>785</v>
      </c>
    </row>
    <row r="117" spans="1:20">
      <c r="A117"/>
      <c r="B117" s="424"/>
      <c r="C117" s="421"/>
      <c r="D117" s="318" t="s">
        <v>820</v>
      </c>
      <c r="E117" s="292">
        <v>233115</v>
      </c>
      <c r="F117" s="292">
        <v>84416</v>
      </c>
      <c r="G117" s="292">
        <v>60368</v>
      </c>
      <c r="H117" s="292">
        <v>24048</v>
      </c>
      <c r="I117" s="292">
        <v>104501</v>
      </c>
      <c r="J117" s="292">
        <v>52384</v>
      </c>
      <c r="K117" s="292">
        <v>52117</v>
      </c>
      <c r="L117" s="292">
        <v>44198.000000000007</v>
      </c>
      <c r="M117" s="292">
        <v>15380</v>
      </c>
      <c r="N117" s="292">
        <v>18337</v>
      </c>
      <c r="O117" s="292">
        <v>10480.999999999998</v>
      </c>
      <c r="P117" s="295">
        <v>0</v>
      </c>
      <c r="Q117" s="295">
        <v>49103</v>
      </c>
      <c r="R117" s="295">
        <v>2489</v>
      </c>
      <c r="S117" s="295">
        <v>51591.999999999985</v>
      </c>
      <c r="T117" s="295">
        <v>446</v>
      </c>
    </row>
    <row r="118" spans="1:20">
      <c r="A118"/>
      <c r="B118" s="424"/>
      <c r="C118" s="421"/>
      <c r="D118" s="318" t="s">
        <v>821</v>
      </c>
      <c r="E118" s="292">
        <v>210632.00000000003</v>
      </c>
      <c r="F118" s="292">
        <v>80155.000000000015</v>
      </c>
      <c r="G118" s="292">
        <v>52758</v>
      </c>
      <c r="H118" s="292">
        <v>27397</v>
      </c>
      <c r="I118" s="292">
        <v>96830.000000000015</v>
      </c>
      <c r="J118" s="292">
        <v>56387</v>
      </c>
      <c r="K118" s="292">
        <v>40442.999999999993</v>
      </c>
      <c r="L118" s="292">
        <v>33647</v>
      </c>
      <c r="M118" s="292">
        <v>12008</v>
      </c>
      <c r="N118" s="292">
        <v>16675.000000000004</v>
      </c>
      <c r="O118" s="292">
        <v>4964</v>
      </c>
      <c r="P118" s="295">
        <v>0</v>
      </c>
      <c r="Q118" s="295">
        <v>25219</v>
      </c>
      <c r="R118" s="295">
        <v>1838</v>
      </c>
      <c r="S118" s="295">
        <v>27057.000000000004</v>
      </c>
      <c r="T118" s="295">
        <v>331</v>
      </c>
    </row>
    <row r="119" spans="1:20">
      <c r="A119"/>
      <c r="B119" s="424"/>
      <c r="C119" s="421"/>
      <c r="D119" s="318" t="s">
        <v>822</v>
      </c>
      <c r="E119" s="292">
        <v>205216</v>
      </c>
      <c r="F119" s="292">
        <v>97018.999999999985</v>
      </c>
      <c r="G119" s="292">
        <v>66528</v>
      </c>
      <c r="H119" s="292">
        <v>30490.999999999993</v>
      </c>
      <c r="I119" s="292">
        <v>74392</v>
      </c>
      <c r="J119" s="292">
        <v>34489.999999999993</v>
      </c>
      <c r="K119" s="292">
        <v>39902.000000000007</v>
      </c>
      <c r="L119" s="292">
        <v>33804.999999999993</v>
      </c>
      <c r="M119" s="292">
        <v>10399.999999999998</v>
      </c>
      <c r="N119" s="292">
        <v>15023.999999999998</v>
      </c>
      <c r="O119" s="292">
        <v>8381.0000000000018</v>
      </c>
      <c r="P119" s="295">
        <v>58.000000000000007</v>
      </c>
      <c r="Q119" s="295">
        <v>11872</v>
      </c>
      <c r="R119" s="295">
        <v>32.000000000000007</v>
      </c>
      <c r="S119" s="295">
        <v>11903.999999999998</v>
      </c>
      <c r="T119" s="295">
        <v>0</v>
      </c>
    </row>
    <row r="120" spans="1:20">
      <c r="A120"/>
      <c r="B120" s="424"/>
      <c r="C120" s="421" t="s">
        <v>45</v>
      </c>
      <c r="D120" s="318" t="s">
        <v>823</v>
      </c>
      <c r="E120" s="292">
        <v>13684505.000000002</v>
      </c>
      <c r="F120" s="292">
        <v>7979862.9999999981</v>
      </c>
      <c r="G120" s="292">
        <v>4239247.0000000019</v>
      </c>
      <c r="H120" s="292">
        <v>3740616</v>
      </c>
      <c r="I120" s="292">
        <v>4255000.0000000009</v>
      </c>
      <c r="J120" s="292">
        <v>2162132.0000000009</v>
      </c>
      <c r="K120" s="292">
        <v>2092868.0000000007</v>
      </c>
      <c r="L120" s="292">
        <v>1449642</v>
      </c>
      <c r="M120" s="292">
        <v>779165.99999999988</v>
      </c>
      <c r="N120" s="292">
        <v>443023.00000000047</v>
      </c>
      <c r="O120" s="292">
        <v>227453.00000000003</v>
      </c>
      <c r="P120" s="295">
        <v>1963.9999999999993</v>
      </c>
      <c r="Q120" s="295">
        <v>2124810.0000000009</v>
      </c>
      <c r="R120" s="295">
        <v>161922.00000000009</v>
      </c>
      <c r="S120" s="295">
        <v>2286732.0000000028</v>
      </c>
      <c r="T120" s="295">
        <v>171686.99999999994</v>
      </c>
    </row>
    <row r="121" spans="1:20">
      <c r="A121"/>
      <c r="B121" s="424"/>
      <c r="C121" s="421"/>
      <c r="D121" s="318" t="s">
        <v>824</v>
      </c>
      <c r="E121" s="292">
        <v>88977</v>
      </c>
      <c r="F121" s="292">
        <v>44945</v>
      </c>
      <c r="G121" s="292">
        <v>27248</v>
      </c>
      <c r="H121" s="292">
        <v>17697</v>
      </c>
      <c r="I121" s="292">
        <v>29562</v>
      </c>
      <c r="J121" s="292">
        <v>12179</v>
      </c>
      <c r="K121" s="292">
        <v>17383</v>
      </c>
      <c r="L121" s="292">
        <v>14470</v>
      </c>
      <c r="M121" s="292">
        <v>6522</v>
      </c>
      <c r="N121" s="292">
        <v>5553</v>
      </c>
      <c r="O121" s="292">
        <v>2395</v>
      </c>
      <c r="P121" s="295">
        <v>23</v>
      </c>
      <c r="Q121" s="295">
        <v>807</v>
      </c>
      <c r="R121" s="295">
        <v>0</v>
      </c>
      <c r="S121" s="295">
        <v>807</v>
      </c>
      <c r="T121" s="295">
        <v>0</v>
      </c>
    </row>
    <row r="122" spans="1:20">
      <c r="A122"/>
      <c r="B122" s="424"/>
      <c r="C122" s="421"/>
      <c r="D122" s="318" t="s">
        <v>825</v>
      </c>
      <c r="E122" s="292">
        <v>44567</v>
      </c>
      <c r="F122" s="292">
        <v>20830</v>
      </c>
      <c r="G122" s="292">
        <v>12570</v>
      </c>
      <c r="H122" s="292">
        <v>8260</v>
      </c>
      <c r="I122" s="292">
        <v>16516</v>
      </c>
      <c r="J122" s="292">
        <v>6114</v>
      </c>
      <c r="K122" s="292">
        <v>10402</v>
      </c>
      <c r="L122" s="292">
        <v>7221</v>
      </c>
      <c r="M122" s="292">
        <v>4411</v>
      </c>
      <c r="N122" s="292">
        <v>1957</v>
      </c>
      <c r="O122" s="292">
        <v>853.00000000000011</v>
      </c>
      <c r="P122" s="295">
        <v>0</v>
      </c>
      <c r="Q122" s="295">
        <v>0</v>
      </c>
      <c r="R122" s="295">
        <v>0</v>
      </c>
      <c r="S122" s="295">
        <v>0</v>
      </c>
      <c r="T122" s="295">
        <v>0</v>
      </c>
    </row>
    <row r="123" spans="1:20">
      <c r="A123"/>
      <c r="B123" s="424"/>
      <c r="C123" s="421"/>
      <c r="D123" s="318" t="s">
        <v>826</v>
      </c>
      <c r="E123" s="292">
        <v>140205</v>
      </c>
      <c r="F123" s="292">
        <v>97413.999999999985</v>
      </c>
      <c r="G123" s="292">
        <v>58820</v>
      </c>
      <c r="H123" s="292">
        <v>38594</v>
      </c>
      <c r="I123" s="292">
        <v>24135</v>
      </c>
      <c r="J123" s="292">
        <v>14414</v>
      </c>
      <c r="K123" s="292">
        <v>9721</v>
      </c>
      <c r="L123" s="292">
        <v>18656</v>
      </c>
      <c r="M123" s="292">
        <v>12396</v>
      </c>
      <c r="N123" s="292">
        <v>4581</v>
      </c>
      <c r="O123" s="292">
        <v>1679</v>
      </c>
      <c r="P123" s="295">
        <v>32</v>
      </c>
      <c r="Q123" s="295">
        <v>37621.000000000007</v>
      </c>
      <c r="R123" s="295">
        <v>1540.9999999999998</v>
      </c>
      <c r="S123" s="295">
        <v>39162</v>
      </c>
      <c r="T123" s="295">
        <v>320</v>
      </c>
    </row>
    <row r="124" spans="1:20">
      <c r="A124"/>
      <c r="B124" s="424"/>
      <c r="C124" s="421"/>
      <c r="D124" s="318" t="s">
        <v>827</v>
      </c>
      <c r="E124" s="292">
        <v>38655</v>
      </c>
      <c r="F124" s="292">
        <v>23545</v>
      </c>
      <c r="G124" s="292">
        <v>16829</v>
      </c>
      <c r="H124" s="292">
        <v>6716</v>
      </c>
      <c r="I124" s="292">
        <v>7638.0000000000009</v>
      </c>
      <c r="J124" s="292">
        <v>3676</v>
      </c>
      <c r="K124" s="292">
        <v>3961.9999999999995</v>
      </c>
      <c r="L124" s="292">
        <v>7472</v>
      </c>
      <c r="M124" s="292">
        <v>5227</v>
      </c>
      <c r="N124" s="292">
        <v>1769</v>
      </c>
      <c r="O124" s="292">
        <v>476</v>
      </c>
      <c r="P124" s="295">
        <v>3</v>
      </c>
      <c r="Q124" s="295">
        <v>0</v>
      </c>
      <c r="R124" s="295">
        <v>0</v>
      </c>
      <c r="S124" s="295">
        <v>0</v>
      </c>
      <c r="T124" s="295">
        <v>0</v>
      </c>
    </row>
    <row r="125" spans="1:20">
      <c r="A125"/>
      <c r="B125" s="424"/>
      <c r="C125" s="421"/>
      <c r="D125" s="318" t="s">
        <v>828</v>
      </c>
      <c r="E125" s="292">
        <v>235321.00000000003</v>
      </c>
      <c r="F125" s="292">
        <v>152491.00000000003</v>
      </c>
      <c r="G125" s="292">
        <v>100551</v>
      </c>
      <c r="H125" s="292">
        <v>51940.000000000015</v>
      </c>
      <c r="I125" s="292">
        <v>65168.000000000015</v>
      </c>
      <c r="J125" s="292">
        <v>32663</v>
      </c>
      <c r="K125" s="292">
        <v>32505</v>
      </c>
      <c r="L125" s="292">
        <v>17662</v>
      </c>
      <c r="M125" s="292">
        <v>8998</v>
      </c>
      <c r="N125" s="292">
        <v>7666.9999999999991</v>
      </c>
      <c r="O125" s="292">
        <v>997</v>
      </c>
      <c r="P125" s="295">
        <v>0</v>
      </c>
      <c r="Q125" s="295">
        <v>55094.999999999993</v>
      </c>
      <c r="R125" s="295">
        <v>3844.0000000000009</v>
      </c>
      <c r="S125" s="295">
        <v>58939</v>
      </c>
      <c r="T125" s="295">
        <v>2298.0000000000005</v>
      </c>
    </row>
    <row r="126" spans="1:20">
      <c r="A126"/>
      <c r="B126" s="424"/>
      <c r="C126" s="421"/>
      <c r="D126" s="318" t="s">
        <v>829</v>
      </c>
      <c r="E126" s="292">
        <v>654326</v>
      </c>
      <c r="F126" s="292">
        <v>383753.00000000006</v>
      </c>
      <c r="G126" s="292">
        <v>238439</v>
      </c>
      <c r="H126" s="292">
        <v>145314</v>
      </c>
      <c r="I126" s="292">
        <v>195622.99999999997</v>
      </c>
      <c r="J126" s="292">
        <v>117903.00000000001</v>
      </c>
      <c r="K126" s="292">
        <v>77720.000000000015</v>
      </c>
      <c r="L126" s="292">
        <v>74950</v>
      </c>
      <c r="M126" s="292">
        <v>42003</v>
      </c>
      <c r="N126" s="292">
        <v>23381.000000000007</v>
      </c>
      <c r="O126" s="292">
        <v>9566</v>
      </c>
      <c r="P126" s="295">
        <v>127.00000000000003</v>
      </c>
      <c r="Q126" s="295">
        <v>215984</v>
      </c>
      <c r="R126" s="295">
        <v>100</v>
      </c>
      <c r="S126" s="295">
        <v>216084</v>
      </c>
      <c r="T126" s="295">
        <v>2886</v>
      </c>
    </row>
    <row r="127" spans="1:20">
      <c r="A127"/>
      <c r="B127" s="424"/>
      <c r="C127" s="421"/>
      <c r="D127" s="318" t="s">
        <v>830</v>
      </c>
      <c r="E127" s="292">
        <v>211129.00000000003</v>
      </c>
      <c r="F127" s="292">
        <v>134503</v>
      </c>
      <c r="G127" s="292">
        <v>85362.000000000015</v>
      </c>
      <c r="H127" s="292">
        <v>49141</v>
      </c>
      <c r="I127" s="292">
        <v>58576.999999999993</v>
      </c>
      <c r="J127" s="292">
        <v>34188</v>
      </c>
      <c r="K127" s="292">
        <v>24389.000000000004</v>
      </c>
      <c r="L127" s="292">
        <v>18049</v>
      </c>
      <c r="M127" s="292">
        <v>12490</v>
      </c>
      <c r="N127" s="292">
        <v>4777</v>
      </c>
      <c r="O127" s="292">
        <v>782</v>
      </c>
      <c r="P127" s="295">
        <v>28.000000000000004</v>
      </c>
      <c r="Q127" s="295">
        <v>47723.999999999985</v>
      </c>
      <c r="R127" s="295">
        <v>2110</v>
      </c>
      <c r="S127" s="295">
        <v>49834</v>
      </c>
      <c r="T127" s="295">
        <v>1204</v>
      </c>
    </row>
    <row r="128" spans="1:20">
      <c r="A128"/>
      <c r="B128" s="424"/>
      <c r="C128" s="421"/>
      <c r="D128" s="318" t="s">
        <v>831</v>
      </c>
      <c r="E128" s="292">
        <v>39968</v>
      </c>
      <c r="F128" s="292">
        <v>31070</v>
      </c>
      <c r="G128" s="292">
        <v>13483</v>
      </c>
      <c r="H128" s="292">
        <v>17587</v>
      </c>
      <c r="I128" s="292">
        <v>5745</v>
      </c>
      <c r="J128" s="292">
        <v>3609.9999999999995</v>
      </c>
      <c r="K128" s="292">
        <v>2135</v>
      </c>
      <c r="L128" s="292">
        <v>3153</v>
      </c>
      <c r="M128" s="292">
        <v>1792</v>
      </c>
      <c r="N128" s="292">
        <v>1068</v>
      </c>
      <c r="O128" s="292">
        <v>293</v>
      </c>
      <c r="P128" s="295">
        <v>0</v>
      </c>
      <c r="Q128" s="295">
        <v>6528.9999999999982</v>
      </c>
      <c r="R128" s="295">
        <v>1236</v>
      </c>
      <c r="S128" s="295">
        <v>7764.9999999999991</v>
      </c>
      <c r="T128" s="295">
        <v>305</v>
      </c>
    </row>
    <row r="129" spans="1:20">
      <c r="A129"/>
      <c r="B129" s="424"/>
      <c r="C129" s="421"/>
      <c r="D129" s="318" t="s">
        <v>832</v>
      </c>
      <c r="E129" s="292">
        <v>484885.99999999994</v>
      </c>
      <c r="F129" s="292">
        <v>306789</v>
      </c>
      <c r="G129" s="292">
        <v>178292.99999999997</v>
      </c>
      <c r="H129" s="292">
        <v>128496</v>
      </c>
      <c r="I129" s="292">
        <v>140224</v>
      </c>
      <c r="J129" s="292">
        <v>72601.999999999985</v>
      </c>
      <c r="K129" s="292">
        <v>67622.000000000015</v>
      </c>
      <c r="L129" s="292">
        <v>37873</v>
      </c>
      <c r="M129" s="292">
        <v>23368</v>
      </c>
      <c r="N129" s="292">
        <v>12920</v>
      </c>
      <c r="O129" s="292">
        <v>1585.0000000000002</v>
      </c>
      <c r="P129" s="295">
        <v>106.00000000000001</v>
      </c>
      <c r="Q129" s="295">
        <v>219116</v>
      </c>
      <c r="R129" s="295">
        <v>8680.0000000000036</v>
      </c>
      <c r="S129" s="295">
        <v>227795.99999999994</v>
      </c>
      <c r="T129" s="295">
        <v>11734</v>
      </c>
    </row>
    <row r="130" spans="1:20">
      <c r="A130"/>
      <c r="B130" s="424"/>
      <c r="C130" s="421"/>
      <c r="D130" s="318" t="s">
        <v>833</v>
      </c>
      <c r="E130" s="292">
        <v>203428</v>
      </c>
      <c r="F130" s="292">
        <v>133426</v>
      </c>
      <c r="G130" s="292">
        <v>88961</v>
      </c>
      <c r="H130" s="292">
        <v>44464.999999999993</v>
      </c>
      <c r="I130" s="292">
        <v>47079</v>
      </c>
      <c r="J130" s="292">
        <v>22282</v>
      </c>
      <c r="K130" s="292">
        <v>24797</v>
      </c>
      <c r="L130" s="292">
        <v>22923</v>
      </c>
      <c r="M130" s="292">
        <v>13227</v>
      </c>
      <c r="N130" s="292">
        <v>7476.9999999999991</v>
      </c>
      <c r="O130" s="292">
        <v>2219</v>
      </c>
      <c r="P130" s="295">
        <v>22</v>
      </c>
      <c r="Q130" s="295">
        <v>46323</v>
      </c>
      <c r="R130" s="295">
        <v>1617.0000000000002</v>
      </c>
      <c r="S130" s="295">
        <v>47940</v>
      </c>
      <c r="T130" s="295">
        <v>30</v>
      </c>
    </row>
    <row r="131" spans="1:20">
      <c r="A131"/>
      <c r="B131" s="424"/>
      <c r="C131" s="421"/>
      <c r="D131" s="318" t="s">
        <v>834</v>
      </c>
      <c r="E131" s="292">
        <v>53062</v>
      </c>
      <c r="F131" s="292">
        <v>37966</v>
      </c>
      <c r="G131" s="292">
        <v>20136</v>
      </c>
      <c r="H131" s="292">
        <v>17829.999999999996</v>
      </c>
      <c r="I131" s="292">
        <v>9322</v>
      </c>
      <c r="J131" s="292">
        <v>5883</v>
      </c>
      <c r="K131" s="292">
        <v>3439</v>
      </c>
      <c r="L131" s="292">
        <v>5774</v>
      </c>
      <c r="M131" s="292">
        <v>2810</v>
      </c>
      <c r="N131" s="292">
        <v>2667</v>
      </c>
      <c r="O131" s="292">
        <v>297</v>
      </c>
      <c r="P131" s="295">
        <v>0</v>
      </c>
      <c r="Q131" s="295">
        <v>35256</v>
      </c>
      <c r="R131" s="295">
        <v>475</v>
      </c>
      <c r="S131" s="295">
        <v>35730.999999999993</v>
      </c>
      <c r="T131" s="295">
        <v>303</v>
      </c>
    </row>
    <row r="132" spans="1:20">
      <c r="A132"/>
      <c r="B132" s="424"/>
      <c r="C132" s="421"/>
      <c r="D132" s="318" t="s">
        <v>835</v>
      </c>
      <c r="E132" s="292">
        <v>26005</v>
      </c>
      <c r="F132" s="292">
        <v>15782</v>
      </c>
      <c r="G132" s="292">
        <v>10823</v>
      </c>
      <c r="H132" s="292">
        <v>4959</v>
      </c>
      <c r="I132" s="292">
        <v>8010</v>
      </c>
      <c r="J132" s="292">
        <v>3550</v>
      </c>
      <c r="K132" s="292">
        <v>4460</v>
      </c>
      <c r="L132" s="292">
        <v>2213</v>
      </c>
      <c r="M132" s="292">
        <v>1122</v>
      </c>
      <c r="N132" s="292">
        <v>1022</v>
      </c>
      <c r="O132" s="292">
        <v>69</v>
      </c>
      <c r="P132" s="295">
        <v>0</v>
      </c>
      <c r="Q132" s="295">
        <v>0</v>
      </c>
      <c r="R132" s="295">
        <v>0</v>
      </c>
      <c r="S132" s="295">
        <v>0</v>
      </c>
      <c r="T132" s="295">
        <v>0</v>
      </c>
    </row>
    <row r="133" spans="1:20">
      <c r="A133"/>
      <c r="B133" s="424"/>
      <c r="C133" s="421"/>
      <c r="D133" s="318" t="s">
        <v>836</v>
      </c>
      <c r="E133" s="292">
        <v>166805</v>
      </c>
      <c r="F133" s="292">
        <v>89798</v>
      </c>
      <c r="G133" s="292">
        <v>53727.999999999993</v>
      </c>
      <c r="H133" s="292">
        <v>36070</v>
      </c>
      <c r="I133" s="292">
        <v>59547.000000000007</v>
      </c>
      <c r="J133" s="292">
        <v>24254.000000000004</v>
      </c>
      <c r="K133" s="292">
        <v>35293</v>
      </c>
      <c r="L133" s="292">
        <v>17460</v>
      </c>
      <c r="M133" s="292">
        <v>8641</v>
      </c>
      <c r="N133" s="292">
        <v>7025.9999999999982</v>
      </c>
      <c r="O133" s="292">
        <v>1793.0000000000002</v>
      </c>
      <c r="P133" s="295">
        <v>10</v>
      </c>
      <c r="Q133" s="295">
        <v>125.99999999999999</v>
      </c>
      <c r="R133" s="295">
        <v>52629</v>
      </c>
      <c r="S133" s="295">
        <v>52755</v>
      </c>
      <c r="T133" s="295">
        <v>93</v>
      </c>
    </row>
    <row r="134" spans="1:20">
      <c r="A134"/>
      <c r="B134" s="424"/>
      <c r="C134" s="421"/>
      <c r="D134" s="318" t="s">
        <v>837</v>
      </c>
      <c r="E134" s="292">
        <v>302150.99999999994</v>
      </c>
      <c r="F134" s="292">
        <v>139314</v>
      </c>
      <c r="G134" s="292">
        <v>89202</v>
      </c>
      <c r="H134" s="292">
        <v>50112.000000000007</v>
      </c>
      <c r="I134" s="292">
        <v>152227</v>
      </c>
      <c r="J134" s="292">
        <v>72384</v>
      </c>
      <c r="K134" s="292">
        <v>79843</v>
      </c>
      <c r="L134" s="292">
        <v>10610</v>
      </c>
      <c r="M134" s="292">
        <v>5124</v>
      </c>
      <c r="N134" s="292">
        <v>4696</v>
      </c>
      <c r="O134" s="292">
        <v>790</v>
      </c>
      <c r="P134" s="295">
        <v>39</v>
      </c>
      <c r="Q134" s="295">
        <v>8526</v>
      </c>
      <c r="R134" s="295">
        <v>1705</v>
      </c>
      <c r="S134" s="295">
        <v>10231</v>
      </c>
      <c r="T134" s="295">
        <v>1159</v>
      </c>
    </row>
    <row r="135" spans="1:20">
      <c r="A135"/>
      <c r="B135" s="424"/>
      <c r="C135" s="421"/>
      <c r="D135" s="318" t="s">
        <v>838</v>
      </c>
      <c r="E135" s="292">
        <v>93335</v>
      </c>
      <c r="F135" s="292">
        <v>47439</v>
      </c>
      <c r="G135" s="292">
        <v>32132</v>
      </c>
      <c r="H135" s="292">
        <v>15307.000000000004</v>
      </c>
      <c r="I135" s="292">
        <v>33061</v>
      </c>
      <c r="J135" s="292">
        <v>18010</v>
      </c>
      <c r="K135" s="292">
        <v>15051.000000000002</v>
      </c>
      <c r="L135" s="292">
        <v>12835</v>
      </c>
      <c r="M135" s="292">
        <v>3700.9999999999995</v>
      </c>
      <c r="N135" s="292">
        <v>8340</v>
      </c>
      <c r="O135" s="292">
        <v>793.99999999999989</v>
      </c>
      <c r="P135" s="295">
        <v>276.00000000000006</v>
      </c>
      <c r="Q135" s="295">
        <v>564</v>
      </c>
      <c r="R135" s="295">
        <v>44137</v>
      </c>
      <c r="S135" s="295">
        <v>44701</v>
      </c>
      <c r="T135" s="295">
        <v>120</v>
      </c>
    </row>
    <row r="136" spans="1:20">
      <c r="A136"/>
      <c r="B136" s="424"/>
      <c r="C136" s="421"/>
      <c r="D136" s="318" t="s">
        <v>839</v>
      </c>
      <c r="E136" s="292">
        <v>200236.99999999997</v>
      </c>
      <c r="F136" s="292">
        <v>105171</v>
      </c>
      <c r="G136" s="292">
        <v>62365</v>
      </c>
      <c r="H136" s="292">
        <v>42806</v>
      </c>
      <c r="I136" s="292">
        <v>76756</v>
      </c>
      <c r="J136" s="292">
        <v>44826</v>
      </c>
      <c r="K136" s="292">
        <v>31930</v>
      </c>
      <c r="L136" s="292">
        <v>18310</v>
      </c>
      <c r="M136" s="292">
        <v>9629</v>
      </c>
      <c r="N136" s="292">
        <v>7531.9999999999991</v>
      </c>
      <c r="O136" s="292">
        <v>1149</v>
      </c>
      <c r="P136" s="295">
        <v>142</v>
      </c>
      <c r="Q136" s="295">
        <v>38643</v>
      </c>
      <c r="R136" s="295">
        <v>1212.9999999999998</v>
      </c>
      <c r="S136" s="295">
        <v>39856</v>
      </c>
      <c r="T136" s="295">
        <v>96</v>
      </c>
    </row>
    <row r="137" spans="1:20">
      <c r="A137"/>
      <c r="B137" s="424"/>
      <c r="C137" s="421"/>
      <c r="D137" s="318" t="s">
        <v>840</v>
      </c>
      <c r="E137" s="292">
        <v>173065.00000000003</v>
      </c>
      <c r="F137" s="292">
        <v>110675</v>
      </c>
      <c r="G137" s="292">
        <v>59432.000000000007</v>
      </c>
      <c r="H137" s="292">
        <v>51243</v>
      </c>
      <c r="I137" s="292">
        <v>46906</v>
      </c>
      <c r="J137" s="292">
        <v>24208</v>
      </c>
      <c r="K137" s="292">
        <v>22697.999999999996</v>
      </c>
      <c r="L137" s="292">
        <v>15484.000000000002</v>
      </c>
      <c r="M137" s="292">
        <v>8453</v>
      </c>
      <c r="N137" s="292">
        <v>5648</v>
      </c>
      <c r="O137" s="292">
        <v>1383</v>
      </c>
      <c r="P137" s="295">
        <v>112.00000000000003</v>
      </c>
      <c r="Q137" s="295">
        <v>28331</v>
      </c>
      <c r="R137" s="295">
        <v>2193.0000000000005</v>
      </c>
      <c r="S137" s="295">
        <v>30524.000000000004</v>
      </c>
      <c r="T137" s="295">
        <v>728</v>
      </c>
    </row>
    <row r="138" spans="1:20">
      <c r="A138"/>
      <c r="B138" s="424"/>
      <c r="C138" s="421"/>
      <c r="D138" s="318" t="s">
        <v>841</v>
      </c>
      <c r="E138" s="292">
        <v>103833</v>
      </c>
      <c r="F138" s="292">
        <v>65657.999999999985</v>
      </c>
      <c r="G138" s="292">
        <v>36227</v>
      </c>
      <c r="H138" s="292">
        <v>29431</v>
      </c>
      <c r="I138" s="292">
        <v>38052</v>
      </c>
      <c r="J138" s="292">
        <v>17088</v>
      </c>
      <c r="K138" s="292">
        <v>20964</v>
      </c>
      <c r="L138" s="292">
        <v>123</v>
      </c>
      <c r="M138" s="292">
        <v>95</v>
      </c>
      <c r="N138" s="292">
        <v>20</v>
      </c>
      <c r="O138" s="292">
        <v>8</v>
      </c>
      <c r="P138" s="295">
        <v>3</v>
      </c>
      <c r="Q138" s="295">
        <v>39544.000000000007</v>
      </c>
      <c r="R138" s="295">
        <v>3884</v>
      </c>
      <c r="S138" s="295">
        <v>43428</v>
      </c>
      <c r="T138" s="295">
        <v>2057</v>
      </c>
    </row>
    <row r="139" spans="1:20">
      <c r="A139"/>
      <c r="B139" s="424"/>
      <c r="C139" s="421"/>
      <c r="D139" s="318" t="s">
        <v>842</v>
      </c>
      <c r="E139" s="292">
        <v>75815</v>
      </c>
      <c r="F139" s="292">
        <v>39174</v>
      </c>
      <c r="G139" s="292">
        <v>25861</v>
      </c>
      <c r="H139" s="292">
        <v>13313</v>
      </c>
      <c r="I139" s="292">
        <v>25305.000000000004</v>
      </c>
      <c r="J139" s="292">
        <v>10859</v>
      </c>
      <c r="K139" s="292">
        <v>14446</v>
      </c>
      <c r="L139" s="292">
        <v>11336</v>
      </c>
      <c r="M139" s="292">
        <v>5892</v>
      </c>
      <c r="N139" s="292">
        <v>5068</v>
      </c>
      <c r="O139" s="292">
        <v>376</v>
      </c>
      <c r="P139" s="295">
        <v>0</v>
      </c>
      <c r="Q139" s="295">
        <v>0</v>
      </c>
      <c r="R139" s="295">
        <v>0</v>
      </c>
      <c r="S139" s="295">
        <v>0</v>
      </c>
      <c r="T139" s="295">
        <v>0</v>
      </c>
    </row>
    <row r="140" spans="1:20">
      <c r="A140"/>
      <c r="B140" s="424"/>
      <c r="C140" s="421"/>
      <c r="D140" s="318" t="s">
        <v>843</v>
      </c>
      <c r="E140" s="292">
        <v>46380</v>
      </c>
      <c r="F140" s="292">
        <v>35363</v>
      </c>
      <c r="G140" s="292">
        <v>28230.999999999996</v>
      </c>
      <c r="H140" s="292">
        <v>7132</v>
      </c>
      <c r="I140" s="292">
        <v>5385</v>
      </c>
      <c r="J140" s="292">
        <v>3491</v>
      </c>
      <c r="K140" s="292">
        <v>1894</v>
      </c>
      <c r="L140" s="292">
        <v>5632</v>
      </c>
      <c r="M140" s="292">
        <v>4095</v>
      </c>
      <c r="N140" s="292">
        <v>1029</v>
      </c>
      <c r="O140" s="292">
        <v>508</v>
      </c>
      <c r="P140" s="295">
        <v>0</v>
      </c>
      <c r="Q140" s="295">
        <v>6017</v>
      </c>
      <c r="R140" s="295">
        <v>524</v>
      </c>
      <c r="S140" s="295">
        <v>6541</v>
      </c>
      <c r="T140" s="295">
        <v>73</v>
      </c>
    </row>
    <row r="141" spans="1:20">
      <c r="A141"/>
      <c r="B141" s="424"/>
      <c r="C141" s="421"/>
      <c r="D141" s="318" t="s">
        <v>844</v>
      </c>
      <c r="E141" s="292">
        <v>54480</v>
      </c>
      <c r="F141" s="292">
        <v>36453</v>
      </c>
      <c r="G141" s="292">
        <v>22371</v>
      </c>
      <c r="H141" s="292">
        <v>14082</v>
      </c>
      <c r="I141" s="292">
        <v>15252</v>
      </c>
      <c r="J141" s="292">
        <v>6942</v>
      </c>
      <c r="K141" s="292">
        <v>8309.9999999999982</v>
      </c>
      <c r="L141" s="292">
        <v>2775</v>
      </c>
      <c r="M141" s="292">
        <v>1350</v>
      </c>
      <c r="N141" s="292">
        <v>1253</v>
      </c>
      <c r="O141" s="292">
        <v>172</v>
      </c>
      <c r="P141" s="295">
        <v>0</v>
      </c>
      <c r="Q141" s="295">
        <v>69</v>
      </c>
      <c r="R141" s="295">
        <v>30</v>
      </c>
      <c r="S141" s="295">
        <v>99</v>
      </c>
      <c r="T141" s="295">
        <v>344</v>
      </c>
    </row>
    <row r="142" spans="1:20">
      <c r="A142"/>
      <c r="B142" s="424"/>
      <c r="C142" s="421"/>
      <c r="D142" s="318" t="s">
        <v>845</v>
      </c>
      <c r="E142" s="292">
        <v>94245</v>
      </c>
      <c r="F142" s="292">
        <v>47976</v>
      </c>
      <c r="G142" s="292">
        <v>27796</v>
      </c>
      <c r="H142" s="292">
        <v>20180</v>
      </c>
      <c r="I142" s="292">
        <v>33805</v>
      </c>
      <c r="J142" s="292">
        <v>18517</v>
      </c>
      <c r="K142" s="292">
        <v>15288</v>
      </c>
      <c r="L142" s="292">
        <v>12464</v>
      </c>
      <c r="M142" s="292">
        <v>6344</v>
      </c>
      <c r="N142" s="292">
        <v>4474</v>
      </c>
      <c r="O142" s="292">
        <v>1646</v>
      </c>
      <c r="P142" s="292">
        <v>6</v>
      </c>
      <c r="Q142" s="295">
        <v>325</v>
      </c>
      <c r="R142" s="295">
        <v>20</v>
      </c>
      <c r="S142" s="295">
        <v>345</v>
      </c>
      <c r="T142" s="295">
        <v>0</v>
      </c>
    </row>
    <row r="143" spans="1:20">
      <c r="A143"/>
      <c r="B143" s="424"/>
      <c r="C143" s="421"/>
      <c r="D143" s="318" t="s">
        <v>846</v>
      </c>
      <c r="E143" s="292">
        <v>90082</v>
      </c>
      <c r="F143" s="292">
        <v>61208</v>
      </c>
      <c r="G143" s="292">
        <v>41381</v>
      </c>
      <c r="H143" s="292">
        <v>19827</v>
      </c>
      <c r="I143" s="292">
        <v>13920</v>
      </c>
      <c r="J143" s="292">
        <v>8095</v>
      </c>
      <c r="K143" s="292">
        <v>5825</v>
      </c>
      <c r="L143" s="292">
        <v>14954</v>
      </c>
      <c r="M143" s="292">
        <v>7562</v>
      </c>
      <c r="N143" s="292">
        <v>5898</v>
      </c>
      <c r="O143" s="292">
        <v>1494</v>
      </c>
      <c r="P143" s="292">
        <v>3</v>
      </c>
      <c r="Q143" s="295">
        <v>0</v>
      </c>
      <c r="R143" s="295">
        <v>0</v>
      </c>
      <c r="S143" s="295">
        <v>0</v>
      </c>
      <c r="T143" s="295">
        <v>0</v>
      </c>
    </row>
    <row r="144" spans="1:20">
      <c r="A144"/>
      <c r="B144" s="424"/>
      <c r="C144" s="421"/>
      <c r="D144" s="318" t="s">
        <v>847</v>
      </c>
      <c r="E144" s="292">
        <v>43469</v>
      </c>
      <c r="F144" s="292">
        <v>29289</v>
      </c>
      <c r="G144" s="292">
        <v>14687</v>
      </c>
      <c r="H144" s="292">
        <v>14602</v>
      </c>
      <c r="I144" s="292">
        <v>12589</v>
      </c>
      <c r="J144" s="292">
        <v>7515</v>
      </c>
      <c r="K144" s="292">
        <v>5074</v>
      </c>
      <c r="L144" s="292">
        <v>1591</v>
      </c>
      <c r="M144" s="292">
        <v>510</v>
      </c>
      <c r="N144" s="292">
        <v>942</v>
      </c>
      <c r="O144" s="292">
        <v>139</v>
      </c>
      <c r="P144" s="292">
        <v>0</v>
      </c>
      <c r="Q144" s="295">
        <v>195</v>
      </c>
      <c r="R144" s="295">
        <v>22</v>
      </c>
      <c r="S144" s="295">
        <v>217</v>
      </c>
      <c r="T144" s="295">
        <v>0</v>
      </c>
    </row>
    <row r="145" spans="1:20">
      <c r="A145"/>
      <c r="B145" s="424"/>
      <c r="C145" s="421" t="s">
        <v>46</v>
      </c>
      <c r="D145" s="318" t="s">
        <v>848</v>
      </c>
      <c r="E145" s="292">
        <v>742667.99999999977</v>
      </c>
      <c r="F145" s="292">
        <v>475396.00000000012</v>
      </c>
      <c r="G145" s="292">
        <v>303064.99999999994</v>
      </c>
      <c r="H145" s="292">
        <v>172331</v>
      </c>
      <c r="I145" s="292">
        <v>188216</v>
      </c>
      <c r="J145" s="292">
        <v>108482.00000000001</v>
      </c>
      <c r="K145" s="292">
        <v>79733.999999999971</v>
      </c>
      <c r="L145" s="292">
        <v>79056</v>
      </c>
      <c r="M145" s="292">
        <v>38517</v>
      </c>
      <c r="N145" s="292">
        <v>36027.999999999993</v>
      </c>
      <c r="O145" s="292">
        <v>4511</v>
      </c>
      <c r="P145" s="292">
        <v>45</v>
      </c>
      <c r="Q145" s="295">
        <v>151056.99999999997</v>
      </c>
      <c r="R145" s="295">
        <v>127858</v>
      </c>
      <c r="S145" s="295">
        <v>278915.00000000006</v>
      </c>
      <c r="T145" s="295">
        <v>9660</v>
      </c>
    </row>
    <row r="146" spans="1:20">
      <c r="A146"/>
      <c r="B146" s="424"/>
      <c r="C146" s="421"/>
      <c r="D146" s="318" t="s">
        <v>849</v>
      </c>
      <c r="E146" s="292">
        <v>96824</v>
      </c>
      <c r="F146" s="292">
        <v>50164</v>
      </c>
      <c r="G146" s="292">
        <v>30937</v>
      </c>
      <c r="H146" s="292">
        <v>19227</v>
      </c>
      <c r="I146" s="292">
        <v>38920</v>
      </c>
      <c r="J146" s="292">
        <v>17781</v>
      </c>
      <c r="K146" s="292">
        <v>21139</v>
      </c>
      <c r="L146" s="292">
        <v>7740</v>
      </c>
      <c r="M146" s="292">
        <v>3270</v>
      </c>
      <c r="N146" s="292">
        <v>3741</v>
      </c>
      <c r="O146" s="292">
        <v>729</v>
      </c>
      <c r="P146" s="292">
        <v>0</v>
      </c>
      <c r="Q146" s="295">
        <v>58213.999999999993</v>
      </c>
      <c r="R146" s="295">
        <v>1615</v>
      </c>
      <c r="S146" s="295">
        <v>59829</v>
      </c>
      <c r="T146" s="295">
        <v>421</v>
      </c>
    </row>
    <row r="147" spans="1:20">
      <c r="A147"/>
      <c r="B147" s="424"/>
      <c r="C147" s="421"/>
      <c r="D147" s="318" t="s">
        <v>850</v>
      </c>
      <c r="E147" s="292">
        <v>67008</v>
      </c>
      <c r="F147" s="292">
        <v>32213</v>
      </c>
      <c r="G147" s="292">
        <v>20759</v>
      </c>
      <c r="H147" s="292">
        <v>11454.000000000002</v>
      </c>
      <c r="I147" s="292">
        <v>25878</v>
      </c>
      <c r="J147" s="292">
        <v>9887</v>
      </c>
      <c r="K147" s="292">
        <v>15990.999999999998</v>
      </c>
      <c r="L147" s="292">
        <v>8917</v>
      </c>
      <c r="M147" s="292">
        <v>3770</v>
      </c>
      <c r="N147" s="292">
        <v>4136</v>
      </c>
      <c r="O147" s="292">
        <v>1011.0000000000001</v>
      </c>
      <c r="P147" s="292">
        <v>0</v>
      </c>
      <c r="Q147" s="295">
        <v>14776.999999999996</v>
      </c>
      <c r="R147" s="295">
        <v>0</v>
      </c>
      <c r="S147" s="295">
        <v>14776.999999999996</v>
      </c>
      <c r="T147" s="295">
        <v>0</v>
      </c>
    </row>
    <row r="148" spans="1:20">
      <c r="A148"/>
      <c r="B148" s="424"/>
      <c r="C148" s="421"/>
      <c r="D148" s="318" t="s">
        <v>851</v>
      </c>
      <c r="E148" s="292">
        <v>178222</v>
      </c>
      <c r="F148" s="292">
        <v>60128.999999999993</v>
      </c>
      <c r="G148" s="292">
        <v>42830</v>
      </c>
      <c r="H148" s="292">
        <v>17299</v>
      </c>
      <c r="I148" s="292">
        <v>91785</v>
      </c>
      <c r="J148" s="292">
        <v>41232</v>
      </c>
      <c r="K148" s="292">
        <v>50552.999999999993</v>
      </c>
      <c r="L148" s="292">
        <v>26308</v>
      </c>
      <c r="M148" s="292">
        <v>6539</v>
      </c>
      <c r="N148" s="292">
        <v>14837</v>
      </c>
      <c r="O148" s="292">
        <v>4932</v>
      </c>
      <c r="P148" s="292">
        <v>300</v>
      </c>
      <c r="Q148" s="295">
        <v>360</v>
      </c>
      <c r="R148" s="295">
        <v>318</v>
      </c>
      <c r="S148" s="295">
        <v>678</v>
      </c>
      <c r="T148" s="295">
        <v>333.00000000000006</v>
      </c>
    </row>
    <row r="149" spans="1:20">
      <c r="A149"/>
      <c r="B149" s="424"/>
      <c r="C149" s="421"/>
      <c r="D149" s="318" t="s">
        <v>852</v>
      </c>
      <c r="E149" s="292">
        <v>711738</v>
      </c>
      <c r="F149" s="292">
        <v>378568.00000000017</v>
      </c>
      <c r="G149" s="292">
        <v>231952.00000000003</v>
      </c>
      <c r="H149" s="292">
        <v>146616.00000000003</v>
      </c>
      <c r="I149" s="292">
        <v>275169</v>
      </c>
      <c r="J149" s="292">
        <v>139008.00000000006</v>
      </c>
      <c r="K149" s="292">
        <v>136161</v>
      </c>
      <c r="L149" s="292">
        <v>58001.000000000007</v>
      </c>
      <c r="M149" s="292">
        <v>23450.000000000004</v>
      </c>
      <c r="N149" s="292">
        <v>30675</v>
      </c>
      <c r="O149" s="292">
        <v>3875.9999999999991</v>
      </c>
      <c r="P149" s="292">
        <v>623</v>
      </c>
      <c r="Q149" s="295">
        <v>188082.00000000006</v>
      </c>
      <c r="R149" s="295">
        <v>66968.000000000029</v>
      </c>
      <c r="S149" s="295">
        <v>255049.9999999998</v>
      </c>
      <c r="T149" s="295">
        <v>8327.9999999999982</v>
      </c>
    </row>
    <row r="150" spans="1:20">
      <c r="A150"/>
      <c r="B150" s="424"/>
      <c r="C150" s="421"/>
      <c r="D150" s="318" t="s">
        <v>853</v>
      </c>
      <c r="E150" s="292">
        <v>165543</v>
      </c>
      <c r="F150" s="292">
        <v>69357</v>
      </c>
      <c r="G150" s="292">
        <v>38628</v>
      </c>
      <c r="H150" s="292">
        <v>30729</v>
      </c>
      <c r="I150" s="292">
        <v>76813</v>
      </c>
      <c r="J150" s="292">
        <v>28921.000000000004</v>
      </c>
      <c r="K150" s="292">
        <v>47892</v>
      </c>
      <c r="L150" s="292">
        <v>19373</v>
      </c>
      <c r="M150" s="292">
        <v>6670.9999999999991</v>
      </c>
      <c r="N150" s="292">
        <v>10368</v>
      </c>
      <c r="O150" s="292">
        <v>2333.9999999999995</v>
      </c>
      <c r="P150" s="292">
        <v>2</v>
      </c>
      <c r="Q150" s="295">
        <v>5</v>
      </c>
      <c r="R150" s="295">
        <v>88568</v>
      </c>
      <c r="S150" s="295">
        <v>88573</v>
      </c>
      <c r="T150" s="295">
        <v>470</v>
      </c>
    </row>
    <row r="151" spans="1:20">
      <c r="A151"/>
      <c r="B151" s="424"/>
      <c r="C151" s="421"/>
      <c r="D151" s="318" t="s">
        <v>854</v>
      </c>
      <c r="E151" s="292">
        <v>261444</v>
      </c>
      <c r="F151" s="292">
        <v>127517.00000000003</v>
      </c>
      <c r="G151" s="292">
        <v>80938</v>
      </c>
      <c r="H151" s="292">
        <v>46579</v>
      </c>
      <c r="I151" s="292">
        <v>103390.00000000003</v>
      </c>
      <c r="J151" s="292">
        <v>46109.000000000015</v>
      </c>
      <c r="K151" s="292">
        <v>57281</v>
      </c>
      <c r="L151" s="292">
        <v>30537</v>
      </c>
      <c r="M151" s="292">
        <v>14481</v>
      </c>
      <c r="N151" s="292">
        <v>12556</v>
      </c>
      <c r="O151" s="292">
        <v>3500</v>
      </c>
      <c r="P151" s="292">
        <v>123.00000000000003</v>
      </c>
      <c r="Q151" s="295">
        <v>85802</v>
      </c>
      <c r="R151" s="295">
        <v>2490.9999999999995</v>
      </c>
      <c r="S151" s="295">
        <v>88293</v>
      </c>
      <c r="T151" s="295">
        <v>720</v>
      </c>
    </row>
    <row r="152" spans="1:20">
      <c r="A152"/>
      <c r="B152" s="424"/>
      <c r="C152" s="421"/>
      <c r="D152" s="318" t="s">
        <v>855</v>
      </c>
      <c r="E152" s="292">
        <v>254402.00000000003</v>
      </c>
      <c r="F152" s="292">
        <v>145179</v>
      </c>
      <c r="G152" s="292">
        <v>92394</v>
      </c>
      <c r="H152" s="292">
        <v>52784.999999999993</v>
      </c>
      <c r="I152" s="292">
        <v>84867</v>
      </c>
      <c r="J152" s="292">
        <v>37142</v>
      </c>
      <c r="K152" s="292">
        <v>47725</v>
      </c>
      <c r="L152" s="292">
        <v>24356</v>
      </c>
      <c r="M152" s="292">
        <v>11830</v>
      </c>
      <c r="N152" s="292">
        <v>11495</v>
      </c>
      <c r="O152" s="292">
        <v>1031.0000000000002</v>
      </c>
      <c r="P152" s="292">
        <v>22</v>
      </c>
      <c r="Q152" s="295">
        <v>72118</v>
      </c>
      <c r="R152" s="295">
        <v>2356</v>
      </c>
      <c r="S152" s="295">
        <v>74474</v>
      </c>
      <c r="T152" s="295">
        <v>2495</v>
      </c>
    </row>
    <row r="153" spans="1:20">
      <c r="A153"/>
      <c r="B153" s="424"/>
      <c r="C153" s="421"/>
      <c r="D153" s="318" t="s">
        <v>856</v>
      </c>
      <c r="E153" s="292">
        <v>66885</v>
      </c>
      <c r="F153" s="292">
        <v>38646</v>
      </c>
      <c r="G153" s="292">
        <v>27575</v>
      </c>
      <c r="H153" s="292">
        <v>11071</v>
      </c>
      <c r="I153" s="292">
        <v>22116</v>
      </c>
      <c r="J153" s="292">
        <v>11563</v>
      </c>
      <c r="K153" s="292">
        <v>10553</v>
      </c>
      <c r="L153" s="292">
        <v>6123</v>
      </c>
      <c r="M153" s="292">
        <v>2479</v>
      </c>
      <c r="N153" s="292">
        <v>2908</v>
      </c>
      <c r="O153" s="292">
        <v>736</v>
      </c>
      <c r="P153" s="292">
        <v>1</v>
      </c>
      <c r="Q153" s="295">
        <v>0</v>
      </c>
      <c r="R153" s="295">
        <v>5439</v>
      </c>
      <c r="S153" s="295">
        <v>5439</v>
      </c>
      <c r="T153" s="295">
        <v>0</v>
      </c>
    </row>
    <row r="154" spans="1:20">
      <c r="A154"/>
      <c r="B154" s="424"/>
      <c r="C154" s="421"/>
      <c r="D154" s="318" t="s">
        <v>857</v>
      </c>
      <c r="E154" s="292">
        <v>335326</v>
      </c>
      <c r="F154" s="292">
        <v>157871.00000000003</v>
      </c>
      <c r="G154" s="292">
        <v>91420</v>
      </c>
      <c r="H154" s="292">
        <v>66451.000000000015</v>
      </c>
      <c r="I154" s="292">
        <v>142218</v>
      </c>
      <c r="J154" s="292">
        <v>76240</v>
      </c>
      <c r="K154" s="292">
        <v>65978</v>
      </c>
      <c r="L154" s="292">
        <v>35236.999999999993</v>
      </c>
      <c r="M154" s="292">
        <v>12993</v>
      </c>
      <c r="N154" s="292">
        <v>17799</v>
      </c>
      <c r="O154" s="292">
        <v>4445</v>
      </c>
      <c r="P154" s="292">
        <v>106.00000000000003</v>
      </c>
      <c r="Q154" s="295">
        <v>63265.999999999985</v>
      </c>
      <c r="R154" s="295">
        <v>13987.000000000004</v>
      </c>
      <c r="S154" s="295">
        <v>77253.000000000015</v>
      </c>
      <c r="T154" s="295">
        <v>1527</v>
      </c>
    </row>
    <row r="155" spans="1:20">
      <c r="A155"/>
      <c r="B155" s="424"/>
      <c r="C155" s="421"/>
      <c r="D155" s="318" t="s">
        <v>858</v>
      </c>
      <c r="E155" s="292">
        <v>133074</v>
      </c>
      <c r="F155" s="292">
        <v>56100.000000000007</v>
      </c>
      <c r="G155" s="292">
        <v>40455</v>
      </c>
      <c r="H155" s="292">
        <v>15645</v>
      </c>
      <c r="I155" s="292">
        <v>55412.000000000007</v>
      </c>
      <c r="J155" s="292">
        <v>28923.999999999996</v>
      </c>
      <c r="K155" s="292">
        <v>26488</v>
      </c>
      <c r="L155" s="292">
        <v>21562</v>
      </c>
      <c r="M155" s="292">
        <v>8910</v>
      </c>
      <c r="N155" s="292">
        <v>10231.999999999998</v>
      </c>
      <c r="O155" s="292">
        <v>2420</v>
      </c>
      <c r="P155" s="292">
        <v>308</v>
      </c>
      <c r="Q155" s="295">
        <v>604.00000000000011</v>
      </c>
      <c r="R155" s="295">
        <v>0</v>
      </c>
      <c r="S155" s="295">
        <v>604.00000000000011</v>
      </c>
      <c r="T155" s="295">
        <v>0</v>
      </c>
    </row>
    <row r="156" spans="1:20">
      <c r="A156"/>
      <c r="B156" s="424"/>
      <c r="C156" s="421"/>
      <c r="D156" s="318" t="s">
        <v>859</v>
      </c>
      <c r="E156" s="292">
        <v>101956</v>
      </c>
      <c r="F156" s="292">
        <v>43654</v>
      </c>
      <c r="G156" s="292">
        <v>29364</v>
      </c>
      <c r="H156" s="292">
        <v>14290</v>
      </c>
      <c r="I156" s="292">
        <v>53449.000000000007</v>
      </c>
      <c r="J156" s="292">
        <v>20356</v>
      </c>
      <c r="K156" s="292">
        <v>33093</v>
      </c>
      <c r="L156" s="292">
        <v>4853</v>
      </c>
      <c r="M156" s="292">
        <v>2903</v>
      </c>
      <c r="N156" s="292">
        <v>1750</v>
      </c>
      <c r="O156" s="292">
        <v>200</v>
      </c>
      <c r="P156" s="292">
        <v>20</v>
      </c>
      <c r="Q156" s="295">
        <v>0</v>
      </c>
      <c r="R156" s="295">
        <v>0</v>
      </c>
      <c r="S156" s="295">
        <v>0</v>
      </c>
      <c r="T156" s="295">
        <v>0</v>
      </c>
    </row>
    <row r="157" spans="1:20">
      <c r="A157"/>
      <c r="B157" s="424"/>
      <c r="C157" s="421"/>
      <c r="D157" s="318" t="s">
        <v>860</v>
      </c>
      <c r="E157" s="292">
        <v>67004</v>
      </c>
      <c r="F157" s="292">
        <v>35569</v>
      </c>
      <c r="G157" s="292">
        <v>25334</v>
      </c>
      <c r="H157" s="292">
        <v>10235</v>
      </c>
      <c r="I157" s="292">
        <v>20451</v>
      </c>
      <c r="J157" s="292">
        <v>9823</v>
      </c>
      <c r="K157" s="292">
        <v>10628.000000000002</v>
      </c>
      <c r="L157" s="292">
        <v>10984</v>
      </c>
      <c r="M157" s="292">
        <v>6693</v>
      </c>
      <c r="N157" s="292">
        <v>3573</v>
      </c>
      <c r="O157" s="292">
        <v>718</v>
      </c>
      <c r="P157" s="292">
        <v>15</v>
      </c>
      <c r="Q157" s="295">
        <v>155</v>
      </c>
      <c r="R157" s="295">
        <v>20</v>
      </c>
      <c r="S157" s="295">
        <v>175</v>
      </c>
      <c r="T157" s="295">
        <v>3</v>
      </c>
    </row>
    <row r="158" spans="1:20">
      <c r="A158"/>
      <c r="B158" s="424"/>
      <c r="C158" s="421" t="s">
        <v>47</v>
      </c>
      <c r="D158" s="318" t="s">
        <v>861</v>
      </c>
      <c r="E158" s="292">
        <v>1385698.0000000002</v>
      </c>
      <c r="F158" s="292">
        <v>884491.99999999988</v>
      </c>
      <c r="G158" s="292">
        <v>507192</v>
      </c>
      <c r="H158" s="292">
        <v>377300.00000000006</v>
      </c>
      <c r="I158" s="292">
        <v>319925.99999999988</v>
      </c>
      <c r="J158" s="292">
        <v>165816</v>
      </c>
      <c r="K158" s="292">
        <v>154110</v>
      </c>
      <c r="L158" s="292">
        <v>181280</v>
      </c>
      <c r="M158" s="292">
        <v>80495.000000000015</v>
      </c>
      <c r="N158" s="292">
        <v>85362.999999999985</v>
      </c>
      <c r="O158" s="292">
        <v>15421.999999999998</v>
      </c>
      <c r="P158" s="292">
        <v>129.99999999999994</v>
      </c>
      <c r="Q158" s="295">
        <v>317498.99999999994</v>
      </c>
      <c r="R158" s="295">
        <v>13337</v>
      </c>
      <c r="S158" s="295">
        <v>330836</v>
      </c>
      <c r="T158" s="295">
        <v>21378.999999999996</v>
      </c>
    </row>
    <row r="159" spans="1:20">
      <c r="A159"/>
      <c r="B159" s="424"/>
      <c r="C159" s="421"/>
      <c r="D159" s="318" t="s">
        <v>33</v>
      </c>
      <c r="E159" s="292">
        <v>124464</v>
      </c>
      <c r="F159" s="292">
        <v>73140</v>
      </c>
      <c r="G159" s="292">
        <v>43673.999999999993</v>
      </c>
      <c r="H159" s="292">
        <v>29465.999999999996</v>
      </c>
      <c r="I159" s="292">
        <v>33683</v>
      </c>
      <c r="J159" s="292">
        <v>18833</v>
      </c>
      <c r="K159" s="292">
        <v>14850.000000000002</v>
      </c>
      <c r="L159" s="292">
        <v>17641</v>
      </c>
      <c r="M159" s="292">
        <v>11971.999999999998</v>
      </c>
      <c r="N159" s="292">
        <v>4292</v>
      </c>
      <c r="O159" s="292">
        <v>1377</v>
      </c>
      <c r="P159" s="292">
        <v>0</v>
      </c>
      <c r="Q159" s="295">
        <v>26259</v>
      </c>
      <c r="R159" s="295">
        <v>2223</v>
      </c>
      <c r="S159" s="295">
        <v>28482.000000000004</v>
      </c>
      <c r="T159" s="295">
        <v>676</v>
      </c>
    </row>
    <row r="160" spans="1:20">
      <c r="A160"/>
      <c r="B160" s="424"/>
      <c r="C160" s="421"/>
      <c r="D160" s="318" t="s">
        <v>862</v>
      </c>
      <c r="E160" s="292">
        <v>554040.99999999988</v>
      </c>
      <c r="F160" s="292">
        <v>354219.99999999994</v>
      </c>
      <c r="G160" s="292">
        <v>222241.99999999997</v>
      </c>
      <c r="H160" s="292">
        <v>131978.00000000006</v>
      </c>
      <c r="I160" s="292">
        <v>125879</v>
      </c>
      <c r="J160" s="292">
        <v>80000</v>
      </c>
      <c r="K160" s="292">
        <v>45879</v>
      </c>
      <c r="L160" s="292">
        <v>73942</v>
      </c>
      <c r="M160" s="292">
        <v>37879.999999999993</v>
      </c>
      <c r="N160" s="292">
        <v>29903.999999999993</v>
      </c>
      <c r="O160" s="292">
        <v>6158.0000000000018</v>
      </c>
      <c r="P160" s="292">
        <v>10</v>
      </c>
      <c r="Q160" s="295">
        <v>134274.00000000003</v>
      </c>
      <c r="R160" s="295">
        <v>4616.0000000000009</v>
      </c>
      <c r="S160" s="295">
        <v>138890</v>
      </c>
      <c r="T160" s="295">
        <v>5966.0000000000009</v>
      </c>
    </row>
    <row r="161" spans="1:20">
      <c r="A161"/>
      <c r="B161" s="424"/>
      <c r="C161" s="421"/>
      <c r="D161" s="318" t="s">
        <v>863</v>
      </c>
      <c r="E161" s="292">
        <v>308422.00000000006</v>
      </c>
      <c r="F161" s="292">
        <v>166075.99999999994</v>
      </c>
      <c r="G161" s="292">
        <v>105853.00000000001</v>
      </c>
      <c r="H161" s="292">
        <v>60223.000000000007</v>
      </c>
      <c r="I161" s="292">
        <v>111112.99999999997</v>
      </c>
      <c r="J161" s="292">
        <v>57544</v>
      </c>
      <c r="K161" s="292">
        <v>53569</v>
      </c>
      <c r="L161" s="292">
        <v>31233</v>
      </c>
      <c r="M161" s="292">
        <v>15884.999999999996</v>
      </c>
      <c r="N161" s="292">
        <v>14091.999999999996</v>
      </c>
      <c r="O161" s="292">
        <v>1256.0000000000002</v>
      </c>
      <c r="P161" s="292">
        <v>1.0000000000000002</v>
      </c>
      <c r="Q161" s="295">
        <v>41049.999999999993</v>
      </c>
      <c r="R161" s="295">
        <v>1075.9999999999993</v>
      </c>
      <c r="S161" s="295">
        <v>42125.999999999993</v>
      </c>
      <c r="T161" s="295">
        <v>243</v>
      </c>
    </row>
    <row r="162" spans="1:20">
      <c r="A162"/>
      <c r="B162" s="424"/>
      <c r="C162" s="421"/>
      <c r="D162" s="318" t="s">
        <v>864</v>
      </c>
      <c r="E162" s="292">
        <v>73048</v>
      </c>
      <c r="F162" s="292">
        <v>38148</v>
      </c>
      <c r="G162" s="292">
        <v>19824</v>
      </c>
      <c r="H162" s="292">
        <v>18324</v>
      </c>
      <c r="I162" s="292">
        <v>24721</v>
      </c>
      <c r="J162" s="292">
        <v>10154.000000000002</v>
      </c>
      <c r="K162" s="292">
        <v>14567</v>
      </c>
      <c r="L162" s="292">
        <v>10179</v>
      </c>
      <c r="M162" s="292">
        <v>8099</v>
      </c>
      <c r="N162" s="292">
        <v>1437</v>
      </c>
      <c r="O162" s="292">
        <v>643</v>
      </c>
      <c r="P162" s="292">
        <v>15</v>
      </c>
      <c r="Q162" s="295">
        <v>39405</v>
      </c>
      <c r="R162" s="295">
        <v>2310</v>
      </c>
      <c r="S162" s="295">
        <v>41715</v>
      </c>
      <c r="T162" s="295">
        <v>584</v>
      </c>
    </row>
    <row r="163" spans="1:20">
      <c r="A163"/>
      <c r="B163" s="424"/>
      <c r="C163" s="421"/>
      <c r="D163" s="318" t="s">
        <v>865</v>
      </c>
      <c r="E163" s="292">
        <v>287224.00000000012</v>
      </c>
      <c r="F163" s="292">
        <v>164114</v>
      </c>
      <c r="G163" s="292">
        <v>106172</v>
      </c>
      <c r="H163" s="292">
        <v>57941.999999999993</v>
      </c>
      <c r="I163" s="292">
        <v>92632.999999999985</v>
      </c>
      <c r="J163" s="292">
        <v>52635.999999999993</v>
      </c>
      <c r="K163" s="292">
        <v>39996.999999999993</v>
      </c>
      <c r="L163" s="292">
        <v>30477</v>
      </c>
      <c r="M163" s="292">
        <v>16524</v>
      </c>
      <c r="N163" s="292">
        <v>11124.000000000002</v>
      </c>
      <c r="O163" s="292">
        <v>2829</v>
      </c>
      <c r="P163" s="292">
        <v>0</v>
      </c>
      <c r="Q163" s="295">
        <v>77250</v>
      </c>
      <c r="R163" s="295">
        <v>3690.0000000000005</v>
      </c>
      <c r="S163" s="295">
        <v>80939.999999999985</v>
      </c>
      <c r="T163" s="295">
        <v>1117.9999999999998</v>
      </c>
    </row>
    <row r="164" spans="1:20">
      <c r="A164"/>
      <c r="B164" s="424"/>
      <c r="C164" s="421"/>
      <c r="D164" s="318" t="s">
        <v>866</v>
      </c>
      <c r="E164" s="292">
        <v>64326.999999999985</v>
      </c>
      <c r="F164" s="292">
        <v>37855.000000000007</v>
      </c>
      <c r="G164" s="292">
        <v>23805</v>
      </c>
      <c r="H164" s="292">
        <v>14050</v>
      </c>
      <c r="I164" s="292">
        <v>22059</v>
      </c>
      <c r="J164" s="292">
        <v>12510</v>
      </c>
      <c r="K164" s="292">
        <v>9549</v>
      </c>
      <c r="L164" s="292">
        <v>4413</v>
      </c>
      <c r="M164" s="292">
        <v>2318</v>
      </c>
      <c r="N164" s="292">
        <v>1528</v>
      </c>
      <c r="O164" s="292">
        <v>567</v>
      </c>
      <c r="P164" s="292">
        <v>0</v>
      </c>
      <c r="Q164" s="295">
        <v>2282</v>
      </c>
      <c r="R164" s="295">
        <v>0</v>
      </c>
      <c r="S164" s="295">
        <v>2282</v>
      </c>
      <c r="T164" s="295">
        <v>0</v>
      </c>
    </row>
    <row r="165" spans="1:20">
      <c r="A165"/>
      <c r="B165" s="424"/>
      <c r="C165" s="421"/>
      <c r="D165" s="318" t="s">
        <v>867</v>
      </c>
      <c r="E165" s="292">
        <v>875905.00000000012</v>
      </c>
      <c r="F165" s="292">
        <v>511179</v>
      </c>
      <c r="G165" s="292">
        <v>321803.00000000006</v>
      </c>
      <c r="H165" s="292">
        <v>189375.99999999997</v>
      </c>
      <c r="I165" s="292">
        <v>253322.00000000006</v>
      </c>
      <c r="J165" s="292">
        <v>150040.00000000003</v>
      </c>
      <c r="K165" s="292">
        <v>103281.99999999999</v>
      </c>
      <c r="L165" s="292">
        <v>111404.00000000001</v>
      </c>
      <c r="M165" s="292">
        <v>59400</v>
      </c>
      <c r="N165" s="292">
        <v>43785</v>
      </c>
      <c r="O165" s="292">
        <v>8218.9999999999982</v>
      </c>
      <c r="P165" s="292">
        <v>28.999999999999996</v>
      </c>
      <c r="Q165" s="295">
        <v>472537</v>
      </c>
      <c r="R165" s="295">
        <v>14686</v>
      </c>
      <c r="S165" s="295">
        <v>487222.99999999988</v>
      </c>
      <c r="T165" s="295">
        <v>20241</v>
      </c>
    </row>
    <row r="166" spans="1:20">
      <c r="A166"/>
      <c r="B166" s="424"/>
      <c r="C166" s="421"/>
      <c r="D166" s="318" t="s">
        <v>868</v>
      </c>
      <c r="E166" s="292">
        <v>138336</v>
      </c>
      <c r="F166" s="292">
        <v>69069</v>
      </c>
      <c r="G166" s="292">
        <v>44005</v>
      </c>
      <c r="H166" s="292">
        <v>25064</v>
      </c>
      <c r="I166" s="292">
        <v>45335.000000000007</v>
      </c>
      <c r="J166" s="292">
        <v>24115</v>
      </c>
      <c r="K166" s="292">
        <v>21220</v>
      </c>
      <c r="L166" s="292">
        <v>23931.999999999996</v>
      </c>
      <c r="M166" s="292">
        <v>11274.999999999998</v>
      </c>
      <c r="N166" s="292">
        <v>9760.9999999999982</v>
      </c>
      <c r="O166" s="292">
        <v>2896</v>
      </c>
      <c r="P166" s="292">
        <v>25</v>
      </c>
      <c r="Q166" s="295">
        <v>650</v>
      </c>
      <c r="R166" s="295">
        <v>400</v>
      </c>
      <c r="S166" s="295">
        <v>1050</v>
      </c>
      <c r="T166" s="295">
        <v>500</v>
      </c>
    </row>
    <row r="167" spans="1:20">
      <c r="A167"/>
      <c r="B167" s="424"/>
      <c r="C167" s="421"/>
      <c r="D167" s="318" t="s">
        <v>869</v>
      </c>
      <c r="E167" s="292">
        <v>193278.00000000003</v>
      </c>
      <c r="F167" s="292">
        <v>92080</v>
      </c>
      <c r="G167" s="292">
        <v>59606.000000000015</v>
      </c>
      <c r="H167" s="292">
        <v>32473.999999999993</v>
      </c>
      <c r="I167" s="292">
        <v>82195.999999999985</v>
      </c>
      <c r="J167" s="292">
        <v>37875.999999999993</v>
      </c>
      <c r="K167" s="292">
        <v>44320</v>
      </c>
      <c r="L167" s="292">
        <v>19002.000000000007</v>
      </c>
      <c r="M167" s="292">
        <v>10259</v>
      </c>
      <c r="N167" s="292">
        <v>6064.0000000000009</v>
      </c>
      <c r="O167" s="292">
        <v>2679.0000000000005</v>
      </c>
      <c r="P167" s="292">
        <v>211</v>
      </c>
      <c r="Q167" s="295">
        <v>18766</v>
      </c>
      <c r="R167" s="295">
        <v>1218</v>
      </c>
      <c r="S167" s="295">
        <v>19984</v>
      </c>
      <c r="T167" s="295">
        <v>368.99999999999994</v>
      </c>
    </row>
    <row r="168" spans="1:20">
      <c r="A168"/>
      <c r="B168" s="424"/>
      <c r="C168" s="421"/>
      <c r="D168" s="318" t="s">
        <v>40</v>
      </c>
      <c r="E168" s="292">
        <v>175357.00000000003</v>
      </c>
      <c r="F168" s="292">
        <v>68816</v>
      </c>
      <c r="G168" s="292">
        <v>47364.999999999993</v>
      </c>
      <c r="H168" s="292">
        <v>21451.000000000004</v>
      </c>
      <c r="I168" s="292">
        <v>88360</v>
      </c>
      <c r="J168" s="292">
        <v>36964</v>
      </c>
      <c r="K168" s="292">
        <v>51396</v>
      </c>
      <c r="L168" s="292">
        <v>18181</v>
      </c>
      <c r="M168" s="292">
        <v>9581</v>
      </c>
      <c r="N168" s="292">
        <v>7642.0000000000027</v>
      </c>
      <c r="O168" s="292">
        <v>958</v>
      </c>
      <c r="P168" s="292">
        <v>0</v>
      </c>
      <c r="Q168" s="295">
        <v>43127</v>
      </c>
      <c r="R168" s="295">
        <v>1219</v>
      </c>
      <c r="S168" s="295">
        <v>44346</v>
      </c>
      <c r="T168" s="295">
        <v>121.00000000000001</v>
      </c>
    </row>
    <row r="169" spans="1:20">
      <c r="A169"/>
      <c r="B169" s="424"/>
      <c r="C169" s="421"/>
      <c r="D169" s="318" t="s">
        <v>870</v>
      </c>
      <c r="E169" s="292">
        <v>114316.99999999999</v>
      </c>
      <c r="F169" s="292">
        <v>72911.999999999985</v>
      </c>
      <c r="G169" s="292">
        <v>42180</v>
      </c>
      <c r="H169" s="292">
        <v>30732.000000000004</v>
      </c>
      <c r="I169" s="292">
        <v>29211</v>
      </c>
      <c r="J169" s="292">
        <v>17121</v>
      </c>
      <c r="K169" s="292">
        <v>12090</v>
      </c>
      <c r="L169" s="292">
        <v>12194</v>
      </c>
      <c r="M169" s="292">
        <v>7973</v>
      </c>
      <c r="N169" s="292">
        <v>2955</v>
      </c>
      <c r="O169" s="292">
        <v>1266</v>
      </c>
      <c r="P169" s="292">
        <v>11</v>
      </c>
      <c r="Q169" s="295">
        <v>26126.000000000004</v>
      </c>
      <c r="R169" s="295">
        <v>778</v>
      </c>
      <c r="S169" s="295">
        <v>26904.000000000007</v>
      </c>
      <c r="T169" s="295">
        <v>356</v>
      </c>
    </row>
    <row r="170" spans="1:20">
      <c r="A170"/>
      <c r="B170" s="424"/>
      <c r="C170" s="421"/>
      <c r="D170" s="318" t="s">
        <v>871</v>
      </c>
      <c r="E170" s="292">
        <v>176586</v>
      </c>
      <c r="F170" s="292">
        <v>97181</v>
      </c>
      <c r="G170" s="292">
        <v>68259</v>
      </c>
      <c r="H170" s="292">
        <v>28922</v>
      </c>
      <c r="I170" s="292">
        <v>53707.000000000007</v>
      </c>
      <c r="J170" s="292">
        <v>34511.000000000007</v>
      </c>
      <c r="K170" s="292">
        <v>19196.000000000007</v>
      </c>
      <c r="L170" s="292">
        <v>25697.999999999996</v>
      </c>
      <c r="M170" s="292">
        <v>13849.000000000004</v>
      </c>
      <c r="N170" s="292">
        <v>10075.000000000002</v>
      </c>
      <c r="O170" s="292">
        <v>1773.9999999999998</v>
      </c>
      <c r="P170" s="292">
        <v>0</v>
      </c>
      <c r="Q170" s="295">
        <v>51862.999999999993</v>
      </c>
      <c r="R170" s="295">
        <v>0</v>
      </c>
      <c r="S170" s="295">
        <v>51862.999999999993</v>
      </c>
      <c r="T170" s="295">
        <v>0</v>
      </c>
    </row>
    <row r="171" spans="1:20">
      <c r="A171"/>
      <c r="B171" s="424"/>
      <c r="C171" s="421"/>
      <c r="D171" s="318" t="s">
        <v>872</v>
      </c>
      <c r="E171" s="292">
        <v>262674</v>
      </c>
      <c r="F171" s="292">
        <v>169493.00000000003</v>
      </c>
      <c r="G171" s="292">
        <v>109685.99999999999</v>
      </c>
      <c r="H171" s="292">
        <v>59807</v>
      </c>
      <c r="I171" s="292">
        <v>69045.000000000015</v>
      </c>
      <c r="J171" s="292">
        <v>39019</v>
      </c>
      <c r="K171" s="292">
        <v>30025.999999999996</v>
      </c>
      <c r="L171" s="292">
        <v>24136</v>
      </c>
      <c r="M171" s="292">
        <v>17629.999999999996</v>
      </c>
      <c r="N171" s="292">
        <v>5251.0000000000009</v>
      </c>
      <c r="O171" s="292">
        <v>1254.9999999999998</v>
      </c>
      <c r="P171" s="292">
        <v>0</v>
      </c>
      <c r="Q171" s="295">
        <v>72046</v>
      </c>
      <c r="R171" s="295">
        <v>3732.0000000000018</v>
      </c>
      <c r="S171" s="295">
        <v>75778</v>
      </c>
      <c r="T171" s="295">
        <v>2050.9999999999995</v>
      </c>
    </row>
    <row r="172" spans="1:20">
      <c r="A172"/>
      <c r="B172" s="424"/>
      <c r="C172" s="421"/>
      <c r="D172" s="318" t="s">
        <v>873</v>
      </c>
      <c r="E172" s="292">
        <v>126082</v>
      </c>
      <c r="F172" s="292">
        <v>71604</v>
      </c>
      <c r="G172" s="292">
        <v>38895</v>
      </c>
      <c r="H172" s="292">
        <v>32709</v>
      </c>
      <c r="I172" s="292">
        <v>42110</v>
      </c>
      <c r="J172" s="292">
        <v>24957</v>
      </c>
      <c r="K172" s="292">
        <v>17152.999999999996</v>
      </c>
      <c r="L172" s="292">
        <v>12368</v>
      </c>
      <c r="M172" s="292">
        <v>6663</v>
      </c>
      <c r="N172" s="292">
        <v>4690</v>
      </c>
      <c r="O172" s="292">
        <v>1015</v>
      </c>
      <c r="P172" s="292">
        <v>10</v>
      </c>
      <c r="Q172" s="295">
        <v>42501</v>
      </c>
      <c r="R172" s="295">
        <v>125</v>
      </c>
      <c r="S172" s="295">
        <v>42626</v>
      </c>
      <c r="T172" s="295">
        <v>550</v>
      </c>
    </row>
    <row r="173" spans="1:20">
      <c r="A173"/>
      <c r="B173" s="424"/>
      <c r="C173" s="421"/>
      <c r="D173" s="318" t="s">
        <v>874</v>
      </c>
      <c r="E173" s="292">
        <v>120803.99999999999</v>
      </c>
      <c r="F173" s="292">
        <v>60747.999999999993</v>
      </c>
      <c r="G173" s="292">
        <v>39080.999999999993</v>
      </c>
      <c r="H173" s="292">
        <v>21667</v>
      </c>
      <c r="I173" s="292">
        <v>41161</v>
      </c>
      <c r="J173" s="292">
        <v>25021</v>
      </c>
      <c r="K173" s="292">
        <v>16139.999999999996</v>
      </c>
      <c r="L173" s="292">
        <v>18895</v>
      </c>
      <c r="M173" s="292">
        <v>9970</v>
      </c>
      <c r="N173" s="292">
        <v>7502</v>
      </c>
      <c r="O173" s="292">
        <v>1423.0000000000002</v>
      </c>
      <c r="P173" s="292">
        <v>0</v>
      </c>
      <c r="Q173" s="295">
        <v>25022.000000000007</v>
      </c>
      <c r="R173" s="295">
        <v>0</v>
      </c>
      <c r="S173" s="295">
        <v>25022.000000000007</v>
      </c>
      <c r="T173" s="295">
        <v>0</v>
      </c>
    </row>
    <row r="174" spans="1:20">
      <c r="A174"/>
      <c r="B174" s="424"/>
      <c r="C174" s="421"/>
      <c r="D174" s="318" t="s">
        <v>875</v>
      </c>
      <c r="E174" s="292">
        <v>160258</v>
      </c>
      <c r="F174" s="292">
        <v>70244</v>
      </c>
      <c r="G174" s="292">
        <v>48729</v>
      </c>
      <c r="H174" s="292">
        <v>21515</v>
      </c>
      <c r="I174" s="292">
        <v>74219</v>
      </c>
      <c r="J174" s="292">
        <v>35147</v>
      </c>
      <c r="K174" s="292">
        <v>39072</v>
      </c>
      <c r="L174" s="292">
        <v>15794.999999999998</v>
      </c>
      <c r="M174" s="292">
        <v>9349</v>
      </c>
      <c r="N174" s="292">
        <v>5646.9999999999991</v>
      </c>
      <c r="O174" s="292">
        <v>799</v>
      </c>
      <c r="P174" s="292">
        <v>1</v>
      </c>
      <c r="Q174" s="295">
        <v>13179</v>
      </c>
      <c r="R174" s="295">
        <v>0</v>
      </c>
      <c r="S174" s="295">
        <v>13179</v>
      </c>
      <c r="T174" s="295">
        <v>0</v>
      </c>
    </row>
    <row r="175" spans="1:20">
      <c r="A175"/>
      <c r="B175" s="424"/>
      <c r="C175" s="421"/>
      <c r="D175" s="318" t="s">
        <v>876</v>
      </c>
      <c r="E175" s="292">
        <v>39281</v>
      </c>
      <c r="F175" s="292">
        <v>20585</v>
      </c>
      <c r="G175" s="292">
        <v>13082</v>
      </c>
      <c r="H175" s="292">
        <v>7503</v>
      </c>
      <c r="I175" s="292">
        <v>11581</v>
      </c>
      <c r="J175" s="292">
        <v>7311</v>
      </c>
      <c r="K175" s="292">
        <v>4270</v>
      </c>
      <c r="L175" s="292">
        <v>7115</v>
      </c>
      <c r="M175" s="292">
        <v>2686</v>
      </c>
      <c r="N175" s="292">
        <v>2909</v>
      </c>
      <c r="O175" s="292">
        <v>1520</v>
      </c>
      <c r="P175" s="292">
        <v>0</v>
      </c>
      <c r="Q175" s="295">
        <v>17122</v>
      </c>
      <c r="R175" s="295">
        <v>0</v>
      </c>
      <c r="S175" s="295">
        <v>17122</v>
      </c>
      <c r="T175" s="295">
        <v>0</v>
      </c>
    </row>
    <row r="176" spans="1:20">
      <c r="A176"/>
      <c r="B176" s="424"/>
      <c r="C176" s="421"/>
      <c r="D176" s="318" t="s">
        <v>877</v>
      </c>
      <c r="E176" s="292">
        <v>51379.999999999993</v>
      </c>
      <c r="F176" s="292">
        <v>24278</v>
      </c>
      <c r="G176" s="292">
        <v>16434</v>
      </c>
      <c r="H176" s="292">
        <v>7844</v>
      </c>
      <c r="I176" s="292">
        <v>22301</v>
      </c>
      <c r="J176" s="292">
        <v>10835.999999999998</v>
      </c>
      <c r="K176" s="292">
        <v>11465</v>
      </c>
      <c r="L176" s="292">
        <v>4801</v>
      </c>
      <c r="M176" s="292">
        <v>2151</v>
      </c>
      <c r="N176" s="292">
        <v>2101</v>
      </c>
      <c r="O176" s="292">
        <v>549</v>
      </c>
      <c r="P176" s="292">
        <v>0</v>
      </c>
      <c r="Q176" s="295">
        <v>16708</v>
      </c>
      <c r="R176" s="295">
        <v>0</v>
      </c>
      <c r="S176" s="295">
        <v>16708</v>
      </c>
      <c r="T176" s="295">
        <v>0</v>
      </c>
    </row>
    <row r="177" spans="1:20">
      <c r="A177"/>
      <c r="B177" s="424"/>
      <c r="C177" s="421"/>
      <c r="D177" s="318" t="s">
        <v>878</v>
      </c>
      <c r="E177" s="292">
        <v>83759</v>
      </c>
      <c r="F177" s="292">
        <v>42825</v>
      </c>
      <c r="G177" s="292">
        <v>29583</v>
      </c>
      <c r="H177" s="292">
        <v>13242</v>
      </c>
      <c r="I177" s="292">
        <v>37379</v>
      </c>
      <c r="J177" s="292">
        <v>14645</v>
      </c>
      <c r="K177" s="292">
        <v>22734</v>
      </c>
      <c r="L177" s="292">
        <v>3555</v>
      </c>
      <c r="M177" s="292">
        <v>1314</v>
      </c>
      <c r="N177" s="292">
        <v>1795</v>
      </c>
      <c r="O177" s="292">
        <v>446</v>
      </c>
      <c r="P177" s="292">
        <v>0</v>
      </c>
      <c r="Q177" s="295">
        <v>8979</v>
      </c>
      <c r="R177" s="295">
        <v>0</v>
      </c>
      <c r="S177" s="295">
        <v>8979</v>
      </c>
      <c r="T177" s="295">
        <v>0</v>
      </c>
    </row>
    <row r="178" spans="1:20">
      <c r="A178"/>
      <c r="B178" s="424"/>
      <c r="C178" s="421"/>
      <c r="D178" s="318" t="s">
        <v>879</v>
      </c>
      <c r="E178" s="292">
        <v>31546</v>
      </c>
      <c r="F178" s="292">
        <v>16802</v>
      </c>
      <c r="G178" s="292">
        <v>12656</v>
      </c>
      <c r="H178" s="292">
        <v>4146</v>
      </c>
      <c r="I178" s="292">
        <v>13125</v>
      </c>
      <c r="J178" s="292">
        <v>5767</v>
      </c>
      <c r="K178" s="292">
        <v>7358</v>
      </c>
      <c r="L178" s="292">
        <v>1619</v>
      </c>
      <c r="M178" s="292">
        <v>1177</v>
      </c>
      <c r="N178" s="292">
        <v>378</v>
      </c>
      <c r="O178" s="292">
        <v>64</v>
      </c>
      <c r="P178" s="292">
        <v>0</v>
      </c>
      <c r="Q178" s="295">
        <v>0</v>
      </c>
      <c r="R178" s="295">
        <v>0</v>
      </c>
      <c r="S178" s="295">
        <v>0</v>
      </c>
      <c r="T178" s="295">
        <v>0</v>
      </c>
    </row>
    <row r="179" spans="1:20">
      <c r="A179"/>
      <c r="B179" s="424"/>
      <c r="C179" s="421"/>
      <c r="D179" s="318" t="s">
        <v>880</v>
      </c>
      <c r="E179" s="292">
        <v>83852</v>
      </c>
      <c r="F179" s="292">
        <v>50816</v>
      </c>
      <c r="G179" s="292">
        <v>34894</v>
      </c>
      <c r="H179" s="292">
        <v>15922</v>
      </c>
      <c r="I179" s="292">
        <v>27693</v>
      </c>
      <c r="J179" s="292">
        <v>15390.999999999996</v>
      </c>
      <c r="K179" s="292">
        <v>12302</v>
      </c>
      <c r="L179" s="292">
        <v>5343</v>
      </c>
      <c r="M179" s="292">
        <v>3631.9999999999995</v>
      </c>
      <c r="N179" s="292">
        <v>1277</v>
      </c>
      <c r="O179" s="292">
        <v>434</v>
      </c>
      <c r="P179" s="292">
        <v>0</v>
      </c>
      <c r="Q179" s="295">
        <v>7637</v>
      </c>
      <c r="R179" s="295">
        <v>40</v>
      </c>
      <c r="S179" s="295">
        <v>7677</v>
      </c>
      <c r="T179" s="295">
        <v>50</v>
      </c>
    </row>
    <row r="180" spans="1:20">
      <c r="A180"/>
      <c r="B180" s="424"/>
      <c r="C180" s="421" t="s">
        <v>48</v>
      </c>
      <c r="D180" s="318" t="s">
        <v>48</v>
      </c>
      <c r="E180" s="292">
        <v>682327.99999999988</v>
      </c>
      <c r="F180" s="292">
        <v>384687</v>
      </c>
      <c r="G180" s="292">
        <v>228481.00000000009</v>
      </c>
      <c r="H180" s="292">
        <v>156206.00000000003</v>
      </c>
      <c r="I180" s="292">
        <v>205074.00000000012</v>
      </c>
      <c r="J180" s="292">
        <v>120170.00000000001</v>
      </c>
      <c r="K180" s="292">
        <v>84904</v>
      </c>
      <c r="L180" s="292">
        <v>92566.999999999985</v>
      </c>
      <c r="M180" s="292">
        <v>61650.999999999978</v>
      </c>
      <c r="N180" s="292">
        <v>28382</v>
      </c>
      <c r="O180" s="292">
        <v>2533.9999999999995</v>
      </c>
      <c r="P180" s="292">
        <v>101</v>
      </c>
      <c r="Q180" s="295">
        <v>114381.00000000003</v>
      </c>
      <c r="R180" s="295">
        <v>10405.000000000002</v>
      </c>
      <c r="S180" s="295">
        <v>124785.99999999999</v>
      </c>
      <c r="T180" s="295">
        <v>5493.0000000000018</v>
      </c>
    </row>
    <row r="181" spans="1:20">
      <c r="A181"/>
      <c r="B181" s="424"/>
      <c r="C181" s="421"/>
      <c r="D181" s="318" t="s">
        <v>881</v>
      </c>
      <c r="E181" s="292">
        <v>329310</v>
      </c>
      <c r="F181" s="292">
        <v>186001.99999999997</v>
      </c>
      <c r="G181" s="292">
        <v>115929.00000000003</v>
      </c>
      <c r="H181" s="292">
        <v>70073</v>
      </c>
      <c r="I181" s="292">
        <v>99085</v>
      </c>
      <c r="J181" s="292">
        <v>55956.000000000007</v>
      </c>
      <c r="K181" s="292">
        <v>43129</v>
      </c>
      <c r="L181" s="292">
        <v>44223</v>
      </c>
      <c r="M181" s="292">
        <v>29815.000000000004</v>
      </c>
      <c r="N181" s="292">
        <v>11458.000000000002</v>
      </c>
      <c r="O181" s="292">
        <v>2950</v>
      </c>
      <c r="P181" s="292">
        <v>765</v>
      </c>
      <c r="Q181" s="295">
        <v>95509.999999999985</v>
      </c>
      <c r="R181" s="295">
        <v>6280.0000000000018</v>
      </c>
      <c r="S181" s="295">
        <v>101790</v>
      </c>
      <c r="T181" s="295">
        <v>1702</v>
      </c>
    </row>
    <row r="182" spans="1:20">
      <c r="A182"/>
      <c r="B182" s="424"/>
      <c r="C182" s="421"/>
      <c r="D182" s="318" t="s">
        <v>882</v>
      </c>
      <c r="E182" s="292">
        <v>316871.99999999994</v>
      </c>
      <c r="F182" s="292">
        <v>190472</v>
      </c>
      <c r="G182" s="292">
        <v>46027.999999999993</v>
      </c>
      <c r="H182" s="292">
        <v>144444</v>
      </c>
      <c r="I182" s="292">
        <v>104946</v>
      </c>
      <c r="J182" s="292">
        <v>55485.999999999993</v>
      </c>
      <c r="K182" s="292">
        <v>49460</v>
      </c>
      <c r="L182" s="292">
        <v>21454</v>
      </c>
      <c r="M182" s="292">
        <v>11023</v>
      </c>
      <c r="N182" s="292">
        <v>7991</v>
      </c>
      <c r="O182" s="292">
        <v>2440</v>
      </c>
      <c r="P182" s="292">
        <v>95.000000000000014</v>
      </c>
      <c r="Q182" s="295">
        <v>26194.999999999996</v>
      </c>
      <c r="R182" s="295">
        <v>4023</v>
      </c>
      <c r="S182" s="295">
        <v>30217.999999999996</v>
      </c>
      <c r="T182" s="295">
        <v>2141</v>
      </c>
    </row>
    <row r="183" spans="1:20">
      <c r="A183"/>
      <c r="B183" s="424" t="s">
        <v>253</v>
      </c>
      <c r="C183" s="421" t="s">
        <v>50</v>
      </c>
      <c r="D183" s="318" t="s">
        <v>883</v>
      </c>
      <c r="E183" s="292">
        <v>364650</v>
      </c>
      <c r="F183" s="292">
        <v>204991</v>
      </c>
      <c r="G183" s="292">
        <v>152943</v>
      </c>
      <c r="H183" s="292">
        <v>52047.999999999993</v>
      </c>
      <c r="I183" s="292">
        <v>104293</v>
      </c>
      <c r="J183" s="292">
        <v>65411</v>
      </c>
      <c r="K183" s="292">
        <v>38881.999999999993</v>
      </c>
      <c r="L183" s="292">
        <v>55366.000000000007</v>
      </c>
      <c r="M183" s="292">
        <v>32883.000000000007</v>
      </c>
      <c r="N183" s="292">
        <v>17083.000000000004</v>
      </c>
      <c r="O183" s="292">
        <v>5399.9999999999991</v>
      </c>
      <c r="P183" s="292">
        <v>3</v>
      </c>
      <c r="Q183" s="295">
        <v>51548</v>
      </c>
      <c r="R183" s="295">
        <v>4108</v>
      </c>
      <c r="S183" s="295">
        <v>55656.000000000007</v>
      </c>
      <c r="T183" s="295">
        <v>2665.0000000000005</v>
      </c>
    </row>
    <row r="184" spans="1:20">
      <c r="A184"/>
      <c r="B184" s="424"/>
      <c r="C184" s="421"/>
      <c r="D184" s="318" t="s">
        <v>884</v>
      </c>
      <c r="E184" s="292">
        <v>194218</v>
      </c>
      <c r="F184" s="292">
        <v>95287</v>
      </c>
      <c r="G184" s="292">
        <v>63222</v>
      </c>
      <c r="H184" s="292">
        <v>32064.999999999996</v>
      </c>
      <c r="I184" s="292">
        <v>58228.000000000007</v>
      </c>
      <c r="J184" s="292">
        <v>37554</v>
      </c>
      <c r="K184" s="292">
        <v>20673.999999999996</v>
      </c>
      <c r="L184" s="292">
        <v>40703</v>
      </c>
      <c r="M184" s="292">
        <v>19074</v>
      </c>
      <c r="N184" s="292">
        <v>14280.999999999998</v>
      </c>
      <c r="O184" s="292">
        <v>7348</v>
      </c>
      <c r="P184" s="292">
        <v>6</v>
      </c>
      <c r="Q184" s="295">
        <v>12036.000000000002</v>
      </c>
      <c r="R184" s="295">
        <v>2220.9999999999995</v>
      </c>
      <c r="S184" s="295">
        <v>14257.000000000002</v>
      </c>
      <c r="T184" s="295">
        <v>514.00000000000011</v>
      </c>
    </row>
    <row r="185" spans="1:20">
      <c r="A185"/>
      <c r="B185" s="424"/>
      <c r="C185" s="421"/>
      <c r="D185" s="318" t="s">
        <v>885</v>
      </c>
      <c r="E185" s="292">
        <v>83822.999999999985</v>
      </c>
      <c r="F185" s="292">
        <v>34861</v>
      </c>
      <c r="G185" s="292">
        <v>20256</v>
      </c>
      <c r="H185" s="292">
        <v>14605.000000000002</v>
      </c>
      <c r="I185" s="292">
        <v>32156.000000000004</v>
      </c>
      <c r="J185" s="292">
        <v>16182</v>
      </c>
      <c r="K185" s="292">
        <v>15974</v>
      </c>
      <c r="L185" s="292">
        <v>16806</v>
      </c>
      <c r="M185" s="292">
        <v>7396.9999999999991</v>
      </c>
      <c r="N185" s="292">
        <v>5994</v>
      </c>
      <c r="O185" s="292">
        <v>3415</v>
      </c>
      <c r="P185" s="292">
        <v>0</v>
      </c>
      <c r="Q185" s="295">
        <v>8105.9999999999982</v>
      </c>
      <c r="R185" s="295">
        <v>1405</v>
      </c>
      <c r="S185" s="295">
        <v>9511</v>
      </c>
      <c r="T185" s="295">
        <v>169</v>
      </c>
    </row>
    <row r="186" spans="1:20">
      <c r="A186"/>
      <c r="B186" s="424"/>
      <c r="C186" s="421"/>
      <c r="D186" s="318" t="s">
        <v>886</v>
      </c>
      <c r="E186" s="292">
        <v>54059.999999999993</v>
      </c>
      <c r="F186" s="292">
        <v>27090.000000000004</v>
      </c>
      <c r="G186" s="292">
        <v>18994.999999999996</v>
      </c>
      <c r="H186" s="292">
        <v>8095</v>
      </c>
      <c r="I186" s="292">
        <v>16207.000000000002</v>
      </c>
      <c r="J186" s="292">
        <v>6787.0000000000009</v>
      </c>
      <c r="K186" s="292">
        <v>9420</v>
      </c>
      <c r="L186" s="292">
        <v>10763</v>
      </c>
      <c r="M186" s="292">
        <v>5294</v>
      </c>
      <c r="N186" s="292">
        <v>3362</v>
      </c>
      <c r="O186" s="292">
        <v>2107</v>
      </c>
      <c r="P186" s="292">
        <v>11</v>
      </c>
      <c r="Q186" s="295">
        <v>8604</v>
      </c>
      <c r="R186" s="295">
        <v>2</v>
      </c>
      <c r="S186" s="295">
        <v>8606</v>
      </c>
      <c r="T186" s="295">
        <v>0</v>
      </c>
    </row>
    <row r="187" spans="1:20">
      <c r="A187"/>
      <c r="B187" s="424"/>
      <c r="C187" s="421"/>
      <c r="D187" s="318" t="s">
        <v>887</v>
      </c>
      <c r="E187" s="292">
        <v>88077</v>
      </c>
      <c r="F187" s="292">
        <v>36786</v>
      </c>
      <c r="G187" s="292">
        <v>23707.999999999993</v>
      </c>
      <c r="H187" s="292">
        <v>13078</v>
      </c>
      <c r="I187" s="292">
        <v>31939</v>
      </c>
      <c r="J187" s="292">
        <v>19535</v>
      </c>
      <c r="K187" s="292">
        <v>12404</v>
      </c>
      <c r="L187" s="292">
        <v>19352</v>
      </c>
      <c r="M187" s="292">
        <v>9413</v>
      </c>
      <c r="N187" s="292">
        <v>5501</v>
      </c>
      <c r="O187" s="292">
        <v>4438</v>
      </c>
      <c r="P187" s="292">
        <v>9</v>
      </c>
      <c r="Q187" s="295">
        <v>7401</v>
      </c>
      <c r="R187" s="295">
        <v>1502</v>
      </c>
      <c r="S187" s="295">
        <v>8902.9999999999982</v>
      </c>
      <c r="T187" s="295">
        <v>325</v>
      </c>
    </row>
    <row r="188" spans="1:20">
      <c r="A188"/>
      <c r="B188" s="424"/>
      <c r="C188" s="421"/>
      <c r="D188" s="318" t="s">
        <v>888</v>
      </c>
      <c r="E188" s="292">
        <v>150834.99999999997</v>
      </c>
      <c r="F188" s="292">
        <v>93492</v>
      </c>
      <c r="G188" s="292">
        <v>59094</v>
      </c>
      <c r="H188" s="292">
        <v>34398.000000000007</v>
      </c>
      <c r="I188" s="292">
        <v>38357</v>
      </c>
      <c r="J188" s="292">
        <v>22998.000000000004</v>
      </c>
      <c r="K188" s="292">
        <v>15359.000000000002</v>
      </c>
      <c r="L188" s="292">
        <v>18986</v>
      </c>
      <c r="M188" s="292">
        <v>13249</v>
      </c>
      <c r="N188" s="292">
        <v>3863</v>
      </c>
      <c r="O188" s="292">
        <v>1874</v>
      </c>
      <c r="P188" s="292">
        <v>7</v>
      </c>
      <c r="Q188" s="295">
        <v>15457</v>
      </c>
      <c r="R188" s="295">
        <v>4318</v>
      </c>
      <c r="S188" s="295">
        <v>19775</v>
      </c>
      <c r="T188" s="295">
        <v>623</v>
      </c>
    </row>
    <row r="189" spans="1:20">
      <c r="A189"/>
      <c r="B189" s="424"/>
      <c r="C189" s="421"/>
      <c r="D189" s="318" t="s">
        <v>889</v>
      </c>
      <c r="E189" s="292">
        <v>40307</v>
      </c>
      <c r="F189" s="292">
        <v>19675</v>
      </c>
      <c r="G189" s="292">
        <v>16420</v>
      </c>
      <c r="H189" s="292">
        <v>3255</v>
      </c>
      <c r="I189" s="292">
        <v>10636</v>
      </c>
      <c r="J189" s="292">
        <v>4175</v>
      </c>
      <c r="K189" s="292">
        <v>6461</v>
      </c>
      <c r="L189" s="292">
        <v>9996</v>
      </c>
      <c r="M189" s="292">
        <v>3583</v>
      </c>
      <c r="N189" s="292">
        <v>4659</v>
      </c>
      <c r="O189" s="292">
        <v>1754</v>
      </c>
      <c r="P189" s="292">
        <v>0</v>
      </c>
      <c r="Q189" s="295">
        <v>367</v>
      </c>
      <c r="R189" s="295">
        <v>0</v>
      </c>
      <c r="S189" s="295">
        <v>367</v>
      </c>
      <c r="T189" s="295">
        <v>0</v>
      </c>
    </row>
    <row r="190" spans="1:20">
      <c r="A190"/>
      <c r="B190" s="424"/>
      <c r="C190" s="421"/>
      <c r="D190" s="318" t="s">
        <v>890</v>
      </c>
      <c r="E190" s="292">
        <v>36545</v>
      </c>
      <c r="F190" s="292">
        <v>16362</v>
      </c>
      <c r="G190" s="292">
        <v>11084</v>
      </c>
      <c r="H190" s="292">
        <v>5278</v>
      </c>
      <c r="I190" s="292">
        <v>10264</v>
      </c>
      <c r="J190" s="292">
        <v>6357</v>
      </c>
      <c r="K190" s="292">
        <v>3907.0000000000005</v>
      </c>
      <c r="L190" s="292">
        <v>9919</v>
      </c>
      <c r="M190" s="292">
        <v>5437</v>
      </c>
      <c r="N190" s="292">
        <v>2780</v>
      </c>
      <c r="O190" s="292">
        <v>1702</v>
      </c>
      <c r="P190" s="292">
        <v>0</v>
      </c>
      <c r="Q190" s="295">
        <v>0</v>
      </c>
      <c r="R190" s="295">
        <v>0</v>
      </c>
      <c r="S190" s="295">
        <v>0</v>
      </c>
      <c r="T190" s="295">
        <v>0</v>
      </c>
    </row>
    <row r="191" spans="1:20">
      <c r="A191"/>
      <c r="B191" s="424"/>
      <c r="C191" s="421"/>
      <c r="D191" s="318" t="s">
        <v>891</v>
      </c>
      <c r="E191" s="292">
        <v>119783.99999999999</v>
      </c>
      <c r="F191" s="292">
        <v>69400.999999999985</v>
      </c>
      <c r="G191" s="292">
        <v>43421.999999999985</v>
      </c>
      <c r="H191" s="292">
        <v>25979</v>
      </c>
      <c r="I191" s="292">
        <v>33178</v>
      </c>
      <c r="J191" s="292">
        <v>15769</v>
      </c>
      <c r="K191" s="292">
        <v>17409</v>
      </c>
      <c r="L191" s="292">
        <v>17205</v>
      </c>
      <c r="M191" s="292">
        <v>9298</v>
      </c>
      <c r="N191" s="292">
        <v>6680</v>
      </c>
      <c r="O191" s="292">
        <v>1227</v>
      </c>
      <c r="P191" s="292">
        <v>370</v>
      </c>
      <c r="Q191" s="295">
        <v>2682</v>
      </c>
      <c r="R191" s="295">
        <v>1087</v>
      </c>
      <c r="S191" s="295">
        <v>3769.0000000000005</v>
      </c>
      <c r="T191" s="295">
        <v>0</v>
      </c>
    </row>
    <row r="192" spans="1:20">
      <c r="A192"/>
      <c r="B192" s="424"/>
      <c r="C192" s="421"/>
      <c r="D192" s="318" t="s">
        <v>892</v>
      </c>
      <c r="E192" s="292">
        <v>25931</v>
      </c>
      <c r="F192" s="292">
        <v>14829</v>
      </c>
      <c r="G192" s="292">
        <v>10982</v>
      </c>
      <c r="H192" s="292">
        <v>3847</v>
      </c>
      <c r="I192" s="292">
        <v>5640</v>
      </c>
      <c r="J192" s="292">
        <v>2751</v>
      </c>
      <c r="K192" s="292">
        <v>2889</v>
      </c>
      <c r="L192" s="292">
        <v>5462</v>
      </c>
      <c r="M192" s="292">
        <v>2424</v>
      </c>
      <c r="N192" s="292">
        <v>2283</v>
      </c>
      <c r="O192" s="292">
        <v>755</v>
      </c>
      <c r="P192" s="292">
        <v>0</v>
      </c>
      <c r="Q192" s="295">
        <v>0</v>
      </c>
      <c r="R192" s="295">
        <v>0</v>
      </c>
      <c r="S192" s="295">
        <v>0</v>
      </c>
      <c r="T192" s="295">
        <v>0</v>
      </c>
    </row>
    <row r="193" spans="1:20">
      <c r="A193"/>
      <c r="B193" s="424"/>
      <c r="C193" s="421"/>
      <c r="D193" s="318" t="s">
        <v>893</v>
      </c>
      <c r="E193" s="292">
        <v>10388</v>
      </c>
      <c r="F193" s="292">
        <v>5211</v>
      </c>
      <c r="G193" s="292">
        <v>4305</v>
      </c>
      <c r="H193" s="292">
        <v>906</v>
      </c>
      <c r="I193" s="292">
        <v>3373</v>
      </c>
      <c r="J193" s="292">
        <v>2128</v>
      </c>
      <c r="K193" s="292">
        <v>1245</v>
      </c>
      <c r="L193" s="292">
        <v>1804</v>
      </c>
      <c r="M193" s="292">
        <v>389</v>
      </c>
      <c r="N193" s="292">
        <v>784</v>
      </c>
      <c r="O193" s="292">
        <v>631</v>
      </c>
      <c r="P193" s="292">
        <v>0</v>
      </c>
      <c r="Q193" s="295">
        <v>105.99999999999999</v>
      </c>
      <c r="R193" s="295">
        <v>0</v>
      </c>
      <c r="S193" s="295">
        <v>105.99999999999999</v>
      </c>
      <c r="T193" s="295">
        <v>0</v>
      </c>
    </row>
    <row r="194" spans="1:20">
      <c r="A194"/>
      <c r="B194" s="424"/>
      <c r="C194" s="421"/>
      <c r="D194" s="318" t="s">
        <v>894</v>
      </c>
      <c r="E194" s="292">
        <v>57283</v>
      </c>
      <c r="F194" s="292">
        <v>20676</v>
      </c>
      <c r="G194" s="292">
        <v>15801</v>
      </c>
      <c r="H194" s="292">
        <v>4875</v>
      </c>
      <c r="I194" s="292">
        <v>24129</v>
      </c>
      <c r="J194" s="292">
        <v>12230</v>
      </c>
      <c r="K194" s="292">
        <v>11899</v>
      </c>
      <c r="L194" s="292">
        <v>12478</v>
      </c>
      <c r="M194" s="292">
        <v>5699</v>
      </c>
      <c r="N194" s="292">
        <v>5214</v>
      </c>
      <c r="O194" s="292">
        <v>1565</v>
      </c>
      <c r="P194" s="292">
        <v>15</v>
      </c>
      <c r="Q194" s="295">
        <v>2061</v>
      </c>
      <c r="R194" s="295">
        <v>0</v>
      </c>
      <c r="S194" s="295">
        <v>2061</v>
      </c>
      <c r="T194" s="295">
        <v>0</v>
      </c>
    </row>
    <row r="195" spans="1:20">
      <c r="A195"/>
      <c r="B195" s="424"/>
      <c r="C195" s="421" t="s">
        <v>51</v>
      </c>
      <c r="D195" s="318" t="s">
        <v>895</v>
      </c>
      <c r="E195" s="292">
        <v>539427</v>
      </c>
      <c r="F195" s="292">
        <v>304657</v>
      </c>
      <c r="G195" s="292">
        <v>220064.99999999997</v>
      </c>
      <c r="H195" s="292">
        <v>84592.000000000015</v>
      </c>
      <c r="I195" s="292">
        <v>155179</v>
      </c>
      <c r="J195" s="292">
        <v>90755.999999999985</v>
      </c>
      <c r="K195" s="292">
        <v>64422.999999999978</v>
      </c>
      <c r="L195" s="292">
        <v>79590.999999999985</v>
      </c>
      <c r="M195" s="292">
        <v>37776</v>
      </c>
      <c r="N195" s="292">
        <v>33255</v>
      </c>
      <c r="O195" s="292">
        <v>8560</v>
      </c>
      <c r="P195" s="292">
        <v>1244.0000000000005</v>
      </c>
      <c r="Q195" s="295">
        <v>63271.999999999985</v>
      </c>
      <c r="R195" s="295">
        <v>5563</v>
      </c>
      <c r="S195" s="295">
        <v>68835</v>
      </c>
      <c r="T195" s="295">
        <v>3862.9999999999995</v>
      </c>
    </row>
    <row r="196" spans="1:20">
      <c r="A196"/>
      <c r="B196" s="424"/>
      <c r="C196" s="421"/>
      <c r="D196" s="318" t="s">
        <v>896</v>
      </c>
      <c r="E196" s="292">
        <v>154005</v>
      </c>
      <c r="F196" s="292">
        <v>76757</v>
      </c>
      <c r="G196" s="292">
        <v>66627</v>
      </c>
      <c r="H196" s="292">
        <v>10130</v>
      </c>
      <c r="I196" s="292">
        <v>47402</v>
      </c>
      <c r="J196" s="292">
        <v>18658</v>
      </c>
      <c r="K196" s="292">
        <v>28744.000000000004</v>
      </c>
      <c r="L196" s="292">
        <v>29846</v>
      </c>
      <c r="M196" s="292">
        <v>14754</v>
      </c>
      <c r="N196" s="292">
        <v>12558</v>
      </c>
      <c r="O196" s="292">
        <v>2534</v>
      </c>
      <c r="P196" s="292">
        <v>2808</v>
      </c>
      <c r="Q196" s="295">
        <v>6450</v>
      </c>
      <c r="R196" s="295">
        <v>0</v>
      </c>
      <c r="S196" s="295">
        <v>6450</v>
      </c>
      <c r="T196" s="295">
        <v>0</v>
      </c>
    </row>
    <row r="197" spans="1:20">
      <c r="A197"/>
      <c r="B197" s="424"/>
      <c r="C197" s="421"/>
      <c r="D197" s="318" t="s">
        <v>897</v>
      </c>
      <c r="E197" s="292">
        <v>52037</v>
      </c>
      <c r="F197" s="292">
        <v>22782</v>
      </c>
      <c r="G197" s="292">
        <v>17761</v>
      </c>
      <c r="H197" s="292">
        <v>5021</v>
      </c>
      <c r="I197" s="292">
        <v>16326.999999999998</v>
      </c>
      <c r="J197" s="292">
        <v>10142</v>
      </c>
      <c r="K197" s="292">
        <v>6185</v>
      </c>
      <c r="L197" s="292">
        <v>12928</v>
      </c>
      <c r="M197" s="292">
        <v>7097</v>
      </c>
      <c r="N197" s="292">
        <v>5256</v>
      </c>
      <c r="O197" s="292">
        <v>575</v>
      </c>
      <c r="P197" s="292">
        <v>35</v>
      </c>
      <c r="Q197" s="295">
        <v>233</v>
      </c>
      <c r="R197" s="295">
        <v>0</v>
      </c>
      <c r="S197" s="295">
        <v>233</v>
      </c>
      <c r="T197" s="295">
        <v>0</v>
      </c>
    </row>
    <row r="198" spans="1:20">
      <c r="A198"/>
      <c r="B198" s="424"/>
      <c r="C198" s="421"/>
      <c r="D198" s="318" t="s">
        <v>898</v>
      </c>
      <c r="E198" s="292">
        <v>61111</v>
      </c>
      <c r="F198" s="292">
        <v>31175.000000000007</v>
      </c>
      <c r="G198" s="292">
        <v>19914</v>
      </c>
      <c r="H198" s="292">
        <v>11260.999999999998</v>
      </c>
      <c r="I198" s="292">
        <v>14982</v>
      </c>
      <c r="J198" s="292">
        <v>10071</v>
      </c>
      <c r="K198" s="292">
        <v>4911</v>
      </c>
      <c r="L198" s="292">
        <v>14953.999999999998</v>
      </c>
      <c r="M198" s="292">
        <v>9107</v>
      </c>
      <c r="N198" s="292">
        <v>4679</v>
      </c>
      <c r="O198" s="292">
        <v>1168</v>
      </c>
      <c r="P198" s="292">
        <v>39</v>
      </c>
      <c r="Q198" s="295">
        <v>6592</v>
      </c>
      <c r="R198" s="295">
        <v>305.00000000000006</v>
      </c>
      <c r="S198" s="295">
        <v>6897</v>
      </c>
      <c r="T198" s="295">
        <v>399</v>
      </c>
    </row>
    <row r="199" spans="1:20">
      <c r="A199"/>
      <c r="B199" s="424"/>
      <c r="C199" s="421"/>
      <c r="D199" s="318" t="s">
        <v>899</v>
      </c>
      <c r="E199" s="292">
        <v>33870</v>
      </c>
      <c r="F199" s="292">
        <v>19949</v>
      </c>
      <c r="G199" s="292">
        <v>16263</v>
      </c>
      <c r="H199" s="292">
        <v>3686</v>
      </c>
      <c r="I199" s="292">
        <v>8030</v>
      </c>
      <c r="J199" s="292">
        <v>2892</v>
      </c>
      <c r="K199" s="292">
        <v>5138</v>
      </c>
      <c r="L199" s="292">
        <v>5891</v>
      </c>
      <c r="M199" s="292">
        <v>3569</v>
      </c>
      <c r="N199" s="292">
        <v>2041</v>
      </c>
      <c r="O199" s="292">
        <v>281</v>
      </c>
      <c r="P199" s="292">
        <v>9</v>
      </c>
      <c r="Q199" s="295">
        <v>515</v>
      </c>
      <c r="R199" s="295">
        <v>0</v>
      </c>
      <c r="S199" s="295">
        <v>515</v>
      </c>
      <c r="T199" s="295">
        <v>0</v>
      </c>
    </row>
    <row r="200" spans="1:20">
      <c r="A200"/>
      <c r="B200" s="424"/>
      <c r="C200" s="421" t="s">
        <v>52</v>
      </c>
      <c r="D200" s="318" t="s">
        <v>52</v>
      </c>
      <c r="E200" s="292">
        <v>509695.00000000006</v>
      </c>
      <c r="F200" s="292">
        <v>298277</v>
      </c>
      <c r="G200" s="292">
        <v>216082.99999999997</v>
      </c>
      <c r="H200" s="292">
        <v>82194</v>
      </c>
      <c r="I200" s="292">
        <v>130651.00000000001</v>
      </c>
      <c r="J200" s="292">
        <v>70850</v>
      </c>
      <c r="K200" s="292">
        <v>59801.000000000022</v>
      </c>
      <c r="L200" s="292">
        <v>80767.000000000029</v>
      </c>
      <c r="M200" s="292">
        <v>54326.999999999978</v>
      </c>
      <c r="N200" s="292">
        <v>19104</v>
      </c>
      <c r="O200" s="292">
        <v>7336</v>
      </c>
      <c r="P200" s="292">
        <v>2416.9999999999995</v>
      </c>
      <c r="Q200" s="295">
        <v>113003.00000000003</v>
      </c>
      <c r="R200" s="295">
        <v>5201.9999999999991</v>
      </c>
      <c r="S200" s="295">
        <v>118205.00000000001</v>
      </c>
      <c r="T200" s="295">
        <v>4135.0000000000009</v>
      </c>
    </row>
    <row r="201" spans="1:20">
      <c r="A201"/>
      <c r="B201" s="424"/>
      <c r="C201" s="421"/>
      <c r="D201" s="318" t="s">
        <v>900</v>
      </c>
      <c r="E201" s="292">
        <v>83677</v>
      </c>
      <c r="F201" s="292">
        <v>40210</v>
      </c>
      <c r="G201" s="292">
        <v>28554.000000000004</v>
      </c>
      <c r="H201" s="292">
        <v>11656</v>
      </c>
      <c r="I201" s="292">
        <v>35807</v>
      </c>
      <c r="J201" s="292">
        <v>23610</v>
      </c>
      <c r="K201" s="292">
        <v>12197</v>
      </c>
      <c r="L201" s="292">
        <v>7660</v>
      </c>
      <c r="M201" s="292">
        <v>3782.0000000000005</v>
      </c>
      <c r="N201" s="292">
        <v>2807</v>
      </c>
      <c r="O201" s="292">
        <v>1071</v>
      </c>
      <c r="P201" s="292">
        <v>13.000000000000002</v>
      </c>
      <c r="Q201" s="295">
        <v>748.00000000000011</v>
      </c>
      <c r="R201" s="295">
        <v>0</v>
      </c>
      <c r="S201" s="295">
        <v>748.00000000000011</v>
      </c>
      <c r="T201" s="295">
        <v>0</v>
      </c>
    </row>
    <row r="202" spans="1:20">
      <c r="A202"/>
      <c r="B202" s="424"/>
      <c r="C202" s="421"/>
      <c r="D202" s="318" t="s">
        <v>901</v>
      </c>
      <c r="E202" s="292">
        <v>32411</v>
      </c>
      <c r="F202" s="292">
        <v>16313</v>
      </c>
      <c r="G202" s="292">
        <v>12451</v>
      </c>
      <c r="H202" s="292">
        <v>3862</v>
      </c>
      <c r="I202" s="292">
        <v>8181</v>
      </c>
      <c r="J202" s="292">
        <v>3062</v>
      </c>
      <c r="K202" s="292">
        <v>5119</v>
      </c>
      <c r="L202" s="292">
        <v>7917</v>
      </c>
      <c r="M202" s="292">
        <v>4619</v>
      </c>
      <c r="N202" s="292">
        <v>2052</v>
      </c>
      <c r="O202" s="292">
        <v>1246</v>
      </c>
      <c r="P202" s="292">
        <v>0</v>
      </c>
      <c r="Q202" s="295">
        <v>174</v>
      </c>
      <c r="R202" s="295">
        <v>0</v>
      </c>
      <c r="S202" s="295">
        <v>174</v>
      </c>
      <c r="T202" s="295">
        <v>0</v>
      </c>
    </row>
    <row r="203" spans="1:20">
      <c r="A203"/>
      <c r="B203" s="424"/>
      <c r="C203" s="421"/>
      <c r="D203" s="318" t="s">
        <v>902</v>
      </c>
      <c r="E203" s="292">
        <v>36666.000000000007</v>
      </c>
      <c r="F203" s="292">
        <v>20703.000000000004</v>
      </c>
      <c r="G203" s="292">
        <v>15997</v>
      </c>
      <c r="H203" s="292">
        <v>4706</v>
      </c>
      <c r="I203" s="292">
        <v>8908</v>
      </c>
      <c r="J203" s="292">
        <v>4914</v>
      </c>
      <c r="K203" s="292">
        <v>3994</v>
      </c>
      <c r="L203" s="292">
        <v>7055</v>
      </c>
      <c r="M203" s="292">
        <v>2981</v>
      </c>
      <c r="N203" s="292">
        <v>2860</v>
      </c>
      <c r="O203" s="292">
        <v>1214</v>
      </c>
      <c r="P203" s="292">
        <v>91</v>
      </c>
      <c r="Q203" s="295">
        <v>828.99999999999989</v>
      </c>
      <c r="R203" s="295">
        <v>12</v>
      </c>
      <c r="S203" s="295">
        <v>841</v>
      </c>
      <c r="T203" s="295">
        <v>0</v>
      </c>
    </row>
    <row r="204" spans="1:20" ht="15" customHeight="1">
      <c r="A204"/>
      <c r="B204" s="424"/>
      <c r="C204" s="421" t="s">
        <v>53</v>
      </c>
      <c r="D204" s="318" t="s">
        <v>903</v>
      </c>
      <c r="E204" s="292">
        <v>451028.99999999994</v>
      </c>
      <c r="F204" s="292">
        <v>324745.99999999994</v>
      </c>
      <c r="G204" s="292">
        <v>222562</v>
      </c>
      <c r="H204" s="292">
        <v>102183.99999999999</v>
      </c>
      <c r="I204" s="292">
        <v>88936</v>
      </c>
      <c r="J204" s="292">
        <v>62024.000000000007</v>
      </c>
      <c r="K204" s="292">
        <v>26912</v>
      </c>
      <c r="L204" s="292">
        <v>37347</v>
      </c>
      <c r="M204" s="292">
        <v>23947</v>
      </c>
      <c r="N204" s="292">
        <v>9788</v>
      </c>
      <c r="O204" s="292">
        <v>3612</v>
      </c>
      <c r="P204" s="292">
        <v>2</v>
      </c>
      <c r="Q204" s="295">
        <v>189965.99999999994</v>
      </c>
      <c r="R204" s="295">
        <v>2698.0000000000005</v>
      </c>
      <c r="S204" s="295">
        <v>192664</v>
      </c>
      <c r="T204" s="295">
        <v>4650.9999999999991</v>
      </c>
    </row>
    <row r="205" spans="1:20">
      <c r="A205"/>
      <c r="B205" s="424"/>
      <c r="C205" s="421"/>
      <c r="D205" s="318" t="s">
        <v>904</v>
      </c>
      <c r="E205" s="292">
        <v>77290</v>
      </c>
      <c r="F205" s="292">
        <v>39354</v>
      </c>
      <c r="G205" s="292">
        <v>27411.999999999996</v>
      </c>
      <c r="H205" s="292">
        <v>11942</v>
      </c>
      <c r="I205" s="292">
        <v>23980</v>
      </c>
      <c r="J205" s="292">
        <v>11864</v>
      </c>
      <c r="K205" s="292">
        <v>12115.999999999998</v>
      </c>
      <c r="L205" s="292">
        <v>13956</v>
      </c>
      <c r="M205" s="292">
        <v>9380</v>
      </c>
      <c r="N205" s="292">
        <v>3888</v>
      </c>
      <c r="O205" s="292">
        <v>688</v>
      </c>
      <c r="P205" s="292">
        <v>12.000000000000004</v>
      </c>
      <c r="Q205" s="295">
        <v>3046.0000000000005</v>
      </c>
      <c r="R205" s="295">
        <v>1003.9999999999999</v>
      </c>
      <c r="S205" s="295">
        <v>4050</v>
      </c>
      <c r="T205" s="295">
        <v>246.00000000000006</v>
      </c>
    </row>
    <row r="206" spans="1:20">
      <c r="A206"/>
      <c r="B206" s="424"/>
      <c r="C206" s="421"/>
      <c r="D206" s="318" t="s">
        <v>905</v>
      </c>
      <c r="E206" s="292">
        <v>48379.000000000007</v>
      </c>
      <c r="F206" s="292">
        <v>16613.000000000004</v>
      </c>
      <c r="G206" s="292">
        <v>12905.999999999998</v>
      </c>
      <c r="H206" s="292">
        <v>3707</v>
      </c>
      <c r="I206" s="292">
        <v>25415</v>
      </c>
      <c r="J206" s="292">
        <v>15087</v>
      </c>
      <c r="K206" s="292">
        <v>10328</v>
      </c>
      <c r="L206" s="292">
        <v>6351</v>
      </c>
      <c r="M206" s="292">
        <v>2087</v>
      </c>
      <c r="N206" s="292">
        <v>3233</v>
      </c>
      <c r="O206" s="292">
        <v>1031</v>
      </c>
      <c r="P206" s="292">
        <v>20</v>
      </c>
      <c r="Q206" s="295">
        <v>962.00000000000011</v>
      </c>
      <c r="R206" s="295">
        <v>0</v>
      </c>
      <c r="S206" s="295">
        <v>962.00000000000011</v>
      </c>
      <c r="T206" s="295">
        <v>0</v>
      </c>
    </row>
    <row r="207" spans="1:20">
      <c r="A207"/>
      <c r="B207" s="424"/>
      <c r="C207" s="421"/>
      <c r="D207" s="318" t="s">
        <v>906</v>
      </c>
      <c r="E207" s="292">
        <v>16033</v>
      </c>
      <c r="F207" s="292">
        <v>5708</v>
      </c>
      <c r="G207" s="292">
        <v>4503</v>
      </c>
      <c r="H207" s="292">
        <v>1205</v>
      </c>
      <c r="I207" s="292">
        <v>6213</v>
      </c>
      <c r="J207" s="292">
        <v>2798</v>
      </c>
      <c r="K207" s="292">
        <v>3415</v>
      </c>
      <c r="L207" s="292">
        <v>4112</v>
      </c>
      <c r="M207" s="292">
        <v>1961</v>
      </c>
      <c r="N207" s="292">
        <v>1561</v>
      </c>
      <c r="O207" s="292">
        <v>590</v>
      </c>
      <c r="P207" s="292">
        <v>0</v>
      </c>
      <c r="Q207" s="295">
        <v>872</v>
      </c>
      <c r="R207" s="295">
        <v>0</v>
      </c>
      <c r="S207" s="295">
        <v>872</v>
      </c>
      <c r="T207" s="295">
        <v>0</v>
      </c>
    </row>
    <row r="208" spans="1:20">
      <c r="A208"/>
      <c r="B208" s="424"/>
      <c r="C208" s="421"/>
      <c r="D208" s="318" t="s">
        <v>907</v>
      </c>
      <c r="E208" s="292">
        <v>122584</v>
      </c>
      <c r="F208" s="292">
        <v>49102</v>
      </c>
      <c r="G208" s="292">
        <v>34922</v>
      </c>
      <c r="H208" s="292">
        <v>14180</v>
      </c>
      <c r="I208" s="292">
        <v>55798</v>
      </c>
      <c r="J208" s="292">
        <v>31992.000000000004</v>
      </c>
      <c r="K208" s="292">
        <v>23806</v>
      </c>
      <c r="L208" s="292">
        <v>17684</v>
      </c>
      <c r="M208" s="292">
        <v>8822</v>
      </c>
      <c r="N208" s="292">
        <v>6481.9999999999991</v>
      </c>
      <c r="O208" s="292">
        <v>2380</v>
      </c>
      <c r="P208" s="292">
        <v>1</v>
      </c>
      <c r="Q208" s="295">
        <v>17600</v>
      </c>
      <c r="R208" s="295">
        <v>3369</v>
      </c>
      <c r="S208" s="295">
        <v>20969</v>
      </c>
      <c r="T208" s="295">
        <v>1020</v>
      </c>
    </row>
    <row r="209" spans="1:20">
      <c r="A209"/>
      <c r="B209" s="424"/>
      <c r="C209" s="421"/>
      <c r="D209" s="318" t="s">
        <v>908</v>
      </c>
      <c r="E209" s="292">
        <v>68618</v>
      </c>
      <c r="F209" s="292">
        <v>24815.000000000004</v>
      </c>
      <c r="G209" s="292">
        <v>19121.000000000004</v>
      </c>
      <c r="H209" s="292">
        <v>5694</v>
      </c>
      <c r="I209" s="292">
        <v>35459</v>
      </c>
      <c r="J209" s="292">
        <v>18685</v>
      </c>
      <c r="K209" s="292">
        <v>16774</v>
      </c>
      <c r="L209" s="292">
        <v>8344</v>
      </c>
      <c r="M209" s="292">
        <v>3342</v>
      </c>
      <c r="N209" s="292">
        <v>3192</v>
      </c>
      <c r="O209" s="292">
        <v>1810</v>
      </c>
      <c r="P209" s="292">
        <v>0</v>
      </c>
      <c r="Q209" s="295">
        <v>4468.9999999999991</v>
      </c>
      <c r="R209" s="295">
        <v>0</v>
      </c>
      <c r="S209" s="295">
        <v>4468.9999999999991</v>
      </c>
      <c r="T209" s="295">
        <v>0</v>
      </c>
    </row>
    <row r="210" spans="1:20">
      <c r="A210"/>
      <c r="B210" s="424"/>
      <c r="C210" s="421"/>
      <c r="D210" s="318" t="s">
        <v>909</v>
      </c>
      <c r="E210" s="292">
        <v>48923</v>
      </c>
      <c r="F210" s="292">
        <v>20491</v>
      </c>
      <c r="G210" s="292">
        <v>15088</v>
      </c>
      <c r="H210" s="292">
        <v>5403</v>
      </c>
      <c r="I210" s="292">
        <v>25788</v>
      </c>
      <c r="J210" s="292">
        <v>15181.999999999998</v>
      </c>
      <c r="K210" s="292">
        <v>10606</v>
      </c>
      <c r="L210" s="292">
        <v>2644</v>
      </c>
      <c r="M210" s="292">
        <v>1292</v>
      </c>
      <c r="N210" s="292">
        <v>1324</v>
      </c>
      <c r="O210" s="292">
        <v>28</v>
      </c>
      <c r="P210" s="292">
        <v>0</v>
      </c>
      <c r="Q210" s="295">
        <v>368</v>
      </c>
      <c r="R210" s="295">
        <v>0</v>
      </c>
      <c r="S210" s="295">
        <v>368</v>
      </c>
      <c r="T210" s="295">
        <v>0</v>
      </c>
    </row>
    <row r="211" spans="1:20">
      <c r="A211"/>
      <c r="B211" s="424"/>
      <c r="C211" s="421"/>
      <c r="D211" s="318" t="s">
        <v>910</v>
      </c>
      <c r="E211" s="292">
        <v>43253</v>
      </c>
      <c r="F211" s="292">
        <v>19857</v>
      </c>
      <c r="G211" s="292">
        <v>14656</v>
      </c>
      <c r="H211" s="292">
        <v>5201</v>
      </c>
      <c r="I211" s="292">
        <v>14185.999999999998</v>
      </c>
      <c r="J211" s="292">
        <v>7498</v>
      </c>
      <c r="K211" s="292">
        <v>6688</v>
      </c>
      <c r="L211" s="292">
        <v>9210</v>
      </c>
      <c r="M211" s="292">
        <v>4688</v>
      </c>
      <c r="N211" s="292">
        <v>2626</v>
      </c>
      <c r="O211" s="292">
        <v>1896</v>
      </c>
      <c r="P211" s="292">
        <v>7</v>
      </c>
      <c r="Q211" s="295">
        <v>1718.0000000000002</v>
      </c>
      <c r="R211" s="295">
        <v>0</v>
      </c>
      <c r="S211" s="295">
        <v>1718.0000000000002</v>
      </c>
      <c r="T211" s="295">
        <v>0</v>
      </c>
    </row>
    <row r="212" spans="1:20">
      <c r="A212"/>
      <c r="B212" s="424"/>
      <c r="C212" s="421"/>
      <c r="D212" s="318" t="s">
        <v>911</v>
      </c>
      <c r="E212" s="292">
        <v>41493</v>
      </c>
      <c r="F212" s="292">
        <v>18249</v>
      </c>
      <c r="G212" s="292">
        <v>13331</v>
      </c>
      <c r="H212" s="292">
        <v>4918</v>
      </c>
      <c r="I212" s="292">
        <v>21486</v>
      </c>
      <c r="J212" s="292">
        <v>13068</v>
      </c>
      <c r="K212" s="292">
        <v>8418</v>
      </c>
      <c r="L212" s="292">
        <v>1758</v>
      </c>
      <c r="M212" s="292">
        <v>675</v>
      </c>
      <c r="N212" s="292">
        <v>841</v>
      </c>
      <c r="O212" s="292">
        <v>242</v>
      </c>
      <c r="P212" s="292">
        <v>0</v>
      </c>
      <c r="Q212" s="295">
        <v>2236</v>
      </c>
      <c r="R212" s="295">
        <v>0</v>
      </c>
      <c r="S212" s="295">
        <v>2236</v>
      </c>
      <c r="T212" s="295">
        <v>0</v>
      </c>
    </row>
    <row r="213" spans="1:20">
      <c r="A213"/>
      <c r="B213" s="424"/>
      <c r="C213" s="421" t="s">
        <v>54</v>
      </c>
      <c r="D213" s="318" t="s">
        <v>912</v>
      </c>
      <c r="E213" s="292">
        <v>660433.00000000012</v>
      </c>
      <c r="F213" s="292">
        <v>329681</v>
      </c>
      <c r="G213" s="292">
        <v>234663.00000000006</v>
      </c>
      <c r="H213" s="292">
        <v>95018</v>
      </c>
      <c r="I213" s="292">
        <v>267623.99999999994</v>
      </c>
      <c r="J213" s="292">
        <v>120667.99999999997</v>
      </c>
      <c r="K213" s="292">
        <v>146955.99999999997</v>
      </c>
      <c r="L213" s="292">
        <v>63127.999999999993</v>
      </c>
      <c r="M213" s="292">
        <v>34203</v>
      </c>
      <c r="N213" s="292">
        <v>23317.999999999996</v>
      </c>
      <c r="O213" s="292">
        <v>5607</v>
      </c>
      <c r="P213" s="292">
        <v>8.0000000000000018</v>
      </c>
      <c r="Q213" s="295">
        <v>52615.999999999993</v>
      </c>
      <c r="R213" s="295">
        <v>10046.000000000002</v>
      </c>
      <c r="S213" s="295">
        <v>62662</v>
      </c>
      <c r="T213" s="295">
        <v>6026.0000000000009</v>
      </c>
    </row>
    <row r="214" spans="1:20">
      <c r="A214"/>
      <c r="B214" s="424"/>
      <c r="C214" s="421"/>
      <c r="D214" s="318" t="s">
        <v>913</v>
      </c>
      <c r="E214" s="292">
        <v>63656</v>
      </c>
      <c r="F214" s="292">
        <v>33016</v>
      </c>
      <c r="G214" s="292">
        <v>21264</v>
      </c>
      <c r="H214" s="292">
        <v>11752</v>
      </c>
      <c r="I214" s="292">
        <v>26618</v>
      </c>
      <c r="J214" s="292">
        <v>12664</v>
      </c>
      <c r="K214" s="292">
        <v>13954</v>
      </c>
      <c r="L214" s="292">
        <v>4022</v>
      </c>
      <c r="M214" s="292">
        <v>2356</v>
      </c>
      <c r="N214" s="292">
        <v>1352</v>
      </c>
      <c r="O214" s="292">
        <v>314</v>
      </c>
      <c r="P214" s="292">
        <v>0</v>
      </c>
      <c r="Q214" s="295">
        <v>896</v>
      </c>
      <c r="R214" s="295">
        <v>0</v>
      </c>
      <c r="S214" s="295">
        <v>896</v>
      </c>
      <c r="T214" s="295">
        <v>0</v>
      </c>
    </row>
    <row r="215" spans="1:20">
      <c r="A215"/>
      <c r="B215" s="424"/>
      <c r="C215" s="421"/>
      <c r="D215" s="318" t="s">
        <v>914</v>
      </c>
      <c r="E215" s="292">
        <v>49694</v>
      </c>
      <c r="F215" s="292">
        <v>26530</v>
      </c>
      <c r="G215" s="292">
        <v>21936</v>
      </c>
      <c r="H215" s="292">
        <v>4594</v>
      </c>
      <c r="I215" s="292">
        <v>15484</v>
      </c>
      <c r="J215" s="292">
        <v>6614</v>
      </c>
      <c r="K215" s="292">
        <v>8870</v>
      </c>
      <c r="L215" s="292">
        <v>7680</v>
      </c>
      <c r="M215" s="292">
        <v>3454</v>
      </c>
      <c r="N215" s="292">
        <v>3419</v>
      </c>
      <c r="O215" s="292">
        <v>807.00000000000023</v>
      </c>
      <c r="P215" s="292">
        <v>0</v>
      </c>
      <c r="Q215" s="295">
        <v>829</v>
      </c>
      <c r="R215" s="295">
        <v>0</v>
      </c>
      <c r="S215" s="295">
        <v>829</v>
      </c>
      <c r="T215" s="295">
        <v>0</v>
      </c>
    </row>
    <row r="216" spans="1:20">
      <c r="A216"/>
      <c r="B216" s="424"/>
      <c r="C216" s="421"/>
      <c r="D216" s="318" t="s">
        <v>915</v>
      </c>
      <c r="E216" s="292">
        <v>230487</v>
      </c>
      <c r="F216" s="292">
        <v>101479</v>
      </c>
      <c r="G216" s="292">
        <v>76165.999999999985</v>
      </c>
      <c r="H216" s="292">
        <v>25312.999999999996</v>
      </c>
      <c r="I216" s="292">
        <v>101095</v>
      </c>
      <c r="J216" s="292">
        <v>51036.000000000007</v>
      </c>
      <c r="K216" s="292">
        <v>50059</v>
      </c>
      <c r="L216" s="292">
        <v>27913</v>
      </c>
      <c r="M216" s="292">
        <v>11810.000000000002</v>
      </c>
      <c r="N216" s="292">
        <v>13487</v>
      </c>
      <c r="O216" s="292">
        <v>2615.9999999999995</v>
      </c>
      <c r="P216" s="292">
        <v>0</v>
      </c>
      <c r="Q216" s="295">
        <v>29778.000000000004</v>
      </c>
      <c r="R216" s="295">
        <v>3157.9999999999995</v>
      </c>
      <c r="S216" s="295">
        <v>32936</v>
      </c>
      <c r="T216" s="295">
        <v>489</v>
      </c>
    </row>
    <row r="217" spans="1:20">
      <c r="A217"/>
      <c r="B217" s="424"/>
      <c r="C217" s="421"/>
      <c r="D217" s="318" t="s">
        <v>916</v>
      </c>
      <c r="E217" s="292">
        <v>27389</v>
      </c>
      <c r="F217" s="292">
        <v>14040</v>
      </c>
      <c r="G217" s="292">
        <v>8300</v>
      </c>
      <c r="H217" s="292">
        <v>5740</v>
      </c>
      <c r="I217" s="292">
        <v>11659</v>
      </c>
      <c r="J217" s="292">
        <v>2132</v>
      </c>
      <c r="K217" s="292">
        <v>9527</v>
      </c>
      <c r="L217" s="292">
        <v>1690</v>
      </c>
      <c r="M217" s="292">
        <v>499</v>
      </c>
      <c r="N217" s="292">
        <v>994</v>
      </c>
      <c r="O217" s="292">
        <v>197</v>
      </c>
      <c r="P217" s="292">
        <v>0</v>
      </c>
      <c r="Q217" s="295">
        <v>102</v>
      </c>
      <c r="R217" s="295">
        <v>0</v>
      </c>
      <c r="S217" s="295">
        <v>102</v>
      </c>
      <c r="T217" s="295">
        <v>0</v>
      </c>
    </row>
    <row r="218" spans="1:20">
      <c r="A218"/>
      <c r="B218" s="424"/>
      <c r="C218" s="421"/>
      <c r="D218" s="318" t="s">
        <v>917</v>
      </c>
      <c r="E218" s="292">
        <v>60879</v>
      </c>
      <c r="F218" s="292">
        <v>28884</v>
      </c>
      <c r="G218" s="292">
        <v>22397</v>
      </c>
      <c r="H218" s="292">
        <v>6487</v>
      </c>
      <c r="I218" s="292">
        <v>23191</v>
      </c>
      <c r="J218" s="292">
        <v>8990</v>
      </c>
      <c r="K218" s="292">
        <v>14200.999999999998</v>
      </c>
      <c r="L218" s="292">
        <v>8804</v>
      </c>
      <c r="M218" s="292">
        <v>3681</v>
      </c>
      <c r="N218" s="292">
        <v>3202</v>
      </c>
      <c r="O218" s="292">
        <v>1921</v>
      </c>
      <c r="P218" s="292">
        <v>0</v>
      </c>
      <c r="Q218" s="295">
        <v>707</v>
      </c>
      <c r="R218" s="295">
        <v>0</v>
      </c>
      <c r="S218" s="295">
        <v>707</v>
      </c>
      <c r="T218" s="295">
        <v>0</v>
      </c>
    </row>
    <row r="219" spans="1:20">
      <c r="A219"/>
      <c r="B219" s="424"/>
      <c r="C219" s="421"/>
      <c r="D219" s="318" t="s">
        <v>918</v>
      </c>
      <c r="E219" s="292">
        <v>34382</v>
      </c>
      <c r="F219" s="292">
        <v>20360</v>
      </c>
      <c r="G219" s="292">
        <v>14471</v>
      </c>
      <c r="H219" s="292">
        <v>5889</v>
      </c>
      <c r="I219" s="292">
        <v>10187</v>
      </c>
      <c r="J219" s="292">
        <v>5006</v>
      </c>
      <c r="K219" s="292">
        <v>5181</v>
      </c>
      <c r="L219" s="292">
        <v>3835</v>
      </c>
      <c r="M219" s="292">
        <v>1730</v>
      </c>
      <c r="N219" s="292">
        <v>1707</v>
      </c>
      <c r="O219" s="292">
        <v>398</v>
      </c>
      <c r="P219" s="292">
        <v>0</v>
      </c>
      <c r="Q219" s="295">
        <v>735</v>
      </c>
      <c r="R219" s="295">
        <v>0</v>
      </c>
      <c r="S219" s="295">
        <v>735</v>
      </c>
      <c r="T219" s="295">
        <v>0</v>
      </c>
    </row>
    <row r="220" spans="1:20">
      <c r="A220"/>
      <c r="B220" s="424"/>
      <c r="C220" s="421" t="s">
        <v>55</v>
      </c>
      <c r="D220" s="318" t="s">
        <v>55</v>
      </c>
      <c r="E220" s="292">
        <v>286342.00000000012</v>
      </c>
      <c r="F220" s="292">
        <v>151077</v>
      </c>
      <c r="G220" s="292">
        <v>105793.99999999996</v>
      </c>
      <c r="H220" s="292">
        <v>45283</v>
      </c>
      <c r="I220" s="292">
        <v>81353</v>
      </c>
      <c r="J220" s="292">
        <v>43105.999999999985</v>
      </c>
      <c r="K220" s="292">
        <v>38247</v>
      </c>
      <c r="L220" s="292">
        <v>53912.000000000007</v>
      </c>
      <c r="M220" s="292">
        <v>30300</v>
      </c>
      <c r="N220" s="292">
        <v>19568</v>
      </c>
      <c r="O220" s="292">
        <v>4044.0000000000005</v>
      </c>
      <c r="P220" s="292">
        <v>448</v>
      </c>
      <c r="Q220" s="295">
        <v>52401.999999999993</v>
      </c>
      <c r="R220" s="295">
        <v>7338.9999999999991</v>
      </c>
      <c r="S220" s="295">
        <v>59741.000000000007</v>
      </c>
      <c r="T220" s="295">
        <v>3762.9999999999995</v>
      </c>
    </row>
    <row r="221" spans="1:20">
      <c r="A221"/>
      <c r="B221" s="424"/>
      <c r="C221" s="421"/>
      <c r="D221" s="318" t="s">
        <v>919</v>
      </c>
      <c r="E221" s="292">
        <v>38418</v>
      </c>
      <c r="F221" s="292">
        <v>19035.000000000004</v>
      </c>
      <c r="G221" s="292">
        <v>14560.999999999998</v>
      </c>
      <c r="H221" s="292">
        <v>4474</v>
      </c>
      <c r="I221" s="292">
        <v>13958</v>
      </c>
      <c r="J221" s="292">
        <v>7002</v>
      </c>
      <c r="K221" s="292">
        <v>6956</v>
      </c>
      <c r="L221" s="292">
        <v>5425</v>
      </c>
      <c r="M221" s="292">
        <v>3216</v>
      </c>
      <c r="N221" s="292">
        <v>892</v>
      </c>
      <c r="O221" s="292">
        <v>1317</v>
      </c>
      <c r="P221" s="292">
        <v>11.000000000000002</v>
      </c>
      <c r="Q221" s="295">
        <v>354</v>
      </c>
      <c r="R221" s="295">
        <v>168</v>
      </c>
      <c r="S221" s="295">
        <v>522</v>
      </c>
      <c r="T221" s="295">
        <v>0</v>
      </c>
    </row>
    <row r="222" spans="1:20">
      <c r="A222"/>
      <c r="B222" s="424"/>
      <c r="C222" s="421"/>
      <c r="D222" s="318" t="s">
        <v>920</v>
      </c>
      <c r="E222" s="292">
        <v>323909</v>
      </c>
      <c r="F222" s="292">
        <v>62508.999999999985</v>
      </c>
      <c r="G222" s="292">
        <v>46143.000000000007</v>
      </c>
      <c r="H222" s="292">
        <v>16365.999999999996</v>
      </c>
      <c r="I222" s="292">
        <v>37165</v>
      </c>
      <c r="J222" s="292">
        <v>18163</v>
      </c>
      <c r="K222" s="292">
        <v>19002.000000000004</v>
      </c>
      <c r="L222" s="292">
        <v>224234.99999999997</v>
      </c>
      <c r="M222" s="292">
        <v>23849</v>
      </c>
      <c r="N222" s="292">
        <v>12893</v>
      </c>
      <c r="O222" s="292">
        <v>187493</v>
      </c>
      <c r="P222" s="292">
        <v>191</v>
      </c>
      <c r="Q222" s="295">
        <v>35893</v>
      </c>
      <c r="R222" s="295">
        <v>478.99999999999989</v>
      </c>
      <c r="S222" s="295">
        <v>36372</v>
      </c>
      <c r="T222" s="295">
        <v>0</v>
      </c>
    </row>
    <row r="223" spans="1:20">
      <c r="A223"/>
      <c r="B223" s="424"/>
      <c r="C223" s="421"/>
      <c r="D223" s="318" t="s">
        <v>921</v>
      </c>
      <c r="E223" s="292">
        <v>79278.000000000015</v>
      </c>
      <c r="F223" s="292">
        <v>37687.000000000007</v>
      </c>
      <c r="G223" s="292">
        <v>30856</v>
      </c>
      <c r="H223" s="292">
        <v>6831</v>
      </c>
      <c r="I223" s="292">
        <v>23202.999999999996</v>
      </c>
      <c r="J223" s="292">
        <v>12694</v>
      </c>
      <c r="K223" s="292">
        <v>10509</v>
      </c>
      <c r="L223" s="292">
        <v>18388</v>
      </c>
      <c r="M223" s="292">
        <v>10858.999999999996</v>
      </c>
      <c r="N223" s="292">
        <v>6063</v>
      </c>
      <c r="O223" s="292">
        <v>1466</v>
      </c>
      <c r="P223" s="292">
        <v>18</v>
      </c>
      <c r="Q223" s="295">
        <v>9102</v>
      </c>
      <c r="R223" s="295">
        <v>0</v>
      </c>
      <c r="S223" s="295">
        <v>9102</v>
      </c>
      <c r="T223" s="295">
        <v>0</v>
      </c>
    </row>
    <row r="224" spans="1:20">
      <c r="A224"/>
      <c r="B224" s="424" t="s">
        <v>254</v>
      </c>
      <c r="C224" s="421" t="s">
        <v>57</v>
      </c>
      <c r="D224" s="318" t="s">
        <v>922</v>
      </c>
      <c r="E224" s="292">
        <v>58221</v>
      </c>
      <c r="F224" s="292">
        <v>30717</v>
      </c>
      <c r="G224" s="292">
        <v>21217</v>
      </c>
      <c r="H224" s="292">
        <v>9500</v>
      </c>
      <c r="I224" s="292">
        <v>14259</v>
      </c>
      <c r="J224" s="292">
        <v>8313</v>
      </c>
      <c r="K224" s="292">
        <v>5945.9999999999991</v>
      </c>
      <c r="L224" s="292">
        <v>13245</v>
      </c>
      <c r="M224" s="292">
        <v>8579</v>
      </c>
      <c r="N224" s="292">
        <v>2217</v>
      </c>
      <c r="O224" s="292">
        <v>2449</v>
      </c>
      <c r="P224" s="292">
        <v>3</v>
      </c>
      <c r="Q224" s="295">
        <v>11589.000000000002</v>
      </c>
      <c r="R224" s="295">
        <v>6726.9999999999991</v>
      </c>
      <c r="S224" s="295">
        <v>18316</v>
      </c>
      <c r="T224" s="295">
        <v>269</v>
      </c>
    </row>
    <row r="225" spans="1:21">
      <c r="A225"/>
      <c r="B225" s="424"/>
      <c r="C225" s="421"/>
      <c r="D225" s="318" t="s">
        <v>923</v>
      </c>
      <c r="E225" s="292">
        <v>37383</v>
      </c>
      <c r="F225" s="292">
        <v>21534</v>
      </c>
      <c r="G225" s="292">
        <v>16542</v>
      </c>
      <c r="H225" s="292">
        <v>4992</v>
      </c>
      <c r="I225" s="292">
        <v>10133</v>
      </c>
      <c r="J225" s="292">
        <v>5223</v>
      </c>
      <c r="K225" s="292">
        <v>4910</v>
      </c>
      <c r="L225" s="292">
        <v>5716</v>
      </c>
      <c r="M225" s="292">
        <v>4474</v>
      </c>
      <c r="N225" s="292">
        <v>823.00000000000011</v>
      </c>
      <c r="O225" s="292">
        <v>419.00000000000006</v>
      </c>
      <c r="P225" s="292">
        <v>1</v>
      </c>
      <c r="Q225" s="295">
        <v>997.99999999999989</v>
      </c>
      <c r="R225" s="295">
        <v>0</v>
      </c>
      <c r="S225" s="295">
        <v>997.99999999999989</v>
      </c>
      <c r="T225" s="295">
        <v>0</v>
      </c>
    </row>
    <row r="226" spans="1:21">
      <c r="A226"/>
      <c r="B226" s="424"/>
      <c r="C226" s="421"/>
      <c r="D226" s="318" t="s">
        <v>924</v>
      </c>
      <c r="E226" s="292">
        <v>66554</v>
      </c>
      <c r="F226" s="292">
        <v>21930</v>
      </c>
      <c r="G226" s="292">
        <v>12404</v>
      </c>
      <c r="H226" s="292">
        <v>9526</v>
      </c>
      <c r="I226" s="292">
        <v>37845</v>
      </c>
      <c r="J226" s="292">
        <v>19202</v>
      </c>
      <c r="K226" s="292">
        <v>18643</v>
      </c>
      <c r="L226" s="292">
        <v>6779.0000000000009</v>
      </c>
      <c r="M226" s="292">
        <v>3054</v>
      </c>
      <c r="N226" s="292">
        <v>2699</v>
      </c>
      <c r="O226" s="292">
        <v>1026</v>
      </c>
      <c r="P226" s="292">
        <v>0</v>
      </c>
      <c r="Q226" s="295">
        <v>22845</v>
      </c>
      <c r="R226" s="295">
        <v>577</v>
      </c>
      <c r="S226" s="295">
        <v>23422</v>
      </c>
      <c r="T226" s="295">
        <v>404.00000000000006</v>
      </c>
    </row>
    <row r="227" spans="1:21" s="174" customFormat="1">
      <c r="B227" s="181"/>
      <c r="C227" s="181"/>
      <c r="D227" s="215"/>
      <c r="E227" s="181"/>
      <c r="F227" s="181"/>
      <c r="G227" s="181"/>
      <c r="H227" s="181"/>
      <c r="I227" s="181"/>
      <c r="J227" s="181"/>
      <c r="K227" s="181"/>
      <c r="L227" s="181"/>
      <c r="M227" s="181"/>
      <c r="N227" s="181"/>
      <c r="O227" s="181"/>
      <c r="P227" s="181"/>
      <c r="Q227" s="213"/>
      <c r="U227"/>
    </row>
    <row r="228" spans="1:21" ht="15" customHeight="1">
      <c r="A228"/>
      <c r="B228" s="188" t="s">
        <v>1062</v>
      </c>
      <c r="C228" s="248"/>
      <c r="D228" s="188"/>
      <c r="E228" s="188"/>
      <c r="F228" s="188"/>
      <c r="G228" s="188"/>
      <c r="H228" s="188"/>
      <c r="I228" s="188"/>
      <c r="J228" s="188"/>
      <c r="K228" s="188"/>
      <c r="L228" s="188"/>
      <c r="M228" s="188"/>
      <c r="N228" s="188"/>
      <c r="O228" s="188"/>
      <c r="P228" s="188"/>
      <c r="Q228" s="213"/>
    </row>
    <row r="229" spans="1:21">
      <c r="A229"/>
    </row>
    <row r="230" spans="1:21">
      <c r="A230"/>
    </row>
    <row r="231" spans="1:21">
      <c r="A231"/>
    </row>
    <row r="232" spans="1:21">
      <c r="A232"/>
    </row>
    <row r="233" spans="1:21">
      <c r="A233"/>
    </row>
    <row r="234" spans="1:21">
      <c r="A234"/>
    </row>
    <row r="235" spans="1:21">
      <c r="A235"/>
    </row>
    <row r="236" spans="1:21">
      <c r="A236"/>
    </row>
    <row r="237" spans="1:21">
      <c r="A237"/>
    </row>
    <row r="238" spans="1:21">
      <c r="A238"/>
    </row>
    <row r="239" spans="1:21">
      <c r="A239"/>
    </row>
    <row r="240" spans="1:2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sheetData>
  <mergeCells count="40">
    <mergeCell ref="F3:H3"/>
    <mergeCell ref="C21:C27"/>
    <mergeCell ref="C28:C34"/>
    <mergeCell ref="C35:C40"/>
    <mergeCell ref="C41:C47"/>
    <mergeCell ref="B99:B182"/>
    <mergeCell ref="C99:C112"/>
    <mergeCell ref="C113:C119"/>
    <mergeCell ref="C220:C223"/>
    <mergeCell ref="B224:B226"/>
    <mergeCell ref="C224:C226"/>
    <mergeCell ref="B183:B223"/>
    <mergeCell ref="C183:C194"/>
    <mergeCell ref="C195:C199"/>
    <mergeCell ref="C200:C203"/>
    <mergeCell ref="C204:C212"/>
    <mergeCell ref="C213:C219"/>
    <mergeCell ref="C120:C144"/>
    <mergeCell ref="C145:C157"/>
    <mergeCell ref="I3:K3"/>
    <mergeCell ref="S3:S4"/>
    <mergeCell ref="B2:T2"/>
    <mergeCell ref="C180:C182"/>
    <mergeCell ref="E3:E4"/>
    <mergeCell ref="C158:C179"/>
    <mergeCell ref="C80:C87"/>
    <mergeCell ref="C88:C96"/>
    <mergeCell ref="C97:C98"/>
    <mergeCell ref="C48:C57"/>
    <mergeCell ref="C58:C63"/>
    <mergeCell ref="C64:C79"/>
    <mergeCell ref="B5:D5"/>
    <mergeCell ref="C6:C20"/>
    <mergeCell ref="B3:D4"/>
    <mergeCell ref="B6:B98"/>
    <mergeCell ref="P3:P4"/>
    <mergeCell ref="Q3:Q4"/>
    <mergeCell ref="R3:R4"/>
    <mergeCell ref="T3:T4"/>
    <mergeCell ref="L3:O3"/>
  </mergeCells>
  <hyperlinks>
    <hyperlink ref="V4" location="INDICE!A69" display="INICIO"/>
  </hyperlinks>
  <pageMargins left="0.7" right="0.7" top="0.75" bottom="0.75" header="0.3" footer="0.3"/>
  <pageSetup paperSize="9" orientation="portrait" horizontalDpi="0" verticalDpi="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7"/>
  <dimension ref="B1:BV228"/>
  <sheetViews>
    <sheetView showGridLines="0" topLeftCell="BH1" zoomScaleNormal="100" workbookViewId="0">
      <selection activeCell="BV3" sqref="BV3"/>
    </sheetView>
  </sheetViews>
  <sheetFormatPr baseColWidth="10" defaultRowHeight="15"/>
  <cols>
    <col min="1" max="1" width="12.7109375" style="174" customWidth="1"/>
    <col min="2" max="6" width="11.42578125" style="174"/>
    <col min="7" max="7" width="15.140625" style="174" customWidth="1"/>
    <col min="8" max="8" width="11.42578125" style="174"/>
    <col min="9" max="9" width="13.7109375" style="174" customWidth="1"/>
    <col min="10" max="10" width="17.42578125" style="174" customWidth="1"/>
    <col min="11" max="13" width="11.42578125" style="174"/>
    <col min="14" max="15" width="14.85546875" style="174" customWidth="1"/>
    <col min="16" max="61" width="11.42578125" style="174"/>
    <col min="62" max="62" width="14.42578125" style="174" customWidth="1"/>
    <col min="63" max="63" width="11.42578125" style="174"/>
    <col min="64" max="64" width="15.28515625" style="174" customWidth="1"/>
    <col min="65" max="65" width="17.140625" style="174" customWidth="1"/>
    <col min="66" max="66" width="13.42578125" style="174" customWidth="1"/>
    <col min="67" max="16384" width="11.42578125" style="174"/>
  </cols>
  <sheetData>
    <row r="1" spans="2:74" ht="146.25" customHeight="1"/>
    <row r="2" spans="2:74" ht="74.25" customHeight="1">
      <c r="B2" s="427" t="s">
        <v>1081</v>
      </c>
      <c r="C2" s="427"/>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c r="AU2" s="427"/>
      <c r="AV2" s="427"/>
      <c r="AW2" s="427"/>
      <c r="AX2" s="427"/>
      <c r="AY2" s="427"/>
      <c r="AZ2" s="427"/>
      <c r="BA2" s="427"/>
      <c r="BB2" s="427"/>
      <c r="BC2" s="427"/>
      <c r="BD2" s="427"/>
      <c r="BE2" s="427"/>
      <c r="BF2" s="427"/>
      <c r="BG2" s="427"/>
      <c r="BH2" s="427"/>
      <c r="BI2" s="427"/>
      <c r="BJ2" s="427"/>
      <c r="BK2" s="427"/>
      <c r="BL2" s="427"/>
      <c r="BM2" s="427"/>
      <c r="BN2" s="427"/>
      <c r="BO2" s="427"/>
      <c r="BP2" s="427"/>
      <c r="BQ2" s="427"/>
      <c r="BR2" s="427"/>
      <c r="BS2" s="427"/>
      <c r="BT2" s="427"/>
    </row>
    <row r="3" spans="2:74" ht="54">
      <c r="B3" s="428" t="s">
        <v>979</v>
      </c>
      <c r="C3" s="428"/>
      <c r="D3" s="428"/>
      <c r="E3" s="321" t="s">
        <v>257</v>
      </c>
      <c r="F3" s="321" t="s">
        <v>295</v>
      </c>
      <c r="G3" s="321" t="s">
        <v>296</v>
      </c>
      <c r="H3" s="321" t="s">
        <v>297</v>
      </c>
      <c r="I3" s="321" t="s">
        <v>298</v>
      </c>
      <c r="J3" s="321" t="s">
        <v>299</v>
      </c>
      <c r="K3" s="321" t="s">
        <v>300</v>
      </c>
      <c r="L3" s="321" t="s">
        <v>301</v>
      </c>
      <c r="M3" s="321" t="s">
        <v>1130</v>
      </c>
      <c r="N3" s="321" t="s">
        <v>303</v>
      </c>
      <c r="O3" s="321" t="s">
        <v>304</v>
      </c>
      <c r="P3" s="321" t="s">
        <v>305</v>
      </c>
      <c r="Q3" s="321" t="s">
        <v>274</v>
      </c>
      <c r="R3" s="321" t="s">
        <v>275</v>
      </c>
      <c r="S3" s="321" t="s">
        <v>276</v>
      </c>
      <c r="T3" s="321" t="s">
        <v>277</v>
      </c>
      <c r="U3" s="321" t="s">
        <v>278</v>
      </c>
      <c r="V3" s="321" t="s">
        <v>279</v>
      </c>
      <c r="W3" s="321" t="s">
        <v>280</v>
      </c>
      <c r="X3" s="321" t="s">
        <v>281</v>
      </c>
      <c r="Y3" s="321" t="s">
        <v>282</v>
      </c>
      <c r="Z3" s="321" t="s">
        <v>283</v>
      </c>
      <c r="AA3" s="321" t="s">
        <v>284</v>
      </c>
      <c r="AB3" s="321" t="s">
        <v>306</v>
      </c>
      <c r="AC3" s="321" t="s">
        <v>285</v>
      </c>
      <c r="AD3" s="321" t="s">
        <v>286</v>
      </c>
      <c r="AE3" s="321" t="s">
        <v>287</v>
      </c>
      <c r="AF3" s="321" t="s">
        <v>288</v>
      </c>
      <c r="AG3" s="321" t="s">
        <v>289</v>
      </c>
      <c r="AH3" s="321" t="s">
        <v>290</v>
      </c>
      <c r="AI3" s="321" t="s">
        <v>291</v>
      </c>
      <c r="AJ3" s="321" t="s">
        <v>292</v>
      </c>
      <c r="AK3" s="321" t="s">
        <v>293</v>
      </c>
      <c r="AL3" s="321" t="s">
        <v>307</v>
      </c>
      <c r="AM3" s="321" t="s">
        <v>308</v>
      </c>
      <c r="AN3" s="321" t="s">
        <v>294</v>
      </c>
      <c r="AO3" s="321" t="s">
        <v>309</v>
      </c>
      <c r="AP3" s="321" t="s">
        <v>1152</v>
      </c>
      <c r="AQ3" s="321" t="s">
        <v>310</v>
      </c>
      <c r="AR3" s="321" t="s">
        <v>311</v>
      </c>
      <c r="AS3" s="321" t="s">
        <v>312</v>
      </c>
      <c r="AT3" s="321" t="s">
        <v>313</v>
      </c>
      <c r="AU3" s="321" t="s">
        <v>314</v>
      </c>
      <c r="AV3" s="321" t="s">
        <v>315</v>
      </c>
      <c r="AW3" s="321" t="s">
        <v>316</v>
      </c>
      <c r="AX3" s="321" t="s">
        <v>317</v>
      </c>
      <c r="AY3" s="321" t="s">
        <v>318</v>
      </c>
      <c r="AZ3" s="321" t="s">
        <v>319</v>
      </c>
      <c r="BA3" s="321" t="s">
        <v>320</v>
      </c>
      <c r="BB3" s="321" t="s">
        <v>321</v>
      </c>
      <c r="BC3" s="321" t="s">
        <v>322</v>
      </c>
      <c r="BD3" s="321" t="s">
        <v>323</v>
      </c>
      <c r="BE3" s="321" t="s">
        <v>324</v>
      </c>
      <c r="BF3" s="321" t="s">
        <v>325</v>
      </c>
      <c r="BG3" s="321" t="s">
        <v>326</v>
      </c>
      <c r="BH3" s="321" t="s">
        <v>327</v>
      </c>
      <c r="BI3" s="321" t="s">
        <v>328</v>
      </c>
      <c r="BJ3" s="321" t="s">
        <v>329</v>
      </c>
      <c r="BK3" s="321" t="s">
        <v>330</v>
      </c>
      <c r="BL3" s="321" t="s">
        <v>331</v>
      </c>
      <c r="BM3" s="321" t="s">
        <v>332</v>
      </c>
      <c r="BN3" s="321" t="s">
        <v>333</v>
      </c>
      <c r="BO3" s="321" t="s">
        <v>334</v>
      </c>
      <c r="BP3" s="321" t="s">
        <v>335</v>
      </c>
      <c r="BQ3" s="321" t="s">
        <v>336</v>
      </c>
      <c r="BR3" s="321" t="s">
        <v>337</v>
      </c>
      <c r="BS3" s="321" t="s">
        <v>338</v>
      </c>
      <c r="BT3" s="321" t="s">
        <v>339</v>
      </c>
      <c r="BV3" s="244" t="s">
        <v>30</v>
      </c>
    </row>
    <row r="4" spans="2:74">
      <c r="B4" s="429" t="s">
        <v>1</v>
      </c>
      <c r="C4" s="429"/>
      <c r="D4" s="429"/>
      <c r="E4" s="334">
        <v>10475.399999999981</v>
      </c>
      <c r="F4" s="334">
        <v>1322.4999999999968</v>
      </c>
      <c r="G4" s="334">
        <v>263.50000000000023</v>
      </c>
      <c r="H4" s="334">
        <v>24.300000000000008</v>
      </c>
      <c r="I4" s="334">
        <v>35.050000000000047</v>
      </c>
      <c r="J4" s="334">
        <v>47.10000000000003</v>
      </c>
      <c r="K4" s="334">
        <v>26.349999999999994</v>
      </c>
      <c r="L4" s="334">
        <v>168.3</v>
      </c>
      <c r="M4" s="334">
        <v>31.09999999999998</v>
      </c>
      <c r="N4" s="334">
        <v>165.7999999999999</v>
      </c>
      <c r="O4" s="334">
        <v>817.19999999999959</v>
      </c>
      <c r="P4" s="334">
        <v>1040.4500000000007</v>
      </c>
      <c r="Q4" s="334">
        <v>1562.2499999999986</v>
      </c>
      <c r="R4" s="334">
        <v>561.94999999999925</v>
      </c>
      <c r="S4" s="334">
        <v>235.49999999999991</v>
      </c>
      <c r="T4" s="334">
        <v>229.39999999999989</v>
      </c>
      <c r="U4" s="334">
        <v>353.35000000000014</v>
      </c>
      <c r="V4" s="334">
        <v>314.74999999999972</v>
      </c>
      <c r="W4" s="334">
        <v>99.449999999999918</v>
      </c>
      <c r="X4" s="334">
        <v>516.85000000000207</v>
      </c>
      <c r="Y4" s="334">
        <v>317.7000000000005</v>
      </c>
      <c r="Z4" s="334">
        <v>162.20000000000019</v>
      </c>
      <c r="AA4" s="334">
        <v>383.29999999999916</v>
      </c>
      <c r="AB4" s="334">
        <v>82.40000000000002</v>
      </c>
      <c r="AC4" s="334">
        <v>184.05000000000047</v>
      </c>
      <c r="AD4" s="334">
        <v>339.24999999999989</v>
      </c>
      <c r="AE4" s="334">
        <v>286.10000000000036</v>
      </c>
      <c r="AF4" s="334">
        <v>77.950000000000202</v>
      </c>
      <c r="AG4" s="334">
        <v>186.85000000000039</v>
      </c>
      <c r="AH4" s="334">
        <v>54.899999999999963</v>
      </c>
      <c r="AI4" s="334">
        <v>35.200000000000074</v>
      </c>
      <c r="AJ4" s="334">
        <v>2072.0500000000011</v>
      </c>
      <c r="AK4" s="334">
        <v>284.04999999999995</v>
      </c>
      <c r="AL4" s="334">
        <v>2068.150000000001</v>
      </c>
      <c r="AM4" s="334">
        <v>26.400000000000009</v>
      </c>
      <c r="AN4" s="334">
        <v>62.999999999999986</v>
      </c>
      <c r="AO4" s="334">
        <v>1647.8500000000067</v>
      </c>
      <c r="AP4" s="334">
        <v>921.39999999999793</v>
      </c>
      <c r="AQ4" s="334">
        <v>323.59999999999985</v>
      </c>
      <c r="AR4" s="334">
        <v>75.500000000000071</v>
      </c>
      <c r="AS4" s="334">
        <v>82.400000000000148</v>
      </c>
      <c r="AT4" s="334">
        <v>14.700000000000005</v>
      </c>
      <c r="AU4" s="334">
        <v>188.09999999999997</v>
      </c>
      <c r="AV4" s="334">
        <v>198.45000000000007</v>
      </c>
      <c r="AW4" s="334">
        <v>18.500000000000036</v>
      </c>
      <c r="AX4" s="334">
        <v>122.00000000000026</v>
      </c>
      <c r="AY4" s="334">
        <v>28.650000000000031</v>
      </c>
      <c r="AZ4" s="334">
        <v>7.6499999999999995</v>
      </c>
      <c r="BA4" s="334">
        <v>13.949999999999989</v>
      </c>
      <c r="BB4" s="334">
        <v>12</v>
      </c>
      <c r="BC4" s="334">
        <v>7.0000000000000044</v>
      </c>
      <c r="BD4" s="334">
        <v>448.54999999999984</v>
      </c>
      <c r="BE4" s="334">
        <v>7.8000000000000149</v>
      </c>
      <c r="BF4" s="334">
        <v>1.2000000000000006</v>
      </c>
      <c r="BG4" s="334">
        <v>41.200000000000024</v>
      </c>
      <c r="BH4" s="334">
        <v>697.39999999999952</v>
      </c>
      <c r="BI4" s="334">
        <v>19.599999999999977</v>
      </c>
      <c r="BJ4" s="334">
        <v>304.35000000000014</v>
      </c>
      <c r="BK4" s="334">
        <v>20.400000000000031</v>
      </c>
      <c r="BL4" s="334">
        <v>6.1999999999999993</v>
      </c>
      <c r="BM4" s="334">
        <v>6.8500000000000068</v>
      </c>
      <c r="BN4" s="334">
        <v>1.3999999999999997</v>
      </c>
      <c r="BO4" s="334">
        <v>50.250000000000014</v>
      </c>
      <c r="BP4" s="334">
        <v>7.500000000000008</v>
      </c>
      <c r="BQ4" s="334">
        <v>47.950000000000031</v>
      </c>
      <c r="BR4" s="334">
        <v>4.9000000000000119</v>
      </c>
      <c r="BS4" s="334">
        <v>36.600000000000037</v>
      </c>
      <c r="BT4" s="334">
        <v>559.20000000000243</v>
      </c>
    </row>
    <row r="5" spans="2:74">
      <c r="B5" s="430" t="s">
        <v>251</v>
      </c>
      <c r="C5" s="430" t="s">
        <v>32</v>
      </c>
      <c r="D5" s="319" t="s">
        <v>713</v>
      </c>
      <c r="E5" s="292">
        <v>406.25000000000011</v>
      </c>
      <c r="F5" s="292">
        <v>53.55</v>
      </c>
      <c r="G5" s="292">
        <v>16.250000000000011</v>
      </c>
      <c r="H5" s="292">
        <v>1.1999999999999997</v>
      </c>
      <c r="I5" s="292">
        <v>2.3999999999999995</v>
      </c>
      <c r="J5" s="292">
        <v>3.2999999999999994</v>
      </c>
      <c r="K5" s="292">
        <v>0.70000000000000007</v>
      </c>
      <c r="L5" s="292">
        <v>9.100000000000005</v>
      </c>
      <c r="M5" s="292">
        <v>4.0000000000000009</v>
      </c>
      <c r="N5" s="292">
        <v>7.6999999999999984</v>
      </c>
      <c r="O5" s="292">
        <v>43.850000000000009</v>
      </c>
      <c r="P5" s="292">
        <v>57.149999999999991</v>
      </c>
      <c r="Q5" s="292">
        <v>88.850000000000009</v>
      </c>
      <c r="R5" s="292">
        <v>22.050000000000008</v>
      </c>
      <c r="S5" s="292">
        <v>12.400000000000004</v>
      </c>
      <c r="T5" s="292">
        <v>18.500000000000007</v>
      </c>
      <c r="U5" s="292">
        <v>18.000000000000011</v>
      </c>
      <c r="V5" s="292">
        <v>21.300000000000011</v>
      </c>
      <c r="W5" s="292">
        <v>9.1000000000000068</v>
      </c>
      <c r="X5" s="292">
        <v>30.549999999999972</v>
      </c>
      <c r="Y5" s="292">
        <v>15.300000000000004</v>
      </c>
      <c r="Z5" s="292">
        <v>9.4499999999999975</v>
      </c>
      <c r="AA5" s="292">
        <v>23.949999999999989</v>
      </c>
      <c r="AB5" s="292">
        <v>5.3000000000000016</v>
      </c>
      <c r="AC5" s="292">
        <v>19.950000000000006</v>
      </c>
      <c r="AD5" s="292">
        <v>19.900000000000006</v>
      </c>
      <c r="AE5" s="292">
        <v>14.099999999999994</v>
      </c>
      <c r="AF5" s="292">
        <v>8.350000000000005</v>
      </c>
      <c r="AG5" s="292">
        <v>12.099999999999996</v>
      </c>
      <c r="AH5" s="292">
        <v>4.7</v>
      </c>
      <c r="AI5" s="292">
        <v>3.1000000000000005</v>
      </c>
      <c r="AJ5" s="292">
        <v>97</v>
      </c>
      <c r="AK5" s="292">
        <v>19.25</v>
      </c>
      <c r="AL5" s="292">
        <v>107.85000000000001</v>
      </c>
      <c r="AM5" s="292">
        <v>1.0000000000000002</v>
      </c>
      <c r="AN5" s="292">
        <v>2.4999999999999982</v>
      </c>
      <c r="AO5" s="292">
        <v>63.200000000000024</v>
      </c>
      <c r="AP5" s="292">
        <v>9.9999999999999982</v>
      </c>
      <c r="AQ5" s="292">
        <v>11.349999999999994</v>
      </c>
      <c r="AR5" s="292">
        <v>8.3000000000000078</v>
      </c>
      <c r="AS5" s="292">
        <v>7.5000000000000027</v>
      </c>
      <c r="AT5" s="292">
        <v>2.0000000000000004</v>
      </c>
      <c r="AU5" s="292">
        <v>13.550000000000006</v>
      </c>
      <c r="AV5" s="292">
        <v>10.600000000000001</v>
      </c>
      <c r="AW5" s="292">
        <v>1.4</v>
      </c>
      <c r="AX5" s="292">
        <v>0</v>
      </c>
      <c r="AY5" s="292">
        <v>4.4499999999999993</v>
      </c>
      <c r="AZ5" s="292">
        <v>0.4</v>
      </c>
      <c r="BA5" s="292">
        <v>0</v>
      </c>
      <c r="BB5" s="292">
        <v>1.8000000000000014</v>
      </c>
      <c r="BC5" s="292">
        <v>0</v>
      </c>
      <c r="BD5" s="292">
        <v>29.700000000000006</v>
      </c>
      <c r="BE5" s="292">
        <v>0.2</v>
      </c>
      <c r="BF5" s="292">
        <v>0</v>
      </c>
      <c r="BG5" s="292">
        <v>4.3999999999999995</v>
      </c>
      <c r="BH5" s="292">
        <v>12.200000000000003</v>
      </c>
      <c r="BI5" s="292">
        <v>0</v>
      </c>
      <c r="BJ5" s="292">
        <v>15.850000000000003</v>
      </c>
      <c r="BK5" s="292">
        <v>1.0000000000000004</v>
      </c>
      <c r="BL5" s="292">
        <v>0</v>
      </c>
      <c r="BM5" s="292">
        <v>0.2</v>
      </c>
      <c r="BN5" s="292">
        <v>0</v>
      </c>
      <c r="BO5" s="292">
        <v>4.5999999999999996</v>
      </c>
      <c r="BP5" s="292">
        <v>2.0000000000000004</v>
      </c>
      <c r="BQ5" s="292">
        <v>4.0000000000000009</v>
      </c>
      <c r="BR5" s="292">
        <v>0.4</v>
      </c>
      <c r="BS5" s="292">
        <v>0.2</v>
      </c>
      <c r="BT5" s="292">
        <v>236.74999999999997</v>
      </c>
    </row>
    <row r="6" spans="2:74">
      <c r="B6" s="430"/>
      <c r="C6" s="430"/>
      <c r="D6" s="319" t="s">
        <v>714</v>
      </c>
      <c r="E6" s="292">
        <v>3</v>
      </c>
      <c r="F6" s="292">
        <v>2</v>
      </c>
      <c r="G6" s="292">
        <v>0</v>
      </c>
      <c r="H6" s="292">
        <v>0</v>
      </c>
      <c r="I6" s="292">
        <v>0</v>
      </c>
      <c r="J6" s="292">
        <v>0</v>
      </c>
      <c r="K6" s="292">
        <v>0</v>
      </c>
      <c r="L6" s="292">
        <v>0</v>
      </c>
      <c r="M6" s="292">
        <v>0</v>
      </c>
      <c r="N6" s="292">
        <v>0</v>
      </c>
      <c r="O6" s="292">
        <v>0</v>
      </c>
      <c r="P6" s="292">
        <v>1</v>
      </c>
      <c r="Q6" s="292">
        <v>2</v>
      </c>
      <c r="R6" s="292">
        <v>0</v>
      </c>
      <c r="S6" s="292">
        <v>0</v>
      </c>
      <c r="T6" s="292">
        <v>0</v>
      </c>
      <c r="U6" s="292">
        <v>0</v>
      </c>
      <c r="V6" s="292">
        <v>0</v>
      </c>
      <c r="W6" s="292">
        <v>0</v>
      </c>
      <c r="X6" s="292">
        <v>0</v>
      </c>
      <c r="Y6" s="292">
        <v>0</v>
      </c>
      <c r="Z6" s="292">
        <v>0</v>
      </c>
      <c r="AA6" s="292">
        <v>0</v>
      </c>
      <c r="AB6" s="292">
        <v>0</v>
      </c>
      <c r="AC6" s="292">
        <v>0</v>
      </c>
      <c r="AD6" s="292">
        <v>0</v>
      </c>
      <c r="AE6" s="292">
        <v>0</v>
      </c>
      <c r="AF6" s="292">
        <v>0</v>
      </c>
      <c r="AG6" s="292">
        <v>0</v>
      </c>
      <c r="AH6" s="292">
        <v>0</v>
      </c>
      <c r="AI6" s="292">
        <v>0</v>
      </c>
      <c r="AJ6" s="292">
        <v>2</v>
      </c>
      <c r="AK6" s="292">
        <v>0</v>
      </c>
      <c r="AL6" s="292">
        <v>2</v>
      </c>
      <c r="AM6" s="292">
        <v>0</v>
      </c>
      <c r="AN6" s="292">
        <v>0</v>
      </c>
      <c r="AO6" s="292">
        <v>2</v>
      </c>
      <c r="AP6" s="292">
        <v>0.75</v>
      </c>
      <c r="AQ6" s="292">
        <v>0</v>
      </c>
      <c r="AR6" s="292">
        <v>0</v>
      </c>
      <c r="AS6" s="292">
        <v>0</v>
      </c>
      <c r="AT6" s="292">
        <v>0</v>
      </c>
      <c r="AU6" s="292">
        <v>0</v>
      </c>
      <c r="AV6" s="292">
        <v>0</v>
      </c>
      <c r="AW6" s="292">
        <v>0</v>
      </c>
      <c r="AX6" s="292">
        <v>0</v>
      </c>
      <c r="AY6" s="292">
        <v>0</v>
      </c>
      <c r="AZ6" s="292">
        <v>0</v>
      </c>
      <c r="BA6" s="292">
        <v>0</v>
      </c>
      <c r="BB6" s="292">
        <v>0</v>
      </c>
      <c r="BC6" s="292">
        <v>0</v>
      </c>
      <c r="BD6" s="292">
        <v>0</v>
      </c>
      <c r="BE6" s="292">
        <v>0</v>
      </c>
      <c r="BF6" s="292">
        <v>0</v>
      </c>
      <c r="BG6" s="292">
        <v>0</v>
      </c>
      <c r="BH6" s="292">
        <v>4</v>
      </c>
      <c r="BI6" s="292">
        <v>0</v>
      </c>
      <c r="BJ6" s="292">
        <v>1</v>
      </c>
      <c r="BK6" s="292">
        <v>0</v>
      </c>
      <c r="BL6" s="292">
        <v>0</v>
      </c>
      <c r="BM6" s="292">
        <v>0</v>
      </c>
      <c r="BN6" s="292">
        <v>0</v>
      </c>
      <c r="BO6" s="292">
        <v>0</v>
      </c>
      <c r="BP6" s="292">
        <v>0</v>
      </c>
      <c r="BQ6" s="292">
        <v>0</v>
      </c>
      <c r="BR6" s="292">
        <v>0</v>
      </c>
      <c r="BS6" s="292">
        <v>0</v>
      </c>
      <c r="BT6" s="292">
        <v>0</v>
      </c>
    </row>
    <row r="7" spans="2:74">
      <c r="B7" s="430"/>
      <c r="C7" s="430"/>
      <c r="D7" s="319" t="s">
        <v>715</v>
      </c>
      <c r="E7" s="292">
        <v>13.75</v>
      </c>
      <c r="F7" s="292">
        <v>2.5</v>
      </c>
      <c r="G7" s="292">
        <v>1</v>
      </c>
      <c r="H7" s="292">
        <v>0</v>
      </c>
      <c r="I7" s="292">
        <v>0</v>
      </c>
      <c r="J7" s="292">
        <v>0</v>
      </c>
      <c r="K7" s="292">
        <v>0</v>
      </c>
      <c r="L7" s="292">
        <v>0</v>
      </c>
      <c r="M7" s="292">
        <v>0</v>
      </c>
      <c r="N7" s="292">
        <v>0</v>
      </c>
      <c r="O7" s="292">
        <v>0.5</v>
      </c>
      <c r="P7" s="292">
        <v>3</v>
      </c>
      <c r="Q7" s="292">
        <v>3</v>
      </c>
      <c r="R7" s="292">
        <v>0.5</v>
      </c>
      <c r="S7" s="292">
        <v>0.5</v>
      </c>
      <c r="T7" s="292">
        <v>0.2</v>
      </c>
      <c r="U7" s="292">
        <v>0</v>
      </c>
      <c r="V7" s="292">
        <v>0.5</v>
      </c>
      <c r="W7" s="292">
        <v>0</v>
      </c>
      <c r="X7" s="292">
        <v>0</v>
      </c>
      <c r="Y7" s="292">
        <v>0</v>
      </c>
      <c r="Z7" s="292">
        <v>0</v>
      </c>
      <c r="AA7" s="292">
        <v>0.5</v>
      </c>
      <c r="AB7" s="292">
        <v>0</v>
      </c>
      <c r="AC7" s="292">
        <v>0</v>
      </c>
      <c r="AD7" s="292">
        <v>0</v>
      </c>
      <c r="AE7" s="292">
        <v>1</v>
      </c>
      <c r="AF7" s="292">
        <v>0</v>
      </c>
      <c r="AG7" s="292">
        <v>0</v>
      </c>
      <c r="AH7" s="292">
        <v>0</v>
      </c>
      <c r="AI7" s="292">
        <v>0</v>
      </c>
      <c r="AJ7" s="292">
        <v>4</v>
      </c>
      <c r="AK7" s="292">
        <v>0</v>
      </c>
      <c r="AL7" s="292">
        <v>4</v>
      </c>
      <c r="AM7" s="292">
        <v>0</v>
      </c>
      <c r="AN7" s="292">
        <v>0</v>
      </c>
      <c r="AO7" s="292">
        <v>10</v>
      </c>
      <c r="AP7" s="292">
        <v>0</v>
      </c>
      <c r="AQ7" s="292">
        <v>0</v>
      </c>
      <c r="AR7" s="292">
        <v>0</v>
      </c>
      <c r="AS7" s="292">
        <v>0</v>
      </c>
      <c r="AT7" s="292">
        <v>0</v>
      </c>
      <c r="AU7" s="292">
        <v>0</v>
      </c>
      <c r="AV7" s="292">
        <v>0</v>
      </c>
      <c r="AW7" s="292">
        <v>0</v>
      </c>
      <c r="AX7" s="292">
        <v>0</v>
      </c>
      <c r="AY7" s="292">
        <v>0</v>
      </c>
      <c r="AZ7" s="292">
        <v>0</v>
      </c>
      <c r="BA7" s="292">
        <v>0</v>
      </c>
      <c r="BB7" s="292">
        <v>0</v>
      </c>
      <c r="BC7" s="292">
        <v>0</v>
      </c>
      <c r="BD7" s="292">
        <v>1</v>
      </c>
      <c r="BE7" s="292">
        <v>0</v>
      </c>
      <c r="BF7" s="292">
        <v>0</v>
      </c>
      <c r="BG7" s="292">
        <v>0</v>
      </c>
      <c r="BH7" s="292">
        <v>0</v>
      </c>
      <c r="BI7" s="292">
        <v>0</v>
      </c>
      <c r="BJ7" s="292">
        <v>0</v>
      </c>
      <c r="BK7" s="292">
        <v>0</v>
      </c>
      <c r="BL7" s="292">
        <v>0</v>
      </c>
      <c r="BM7" s="292">
        <v>0</v>
      </c>
      <c r="BN7" s="292">
        <v>0</v>
      </c>
      <c r="BO7" s="292">
        <v>0</v>
      </c>
      <c r="BP7" s="292">
        <v>0</v>
      </c>
      <c r="BQ7" s="292">
        <v>0</v>
      </c>
      <c r="BR7" s="292">
        <v>0</v>
      </c>
      <c r="BS7" s="292">
        <v>0</v>
      </c>
      <c r="BT7" s="292">
        <v>1</v>
      </c>
    </row>
    <row r="8" spans="2:74">
      <c r="B8" s="430"/>
      <c r="C8" s="430"/>
      <c r="D8" s="319" t="s">
        <v>716</v>
      </c>
      <c r="E8" s="292">
        <v>18.200000000000003</v>
      </c>
      <c r="F8" s="292">
        <v>0</v>
      </c>
      <c r="G8" s="292">
        <v>0</v>
      </c>
      <c r="H8" s="292">
        <v>0</v>
      </c>
      <c r="I8" s="292">
        <v>0</v>
      </c>
      <c r="J8" s="292">
        <v>0</v>
      </c>
      <c r="K8" s="292">
        <v>0</v>
      </c>
      <c r="L8" s="292">
        <v>0</v>
      </c>
      <c r="M8" s="292">
        <v>0</v>
      </c>
      <c r="N8" s="292">
        <v>0</v>
      </c>
      <c r="O8" s="292">
        <v>0</v>
      </c>
      <c r="P8" s="292">
        <v>0</v>
      </c>
      <c r="Q8" s="292">
        <v>0</v>
      </c>
      <c r="R8" s="292">
        <v>0</v>
      </c>
      <c r="S8" s="292">
        <v>0</v>
      </c>
      <c r="T8" s="292">
        <v>0</v>
      </c>
      <c r="U8" s="292">
        <v>0</v>
      </c>
      <c r="V8" s="292">
        <v>0</v>
      </c>
      <c r="W8" s="292">
        <v>0</v>
      </c>
      <c r="X8" s="292">
        <v>0</v>
      </c>
      <c r="Y8" s="292">
        <v>0</v>
      </c>
      <c r="Z8" s="292">
        <v>0</v>
      </c>
      <c r="AA8" s="292">
        <v>0</v>
      </c>
      <c r="AB8" s="292">
        <v>0</v>
      </c>
      <c r="AC8" s="292">
        <v>0</v>
      </c>
      <c r="AD8" s="292">
        <v>0</v>
      </c>
      <c r="AE8" s="292">
        <v>0</v>
      </c>
      <c r="AF8" s="292">
        <v>0</v>
      </c>
      <c r="AG8" s="292">
        <v>0</v>
      </c>
      <c r="AH8" s="292">
        <v>0</v>
      </c>
      <c r="AI8" s="292">
        <v>0</v>
      </c>
      <c r="AJ8" s="292">
        <v>1</v>
      </c>
      <c r="AK8" s="292">
        <v>0</v>
      </c>
      <c r="AL8" s="292">
        <v>1</v>
      </c>
      <c r="AM8" s="292">
        <v>0</v>
      </c>
      <c r="AN8" s="292">
        <v>0</v>
      </c>
      <c r="AO8" s="292">
        <v>1</v>
      </c>
      <c r="AP8" s="292">
        <v>0</v>
      </c>
      <c r="AQ8" s="292">
        <v>0</v>
      </c>
      <c r="AR8" s="292">
        <v>0</v>
      </c>
      <c r="AS8" s="292">
        <v>0</v>
      </c>
      <c r="AT8" s="292">
        <v>0</v>
      </c>
      <c r="AU8" s="292">
        <v>0</v>
      </c>
      <c r="AV8" s="292">
        <v>1</v>
      </c>
      <c r="AW8" s="292">
        <v>0</v>
      </c>
      <c r="AX8" s="292">
        <v>0</v>
      </c>
      <c r="AY8" s="292">
        <v>0</v>
      </c>
      <c r="AZ8" s="292">
        <v>0</v>
      </c>
      <c r="BA8" s="292">
        <v>0</v>
      </c>
      <c r="BB8" s="292">
        <v>0</v>
      </c>
      <c r="BC8" s="292">
        <v>0</v>
      </c>
      <c r="BD8" s="292">
        <v>0</v>
      </c>
      <c r="BE8" s="292">
        <v>0</v>
      </c>
      <c r="BF8" s="292">
        <v>0</v>
      </c>
      <c r="BG8" s="292">
        <v>0</v>
      </c>
      <c r="BH8" s="292">
        <v>0</v>
      </c>
      <c r="BI8" s="292">
        <v>0</v>
      </c>
      <c r="BJ8" s="292">
        <v>0</v>
      </c>
      <c r="BK8" s="292">
        <v>0</v>
      </c>
      <c r="BL8" s="292">
        <v>0</v>
      </c>
      <c r="BM8" s="292">
        <v>0</v>
      </c>
      <c r="BN8" s="292">
        <v>0</v>
      </c>
      <c r="BO8" s="292">
        <v>0</v>
      </c>
      <c r="BP8" s="292">
        <v>0</v>
      </c>
      <c r="BQ8" s="292">
        <v>0</v>
      </c>
      <c r="BR8" s="292">
        <v>0</v>
      </c>
      <c r="BS8" s="292">
        <v>0</v>
      </c>
      <c r="BT8" s="292">
        <v>0</v>
      </c>
    </row>
    <row r="9" spans="2:74">
      <c r="B9" s="430"/>
      <c r="C9" s="430"/>
      <c r="D9" s="319" t="s">
        <v>717</v>
      </c>
      <c r="E9" s="292">
        <v>11</v>
      </c>
      <c r="F9" s="292">
        <v>1</v>
      </c>
      <c r="G9" s="292">
        <v>0</v>
      </c>
      <c r="H9" s="292">
        <v>0</v>
      </c>
      <c r="I9" s="292">
        <v>0</v>
      </c>
      <c r="J9" s="292">
        <v>0</v>
      </c>
      <c r="K9" s="292">
        <v>0</v>
      </c>
      <c r="L9" s="292">
        <v>0</v>
      </c>
      <c r="M9" s="292">
        <v>0</v>
      </c>
      <c r="N9" s="292">
        <v>0</v>
      </c>
      <c r="O9" s="292">
        <v>0</v>
      </c>
      <c r="P9" s="292">
        <v>2.9999999999999996</v>
      </c>
      <c r="Q9" s="292">
        <v>1</v>
      </c>
      <c r="R9" s="292">
        <v>0</v>
      </c>
      <c r="S9" s="292">
        <v>0</v>
      </c>
      <c r="T9" s="292">
        <v>0</v>
      </c>
      <c r="U9" s="292">
        <v>0</v>
      </c>
      <c r="V9" s="292">
        <v>0</v>
      </c>
      <c r="W9" s="292">
        <v>0</v>
      </c>
      <c r="X9" s="292">
        <v>0</v>
      </c>
      <c r="Y9" s="292">
        <v>0</v>
      </c>
      <c r="Z9" s="292">
        <v>0</v>
      </c>
      <c r="AA9" s="292">
        <v>0</v>
      </c>
      <c r="AB9" s="292">
        <v>0</v>
      </c>
      <c r="AC9" s="292">
        <v>0</v>
      </c>
      <c r="AD9" s="292">
        <v>0</v>
      </c>
      <c r="AE9" s="292">
        <v>0</v>
      </c>
      <c r="AF9" s="292">
        <v>0</v>
      </c>
      <c r="AG9" s="292">
        <v>0</v>
      </c>
      <c r="AH9" s="292">
        <v>0</v>
      </c>
      <c r="AI9" s="292">
        <v>0</v>
      </c>
      <c r="AJ9" s="292">
        <v>2.9999999999999996</v>
      </c>
      <c r="AK9" s="292">
        <v>0</v>
      </c>
      <c r="AL9" s="292">
        <v>2</v>
      </c>
      <c r="AM9" s="292">
        <v>0</v>
      </c>
      <c r="AN9" s="292">
        <v>0</v>
      </c>
      <c r="AO9" s="292">
        <v>11.999999999999998</v>
      </c>
      <c r="AP9" s="292">
        <v>1</v>
      </c>
      <c r="AQ9" s="292">
        <v>0</v>
      </c>
      <c r="AR9" s="292">
        <v>0</v>
      </c>
      <c r="AS9" s="292">
        <v>0</v>
      </c>
      <c r="AT9" s="292">
        <v>0</v>
      </c>
      <c r="AU9" s="292">
        <v>0</v>
      </c>
      <c r="AV9" s="292">
        <v>0</v>
      </c>
      <c r="AW9" s="292">
        <v>0</v>
      </c>
      <c r="AX9" s="292">
        <v>0</v>
      </c>
      <c r="AY9" s="292">
        <v>0</v>
      </c>
      <c r="AZ9" s="292">
        <v>0</v>
      </c>
      <c r="BA9" s="292">
        <v>0</v>
      </c>
      <c r="BB9" s="292">
        <v>0</v>
      </c>
      <c r="BC9" s="292">
        <v>0</v>
      </c>
      <c r="BD9" s="292">
        <v>0</v>
      </c>
      <c r="BE9" s="292">
        <v>0</v>
      </c>
      <c r="BF9" s="292">
        <v>0</v>
      </c>
      <c r="BG9" s="292">
        <v>0</v>
      </c>
      <c r="BH9" s="292">
        <v>0</v>
      </c>
      <c r="BI9" s="292">
        <v>0</v>
      </c>
      <c r="BJ9" s="292">
        <v>0.75</v>
      </c>
      <c r="BK9" s="292">
        <v>0</v>
      </c>
      <c r="BL9" s="292">
        <v>0</v>
      </c>
      <c r="BM9" s="292">
        <v>0</v>
      </c>
      <c r="BN9" s="292">
        <v>0</v>
      </c>
      <c r="BO9" s="292">
        <v>0</v>
      </c>
      <c r="BP9" s="292">
        <v>0</v>
      </c>
      <c r="BQ9" s="292">
        <v>0</v>
      </c>
      <c r="BR9" s="292">
        <v>0</v>
      </c>
      <c r="BS9" s="292">
        <v>0</v>
      </c>
      <c r="BT9" s="292">
        <v>0</v>
      </c>
    </row>
    <row r="10" spans="2:74">
      <c r="B10" s="430"/>
      <c r="C10" s="430"/>
      <c r="D10" s="319" t="s">
        <v>718</v>
      </c>
      <c r="E10" s="292">
        <v>2</v>
      </c>
      <c r="F10" s="292">
        <v>0</v>
      </c>
      <c r="G10" s="292">
        <v>0</v>
      </c>
      <c r="H10" s="292">
        <v>0</v>
      </c>
      <c r="I10" s="292">
        <v>0</v>
      </c>
      <c r="J10" s="292">
        <v>0</v>
      </c>
      <c r="K10" s="292">
        <v>0</v>
      </c>
      <c r="L10" s="292">
        <v>0</v>
      </c>
      <c r="M10" s="292">
        <v>0</v>
      </c>
      <c r="N10" s="292">
        <v>0</v>
      </c>
      <c r="O10" s="292">
        <v>0</v>
      </c>
      <c r="P10" s="292">
        <v>0</v>
      </c>
      <c r="Q10" s="292">
        <v>0</v>
      </c>
      <c r="R10" s="292">
        <v>0</v>
      </c>
      <c r="S10" s="292">
        <v>0</v>
      </c>
      <c r="T10" s="292">
        <v>0</v>
      </c>
      <c r="U10" s="292">
        <v>0</v>
      </c>
      <c r="V10" s="292">
        <v>0</v>
      </c>
      <c r="W10" s="292">
        <v>0</v>
      </c>
      <c r="X10" s="292">
        <v>0</v>
      </c>
      <c r="Y10" s="292">
        <v>0</v>
      </c>
      <c r="Z10" s="292">
        <v>0</v>
      </c>
      <c r="AA10" s="292">
        <v>0</v>
      </c>
      <c r="AB10" s="292">
        <v>0</v>
      </c>
      <c r="AC10" s="292">
        <v>0</v>
      </c>
      <c r="AD10" s="292">
        <v>0</v>
      </c>
      <c r="AE10" s="292">
        <v>0</v>
      </c>
      <c r="AF10" s="292">
        <v>0</v>
      </c>
      <c r="AG10" s="292">
        <v>0</v>
      </c>
      <c r="AH10" s="292">
        <v>0</v>
      </c>
      <c r="AI10" s="292">
        <v>0</v>
      </c>
      <c r="AJ10" s="292">
        <v>0</v>
      </c>
      <c r="AK10" s="292">
        <v>0</v>
      </c>
      <c r="AL10" s="292">
        <v>0</v>
      </c>
      <c r="AM10" s="292">
        <v>0</v>
      </c>
      <c r="AN10" s="292">
        <v>0</v>
      </c>
      <c r="AO10" s="292">
        <v>0</v>
      </c>
      <c r="AP10" s="292">
        <v>2</v>
      </c>
      <c r="AQ10" s="292">
        <v>0</v>
      </c>
      <c r="AR10" s="292">
        <v>0</v>
      </c>
      <c r="AS10" s="292">
        <v>0</v>
      </c>
      <c r="AT10" s="292">
        <v>0</v>
      </c>
      <c r="AU10" s="292">
        <v>0</v>
      </c>
      <c r="AV10" s="292">
        <v>0</v>
      </c>
      <c r="AW10" s="292">
        <v>0</v>
      </c>
      <c r="AX10" s="292">
        <v>0</v>
      </c>
      <c r="AY10" s="292">
        <v>0</v>
      </c>
      <c r="AZ10" s="292">
        <v>0</v>
      </c>
      <c r="BA10" s="292">
        <v>0</v>
      </c>
      <c r="BB10" s="292">
        <v>0</v>
      </c>
      <c r="BC10" s="292">
        <v>0</v>
      </c>
      <c r="BD10" s="292">
        <v>0</v>
      </c>
      <c r="BE10" s="292">
        <v>0</v>
      </c>
      <c r="BF10" s="292">
        <v>0</v>
      </c>
      <c r="BG10" s="292">
        <v>0</v>
      </c>
      <c r="BH10" s="292">
        <v>0</v>
      </c>
      <c r="BI10" s="292">
        <v>0</v>
      </c>
      <c r="BJ10" s="292">
        <v>0</v>
      </c>
      <c r="BK10" s="292">
        <v>0</v>
      </c>
      <c r="BL10" s="292">
        <v>0</v>
      </c>
      <c r="BM10" s="292">
        <v>0</v>
      </c>
      <c r="BN10" s="292">
        <v>0</v>
      </c>
      <c r="BO10" s="292">
        <v>0</v>
      </c>
      <c r="BP10" s="292">
        <v>0</v>
      </c>
      <c r="BQ10" s="292">
        <v>0</v>
      </c>
      <c r="BR10" s="292">
        <v>0</v>
      </c>
      <c r="BS10" s="292">
        <v>0</v>
      </c>
      <c r="BT10" s="292">
        <v>0</v>
      </c>
    </row>
    <row r="11" spans="2:74" ht="28.5">
      <c r="B11" s="430"/>
      <c r="C11" s="430"/>
      <c r="D11" s="319" t="s">
        <v>719</v>
      </c>
      <c r="E11" s="292">
        <v>0</v>
      </c>
      <c r="F11" s="292">
        <v>0</v>
      </c>
      <c r="G11" s="292">
        <v>0</v>
      </c>
      <c r="H11" s="292">
        <v>0</v>
      </c>
      <c r="I11" s="292">
        <v>0</v>
      </c>
      <c r="J11" s="292">
        <v>0</v>
      </c>
      <c r="K11" s="292">
        <v>0</v>
      </c>
      <c r="L11" s="292">
        <v>0</v>
      </c>
      <c r="M11" s="292">
        <v>0</v>
      </c>
      <c r="N11" s="292">
        <v>0</v>
      </c>
      <c r="O11" s="292">
        <v>0</v>
      </c>
      <c r="P11" s="292">
        <v>0</v>
      </c>
      <c r="Q11" s="292">
        <v>0</v>
      </c>
      <c r="R11" s="292">
        <v>0</v>
      </c>
      <c r="S11" s="292">
        <v>0</v>
      </c>
      <c r="T11" s="292">
        <v>0</v>
      </c>
      <c r="U11" s="292">
        <v>0</v>
      </c>
      <c r="V11" s="292">
        <v>0</v>
      </c>
      <c r="W11" s="292">
        <v>0</v>
      </c>
      <c r="X11" s="292">
        <v>0</v>
      </c>
      <c r="Y11" s="292">
        <v>0</v>
      </c>
      <c r="Z11" s="292">
        <v>0</v>
      </c>
      <c r="AA11" s="292">
        <v>0</v>
      </c>
      <c r="AB11" s="292">
        <v>0</v>
      </c>
      <c r="AC11" s="292">
        <v>0</v>
      </c>
      <c r="AD11" s="292">
        <v>0</v>
      </c>
      <c r="AE11" s="292">
        <v>0</v>
      </c>
      <c r="AF11" s="292">
        <v>0</v>
      </c>
      <c r="AG11" s="292">
        <v>0</v>
      </c>
      <c r="AH11" s="292">
        <v>0</v>
      </c>
      <c r="AI11" s="292">
        <v>0</v>
      </c>
      <c r="AJ11" s="292">
        <v>0</v>
      </c>
      <c r="AK11" s="292">
        <v>0</v>
      </c>
      <c r="AL11" s="292">
        <v>0</v>
      </c>
      <c r="AM11" s="292">
        <v>0</v>
      </c>
      <c r="AN11" s="292">
        <v>0</v>
      </c>
      <c r="AO11" s="292">
        <v>1</v>
      </c>
      <c r="AP11" s="292">
        <v>0</v>
      </c>
      <c r="AQ11" s="292">
        <v>0</v>
      </c>
      <c r="AR11" s="292">
        <v>0</v>
      </c>
      <c r="AS11" s="292">
        <v>0</v>
      </c>
      <c r="AT11" s="292">
        <v>0</v>
      </c>
      <c r="AU11" s="292">
        <v>0</v>
      </c>
      <c r="AV11" s="292">
        <v>0</v>
      </c>
      <c r="AW11" s="292">
        <v>0</v>
      </c>
      <c r="AX11" s="292">
        <v>0</v>
      </c>
      <c r="AY11" s="292">
        <v>0</v>
      </c>
      <c r="AZ11" s="292">
        <v>0</v>
      </c>
      <c r="BA11" s="292">
        <v>0</v>
      </c>
      <c r="BB11" s="292">
        <v>0</v>
      </c>
      <c r="BC11" s="292">
        <v>0</v>
      </c>
      <c r="BD11" s="292">
        <v>0</v>
      </c>
      <c r="BE11" s="292">
        <v>0</v>
      </c>
      <c r="BF11" s="292">
        <v>0</v>
      </c>
      <c r="BG11" s="292">
        <v>0</v>
      </c>
      <c r="BH11" s="292">
        <v>0</v>
      </c>
      <c r="BI11" s="292">
        <v>0</v>
      </c>
      <c r="BJ11" s="292">
        <v>0</v>
      </c>
      <c r="BK11" s="292">
        <v>0</v>
      </c>
      <c r="BL11" s="292">
        <v>0</v>
      </c>
      <c r="BM11" s="292">
        <v>0</v>
      </c>
      <c r="BN11" s="292">
        <v>0</v>
      </c>
      <c r="BO11" s="292">
        <v>0</v>
      </c>
      <c r="BP11" s="292">
        <v>0</v>
      </c>
      <c r="BQ11" s="292">
        <v>0</v>
      </c>
      <c r="BR11" s="292">
        <v>0</v>
      </c>
      <c r="BS11" s="292">
        <v>0</v>
      </c>
      <c r="BT11" s="292">
        <v>0</v>
      </c>
    </row>
    <row r="12" spans="2:74" ht="28.5">
      <c r="B12" s="430"/>
      <c r="C12" s="430"/>
      <c r="D12" s="319" t="s">
        <v>720</v>
      </c>
      <c r="E12" s="292">
        <v>5</v>
      </c>
      <c r="F12" s="292">
        <v>2.0000000000000004</v>
      </c>
      <c r="G12" s="292">
        <v>0</v>
      </c>
      <c r="H12" s="292">
        <v>0</v>
      </c>
      <c r="I12" s="292">
        <v>0</v>
      </c>
      <c r="J12" s="292">
        <v>0</v>
      </c>
      <c r="K12" s="292">
        <v>0</v>
      </c>
      <c r="L12" s="292">
        <v>0</v>
      </c>
      <c r="M12" s="292">
        <v>0</v>
      </c>
      <c r="N12" s="292">
        <v>0</v>
      </c>
      <c r="O12" s="292">
        <v>0</v>
      </c>
      <c r="P12" s="292">
        <v>1.0000000000000002</v>
      </c>
      <c r="Q12" s="292">
        <v>2.0000000000000004</v>
      </c>
      <c r="R12" s="292">
        <v>0</v>
      </c>
      <c r="S12" s="292">
        <v>0</v>
      </c>
      <c r="T12" s="292">
        <v>0</v>
      </c>
      <c r="U12" s="292">
        <v>0</v>
      </c>
      <c r="V12" s="292">
        <v>0</v>
      </c>
      <c r="W12" s="292">
        <v>0</v>
      </c>
      <c r="X12" s="292">
        <v>0</v>
      </c>
      <c r="Y12" s="292">
        <v>0</v>
      </c>
      <c r="Z12" s="292">
        <v>0</v>
      </c>
      <c r="AA12" s="292">
        <v>0</v>
      </c>
      <c r="AB12" s="292">
        <v>0</v>
      </c>
      <c r="AC12" s="292">
        <v>0</v>
      </c>
      <c r="AD12" s="292">
        <v>0</v>
      </c>
      <c r="AE12" s="292">
        <v>0</v>
      </c>
      <c r="AF12" s="292">
        <v>0</v>
      </c>
      <c r="AG12" s="292">
        <v>0</v>
      </c>
      <c r="AH12" s="292">
        <v>0</v>
      </c>
      <c r="AI12" s="292">
        <v>0</v>
      </c>
      <c r="AJ12" s="292">
        <v>2.0000000000000004</v>
      </c>
      <c r="AK12" s="292">
        <v>0</v>
      </c>
      <c r="AL12" s="292">
        <v>2.0000000000000004</v>
      </c>
      <c r="AM12" s="292">
        <v>0</v>
      </c>
      <c r="AN12" s="292">
        <v>0</v>
      </c>
      <c r="AO12" s="292">
        <v>2.0000000000000004</v>
      </c>
      <c r="AP12" s="292">
        <v>1.0000000000000002</v>
      </c>
      <c r="AQ12" s="292">
        <v>1.0000000000000002</v>
      </c>
      <c r="AR12" s="292">
        <v>0</v>
      </c>
      <c r="AS12" s="292">
        <v>0</v>
      </c>
      <c r="AT12" s="292">
        <v>0</v>
      </c>
      <c r="AU12" s="292">
        <v>0</v>
      </c>
      <c r="AV12" s="292">
        <v>0</v>
      </c>
      <c r="AW12" s="292">
        <v>0</v>
      </c>
      <c r="AX12" s="292">
        <v>0</v>
      </c>
      <c r="AY12" s="292">
        <v>0</v>
      </c>
      <c r="AZ12" s="292">
        <v>0</v>
      </c>
      <c r="BA12" s="292">
        <v>0</v>
      </c>
      <c r="BB12" s="292">
        <v>0</v>
      </c>
      <c r="BC12" s="292">
        <v>0</v>
      </c>
      <c r="BD12" s="292">
        <v>0</v>
      </c>
      <c r="BE12" s="292">
        <v>0</v>
      </c>
      <c r="BF12" s="292">
        <v>0</v>
      </c>
      <c r="BG12" s="292">
        <v>0</v>
      </c>
      <c r="BH12" s="292">
        <v>0</v>
      </c>
      <c r="BI12" s="292">
        <v>0</v>
      </c>
      <c r="BJ12" s="292">
        <v>0</v>
      </c>
      <c r="BK12" s="292">
        <v>0</v>
      </c>
      <c r="BL12" s="292">
        <v>0</v>
      </c>
      <c r="BM12" s="292">
        <v>0</v>
      </c>
      <c r="BN12" s="292">
        <v>0</v>
      </c>
      <c r="BO12" s="292">
        <v>0</v>
      </c>
      <c r="BP12" s="292">
        <v>0</v>
      </c>
      <c r="BQ12" s="292">
        <v>0</v>
      </c>
      <c r="BR12" s="292">
        <v>0</v>
      </c>
      <c r="BS12" s="292">
        <v>0</v>
      </c>
      <c r="BT12" s="292">
        <v>0</v>
      </c>
    </row>
    <row r="13" spans="2:74">
      <c r="B13" s="430"/>
      <c r="C13" s="430"/>
      <c r="D13" s="319" t="s">
        <v>721</v>
      </c>
      <c r="E13" s="292">
        <v>5</v>
      </c>
      <c r="F13" s="292">
        <v>1</v>
      </c>
      <c r="G13" s="292">
        <v>0</v>
      </c>
      <c r="H13" s="292">
        <v>0</v>
      </c>
      <c r="I13" s="292">
        <v>0</v>
      </c>
      <c r="J13" s="292">
        <v>0</v>
      </c>
      <c r="K13" s="292">
        <v>0</v>
      </c>
      <c r="L13" s="292">
        <v>0</v>
      </c>
      <c r="M13" s="292">
        <v>0</v>
      </c>
      <c r="N13" s="292">
        <v>0</v>
      </c>
      <c r="O13" s="292">
        <v>0</v>
      </c>
      <c r="P13" s="292">
        <v>1</v>
      </c>
      <c r="Q13" s="292">
        <v>2</v>
      </c>
      <c r="R13" s="292">
        <v>0</v>
      </c>
      <c r="S13" s="292">
        <v>0</v>
      </c>
      <c r="T13" s="292">
        <v>0</v>
      </c>
      <c r="U13" s="292">
        <v>0</v>
      </c>
      <c r="V13" s="292">
        <v>0</v>
      </c>
      <c r="W13" s="292">
        <v>0</v>
      </c>
      <c r="X13" s="292">
        <v>0</v>
      </c>
      <c r="Y13" s="292">
        <v>0</v>
      </c>
      <c r="Z13" s="292">
        <v>0</v>
      </c>
      <c r="AA13" s="292">
        <v>0</v>
      </c>
      <c r="AB13" s="292">
        <v>0</v>
      </c>
      <c r="AC13" s="292">
        <v>0</v>
      </c>
      <c r="AD13" s="292">
        <v>0</v>
      </c>
      <c r="AE13" s="292">
        <v>0</v>
      </c>
      <c r="AF13" s="292">
        <v>0</v>
      </c>
      <c r="AG13" s="292">
        <v>0</v>
      </c>
      <c r="AH13" s="292">
        <v>0</v>
      </c>
      <c r="AI13" s="292">
        <v>0</v>
      </c>
      <c r="AJ13" s="292">
        <v>1</v>
      </c>
      <c r="AK13" s="292">
        <v>0</v>
      </c>
      <c r="AL13" s="292">
        <v>1</v>
      </c>
      <c r="AM13" s="292">
        <v>0</v>
      </c>
      <c r="AN13" s="292">
        <v>0</v>
      </c>
      <c r="AO13" s="292">
        <v>13.000000000000004</v>
      </c>
      <c r="AP13" s="292">
        <v>1</v>
      </c>
      <c r="AQ13" s="292">
        <v>0</v>
      </c>
      <c r="AR13" s="292">
        <v>0</v>
      </c>
      <c r="AS13" s="292">
        <v>0</v>
      </c>
      <c r="AT13" s="292">
        <v>0</v>
      </c>
      <c r="AU13" s="292">
        <v>0</v>
      </c>
      <c r="AV13" s="292">
        <v>0</v>
      </c>
      <c r="AW13" s="292">
        <v>0</v>
      </c>
      <c r="AX13" s="292">
        <v>0</v>
      </c>
      <c r="AY13" s="292">
        <v>0</v>
      </c>
      <c r="AZ13" s="292">
        <v>0</v>
      </c>
      <c r="BA13" s="292">
        <v>0</v>
      </c>
      <c r="BB13" s="292">
        <v>0</v>
      </c>
      <c r="BC13" s="292">
        <v>0</v>
      </c>
      <c r="BD13" s="292">
        <v>0</v>
      </c>
      <c r="BE13" s="292">
        <v>0</v>
      </c>
      <c r="BF13" s="292">
        <v>0</v>
      </c>
      <c r="BG13" s="292">
        <v>0</v>
      </c>
      <c r="BH13" s="292">
        <v>0</v>
      </c>
      <c r="BI13" s="292">
        <v>0</v>
      </c>
      <c r="BJ13" s="292">
        <v>0</v>
      </c>
      <c r="BK13" s="292">
        <v>0</v>
      </c>
      <c r="BL13" s="292">
        <v>0</v>
      </c>
      <c r="BM13" s="292">
        <v>0</v>
      </c>
      <c r="BN13" s="292">
        <v>0</v>
      </c>
      <c r="BO13" s="292">
        <v>0</v>
      </c>
      <c r="BP13" s="292">
        <v>0</v>
      </c>
      <c r="BQ13" s="292">
        <v>0</v>
      </c>
      <c r="BR13" s="292">
        <v>0</v>
      </c>
      <c r="BS13" s="292">
        <v>0</v>
      </c>
      <c r="BT13" s="292">
        <v>0</v>
      </c>
    </row>
    <row r="14" spans="2:74">
      <c r="B14" s="430"/>
      <c r="C14" s="430"/>
      <c r="D14" s="319" t="s">
        <v>722</v>
      </c>
      <c r="E14" s="292">
        <v>3</v>
      </c>
      <c r="F14" s="292">
        <v>0</v>
      </c>
      <c r="G14" s="292">
        <v>0</v>
      </c>
      <c r="H14" s="292">
        <v>0</v>
      </c>
      <c r="I14" s="292">
        <v>0</v>
      </c>
      <c r="J14" s="292">
        <v>0</v>
      </c>
      <c r="K14" s="292">
        <v>0</v>
      </c>
      <c r="L14" s="292">
        <v>0</v>
      </c>
      <c r="M14" s="292">
        <v>0</v>
      </c>
      <c r="N14" s="292">
        <v>0</v>
      </c>
      <c r="O14" s="292">
        <v>0</v>
      </c>
      <c r="P14" s="292">
        <v>0</v>
      </c>
      <c r="Q14" s="292">
        <v>0</v>
      </c>
      <c r="R14" s="292">
        <v>0</v>
      </c>
      <c r="S14" s="292">
        <v>0</v>
      </c>
      <c r="T14" s="292">
        <v>0</v>
      </c>
      <c r="U14" s="292">
        <v>0</v>
      </c>
      <c r="V14" s="292">
        <v>0</v>
      </c>
      <c r="W14" s="292">
        <v>0</v>
      </c>
      <c r="X14" s="292">
        <v>0</v>
      </c>
      <c r="Y14" s="292">
        <v>0</v>
      </c>
      <c r="Z14" s="292">
        <v>0</v>
      </c>
      <c r="AA14" s="292">
        <v>0</v>
      </c>
      <c r="AB14" s="292">
        <v>0</v>
      </c>
      <c r="AC14" s="292">
        <v>0</v>
      </c>
      <c r="AD14" s="292">
        <v>0</v>
      </c>
      <c r="AE14" s="292">
        <v>0</v>
      </c>
      <c r="AF14" s="292">
        <v>0</v>
      </c>
      <c r="AG14" s="292">
        <v>0</v>
      </c>
      <c r="AH14" s="292">
        <v>0</v>
      </c>
      <c r="AI14" s="292">
        <v>0</v>
      </c>
      <c r="AJ14" s="292">
        <v>0</v>
      </c>
      <c r="AK14" s="292">
        <v>0</v>
      </c>
      <c r="AL14" s="292">
        <v>0</v>
      </c>
      <c r="AM14" s="292">
        <v>0</v>
      </c>
      <c r="AN14" s="292">
        <v>0</v>
      </c>
      <c r="AO14" s="292">
        <v>0</v>
      </c>
      <c r="AP14" s="292">
        <v>0</v>
      </c>
      <c r="AQ14" s="292">
        <v>0</v>
      </c>
      <c r="AR14" s="292">
        <v>0</v>
      </c>
      <c r="AS14" s="292">
        <v>0</v>
      </c>
      <c r="AT14" s="292">
        <v>0</v>
      </c>
      <c r="AU14" s="292">
        <v>0</v>
      </c>
      <c r="AV14" s="292">
        <v>0</v>
      </c>
      <c r="AW14" s="292">
        <v>0</v>
      </c>
      <c r="AX14" s="292">
        <v>0</v>
      </c>
      <c r="AY14" s="292">
        <v>0</v>
      </c>
      <c r="AZ14" s="292">
        <v>0</v>
      </c>
      <c r="BA14" s="292">
        <v>0</v>
      </c>
      <c r="BB14" s="292">
        <v>0</v>
      </c>
      <c r="BC14" s="292">
        <v>0</v>
      </c>
      <c r="BD14" s="292">
        <v>0</v>
      </c>
      <c r="BE14" s="292">
        <v>0</v>
      </c>
      <c r="BF14" s="292">
        <v>0</v>
      </c>
      <c r="BG14" s="292">
        <v>0</v>
      </c>
      <c r="BH14" s="292">
        <v>0</v>
      </c>
      <c r="BI14" s="292">
        <v>0</v>
      </c>
      <c r="BJ14" s="292">
        <v>0</v>
      </c>
      <c r="BK14" s="292">
        <v>0</v>
      </c>
      <c r="BL14" s="292">
        <v>0</v>
      </c>
      <c r="BM14" s="292">
        <v>0</v>
      </c>
      <c r="BN14" s="292">
        <v>0</v>
      </c>
      <c r="BO14" s="292">
        <v>0</v>
      </c>
      <c r="BP14" s="292">
        <v>0</v>
      </c>
      <c r="BQ14" s="292">
        <v>0</v>
      </c>
      <c r="BR14" s="292">
        <v>0</v>
      </c>
      <c r="BS14" s="292">
        <v>0</v>
      </c>
      <c r="BT14" s="292">
        <v>0</v>
      </c>
    </row>
    <row r="15" spans="2:74">
      <c r="B15" s="430"/>
      <c r="C15" s="430"/>
      <c r="D15" s="319" t="s">
        <v>723</v>
      </c>
      <c r="E15" s="292">
        <v>3</v>
      </c>
      <c r="F15" s="292">
        <v>0</v>
      </c>
      <c r="G15" s="292">
        <v>0</v>
      </c>
      <c r="H15" s="292">
        <v>0</v>
      </c>
      <c r="I15" s="292">
        <v>0</v>
      </c>
      <c r="J15" s="292">
        <v>0</v>
      </c>
      <c r="K15" s="292">
        <v>0</v>
      </c>
      <c r="L15" s="292">
        <v>0</v>
      </c>
      <c r="M15" s="292">
        <v>0</v>
      </c>
      <c r="N15" s="292">
        <v>0</v>
      </c>
      <c r="O15" s="292">
        <v>0</v>
      </c>
      <c r="P15" s="292">
        <v>0</v>
      </c>
      <c r="Q15" s="292">
        <v>0</v>
      </c>
      <c r="R15" s="292">
        <v>0</v>
      </c>
      <c r="S15" s="292">
        <v>0</v>
      </c>
      <c r="T15" s="292">
        <v>0</v>
      </c>
      <c r="U15" s="292">
        <v>0</v>
      </c>
      <c r="V15" s="292">
        <v>0</v>
      </c>
      <c r="W15" s="292">
        <v>0</v>
      </c>
      <c r="X15" s="292">
        <v>0</v>
      </c>
      <c r="Y15" s="292">
        <v>0</v>
      </c>
      <c r="Z15" s="292">
        <v>0</v>
      </c>
      <c r="AA15" s="292">
        <v>0</v>
      </c>
      <c r="AB15" s="292">
        <v>0</v>
      </c>
      <c r="AC15" s="292">
        <v>0</v>
      </c>
      <c r="AD15" s="292">
        <v>0</v>
      </c>
      <c r="AE15" s="292">
        <v>0</v>
      </c>
      <c r="AF15" s="292">
        <v>0</v>
      </c>
      <c r="AG15" s="292">
        <v>0</v>
      </c>
      <c r="AH15" s="292">
        <v>0</v>
      </c>
      <c r="AI15" s="292">
        <v>0</v>
      </c>
      <c r="AJ15" s="292">
        <v>0</v>
      </c>
      <c r="AK15" s="292">
        <v>0</v>
      </c>
      <c r="AL15" s="292">
        <v>0</v>
      </c>
      <c r="AM15" s="292">
        <v>0</v>
      </c>
      <c r="AN15" s="292">
        <v>0</v>
      </c>
      <c r="AO15" s="292">
        <v>2.75</v>
      </c>
      <c r="AP15" s="292">
        <v>0</v>
      </c>
      <c r="AQ15" s="292">
        <v>0</v>
      </c>
      <c r="AR15" s="292">
        <v>0</v>
      </c>
      <c r="AS15" s="292">
        <v>0</v>
      </c>
      <c r="AT15" s="292">
        <v>0</v>
      </c>
      <c r="AU15" s="292">
        <v>0</v>
      </c>
      <c r="AV15" s="292">
        <v>0</v>
      </c>
      <c r="AW15" s="292">
        <v>0</v>
      </c>
      <c r="AX15" s="292">
        <v>0</v>
      </c>
      <c r="AY15" s="292">
        <v>0</v>
      </c>
      <c r="AZ15" s="292">
        <v>0</v>
      </c>
      <c r="BA15" s="292">
        <v>0</v>
      </c>
      <c r="BB15" s="292">
        <v>0</v>
      </c>
      <c r="BC15" s="292">
        <v>0</v>
      </c>
      <c r="BD15" s="292">
        <v>0</v>
      </c>
      <c r="BE15" s="292">
        <v>0</v>
      </c>
      <c r="BF15" s="292">
        <v>0</v>
      </c>
      <c r="BG15" s="292">
        <v>0</v>
      </c>
      <c r="BH15" s="292">
        <v>0</v>
      </c>
      <c r="BI15" s="292">
        <v>0</v>
      </c>
      <c r="BJ15" s="292">
        <v>0</v>
      </c>
      <c r="BK15" s="292">
        <v>0</v>
      </c>
      <c r="BL15" s="292">
        <v>0</v>
      </c>
      <c r="BM15" s="292">
        <v>0</v>
      </c>
      <c r="BN15" s="292">
        <v>0</v>
      </c>
      <c r="BO15" s="292">
        <v>0</v>
      </c>
      <c r="BP15" s="292">
        <v>0</v>
      </c>
      <c r="BQ15" s="292">
        <v>0</v>
      </c>
      <c r="BR15" s="292">
        <v>0</v>
      </c>
      <c r="BS15" s="292">
        <v>0</v>
      </c>
      <c r="BT15" s="292">
        <v>0</v>
      </c>
    </row>
    <row r="16" spans="2:74">
      <c r="B16" s="430"/>
      <c r="C16" s="430"/>
      <c r="D16" s="319" t="s">
        <v>724</v>
      </c>
      <c r="E16" s="292">
        <v>1</v>
      </c>
      <c r="F16" s="292">
        <v>0</v>
      </c>
      <c r="G16" s="292">
        <v>0</v>
      </c>
      <c r="H16" s="292">
        <v>0</v>
      </c>
      <c r="I16" s="292">
        <v>0</v>
      </c>
      <c r="J16" s="292">
        <v>0</v>
      </c>
      <c r="K16" s="292">
        <v>0</v>
      </c>
      <c r="L16" s="292">
        <v>0</v>
      </c>
      <c r="M16" s="292">
        <v>0</v>
      </c>
      <c r="N16" s="292">
        <v>0</v>
      </c>
      <c r="O16" s="292">
        <v>0</v>
      </c>
      <c r="P16" s="292">
        <v>0</v>
      </c>
      <c r="Q16" s="292">
        <v>0</v>
      </c>
      <c r="R16" s="292">
        <v>0</v>
      </c>
      <c r="S16" s="292">
        <v>0</v>
      </c>
      <c r="T16" s="292">
        <v>0</v>
      </c>
      <c r="U16" s="292">
        <v>0</v>
      </c>
      <c r="V16" s="292">
        <v>0</v>
      </c>
      <c r="W16" s="292">
        <v>0</v>
      </c>
      <c r="X16" s="292">
        <v>0</v>
      </c>
      <c r="Y16" s="292">
        <v>0</v>
      </c>
      <c r="Z16" s="292">
        <v>0</v>
      </c>
      <c r="AA16" s="292">
        <v>0</v>
      </c>
      <c r="AB16" s="292">
        <v>0</v>
      </c>
      <c r="AC16" s="292">
        <v>0</v>
      </c>
      <c r="AD16" s="292">
        <v>0</v>
      </c>
      <c r="AE16" s="292">
        <v>0</v>
      </c>
      <c r="AF16" s="292">
        <v>0</v>
      </c>
      <c r="AG16" s="292">
        <v>0</v>
      </c>
      <c r="AH16" s="292">
        <v>0</v>
      </c>
      <c r="AI16" s="292">
        <v>0</v>
      </c>
      <c r="AJ16" s="292">
        <v>0</v>
      </c>
      <c r="AK16" s="292">
        <v>0</v>
      </c>
      <c r="AL16" s="292">
        <v>0</v>
      </c>
      <c r="AM16" s="292">
        <v>0</v>
      </c>
      <c r="AN16" s="292">
        <v>0</v>
      </c>
      <c r="AO16" s="292">
        <v>3</v>
      </c>
      <c r="AP16" s="292">
        <v>0</v>
      </c>
      <c r="AQ16" s="292">
        <v>0</v>
      </c>
      <c r="AR16" s="292">
        <v>0</v>
      </c>
      <c r="AS16" s="292">
        <v>0</v>
      </c>
      <c r="AT16" s="292">
        <v>0</v>
      </c>
      <c r="AU16" s="292">
        <v>0</v>
      </c>
      <c r="AV16" s="292">
        <v>0</v>
      </c>
      <c r="AW16" s="292">
        <v>0</v>
      </c>
      <c r="AX16" s="292">
        <v>0</v>
      </c>
      <c r="AY16" s="292">
        <v>0</v>
      </c>
      <c r="AZ16" s="292">
        <v>0</v>
      </c>
      <c r="BA16" s="292">
        <v>0</v>
      </c>
      <c r="BB16" s="292">
        <v>0</v>
      </c>
      <c r="BC16" s="292">
        <v>0</v>
      </c>
      <c r="BD16" s="292">
        <v>0</v>
      </c>
      <c r="BE16" s="292">
        <v>0</v>
      </c>
      <c r="BF16" s="292">
        <v>0</v>
      </c>
      <c r="BG16" s="292">
        <v>0</v>
      </c>
      <c r="BH16" s="292">
        <v>0</v>
      </c>
      <c r="BI16" s="292">
        <v>0</v>
      </c>
      <c r="BJ16" s="292">
        <v>0</v>
      </c>
      <c r="BK16" s="292">
        <v>0</v>
      </c>
      <c r="BL16" s="292">
        <v>0</v>
      </c>
      <c r="BM16" s="292">
        <v>0</v>
      </c>
      <c r="BN16" s="292">
        <v>0</v>
      </c>
      <c r="BO16" s="292">
        <v>0</v>
      </c>
      <c r="BP16" s="292">
        <v>0</v>
      </c>
      <c r="BQ16" s="292">
        <v>0</v>
      </c>
      <c r="BR16" s="292">
        <v>0</v>
      </c>
      <c r="BS16" s="292">
        <v>0</v>
      </c>
      <c r="BT16" s="292">
        <v>0</v>
      </c>
    </row>
    <row r="17" spans="2:72" ht="28.5">
      <c r="B17" s="430"/>
      <c r="C17" s="430"/>
      <c r="D17" s="319" t="s">
        <v>725</v>
      </c>
      <c r="E17" s="292">
        <v>5</v>
      </c>
      <c r="F17" s="292">
        <v>0</v>
      </c>
      <c r="G17" s="292">
        <v>0</v>
      </c>
      <c r="H17" s="292">
        <v>0</v>
      </c>
      <c r="I17" s="292">
        <v>0</v>
      </c>
      <c r="J17" s="292">
        <v>0</v>
      </c>
      <c r="K17" s="292">
        <v>0</v>
      </c>
      <c r="L17" s="292">
        <v>0</v>
      </c>
      <c r="M17" s="292">
        <v>0</v>
      </c>
      <c r="N17" s="292">
        <v>0</v>
      </c>
      <c r="O17" s="292">
        <v>0</v>
      </c>
      <c r="P17" s="292">
        <v>0</v>
      </c>
      <c r="Q17" s="292">
        <v>0</v>
      </c>
      <c r="R17" s="292">
        <v>0</v>
      </c>
      <c r="S17" s="292">
        <v>0</v>
      </c>
      <c r="T17" s="292">
        <v>0</v>
      </c>
      <c r="U17" s="292">
        <v>0</v>
      </c>
      <c r="V17" s="292">
        <v>0</v>
      </c>
      <c r="W17" s="292">
        <v>0</v>
      </c>
      <c r="X17" s="292">
        <v>0</v>
      </c>
      <c r="Y17" s="292">
        <v>0</v>
      </c>
      <c r="Z17" s="292">
        <v>0</v>
      </c>
      <c r="AA17" s="292">
        <v>0</v>
      </c>
      <c r="AB17" s="292">
        <v>0</v>
      </c>
      <c r="AC17" s="292">
        <v>0</v>
      </c>
      <c r="AD17" s="292">
        <v>0</v>
      </c>
      <c r="AE17" s="292">
        <v>0</v>
      </c>
      <c r="AF17" s="292">
        <v>0</v>
      </c>
      <c r="AG17" s="292">
        <v>0</v>
      </c>
      <c r="AH17" s="292">
        <v>0</v>
      </c>
      <c r="AI17" s="292">
        <v>0</v>
      </c>
      <c r="AJ17" s="292">
        <v>0</v>
      </c>
      <c r="AK17" s="292">
        <v>0</v>
      </c>
      <c r="AL17" s="292">
        <v>0</v>
      </c>
      <c r="AM17" s="292">
        <v>0</v>
      </c>
      <c r="AN17" s="292">
        <v>0</v>
      </c>
      <c r="AO17" s="292">
        <v>3</v>
      </c>
      <c r="AP17" s="292">
        <v>0</v>
      </c>
      <c r="AQ17" s="292">
        <v>0</v>
      </c>
      <c r="AR17" s="292">
        <v>0</v>
      </c>
      <c r="AS17" s="292">
        <v>0</v>
      </c>
      <c r="AT17" s="292">
        <v>0</v>
      </c>
      <c r="AU17" s="292">
        <v>0</v>
      </c>
      <c r="AV17" s="292">
        <v>0</v>
      </c>
      <c r="AW17" s="292">
        <v>0</v>
      </c>
      <c r="AX17" s="292">
        <v>0</v>
      </c>
      <c r="AY17" s="292">
        <v>0</v>
      </c>
      <c r="AZ17" s="292">
        <v>0</v>
      </c>
      <c r="BA17" s="292">
        <v>0</v>
      </c>
      <c r="BB17" s="292">
        <v>0</v>
      </c>
      <c r="BC17" s="292">
        <v>0</v>
      </c>
      <c r="BD17" s="292">
        <v>0</v>
      </c>
      <c r="BE17" s="292">
        <v>0</v>
      </c>
      <c r="BF17" s="292">
        <v>0</v>
      </c>
      <c r="BG17" s="292">
        <v>0</v>
      </c>
      <c r="BH17" s="292">
        <v>0</v>
      </c>
      <c r="BI17" s="292">
        <v>0</v>
      </c>
      <c r="BJ17" s="292">
        <v>0</v>
      </c>
      <c r="BK17" s="292">
        <v>0</v>
      </c>
      <c r="BL17" s="292">
        <v>0</v>
      </c>
      <c r="BM17" s="292">
        <v>0</v>
      </c>
      <c r="BN17" s="292">
        <v>0</v>
      </c>
      <c r="BO17" s="292">
        <v>0</v>
      </c>
      <c r="BP17" s="292">
        <v>0</v>
      </c>
      <c r="BQ17" s="292">
        <v>0</v>
      </c>
      <c r="BR17" s="292">
        <v>0</v>
      </c>
      <c r="BS17" s="292">
        <v>0</v>
      </c>
      <c r="BT17" s="292">
        <v>0</v>
      </c>
    </row>
    <row r="18" spans="2:72" ht="42.75">
      <c r="B18" s="430"/>
      <c r="C18" s="430"/>
      <c r="D18" s="319" t="s">
        <v>726</v>
      </c>
      <c r="E18" s="292">
        <v>1</v>
      </c>
      <c r="F18" s="292">
        <v>0</v>
      </c>
      <c r="G18" s="292">
        <v>0</v>
      </c>
      <c r="H18" s="292">
        <v>0</v>
      </c>
      <c r="I18" s="292">
        <v>0</v>
      </c>
      <c r="J18" s="292">
        <v>0</v>
      </c>
      <c r="K18" s="292">
        <v>0</v>
      </c>
      <c r="L18" s="292">
        <v>0</v>
      </c>
      <c r="M18" s="292">
        <v>0</v>
      </c>
      <c r="N18" s="292">
        <v>0</v>
      </c>
      <c r="O18" s="292">
        <v>0</v>
      </c>
      <c r="P18" s="292">
        <v>0</v>
      </c>
      <c r="Q18" s="292">
        <v>0</v>
      </c>
      <c r="R18" s="292">
        <v>0</v>
      </c>
      <c r="S18" s="292">
        <v>0</v>
      </c>
      <c r="T18" s="292">
        <v>0</v>
      </c>
      <c r="U18" s="292">
        <v>0</v>
      </c>
      <c r="V18" s="292">
        <v>0</v>
      </c>
      <c r="W18" s="292">
        <v>0</v>
      </c>
      <c r="X18" s="292">
        <v>0</v>
      </c>
      <c r="Y18" s="292">
        <v>0</v>
      </c>
      <c r="Z18" s="292">
        <v>0</v>
      </c>
      <c r="AA18" s="292">
        <v>0</v>
      </c>
      <c r="AB18" s="292">
        <v>0</v>
      </c>
      <c r="AC18" s="292">
        <v>0</v>
      </c>
      <c r="AD18" s="292">
        <v>0</v>
      </c>
      <c r="AE18" s="292">
        <v>0</v>
      </c>
      <c r="AF18" s="292">
        <v>0</v>
      </c>
      <c r="AG18" s="292">
        <v>0</v>
      </c>
      <c r="AH18" s="292">
        <v>0</v>
      </c>
      <c r="AI18" s="292">
        <v>0</v>
      </c>
      <c r="AJ18" s="292">
        <v>0</v>
      </c>
      <c r="AK18" s="292">
        <v>0</v>
      </c>
      <c r="AL18" s="292">
        <v>0</v>
      </c>
      <c r="AM18" s="292">
        <v>0</v>
      </c>
      <c r="AN18" s="292">
        <v>0</v>
      </c>
      <c r="AO18" s="292">
        <v>1</v>
      </c>
      <c r="AP18" s="292">
        <v>0</v>
      </c>
      <c r="AQ18" s="292">
        <v>0</v>
      </c>
      <c r="AR18" s="292">
        <v>0</v>
      </c>
      <c r="AS18" s="292">
        <v>0</v>
      </c>
      <c r="AT18" s="292">
        <v>0</v>
      </c>
      <c r="AU18" s="292">
        <v>0</v>
      </c>
      <c r="AV18" s="292">
        <v>0</v>
      </c>
      <c r="AW18" s="292">
        <v>0</v>
      </c>
      <c r="AX18" s="292">
        <v>0</v>
      </c>
      <c r="AY18" s="292">
        <v>0</v>
      </c>
      <c r="AZ18" s="292">
        <v>0</v>
      </c>
      <c r="BA18" s="292">
        <v>0</v>
      </c>
      <c r="BB18" s="292">
        <v>0</v>
      </c>
      <c r="BC18" s="292">
        <v>0</v>
      </c>
      <c r="BD18" s="292">
        <v>0</v>
      </c>
      <c r="BE18" s="292">
        <v>0</v>
      </c>
      <c r="BF18" s="292">
        <v>0</v>
      </c>
      <c r="BG18" s="292">
        <v>0</v>
      </c>
      <c r="BH18" s="292">
        <v>0</v>
      </c>
      <c r="BI18" s="292">
        <v>0</v>
      </c>
      <c r="BJ18" s="292">
        <v>0</v>
      </c>
      <c r="BK18" s="292">
        <v>0</v>
      </c>
      <c r="BL18" s="292">
        <v>0</v>
      </c>
      <c r="BM18" s="292">
        <v>0</v>
      </c>
      <c r="BN18" s="292">
        <v>0</v>
      </c>
      <c r="BO18" s="292">
        <v>0</v>
      </c>
      <c r="BP18" s="292">
        <v>0</v>
      </c>
      <c r="BQ18" s="292">
        <v>0</v>
      </c>
      <c r="BR18" s="292">
        <v>0</v>
      </c>
      <c r="BS18" s="292">
        <v>0</v>
      </c>
      <c r="BT18" s="292">
        <v>0</v>
      </c>
    </row>
    <row r="19" spans="2:72" ht="42.75">
      <c r="B19" s="430"/>
      <c r="C19" s="430"/>
      <c r="D19" s="319" t="s">
        <v>727</v>
      </c>
      <c r="E19" s="292">
        <v>10</v>
      </c>
      <c r="F19" s="292">
        <v>1.0000000000000002</v>
      </c>
      <c r="G19" s="292">
        <v>0</v>
      </c>
      <c r="H19" s="292">
        <v>0</v>
      </c>
      <c r="I19" s="292">
        <v>0</v>
      </c>
      <c r="J19" s="292">
        <v>0</v>
      </c>
      <c r="K19" s="292">
        <v>0</v>
      </c>
      <c r="L19" s="292">
        <v>0</v>
      </c>
      <c r="M19" s="292">
        <v>0</v>
      </c>
      <c r="N19" s="292">
        <v>0</v>
      </c>
      <c r="O19" s="292">
        <v>0</v>
      </c>
      <c r="P19" s="292">
        <v>0</v>
      </c>
      <c r="Q19" s="292">
        <v>0</v>
      </c>
      <c r="R19" s="292">
        <v>0</v>
      </c>
      <c r="S19" s="292">
        <v>0</v>
      </c>
      <c r="T19" s="292">
        <v>0</v>
      </c>
      <c r="U19" s="292">
        <v>0</v>
      </c>
      <c r="V19" s="292">
        <v>0</v>
      </c>
      <c r="W19" s="292">
        <v>0</v>
      </c>
      <c r="X19" s="292">
        <v>0</v>
      </c>
      <c r="Y19" s="292">
        <v>0</v>
      </c>
      <c r="Z19" s="292">
        <v>0</v>
      </c>
      <c r="AA19" s="292">
        <v>0</v>
      </c>
      <c r="AB19" s="292">
        <v>0</v>
      </c>
      <c r="AC19" s="292">
        <v>0</v>
      </c>
      <c r="AD19" s="292">
        <v>0</v>
      </c>
      <c r="AE19" s="292">
        <v>0</v>
      </c>
      <c r="AF19" s="292">
        <v>0</v>
      </c>
      <c r="AG19" s="292">
        <v>0</v>
      </c>
      <c r="AH19" s="292">
        <v>0</v>
      </c>
      <c r="AI19" s="292">
        <v>0</v>
      </c>
      <c r="AJ19" s="292">
        <v>1.0000000000000002</v>
      </c>
      <c r="AK19" s="292">
        <v>0</v>
      </c>
      <c r="AL19" s="292">
        <v>2.0000000000000004</v>
      </c>
      <c r="AM19" s="292">
        <v>0</v>
      </c>
      <c r="AN19" s="292">
        <v>0</v>
      </c>
      <c r="AO19" s="292">
        <v>4</v>
      </c>
      <c r="AP19" s="292">
        <v>2.0000000000000004</v>
      </c>
      <c r="AQ19" s="292">
        <v>0</v>
      </c>
      <c r="AR19" s="292">
        <v>0</v>
      </c>
      <c r="AS19" s="292">
        <v>0</v>
      </c>
      <c r="AT19" s="292">
        <v>0</v>
      </c>
      <c r="AU19" s="292">
        <v>0</v>
      </c>
      <c r="AV19" s="292">
        <v>0</v>
      </c>
      <c r="AW19" s="292">
        <v>0</v>
      </c>
      <c r="AX19" s="292">
        <v>0</v>
      </c>
      <c r="AY19" s="292">
        <v>0</v>
      </c>
      <c r="AZ19" s="292">
        <v>0</v>
      </c>
      <c r="BA19" s="292">
        <v>0</v>
      </c>
      <c r="BB19" s="292">
        <v>0</v>
      </c>
      <c r="BC19" s="292">
        <v>0</v>
      </c>
      <c r="BD19" s="292">
        <v>0</v>
      </c>
      <c r="BE19" s="292">
        <v>0</v>
      </c>
      <c r="BF19" s="292">
        <v>0</v>
      </c>
      <c r="BG19" s="292">
        <v>0</v>
      </c>
      <c r="BH19" s="292">
        <v>0</v>
      </c>
      <c r="BI19" s="292">
        <v>0</v>
      </c>
      <c r="BJ19" s="292">
        <v>0</v>
      </c>
      <c r="BK19" s="292">
        <v>0</v>
      </c>
      <c r="BL19" s="292">
        <v>0</v>
      </c>
      <c r="BM19" s="292">
        <v>0</v>
      </c>
      <c r="BN19" s="292">
        <v>0</v>
      </c>
      <c r="BO19" s="292">
        <v>0</v>
      </c>
      <c r="BP19" s="292">
        <v>0</v>
      </c>
      <c r="BQ19" s="292">
        <v>0</v>
      </c>
      <c r="BR19" s="292">
        <v>0</v>
      </c>
      <c r="BS19" s="292">
        <v>0</v>
      </c>
      <c r="BT19" s="292">
        <v>2.0000000000000004</v>
      </c>
    </row>
    <row r="20" spans="2:72">
      <c r="B20" s="430"/>
      <c r="C20" s="430" t="s">
        <v>33</v>
      </c>
      <c r="D20" s="319" t="s">
        <v>728</v>
      </c>
      <c r="E20" s="292">
        <v>51.550000000000011</v>
      </c>
      <c r="F20" s="292">
        <v>10.150000000000002</v>
      </c>
      <c r="G20" s="292">
        <v>0</v>
      </c>
      <c r="H20" s="292">
        <v>0</v>
      </c>
      <c r="I20" s="292">
        <v>0</v>
      </c>
      <c r="J20" s="292">
        <v>0</v>
      </c>
      <c r="K20" s="292">
        <v>0</v>
      </c>
      <c r="L20" s="292">
        <v>0</v>
      </c>
      <c r="M20" s="292">
        <v>0</v>
      </c>
      <c r="N20" s="292">
        <v>0</v>
      </c>
      <c r="O20" s="292">
        <v>7.1</v>
      </c>
      <c r="P20" s="292">
        <v>2.4000000000000004</v>
      </c>
      <c r="Q20" s="292">
        <v>9.2000000000000011</v>
      </c>
      <c r="R20" s="292">
        <v>3.7999999999999994</v>
      </c>
      <c r="S20" s="292">
        <v>0.2</v>
      </c>
      <c r="T20" s="292">
        <v>0.2</v>
      </c>
      <c r="U20" s="292">
        <v>2.4</v>
      </c>
      <c r="V20" s="292">
        <v>2.1999999999999997</v>
      </c>
      <c r="W20" s="292">
        <v>0</v>
      </c>
      <c r="X20" s="292">
        <v>0.99999999999999989</v>
      </c>
      <c r="Y20" s="292">
        <v>0.99999999999999989</v>
      </c>
      <c r="Z20" s="292">
        <v>0</v>
      </c>
      <c r="AA20" s="292">
        <v>3.1999999999999993</v>
      </c>
      <c r="AB20" s="292">
        <v>0.99999999999999989</v>
      </c>
      <c r="AC20" s="292">
        <v>0.4</v>
      </c>
      <c r="AD20" s="292">
        <v>1.4000000000000001</v>
      </c>
      <c r="AE20" s="292">
        <v>0.99999999999999989</v>
      </c>
      <c r="AF20" s="292">
        <v>0</v>
      </c>
      <c r="AG20" s="292">
        <v>0.99999999999999989</v>
      </c>
      <c r="AH20" s="292">
        <v>0</v>
      </c>
      <c r="AI20" s="292">
        <v>0</v>
      </c>
      <c r="AJ20" s="292">
        <v>7.6999999999999975</v>
      </c>
      <c r="AK20" s="292">
        <v>0.6000000000000002</v>
      </c>
      <c r="AL20" s="292">
        <v>10.600000000000003</v>
      </c>
      <c r="AM20" s="292">
        <v>0</v>
      </c>
      <c r="AN20" s="292">
        <v>0.99999999999999989</v>
      </c>
      <c r="AO20" s="292">
        <v>20.650000000000006</v>
      </c>
      <c r="AP20" s="292">
        <v>6.0000000000000009</v>
      </c>
      <c r="AQ20" s="292">
        <v>0</v>
      </c>
      <c r="AR20" s="292">
        <v>0</v>
      </c>
      <c r="AS20" s="292">
        <v>0</v>
      </c>
      <c r="AT20" s="292">
        <v>0</v>
      </c>
      <c r="AU20" s="292">
        <v>0</v>
      </c>
      <c r="AV20" s="292">
        <v>1.9999999999999998</v>
      </c>
      <c r="AW20" s="292">
        <v>0</v>
      </c>
      <c r="AX20" s="292">
        <v>0.2</v>
      </c>
      <c r="AY20" s="292">
        <v>0.2</v>
      </c>
      <c r="AZ20" s="292">
        <v>0</v>
      </c>
      <c r="BA20" s="292">
        <v>0</v>
      </c>
      <c r="BB20" s="292">
        <v>0</v>
      </c>
      <c r="BC20" s="292">
        <v>0</v>
      </c>
      <c r="BD20" s="292">
        <v>3.2000000000000006</v>
      </c>
      <c r="BE20" s="292">
        <v>0</v>
      </c>
      <c r="BF20" s="292">
        <v>0</v>
      </c>
      <c r="BG20" s="292">
        <v>0</v>
      </c>
      <c r="BH20" s="292">
        <v>1.9999999999999998</v>
      </c>
      <c r="BI20" s="292">
        <v>0</v>
      </c>
      <c r="BJ20" s="292">
        <v>1.9999999999999998</v>
      </c>
      <c r="BK20" s="292">
        <v>0</v>
      </c>
      <c r="BL20" s="292">
        <v>0</v>
      </c>
      <c r="BM20" s="292">
        <v>0</v>
      </c>
      <c r="BN20" s="292">
        <v>0</v>
      </c>
      <c r="BO20" s="292">
        <v>0</v>
      </c>
      <c r="BP20" s="292">
        <v>0</v>
      </c>
      <c r="BQ20" s="292">
        <v>0</v>
      </c>
      <c r="BR20" s="292">
        <v>0</v>
      </c>
      <c r="BS20" s="292">
        <v>0.99999999999999989</v>
      </c>
      <c r="BT20" s="292">
        <v>2.0000000000000004</v>
      </c>
    </row>
    <row r="21" spans="2:72">
      <c r="B21" s="430"/>
      <c r="C21" s="430"/>
      <c r="D21" s="319" t="s">
        <v>729</v>
      </c>
      <c r="E21" s="292">
        <v>14</v>
      </c>
      <c r="F21" s="292">
        <v>1</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0</v>
      </c>
      <c r="AJ21" s="292">
        <v>0</v>
      </c>
      <c r="AK21" s="292">
        <v>0</v>
      </c>
      <c r="AL21" s="292">
        <v>1</v>
      </c>
      <c r="AM21" s="292">
        <v>0</v>
      </c>
      <c r="AN21" s="292">
        <v>0</v>
      </c>
      <c r="AO21" s="292">
        <v>2.9999999999999996</v>
      </c>
      <c r="AP21" s="292">
        <v>0</v>
      </c>
      <c r="AQ21" s="292">
        <v>0</v>
      </c>
      <c r="AR21" s="292">
        <v>0</v>
      </c>
      <c r="AS21" s="292">
        <v>0</v>
      </c>
      <c r="AT21" s="292">
        <v>0</v>
      </c>
      <c r="AU21" s="292">
        <v>0</v>
      </c>
      <c r="AV21" s="292">
        <v>1</v>
      </c>
      <c r="AW21" s="292">
        <v>0</v>
      </c>
      <c r="AX21" s="292">
        <v>1</v>
      </c>
      <c r="AY21" s="292">
        <v>0</v>
      </c>
      <c r="AZ21" s="292">
        <v>0</v>
      </c>
      <c r="BA21" s="292">
        <v>0</v>
      </c>
      <c r="BB21" s="292">
        <v>0</v>
      </c>
      <c r="BC21" s="292">
        <v>0</v>
      </c>
      <c r="BD21" s="292">
        <v>0</v>
      </c>
      <c r="BE21" s="292">
        <v>0</v>
      </c>
      <c r="BF21" s="292">
        <v>0</v>
      </c>
      <c r="BG21" s="292">
        <v>0</v>
      </c>
      <c r="BH21" s="292">
        <v>0</v>
      </c>
      <c r="BI21" s="292">
        <v>0</v>
      </c>
      <c r="BJ21" s="292">
        <v>0</v>
      </c>
      <c r="BK21" s="292">
        <v>0</v>
      </c>
      <c r="BL21" s="292">
        <v>0</v>
      </c>
      <c r="BM21" s="292">
        <v>0</v>
      </c>
      <c r="BN21" s="292">
        <v>0</v>
      </c>
      <c r="BO21" s="292">
        <v>0</v>
      </c>
      <c r="BP21" s="292">
        <v>0</v>
      </c>
      <c r="BQ21" s="292">
        <v>0</v>
      </c>
      <c r="BR21" s="292">
        <v>0</v>
      </c>
      <c r="BS21" s="292">
        <v>0</v>
      </c>
      <c r="BT21" s="292">
        <v>0</v>
      </c>
    </row>
    <row r="22" spans="2:72">
      <c r="B22" s="430"/>
      <c r="C22" s="430"/>
      <c r="D22" s="319" t="s">
        <v>730</v>
      </c>
      <c r="E22" s="292">
        <v>9</v>
      </c>
      <c r="F22" s="292">
        <v>0</v>
      </c>
      <c r="G22" s="292">
        <v>0</v>
      </c>
      <c r="H22" s="292">
        <v>0</v>
      </c>
      <c r="I22" s="292">
        <v>0</v>
      </c>
      <c r="J22" s="292">
        <v>0</v>
      </c>
      <c r="K22" s="292">
        <v>0</v>
      </c>
      <c r="L22" s="292">
        <v>0</v>
      </c>
      <c r="M22" s="292">
        <v>0</v>
      </c>
      <c r="N22" s="292">
        <v>0</v>
      </c>
      <c r="O22" s="292">
        <v>0</v>
      </c>
      <c r="P22" s="292">
        <v>0</v>
      </c>
      <c r="Q22" s="292">
        <v>0</v>
      </c>
      <c r="R22" s="292">
        <v>0</v>
      </c>
      <c r="S22" s="292">
        <v>0</v>
      </c>
      <c r="T22" s="292">
        <v>0</v>
      </c>
      <c r="U22" s="292">
        <v>0</v>
      </c>
      <c r="V22" s="292">
        <v>0</v>
      </c>
      <c r="W22" s="292">
        <v>0</v>
      </c>
      <c r="X22" s="292">
        <v>0</v>
      </c>
      <c r="Y22" s="292">
        <v>0</v>
      </c>
      <c r="Z22" s="292">
        <v>0</v>
      </c>
      <c r="AA22" s="292">
        <v>0</v>
      </c>
      <c r="AB22" s="292">
        <v>0</v>
      </c>
      <c r="AC22" s="292">
        <v>0</v>
      </c>
      <c r="AD22" s="292">
        <v>0</v>
      </c>
      <c r="AE22" s="292">
        <v>0</v>
      </c>
      <c r="AF22" s="292">
        <v>0</v>
      </c>
      <c r="AG22" s="292">
        <v>0</v>
      </c>
      <c r="AH22" s="292">
        <v>0</v>
      </c>
      <c r="AI22" s="292">
        <v>0</v>
      </c>
      <c r="AJ22" s="292">
        <v>0</v>
      </c>
      <c r="AK22" s="292">
        <v>0</v>
      </c>
      <c r="AL22" s="292">
        <v>0</v>
      </c>
      <c r="AM22" s="292">
        <v>0</v>
      </c>
      <c r="AN22" s="292">
        <v>0</v>
      </c>
      <c r="AO22" s="292">
        <v>1</v>
      </c>
      <c r="AP22" s="292">
        <v>0</v>
      </c>
      <c r="AQ22" s="292">
        <v>0</v>
      </c>
      <c r="AR22" s="292">
        <v>0</v>
      </c>
      <c r="AS22" s="292">
        <v>0</v>
      </c>
      <c r="AT22" s="292">
        <v>0</v>
      </c>
      <c r="AU22" s="292">
        <v>0</v>
      </c>
      <c r="AV22" s="292">
        <v>0</v>
      </c>
      <c r="AW22" s="292">
        <v>0</v>
      </c>
      <c r="AX22" s="292">
        <v>0</v>
      </c>
      <c r="AY22" s="292">
        <v>0</v>
      </c>
      <c r="AZ22" s="292">
        <v>0</v>
      </c>
      <c r="BA22" s="292">
        <v>0</v>
      </c>
      <c r="BB22" s="292">
        <v>0</v>
      </c>
      <c r="BC22" s="292">
        <v>0</v>
      </c>
      <c r="BD22" s="292">
        <v>0</v>
      </c>
      <c r="BE22" s="292">
        <v>0</v>
      </c>
      <c r="BF22" s="292">
        <v>0</v>
      </c>
      <c r="BG22" s="292">
        <v>0</v>
      </c>
      <c r="BH22" s="292">
        <v>0</v>
      </c>
      <c r="BI22" s="292">
        <v>0</v>
      </c>
      <c r="BJ22" s="292">
        <v>0</v>
      </c>
      <c r="BK22" s="292">
        <v>0</v>
      </c>
      <c r="BL22" s="292">
        <v>0</v>
      </c>
      <c r="BM22" s="292">
        <v>0</v>
      </c>
      <c r="BN22" s="292">
        <v>0</v>
      </c>
      <c r="BO22" s="292">
        <v>0</v>
      </c>
      <c r="BP22" s="292">
        <v>0</v>
      </c>
      <c r="BQ22" s="292">
        <v>0</v>
      </c>
      <c r="BR22" s="292">
        <v>0</v>
      </c>
      <c r="BS22" s="292">
        <v>0</v>
      </c>
      <c r="BT22" s="292">
        <v>0</v>
      </c>
    </row>
    <row r="23" spans="2:72">
      <c r="B23" s="430"/>
      <c r="C23" s="430"/>
      <c r="D23" s="319" t="s">
        <v>731</v>
      </c>
      <c r="E23" s="292">
        <v>9</v>
      </c>
      <c r="F23" s="292">
        <v>0</v>
      </c>
      <c r="G23" s="292">
        <v>0</v>
      </c>
      <c r="H23" s="292">
        <v>0</v>
      </c>
      <c r="I23" s="292">
        <v>0</v>
      </c>
      <c r="J23" s="292">
        <v>0</v>
      </c>
      <c r="K23" s="292">
        <v>0</v>
      </c>
      <c r="L23" s="292">
        <v>0</v>
      </c>
      <c r="M23" s="292">
        <v>0</v>
      </c>
      <c r="N23" s="292">
        <v>0</v>
      </c>
      <c r="O23" s="292">
        <v>0</v>
      </c>
      <c r="P23" s="292">
        <v>0</v>
      </c>
      <c r="Q23" s="292">
        <v>0</v>
      </c>
      <c r="R23" s="292">
        <v>0</v>
      </c>
      <c r="S23" s="292">
        <v>0</v>
      </c>
      <c r="T23" s="292">
        <v>0</v>
      </c>
      <c r="U23" s="292">
        <v>0</v>
      </c>
      <c r="V23" s="292">
        <v>0</v>
      </c>
      <c r="W23" s="292">
        <v>0</v>
      </c>
      <c r="X23" s="292">
        <v>0</v>
      </c>
      <c r="Y23" s="292">
        <v>0</v>
      </c>
      <c r="Z23" s="292">
        <v>0</v>
      </c>
      <c r="AA23" s="292">
        <v>0</v>
      </c>
      <c r="AB23" s="292">
        <v>0</v>
      </c>
      <c r="AC23" s="292">
        <v>0</v>
      </c>
      <c r="AD23" s="292">
        <v>0</v>
      </c>
      <c r="AE23" s="292">
        <v>0</v>
      </c>
      <c r="AF23" s="292">
        <v>0</v>
      </c>
      <c r="AG23" s="292">
        <v>0</v>
      </c>
      <c r="AH23" s="292">
        <v>0</v>
      </c>
      <c r="AI23" s="292">
        <v>0</v>
      </c>
      <c r="AJ23" s="292">
        <v>0</v>
      </c>
      <c r="AK23" s="292">
        <v>0</v>
      </c>
      <c r="AL23" s="292">
        <v>0</v>
      </c>
      <c r="AM23" s="292">
        <v>0</v>
      </c>
      <c r="AN23" s="292">
        <v>0</v>
      </c>
      <c r="AO23" s="292">
        <v>2</v>
      </c>
      <c r="AP23" s="292">
        <v>1</v>
      </c>
      <c r="AQ23" s="292">
        <v>0</v>
      </c>
      <c r="AR23" s="292">
        <v>0</v>
      </c>
      <c r="AS23" s="292">
        <v>0</v>
      </c>
      <c r="AT23" s="292">
        <v>0</v>
      </c>
      <c r="AU23" s="292">
        <v>0</v>
      </c>
      <c r="AV23" s="292">
        <v>0</v>
      </c>
      <c r="AW23" s="292">
        <v>0</v>
      </c>
      <c r="AX23" s="292">
        <v>0</v>
      </c>
      <c r="AY23" s="292">
        <v>0</v>
      </c>
      <c r="AZ23" s="292">
        <v>0</v>
      </c>
      <c r="BA23" s="292">
        <v>0</v>
      </c>
      <c r="BB23" s="292">
        <v>0</v>
      </c>
      <c r="BC23" s="292">
        <v>0</v>
      </c>
      <c r="BD23" s="292">
        <v>0</v>
      </c>
      <c r="BE23" s="292">
        <v>0</v>
      </c>
      <c r="BF23" s="292">
        <v>0</v>
      </c>
      <c r="BG23" s="292">
        <v>0</v>
      </c>
      <c r="BH23" s="292">
        <v>0</v>
      </c>
      <c r="BI23" s="292">
        <v>0</v>
      </c>
      <c r="BJ23" s="292">
        <v>0</v>
      </c>
      <c r="BK23" s="292">
        <v>0</v>
      </c>
      <c r="BL23" s="292">
        <v>0</v>
      </c>
      <c r="BM23" s="292">
        <v>0</v>
      </c>
      <c r="BN23" s="292">
        <v>0</v>
      </c>
      <c r="BO23" s="292">
        <v>0</v>
      </c>
      <c r="BP23" s="292">
        <v>0</v>
      </c>
      <c r="BQ23" s="292">
        <v>0</v>
      </c>
      <c r="BR23" s="292">
        <v>0</v>
      </c>
      <c r="BS23" s="292">
        <v>0</v>
      </c>
      <c r="BT23" s="292">
        <v>0</v>
      </c>
    </row>
    <row r="24" spans="2:72">
      <c r="B24" s="430"/>
      <c r="C24" s="430"/>
      <c r="D24" s="319" t="s">
        <v>732</v>
      </c>
      <c r="E24" s="292">
        <v>23.500000000000011</v>
      </c>
      <c r="F24" s="292">
        <v>1</v>
      </c>
      <c r="G24" s="292">
        <v>0</v>
      </c>
      <c r="H24" s="292">
        <v>0</v>
      </c>
      <c r="I24" s="292">
        <v>0</v>
      </c>
      <c r="J24" s="292">
        <v>0</v>
      </c>
      <c r="K24" s="292">
        <v>0</v>
      </c>
      <c r="L24" s="292">
        <v>0</v>
      </c>
      <c r="M24" s="292">
        <v>0</v>
      </c>
      <c r="N24" s="292">
        <v>0</v>
      </c>
      <c r="O24" s="292">
        <v>0</v>
      </c>
      <c r="P24" s="292">
        <v>0</v>
      </c>
      <c r="Q24" s="292">
        <v>0</v>
      </c>
      <c r="R24" s="292">
        <v>0</v>
      </c>
      <c r="S24" s="292">
        <v>0</v>
      </c>
      <c r="T24" s="292">
        <v>0</v>
      </c>
      <c r="U24" s="292">
        <v>0</v>
      </c>
      <c r="V24" s="292">
        <v>0</v>
      </c>
      <c r="W24" s="292">
        <v>0</v>
      </c>
      <c r="X24" s="292">
        <v>0</v>
      </c>
      <c r="Y24" s="292">
        <v>0</v>
      </c>
      <c r="Z24" s="292">
        <v>0</v>
      </c>
      <c r="AA24" s="292">
        <v>0</v>
      </c>
      <c r="AB24" s="292">
        <v>0</v>
      </c>
      <c r="AC24" s="292">
        <v>0</v>
      </c>
      <c r="AD24" s="292">
        <v>0</v>
      </c>
      <c r="AE24" s="292">
        <v>0</v>
      </c>
      <c r="AF24" s="292">
        <v>0</v>
      </c>
      <c r="AG24" s="292">
        <v>0</v>
      </c>
      <c r="AH24" s="292">
        <v>0</v>
      </c>
      <c r="AI24" s="292">
        <v>0</v>
      </c>
      <c r="AJ24" s="292">
        <v>0</v>
      </c>
      <c r="AK24" s="292">
        <v>0</v>
      </c>
      <c r="AL24" s="292">
        <v>1.2</v>
      </c>
      <c r="AM24" s="292">
        <v>0</v>
      </c>
      <c r="AN24" s="292">
        <v>0</v>
      </c>
      <c r="AO24" s="292">
        <v>1.0000000000000002</v>
      </c>
      <c r="AP24" s="292">
        <v>1</v>
      </c>
      <c r="AQ24" s="292">
        <v>0</v>
      </c>
      <c r="AR24" s="292">
        <v>0</v>
      </c>
      <c r="AS24" s="292">
        <v>0</v>
      </c>
      <c r="AT24" s="292">
        <v>0</v>
      </c>
      <c r="AU24" s="292">
        <v>0</v>
      </c>
      <c r="AV24" s="292">
        <v>0</v>
      </c>
      <c r="AW24" s="292">
        <v>0</v>
      </c>
      <c r="AX24" s="292">
        <v>0</v>
      </c>
      <c r="AY24" s="292">
        <v>0</v>
      </c>
      <c r="AZ24" s="292">
        <v>0</v>
      </c>
      <c r="BA24" s="292">
        <v>0</v>
      </c>
      <c r="BB24" s="292">
        <v>0</v>
      </c>
      <c r="BC24" s="292">
        <v>0</v>
      </c>
      <c r="BD24" s="292">
        <v>0</v>
      </c>
      <c r="BE24" s="292">
        <v>0</v>
      </c>
      <c r="BF24" s="292">
        <v>0</v>
      </c>
      <c r="BG24" s="292">
        <v>0</v>
      </c>
      <c r="BH24" s="292">
        <v>0</v>
      </c>
      <c r="BI24" s="292">
        <v>0</v>
      </c>
      <c r="BJ24" s="292">
        <v>0</v>
      </c>
      <c r="BK24" s="292">
        <v>0</v>
      </c>
      <c r="BL24" s="292">
        <v>0</v>
      </c>
      <c r="BM24" s="292">
        <v>0</v>
      </c>
      <c r="BN24" s="292">
        <v>0</v>
      </c>
      <c r="BO24" s="292">
        <v>0</v>
      </c>
      <c r="BP24" s="292">
        <v>0</v>
      </c>
      <c r="BQ24" s="292">
        <v>0</v>
      </c>
      <c r="BR24" s="292">
        <v>0</v>
      </c>
      <c r="BS24" s="292">
        <v>0</v>
      </c>
      <c r="BT24" s="292">
        <v>0</v>
      </c>
    </row>
    <row r="25" spans="2:72">
      <c r="B25" s="430"/>
      <c r="C25" s="430"/>
      <c r="D25" s="319" t="s">
        <v>733</v>
      </c>
      <c r="E25" s="292">
        <v>6.9999999999999991</v>
      </c>
      <c r="F25" s="292">
        <v>0</v>
      </c>
      <c r="G25" s="292">
        <v>0</v>
      </c>
      <c r="H25" s="292">
        <v>0</v>
      </c>
      <c r="I25" s="292">
        <v>0</v>
      </c>
      <c r="J25" s="292">
        <v>0</v>
      </c>
      <c r="K25" s="292">
        <v>0</v>
      </c>
      <c r="L25" s="292">
        <v>0</v>
      </c>
      <c r="M25" s="292">
        <v>0</v>
      </c>
      <c r="N25" s="292">
        <v>0</v>
      </c>
      <c r="O25" s="292">
        <v>0</v>
      </c>
      <c r="P25" s="292">
        <v>0</v>
      </c>
      <c r="Q25" s="292">
        <v>0</v>
      </c>
      <c r="R25" s="292">
        <v>0</v>
      </c>
      <c r="S25" s="292">
        <v>0</v>
      </c>
      <c r="T25" s="292">
        <v>0</v>
      </c>
      <c r="U25" s="292">
        <v>0</v>
      </c>
      <c r="V25" s="292">
        <v>0</v>
      </c>
      <c r="W25" s="292">
        <v>0</v>
      </c>
      <c r="X25" s="292">
        <v>0</v>
      </c>
      <c r="Y25" s="292">
        <v>0</v>
      </c>
      <c r="Z25" s="292">
        <v>0</v>
      </c>
      <c r="AA25" s="292">
        <v>0</v>
      </c>
      <c r="AB25" s="292">
        <v>0</v>
      </c>
      <c r="AC25" s="292">
        <v>0</v>
      </c>
      <c r="AD25" s="292">
        <v>0</v>
      </c>
      <c r="AE25" s="292">
        <v>0</v>
      </c>
      <c r="AF25" s="292">
        <v>0</v>
      </c>
      <c r="AG25" s="292">
        <v>0</v>
      </c>
      <c r="AH25" s="292">
        <v>0</v>
      </c>
      <c r="AI25" s="292">
        <v>0</v>
      </c>
      <c r="AJ25" s="292">
        <v>0</v>
      </c>
      <c r="AK25" s="292">
        <v>0</v>
      </c>
      <c r="AL25" s="292">
        <v>0</v>
      </c>
      <c r="AM25" s="292">
        <v>0</v>
      </c>
      <c r="AN25" s="292">
        <v>0</v>
      </c>
      <c r="AO25" s="292">
        <v>0</v>
      </c>
      <c r="AP25" s="292">
        <v>0</v>
      </c>
      <c r="AQ25" s="292">
        <v>0</v>
      </c>
      <c r="AR25" s="292">
        <v>0</v>
      </c>
      <c r="AS25" s="292">
        <v>0</v>
      </c>
      <c r="AT25" s="292">
        <v>0</v>
      </c>
      <c r="AU25" s="292">
        <v>0</v>
      </c>
      <c r="AV25" s="292">
        <v>0</v>
      </c>
      <c r="AW25" s="292">
        <v>0</v>
      </c>
      <c r="AX25" s="292">
        <v>1</v>
      </c>
      <c r="AY25" s="292">
        <v>0</v>
      </c>
      <c r="AZ25" s="292">
        <v>0</v>
      </c>
      <c r="BA25" s="292">
        <v>0</v>
      </c>
      <c r="BB25" s="292">
        <v>0</v>
      </c>
      <c r="BC25" s="292">
        <v>0</v>
      </c>
      <c r="BD25" s="292">
        <v>0</v>
      </c>
      <c r="BE25" s="292">
        <v>0</v>
      </c>
      <c r="BF25" s="292">
        <v>0</v>
      </c>
      <c r="BG25" s="292">
        <v>0</v>
      </c>
      <c r="BH25" s="292">
        <v>0</v>
      </c>
      <c r="BI25" s="292">
        <v>0</v>
      </c>
      <c r="BJ25" s="292">
        <v>0</v>
      </c>
      <c r="BK25" s="292">
        <v>0</v>
      </c>
      <c r="BL25" s="292">
        <v>0</v>
      </c>
      <c r="BM25" s="292">
        <v>0</v>
      </c>
      <c r="BN25" s="292">
        <v>0</v>
      </c>
      <c r="BO25" s="292">
        <v>0</v>
      </c>
      <c r="BP25" s="292">
        <v>0</v>
      </c>
      <c r="BQ25" s="292">
        <v>0</v>
      </c>
      <c r="BR25" s="292">
        <v>0</v>
      </c>
      <c r="BS25" s="292">
        <v>0</v>
      </c>
      <c r="BT25" s="292">
        <v>0</v>
      </c>
    </row>
    <row r="26" spans="2:72">
      <c r="B26" s="430"/>
      <c r="C26" s="430"/>
      <c r="D26" s="319" t="s">
        <v>734</v>
      </c>
      <c r="E26" s="292">
        <v>4</v>
      </c>
      <c r="F26" s="292">
        <v>0</v>
      </c>
      <c r="G26" s="292">
        <v>0</v>
      </c>
      <c r="H26" s="292">
        <v>0</v>
      </c>
      <c r="I26" s="292">
        <v>0</v>
      </c>
      <c r="J26" s="292">
        <v>0</v>
      </c>
      <c r="K26" s="292">
        <v>0</v>
      </c>
      <c r="L26" s="292">
        <v>0</v>
      </c>
      <c r="M26" s="292">
        <v>0</v>
      </c>
      <c r="N26" s="292">
        <v>0</v>
      </c>
      <c r="O26" s="292">
        <v>0</v>
      </c>
      <c r="P26" s="292">
        <v>0</v>
      </c>
      <c r="Q26" s="292">
        <v>0</v>
      </c>
      <c r="R26" s="292">
        <v>0</v>
      </c>
      <c r="S26" s="292">
        <v>0</v>
      </c>
      <c r="T26" s="292">
        <v>0</v>
      </c>
      <c r="U26" s="292">
        <v>0</v>
      </c>
      <c r="V26" s="292">
        <v>0</v>
      </c>
      <c r="W26" s="292">
        <v>0</v>
      </c>
      <c r="X26" s="292">
        <v>0</v>
      </c>
      <c r="Y26" s="292">
        <v>0</v>
      </c>
      <c r="Z26" s="292">
        <v>0</v>
      </c>
      <c r="AA26" s="292">
        <v>0</v>
      </c>
      <c r="AB26" s="292">
        <v>0</v>
      </c>
      <c r="AC26" s="292">
        <v>0</v>
      </c>
      <c r="AD26" s="292">
        <v>0</v>
      </c>
      <c r="AE26" s="292">
        <v>0</v>
      </c>
      <c r="AF26" s="292">
        <v>0</v>
      </c>
      <c r="AG26" s="292">
        <v>0</v>
      </c>
      <c r="AH26" s="292">
        <v>0</v>
      </c>
      <c r="AI26" s="292">
        <v>0</v>
      </c>
      <c r="AJ26" s="292">
        <v>0</v>
      </c>
      <c r="AK26" s="292">
        <v>0</v>
      </c>
      <c r="AL26" s="292">
        <v>0</v>
      </c>
      <c r="AM26" s="292">
        <v>0</v>
      </c>
      <c r="AN26" s="292">
        <v>0</v>
      </c>
      <c r="AO26" s="292">
        <v>0</v>
      </c>
      <c r="AP26" s="292">
        <v>1</v>
      </c>
      <c r="AQ26" s="292">
        <v>0</v>
      </c>
      <c r="AR26" s="292">
        <v>0</v>
      </c>
      <c r="AS26" s="292">
        <v>0</v>
      </c>
      <c r="AT26" s="292">
        <v>0</v>
      </c>
      <c r="AU26" s="292">
        <v>0</v>
      </c>
      <c r="AV26" s="292">
        <v>0</v>
      </c>
      <c r="AW26" s="292">
        <v>0</v>
      </c>
      <c r="AX26" s="292">
        <v>0</v>
      </c>
      <c r="AY26" s="292">
        <v>0</v>
      </c>
      <c r="AZ26" s="292">
        <v>0</v>
      </c>
      <c r="BA26" s="292">
        <v>0</v>
      </c>
      <c r="BB26" s="292">
        <v>0</v>
      </c>
      <c r="BC26" s="292">
        <v>0</v>
      </c>
      <c r="BD26" s="292">
        <v>0</v>
      </c>
      <c r="BE26" s="292">
        <v>0</v>
      </c>
      <c r="BF26" s="292">
        <v>0</v>
      </c>
      <c r="BG26" s="292">
        <v>0</v>
      </c>
      <c r="BH26" s="292">
        <v>0</v>
      </c>
      <c r="BI26" s="292">
        <v>0</v>
      </c>
      <c r="BJ26" s="292">
        <v>0</v>
      </c>
      <c r="BK26" s="292">
        <v>0</v>
      </c>
      <c r="BL26" s="292">
        <v>0</v>
      </c>
      <c r="BM26" s="292">
        <v>0</v>
      </c>
      <c r="BN26" s="292">
        <v>0</v>
      </c>
      <c r="BO26" s="292">
        <v>0</v>
      </c>
      <c r="BP26" s="292">
        <v>0</v>
      </c>
      <c r="BQ26" s="292">
        <v>0</v>
      </c>
      <c r="BR26" s="292">
        <v>0</v>
      </c>
      <c r="BS26" s="292">
        <v>0</v>
      </c>
      <c r="BT26" s="292">
        <v>0</v>
      </c>
    </row>
    <row r="27" spans="2:72">
      <c r="B27" s="430"/>
      <c r="C27" s="430" t="s">
        <v>34</v>
      </c>
      <c r="D27" s="319" t="s">
        <v>735</v>
      </c>
      <c r="E27" s="292">
        <v>146.59999999999997</v>
      </c>
      <c r="F27" s="292">
        <v>9.1999999999999993</v>
      </c>
      <c r="G27" s="292">
        <v>1.6000000000000003</v>
      </c>
      <c r="H27" s="292">
        <v>0</v>
      </c>
      <c r="I27" s="292">
        <v>0</v>
      </c>
      <c r="J27" s="292">
        <v>0</v>
      </c>
      <c r="K27" s="292">
        <v>0</v>
      </c>
      <c r="L27" s="292">
        <v>0</v>
      </c>
      <c r="M27" s="292">
        <v>0</v>
      </c>
      <c r="N27" s="292">
        <v>1.2000000000000004</v>
      </c>
      <c r="O27" s="292">
        <v>5.2000000000000011</v>
      </c>
      <c r="P27" s="292">
        <v>13</v>
      </c>
      <c r="Q27" s="292">
        <v>17.2</v>
      </c>
      <c r="R27" s="292">
        <v>6.5</v>
      </c>
      <c r="S27" s="292">
        <v>3.6</v>
      </c>
      <c r="T27" s="292">
        <v>4.7</v>
      </c>
      <c r="U27" s="292">
        <v>3.6000000000000005</v>
      </c>
      <c r="V27" s="292">
        <v>3.8000000000000007</v>
      </c>
      <c r="W27" s="292">
        <v>1.0000000000000002</v>
      </c>
      <c r="X27" s="292">
        <v>4.6000000000000014</v>
      </c>
      <c r="Y27" s="292">
        <v>1.0000000000000002</v>
      </c>
      <c r="Z27" s="292">
        <v>0</v>
      </c>
      <c r="AA27" s="292">
        <v>4.1000000000000005</v>
      </c>
      <c r="AB27" s="292">
        <v>2</v>
      </c>
      <c r="AC27" s="292">
        <v>0</v>
      </c>
      <c r="AD27" s="292">
        <v>4.5</v>
      </c>
      <c r="AE27" s="292">
        <v>3.7000000000000011</v>
      </c>
      <c r="AF27" s="292">
        <v>0</v>
      </c>
      <c r="AG27" s="292">
        <v>2.4</v>
      </c>
      <c r="AH27" s="292">
        <v>0</v>
      </c>
      <c r="AI27" s="292">
        <v>0</v>
      </c>
      <c r="AJ27" s="292">
        <v>13.700000000000003</v>
      </c>
      <c r="AK27" s="292">
        <v>1.0000000000000002</v>
      </c>
      <c r="AL27" s="292">
        <v>16.099999999999998</v>
      </c>
      <c r="AM27" s="292">
        <v>0.19999999999999998</v>
      </c>
      <c r="AN27" s="292">
        <v>1.0000000000000002</v>
      </c>
      <c r="AO27" s="292">
        <v>12</v>
      </c>
      <c r="AP27" s="292">
        <v>1.5000000000000002</v>
      </c>
      <c r="AQ27" s="292">
        <v>6.2000000000000011</v>
      </c>
      <c r="AR27" s="292">
        <v>0</v>
      </c>
      <c r="AS27" s="292">
        <v>1.2</v>
      </c>
      <c r="AT27" s="292">
        <v>0</v>
      </c>
      <c r="AU27" s="292">
        <v>1.2000000000000004</v>
      </c>
      <c r="AV27" s="292">
        <v>2</v>
      </c>
      <c r="AW27" s="292">
        <v>0</v>
      </c>
      <c r="AX27" s="292">
        <v>0</v>
      </c>
      <c r="AY27" s="292">
        <v>0.19999999999999998</v>
      </c>
      <c r="AZ27" s="292">
        <v>0</v>
      </c>
      <c r="BA27" s="292">
        <v>0</v>
      </c>
      <c r="BB27" s="292">
        <v>0</v>
      </c>
      <c r="BC27" s="292">
        <v>0</v>
      </c>
      <c r="BD27" s="292">
        <v>0</v>
      </c>
      <c r="BE27" s="292">
        <v>0</v>
      </c>
      <c r="BF27" s="292">
        <v>0</v>
      </c>
      <c r="BG27" s="292">
        <v>0</v>
      </c>
      <c r="BH27" s="292">
        <v>0</v>
      </c>
      <c r="BI27" s="292">
        <v>0.5</v>
      </c>
      <c r="BJ27" s="292">
        <v>1</v>
      </c>
      <c r="BK27" s="292">
        <v>0</v>
      </c>
      <c r="BL27" s="292">
        <v>0</v>
      </c>
      <c r="BM27" s="292">
        <v>0</v>
      </c>
      <c r="BN27" s="292">
        <v>0</v>
      </c>
      <c r="BO27" s="292">
        <v>0</v>
      </c>
      <c r="BP27" s="292">
        <v>0</v>
      </c>
      <c r="BQ27" s="292">
        <v>0</v>
      </c>
      <c r="BR27" s="292">
        <v>0</v>
      </c>
      <c r="BS27" s="292">
        <v>0</v>
      </c>
      <c r="BT27" s="292">
        <v>1.0000000000000002</v>
      </c>
    </row>
    <row r="28" spans="2:72">
      <c r="B28" s="430"/>
      <c r="C28" s="430"/>
      <c r="D28" s="319" t="s">
        <v>736</v>
      </c>
      <c r="E28" s="292">
        <v>18.000000000000004</v>
      </c>
      <c r="F28" s="292">
        <v>0</v>
      </c>
      <c r="G28" s="292">
        <v>0</v>
      </c>
      <c r="H28" s="292">
        <v>0</v>
      </c>
      <c r="I28" s="292">
        <v>0</v>
      </c>
      <c r="J28" s="292">
        <v>0</v>
      </c>
      <c r="K28" s="292">
        <v>0</v>
      </c>
      <c r="L28" s="292">
        <v>0</v>
      </c>
      <c r="M28" s="292">
        <v>0</v>
      </c>
      <c r="N28" s="292">
        <v>0</v>
      </c>
      <c r="O28" s="292">
        <v>0</v>
      </c>
      <c r="P28" s="292">
        <v>0</v>
      </c>
      <c r="Q28" s="292">
        <v>0</v>
      </c>
      <c r="R28" s="292">
        <v>0</v>
      </c>
      <c r="S28" s="292">
        <v>0</v>
      </c>
      <c r="T28" s="292">
        <v>0</v>
      </c>
      <c r="U28" s="292">
        <v>0</v>
      </c>
      <c r="V28" s="292">
        <v>0</v>
      </c>
      <c r="W28" s="292">
        <v>0</v>
      </c>
      <c r="X28" s="292">
        <v>0</v>
      </c>
      <c r="Y28" s="292">
        <v>0</v>
      </c>
      <c r="Z28" s="292">
        <v>0</v>
      </c>
      <c r="AA28" s="292">
        <v>0</v>
      </c>
      <c r="AB28" s="292">
        <v>0</v>
      </c>
      <c r="AC28" s="292">
        <v>0</v>
      </c>
      <c r="AD28" s="292">
        <v>0</v>
      </c>
      <c r="AE28" s="292">
        <v>0</v>
      </c>
      <c r="AF28" s="292">
        <v>0</v>
      </c>
      <c r="AG28" s="292">
        <v>0</v>
      </c>
      <c r="AH28" s="292">
        <v>0</v>
      </c>
      <c r="AI28" s="292">
        <v>0</v>
      </c>
      <c r="AJ28" s="292">
        <v>0</v>
      </c>
      <c r="AK28" s="292">
        <v>0</v>
      </c>
      <c r="AL28" s="292">
        <v>0</v>
      </c>
      <c r="AM28" s="292">
        <v>0</v>
      </c>
      <c r="AN28" s="292">
        <v>0</v>
      </c>
      <c r="AO28" s="292">
        <v>8</v>
      </c>
      <c r="AP28" s="292">
        <v>0</v>
      </c>
      <c r="AQ28" s="292">
        <v>0</v>
      </c>
      <c r="AR28" s="292">
        <v>0</v>
      </c>
      <c r="AS28" s="292">
        <v>0</v>
      </c>
      <c r="AT28" s="292">
        <v>0</v>
      </c>
      <c r="AU28" s="292">
        <v>0</v>
      </c>
      <c r="AV28" s="292">
        <v>0</v>
      </c>
      <c r="AW28" s="292">
        <v>0</v>
      </c>
      <c r="AX28" s="292">
        <v>0</v>
      </c>
      <c r="AY28" s="292">
        <v>0</v>
      </c>
      <c r="AZ28" s="292">
        <v>0</v>
      </c>
      <c r="BA28" s="292">
        <v>0</v>
      </c>
      <c r="BB28" s="292">
        <v>0</v>
      </c>
      <c r="BC28" s="292">
        <v>0</v>
      </c>
      <c r="BD28" s="292">
        <v>0</v>
      </c>
      <c r="BE28" s="292">
        <v>0</v>
      </c>
      <c r="BF28" s="292">
        <v>0</v>
      </c>
      <c r="BG28" s="292">
        <v>0</v>
      </c>
      <c r="BH28" s="292">
        <v>0</v>
      </c>
      <c r="BI28" s="292">
        <v>0</v>
      </c>
      <c r="BJ28" s="292">
        <v>0</v>
      </c>
      <c r="BK28" s="292">
        <v>0</v>
      </c>
      <c r="BL28" s="292">
        <v>0</v>
      </c>
      <c r="BM28" s="292">
        <v>0</v>
      </c>
      <c r="BN28" s="292">
        <v>0</v>
      </c>
      <c r="BO28" s="292">
        <v>0</v>
      </c>
      <c r="BP28" s="292">
        <v>0</v>
      </c>
      <c r="BQ28" s="292">
        <v>0</v>
      </c>
      <c r="BR28" s="292">
        <v>0</v>
      </c>
      <c r="BS28" s="292">
        <v>0</v>
      </c>
      <c r="BT28" s="292">
        <v>0</v>
      </c>
    </row>
    <row r="29" spans="2:72">
      <c r="B29" s="430"/>
      <c r="C29" s="430"/>
      <c r="D29" s="319" t="s">
        <v>34</v>
      </c>
      <c r="E29" s="292">
        <v>32.999999999999993</v>
      </c>
      <c r="F29" s="292">
        <v>4.0000000000000009</v>
      </c>
      <c r="G29" s="292">
        <v>0</v>
      </c>
      <c r="H29" s="292">
        <v>0</v>
      </c>
      <c r="I29" s="292">
        <v>0</v>
      </c>
      <c r="J29" s="292">
        <v>0</v>
      </c>
      <c r="K29" s="292">
        <v>0</v>
      </c>
      <c r="L29" s="292">
        <v>0</v>
      </c>
      <c r="M29" s="292">
        <v>0</v>
      </c>
      <c r="N29" s="292">
        <v>0</v>
      </c>
      <c r="O29" s="292">
        <v>0</v>
      </c>
      <c r="P29" s="292">
        <v>1.9999999999999998</v>
      </c>
      <c r="Q29" s="292">
        <v>3.0000000000000004</v>
      </c>
      <c r="R29" s="292">
        <v>0</v>
      </c>
      <c r="S29" s="292">
        <v>0</v>
      </c>
      <c r="T29" s="292">
        <v>0</v>
      </c>
      <c r="U29" s="292">
        <v>0</v>
      </c>
      <c r="V29" s="292">
        <v>0</v>
      </c>
      <c r="W29" s="292">
        <v>0</v>
      </c>
      <c r="X29" s="292">
        <v>0</v>
      </c>
      <c r="Y29" s="292">
        <v>0</v>
      </c>
      <c r="Z29" s="292">
        <v>0</v>
      </c>
      <c r="AA29" s="292">
        <v>0</v>
      </c>
      <c r="AB29" s="292">
        <v>0</v>
      </c>
      <c r="AC29" s="292">
        <v>0</v>
      </c>
      <c r="AD29" s="292">
        <v>0</v>
      </c>
      <c r="AE29" s="292">
        <v>0</v>
      </c>
      <c r="AF29" s="292">
        <v>0</v>
      </c>
      <c r="AG29" s="292">
        <v>0</v>
      </c>
      <c r="AH29" s="292">
        <v>0</v>
      </c>
      <c r="AI29" s="292">
        <v>0</v>
      </c>
      <c r="AJ29" s="292">
        <v>11</v>
      </c>
      <c r="AK29" s="292">
        <v>0</v>
      </c>
      <c r="AL29" s="292">
        <v>11</v>
      </c>
      <c r="AM29" s="292">
        <v>0</v>
      </c>
      <c r="AN29" s="292">
        <v>0</v>
      </c>
      <c r="AO29" s="292">
        <v>12.750000000000002</v>
      </c>
      <c r="AP29" s="292">
        <v>8</v>
      </c>
      <c r="AQ29" s="292">
        <v>0.99999999999999989</v>
      </c>
      <c r="AR29" s="292">
        <v>0</v>
      </c>
      <c r="AS29" s="292">
        <v>0</v>
      </c>
      <c r="AT29" s="292">
        <v>0</v>
      </c>
      <c r="AU29" s="292">
        <v>0</v>
      </c>
      <c r="AV29" s="292">
        <v>0</v>
      </c>
      <c r="AW29" s="292">
        <v>0</v>
      </c>
      <c r="AX29" s="292">
        <v>0</v>
      </c>
      <c r="AY29" s="292">
        <v>0</v>
      </c>
      <c r="AZ29" s="292">
        <v>0</v>
      </c>
      <c r="BA29" s="292">
        <v>0</v>
      </c>
      <c r="BB29" s="292">
        <v>0</v>
      </c>
      <c r="BC29" s="292">
        <v>0</v>
      </c>
      <c r="BD29" s="292">
        <v>1.9999999999999998</v>
      </c>
      <c r="BE29" s="292">
        <v>0</v>
      </c>
      <c r="BF29" s="292">
        <v>0</v>
      </c>
      <c r="BG29" s="292">
        <v>0</v>
      </c>
      <c r="BH29" s="292">
        <v>0</v>
      </c>
      <c r="BI29" s="292">
        <v>0</v>
      </c>
      <c r="BJ29" s="292">
        <v>0.99999999999999989</v>
      </c>
      <c r="BK29" s="292">
        <v>0</v>
      </c>
      <c r="BL29" s="292">
        <v>0</v>
      </c>
      <c r="BM29" s="292">
        <v>0</v>
      </c>
      <c r="BN29" s="292">
        <v>0</v>
      </c>
      <c r="BO29" s="292">
        <v>0</v>
      </c>
      <c r="BP29" s="292">
        <v>0</v>
      </c>
      <c r="BQ29" s="292">
        <v>0</v>
      </c>
      <c r="BR29" s="292">
        <v>0</v>
      </c>
      <c r="BS29" s="292">
        <v>0</v>
      </c>
      <c r="BT29" s="292">
        <v>3.0000000000000004</v>
      </c>
    </row>
    <row r="30" spans="2:72">
      <c r="B30" s="430"/>
      <c r="C30" s="430"/>
      <c r="D30" s="319" t="s">
        <v>737</v>
      </c>
      <c r="E30" s="292">
        <v>56</v>
      </c>
      <c r="F30" s="292">
        <v>2</v>
      </c>
      <c r="G30" s="292">
        <v>0</v>
      </c>
      <c r="H30" s="292">
        <v>0</v>
      </c>
      <c r="I30" s="292">
        <v>0</v>
      </c>
      <c r="J30" s="292">
        <v>0</v>
      </c>
      <c r="K30" s="292">
        <v>0</v>
      </c>
      <c r="L30" s="292">
        <v>0</v>
      </c>
      <c r="M30" s="292">
        <v>0</v>
      </c>
      <c r="N30" s="292">
        <v>0</v>
      </c>
      <c r="O30" s="292">
        <v>2</v>
      </c>
      <c r="P30" s="292">
        <v>3</v>
      </c>
      <c r="Q30" s="292">
        <v>2</v>
      </c>
      <c r="R30" s="292">
        <v>1</v>
      </c>
      <c r="S30" s="292">
        <v>0</v>
      </c>
      <c r="T30" s="292">
        <v>0</v>
      </c>
      <c r="U30" s="292">
        <v>0</v>
      </c>
      <c r="V30" s="292">
        <v>0</v>
      </c>
      <c r="W30" s="292">
        <v>0</v>
      </c>
      <c r="X30" s="292">
        <v>0</v>
      </c>
      <c r="Y30" s="292">
        <v>0</v>
      </c>
      <c r="Z30" s="292">
        <v>0</v>
      </c>
      <c r="AA30" s="292">
        <v>0</v>
      </c>
      <c r="AB30" s="292">
        <v>0</v>
      </c>
      <c r="AC30" s="292">
        <v>0</v>
      </c>
      <c r="AD30" s="292">
        <v>0</v>
      </c>
      <c r="AE30" s="292">
        <v>0</v>
      </c>
      <c r="AF30" s="292">
        <v>0</v>
      </c>
      <c r="AG30" s="292">
        <v>0</v>
      </c>
      <c r="AH30" s="292">
        <v>0</v>
      </c>
      <c r="AI30" s="292">
        <v>0</v>
      </c>
      <c r="AJ30" s="292">
        <v>4</v>
      </c>
      <c r="AK30" s="292">
        <v>0</v>
      </c>
      <c r="AL30" s="292">
        <v>8</v>
      </c>
      <c r="AM30" s="292">
        <v>0</v>
      </c>
      <c r="AN30" s="292">
        <v>0</v>
      </c>
      <c r="AO30" s="292">
        <v>11</v>
      </c>
      <c r="AP30" s="292">
        <v>4</v>
      </c>
      <c r="AQ30" s="292">
        <v>0</v>
      </c>
      <c r="AR30" s="292">
        <v>0</v>
      </c>
      <c r="AS30" s="292">
        <v>0</v>
      </c>
      <c r="AT30" s="292">
        <v>1</v>
      </c>
      <c r="AU30" s="292">
        <v>0</v>
      </c>
      <c r="AV30" s="292">
        <v>0</v>
      </c>
      <c r="AW30" s="292">
        <v>0</v>
      </c>
      <c r="AX30" s="292">
        <v>0</v>
      </c>
      <c r="AY30" s="292">
        <v>0</v>
      </c>
      <c r="AZ30" s="292">
        <v>0</v>
      </c>
      <c r="BA30" s="292">
        <v>0</v>
      </c>
      <c r="BB30" s="292">
        <v>0</v>
      </c>
      <c r="BC30" s="292">
        <v>0</v>
      </c>
      <c r="BD30" s="292">
        <v>0</v>
      </c>
      <c r="BE30" s="292">
        <v>0</v>
      </c>
      <c r="BF30" s="292">
        <v>0</v>
      </c>
      <c r="BG30" s="292">
        <v>0</v>
      </c>
      <c r="BH30" s="292">
        <v>1</v>
      </c>
      <c r="BI30" s="292">
        <v>0</v>
      </c>
      <c r="BJ30" s="292">
        <v>0</v>
      </c>
      <c r="BK30" s="292">
        <v>0</v>
      </c>
      <c r="BL30" s="292">
        <v>0</v>
      </c>
      <c r="BM30" s="292">
        <v>0</v>
      </c>
      <c r="BN30" s="292">
        <v>0</v>
      </c>
      <c r="BO30" s="292">
        <v>0</v>
      </c>
      <c r="BP30" s="292">
        <v>0</v>
      </c>
      <c r="BQ30" s="292">
        <v>0</v>
      </c>
      <c r="BR30" s="292">
        <v>0</v>
      </c>
      <c r="BS30" s="292">
        <v>0</v>
      </c>
      <c r="BT30" s="292">
        <v>2.9999999999999996</v>
      </c>
    </row>
    <row r="31" spans="2:72">
      <c r="B31" s="430"/>
      <c r="C31" s="430"/>
      <c r="D31" s="319" t="s">
        <v>738</v>
      </c>
      <c r="E31" s="292">
        <v>4</v>
      </c>
      <c r="F31" s="292">
        <v>0</v>
      </c>
      <c r="G31" s="292">
        <v>0</v>
      </c>
      <c r="H31" s="292">
        <v>0</v>
      </c>
      <c r="I31" s="292">
        <v>0</v>
      </c>
      <c r="J31" s="292">
        <v>0</v>
      </c>
      <c r="K31" s="292">
        <v>0</v>
      </c>
      <c r="L31" s="292">
        <v>0</v>
      </c>
      <c r="M31" s="292">
        <v>0</v>
      </c>
      <c r="N31" s="292">
        <v>0</v>
      </c>
      <c r="O31" s="292">
        <v>0</v>
      </c>
      <c r="P31" s="292">
        <v>0</v>
      </c>
      <c r="Q31" s="292">
        <v>0</v>
      </c>
      <c r="R31" s="292">
        <v>0</v>
      </c>
      <c r="S31" s="292">
        <v>0</v>
      </c>
      <c r="T31" s="292">
        <v>0</v>
      </c>
      <c r="U31" s="292">
        <v>0</v>
      </c>
      <c r="V31" s="292">
        <v>0</v>
      </c>
      <c r="W31" s="292">
        <v>0</v>
      </c>
      <c r="X31" s="292">
        <v>0</v>
      </c>
      <c r="Y31" s="292">
        <v>0</v>
      </c>
      <c r="Z31" s="292">
        <v>0</v>
      </c>
      <c r="AA31" s="292">
        <v>0</v>
      </c>
      <c r="AB31" s="292">
        <v>0</v>
      </c>
      <c r="AC31" s="292">
        <v>0</v>
      </c>
      <c r="AD31" s="292">
        <v>0</v>
      </c>
      <c r="AE31" s="292">
        <v>0</v>
      </c>
      <c r="AF31" s="292">
        <v>0</v>
      </c>
      <c r="AG31" s="292">
        <v>0</v>
      </c>
      <c r="AH31" s="292">
        <v>0</v>
      </c>
      <c r="AI31" s="292">
        <v>0</v>
      </c>
      <c r="AJ31" s="292">
        <v>0</v>
      </c>
      <c r="AK31" s="292">
        <v>0</v>
      </c>
      <c r="AL31" s="292">
        <v>0</v>
      </c>
      <c r="AM31" s="292">
        <v>0</v>
      </c>
      <c r="AN31" s="292">
        <v>0</v>
      </c>
      <c r="AO31" s="292">
        <v>1</v>
      </c>
      <c r="AP31" s="292">
        <v>0</v>
      </c>
      <c r="AQ31" s="292">
        <v>0</v>
      </c>
      <c r="AR31" s="292">
        <v>0</v>
      </c>
      <c r="AS31" s="292">
        <v>0</v>
      </c>
      <c r="AT31" s="292">
        <v>0</v>
      </c>
      <c r="AU31" s="292">
        <v>0</v>
      </c>
      <c r="AV31" s="292">
        <v>0</v>
      </c>
      <c r="AW31" s="292">
        <v>0</v>
      </c>
      <c r="AX31" s="292">
        <v>0</v>
      </c>
      <c r="AY31" s="292">
        <v>0</v>
      </c>
      <c r="AZ31" s="292">
        <v>0</v>
      </c>
      <c r="BA31" s="292">
        <v>0</v>
      </c>
      <c r="BB31" s="292">
        <v>0</v>
      </c>
      <c r="BC31" s="292">
        <v>0</v>
      </c>
      <c r="BD31" s="292">
        <v>0</v>
      </c>
      <c r="BE31" s="292">
        <v>0</v>
      </c>
      <c r="BF31" s="292">
        <v>0</v>
      </c>
      <c r="BG31" s="292">
        <v>0</v>
      </c>
      <c r="BH31" s="292">
        <v>0</v>
      </c>
      <c r="BI31" s="292">
        <v>0</v>
      </c>
      <c r="BJ31" s="292">
        <v>0</v>
      </c>
      <c r="BK31" s="292">
        <v>0</v>
      </c>
      <c r="BL31" s="292">
        <v>0</v>
      </c>
      <c r="BM31" s="292">
        <v>0</v>
      </c>
      <c r="BN31" s="292">
        <v>0</v>
      </c>
      <c r="BO31" s="292">
        <v>0</v>
      </c>
      <c r="BP31" s="292">
        <v>0</v>
      </c>
      <c r="BQ31" s="292">
        <v>0</v>
      </c>
      <c r="BR31" s="292">
        <v>0</v>
      </c>
      <c r="BS31" s="292">
        <v>0</v>
      </c>
      <c r="BT31" s="292">
        <v>0</v>
      </c>
    </row>
    <row r="32" spans="2:72">
      <c r="B32" s="430"/>
      <c r="C32" s="430"/>
      <c r="D32" s="319" t="s">
        <v>739</v>
      </c>
      <c r="E32" s="292">
        <v>7</v>
      </c>
      <c r="F32" s="292">
        <v>0</v>
      </c>
      <c r="G32" s="292">
        <v>0</v>
      </c>
      <c r="H32" s="292">
        <v>0</v>
      </c>
      <c r="I32" s="292">
        <v>0</v>
      </c>
      <c r="J32" s="292">
        <v>0</v>
      </c>
      <c r="K32" s="292">
        <v>0</v>
      </c>
      <c r="L32" s="292">
        <v>0</v>
      </c>
      <c r="M32" s="292">
        <v>0</v>
      </c>
      <c r="N32" s="292">
        <v>0</v>
      </c>
      <c r="O32" s="292">
        <v>0</v>
      </c>
      <c r="P32" s="292">
        <v>0</v>
      </c>
      <c r="Q32" s="292">
        <v>0</v>
      </c>
      <c r="R32" s="292">
        <v>0</v>
      </c>
      <c r="S32" s="292">
        <v>0</v>
      </c>
      <c r="T32" s="292">
        <v>0</v>
      </c>
      <c r="U32" s="292">
        <v>0</v>
      </c>
      <c r="V32" s="292">
        <v>0</v>
      </c>
      <c r="W32" s="292">
        <v>0</v>
      </c>
      <c r="X32" s="292">
        <v>0</v>
      </c>
      <c r="Y32" s="292">
        <v>0</v>
      </c>
      <c r="Z32" s="292">
        <v>0</v>
      </c>
      <c r="AA32" s="292">
        <v>0</v>
      </c>
      <c r="AB32" s="292">
        <v>0</v>
      </c>
      <c r="AC32" s="292">
        <v>0</v>
      </c>
      <c r="AD32" s="292">
        <v>0</v>
      </c>
      <c r="AE32" s="292">
        <v>0</v>
      </c>
      <c r="AF32" s="292">
        <v>0</v>
      </c>
      <c r="AG32" s="292">
        <v>0</v>
      </c>
      <c r="AH32" s="292">
        <v>0</v>
      </c>
      <c r="AI32" s="292">
        <v>0</v>
      </c>
      <c r="AJ32" s="292">
        <v>0</v>
      </c>
      <c r="AK32" s="292">
        <v>0</v>
      </c>
      <c r="AL32" s="292">
        <v>0</v>
      </c>
      <c r="AM32" s="292">
        <v>0</v>
      </c>
      <c r="AN32" s="292">
        <v>0</v>
      </c>
      <c r="AO32" s="292">
        <v>2</v>
      </c>
      <c r="AP32" s="292">
        <v>0</v>
      </c>
      <c r="AQ32" s="292">
        <v>0</v>
      </c>
      <c r="AR32" s="292">
        <v>0</v>
      </c>
      <c r="AS32" s="292">
        <v>0</v>
      </c>
      <c r="AT32" s="292">
        <v>0</v>
      </c>
      <c r="AU32" s="292">
        <v>0</v>
      </c>
      <c r="AV32" s="292">
        <v>0</v>
      </c>
      <c r="AW32" s="292">
        <v>0</v>
      </c>
      <c r="AX32" s="292">
        <v>0</v>
      </c>
      <c r="AY32" s="292">
        <v>0</v>
      </c>
      <c r="AZ32" s="292">
        <v>0</v>
      </c>
      <c r="BA32" s="292">
        <v>0</v>
      </c>
      <c r="BB32" s="292">
        <v>0</v>
      </c>
      <c r="BC32" s="292">
        <v>0</v>
      </c>
      <c r="BD32" s="292">
        <v>0</v>
      </c>
      <c r="BE32" s="292">
        <v>0</v>
      </c>
      <c r="BF32" s="292">
        <v>0</v>
      </c>
      <c r="BG32" s="292">
        <v>0</v>
      </c>
      <c r="BH32" s="292">
        <v>0</v>
      </c>
      <c r="BI32" s="292">
        <v>0</v>
      </c>
      <c r="BJ32" s="292">
        <v>0</v>
      </c>
      <c r="BK32" s="292">
        <v>0</v>
      </c>
      <c r="BL32" s="292">
        <v>0</v>
      </c>
      <c r="BM32" s="292">
        <v>0</v>
      </c>
      <c r="BN32" s="292">
        <v>0</v>
      </c>
      <c r="BO32" s="292">
        <v>0</v>
      </c>
      <c r="BP32" s="292">
        <v>0</v>
      </c>
      <c r="BQ32" s="292">
        <v>0</v>
      </c>
      <c r="BR32" s="292">
        <v>0</v>
      </c>
      <c r="BS32" s="292">
        <v>0</v>
      </c>
      <c r="BT32" s="292">
        <v>0</v>
      </c>
    </row>
    <row r="33" spans="2:72">
      <c r="B33" s="430"/>
      <c r="C33" s="430"/>
      <c r="D33" s="319" t="s">
        <v>740</v>
      </c>
      <c r="E33" s="292">
        <v>8</v>
      </c>
      <c r="F33" s="292">
        <v>0</v>
      </c>
      <c r="G33" s="292">
        <v>0</v>
      </c>
      <c r="H33" s="292">
        <v>0</v>
      </c>
      <c r="I33" s="292">
        <v>0</v>
      </c>
      <c r="J33" s="292">
        <v>0</v>
      </c>
      <c r="K33" s="292">
        <v>0</v>
      </c>
      <c r="L33" s="292">
        <v>0</v>
      </c>
      <c r="M33" s="292">
        <v>0</v>
      </c>
      <c r="N33" s="292">
        <v>0</v>
      </c>
      <c r="O33" s="292">
        <v>0</v>
      </c>
      <c r="P33" s="292">
        <v>0</v>
      </c>
      <c r="Q33" s="292">
        <v>0</v>
      </c>
      <c r="R33" s="292">
        <v>0</v>
      </c>
      <c r="S33" s="292">
        <v>0</v>
      </c>
      <c r="T33" s="292">
        <v>0</v>
      </c>
      <c r="U33" s="292">
        <v>0</v>
      </c>
      <c r="V33" s="292">
        <v>0</v>
      </c>
      <c r="W33" s="292">
        <v>0</v>
      </c>
      <c r="X33" s="292">
        <v>0</v>
      </c>
      <c r="Y33" s="292">
        <v>0</v>
      </c>
      <c r="Z33" s="292">
        <v>0</v>
      </c>
      <c r="AA33" s="292">
        <v>0</v>
      </c>
      <c r="AB33" s="292">
        <v>0</v>
      </c>
      <c r="AC33" s="292">
        <v>0</v>
      </c>
      <c r="AD33" s="292">
        <v>0</v>
      </c>
      <c r="AE33" s="292">
        <v>0</v>
      </c>
      <c r="AF33" s="292">
        <v>0</v>
      </c>
      <c r="AG33" s="292">
        <v>0</v>
      </c>
      <c r="AH33" s="292">
        <v>0</v>
      </c>
      <c r="AI33" s="292">
        <v>0</v>
      </c>
      <c r="AJ33" s="292">
        <v>0</v>
      </c>
      <c r="AK33" s="292">
        <v>0</v>
      </c>
      <c r="AL33" s="292">
        <v>0</v>
      </c>
      <c r="AM33" s="292">
        <v>0</v>
      </c>
      <c r="AN33" s="292">
        <v>0</v>
      </c>
      <c r="AO33" s="292">
        <v>1</v>
      </c>
      <c r="AP33" s="292">
        <v>0</v>
      </c>
      <c r="AQ33" s="292">
        <v>0</v>
      </c>
      <c r="AR33" s="292">
        <v>0</v>
      </c>
      <c r="AS33" s="292">
        <v>0</v>
      </c>
      <c r="AT33" s="292">
        <v>0</v>
      </c>
      <c r="AU33" s="292">
        <v>0</v>
      </c>
      <c r="AV33" s="292">
        <v>0</v>
      </c>
      <c r="AW33" s="292">
        <v>0</v>
      </c>
      <c r="AX33" s="292">
        <v>0</v>
      </c>
      <c r="AY33" s="292">
        <v>0</v>
      </c>
      <c r="AZ33" s="292">
        <v>0</v>
      </c>
      <c r="BA33" s="292">
        <v>0</v>
      </c>
      <c r="BB33" s="292">
        <v>0</v>
      </c>
      <c r="BC33" s="292">
        <v>0</v>
      </c>
      <c r="BD33" s="292">
        <v>0</v>
      </c>
      <c r="BE33" s="292">
        <v>0</v>
      </c>
      <c r="BF33" s="292">
        <v>0</v>
      </c>
      <c r="BG33" s="292">
        <v>0</v>
      </c>
      <c r="BH33" s="292">
        <v>0</v>
      </c>
      <c r="BI33" s="292">
        <v>0</v>
      </c>
      <c r="BJ33" s="292">
        <v>0</v>
      </c>
      <c r="BK33" s="292">
        <v>0</v>
      </c>
      <c r="BL33" s="292">
        <v>0</v>
      </c>
      <c r="BM33" s="292">
        <v>0</v>
      </c>
      <c r="BN33" s="292">
        <v>0</v>
      </c>
      <c r="BO33" s="292">
        <v>0</v>
      </c>
      <c r="BP33" s="292">
        <v>0</v>
      </c>
      <c r="BQ33" s="292">
        <v>0</v>
      </c>
      <c r="BR33" s="292">
        <v>0</v>
      </c>
      <c r="BS33" s="292">
        <v>0</v>
      </c>
      <c r="BT33" s="292">
        <v>0</v>
      </c>
    </row>
    <row r="34" spans="2:72">
      <c r="B34" s="430"/>
      <c r="C34" s="430" t="s">
        <v>35</v>
      </c>
      <c r="D34" s="319" t="s">
        <v>741</v>
      </c>
      <c r="E34" s="292">
        <v>72.700000000000017</v>
      </c>
      <c r="F34" s="292">
        <v>6.0000000000000009</v>
      </c>
      <c r="G34" s="292">
        <v>0</v>
      </c>
      <c r="H34" s="292">
        <v>0</v>
      </c>
      <c r="I34" s="292">
        <v>0</v>
      </c>
      <c r="J34" s="292">
        <v>0</v>
      </c>
      <c r="K34" s="292">
        <v>0</v>
      </c>
      <c r="L34" s="292">
        <v>0</v>
      </c>
      <c r="M34" s="292">
        <v>0</v>
      </c>
      <c r="N34" s="292">
        <v>0</v>
      </c>
      <c r="O34" s="292">
        <v>3.0000000000000004</v>
      </c>
      <c r="P34" s="292">
        <v>2.0000000000000004</v>
      </c>
      <c r="Q34" s="292">
        <v>7.0000000000000018</v>
      </c>
      <c r="R34" s="292">
        <v>1.0000000000000002</v>
      </c>
      <c r="S34" s="292">
        <v>0</v>
      </c>
      <c r="T34" s="292">
        <v>1.0000000000000002</v>
      </c>
      <c r="U34" s="292">
        <v>2</v>
      </c>
      <c r="V34" s="292">
        <v>0</v>
      </c>
      <c r="W34" s="292">
        <v>0</v>
      </c>
      <c r="X34" s="292">
        <v>1.0000000000000002</v>
      </c>
      <c r="Y34" s="292">
        <v>1.0000000000000002</v>
      </c>
      <c r="Z34" s="292">
        <v>0</v>
      </c>
      <c r="AA34" s="292">
        <v>1.0000000000000002</v>
      </c>
      <c r="AB34" s="292">
        <v>0</v>
      </c>
      <c r="AC34" s="292">
        <v>0</v>
      </c>
      <c r="AD34" s="292">
        <v>1.0000000000000002</v>
      </c>
      <c r="AE34" s="292">
        <v>1.0000000000000002</v>
      </c>
      <c r="AF34" s="292">
        <v>0</v>
      </c>
      <c r="AG34" s="292">
        <v>0</v>
      </c>
      <c r="AH34" s="292">
        <v>0</v>
      </c>
      <c r="AI34" s="292">
        <v>0</v>
      </c>
      <c r="AJ34" s="292">
        <v>9.0000000000000018</v>
      </c>
      <c r="AK34" s="292">
        <v>0</v>
      </c>
      <c r="AL34" s="292">
        <v>9.2000000000000011</v>
      </c>
      <c r="AM34" s="292">
        <v>0</v>
      </c>
      <c r="AN34" s="292">
        <v>0</v>
      </c>
      <c r="AO34" s="292">
        <v>16</v>
      </c>
      <c r="AP34" s="292">
        <v>4.0000000000000009</v>
      </c>
      <c r="AQ34" s="292">
        <v>0.5</v>
      </c>
      <c r="AR34" s="292">
        <v>0</v>
      </c>
      <c r="AS34" s="292">
        <v>0</v>
      </c>
      <c r="AT34" s="292">
        <v>0</v>
      </c>
      <c r="AU34" s="292">
        <v>0</v>
      </c>
      <c r="AV34" s="292">
        <v>1.0000000000000002</v>
      </c>
      <c r="AW34" s="292">
        <v>0</v>
      </c>
      <c r="AX34" s="292">
        <v>0</v>
      </c>
      <c r="AY34" s="292">
        <v>0</v>
      </c>
      <c r="AZ34" s="292">
        <v>0</v>
      </c>
      <c r="BA34" s="292">
        <v>0</v>
      </c>
      <c r="BB34" s="292">
        <v>0</v>
      </c>
      <c r="BC34" s="292">
        <v>0</v>
      </c>
      <c r="BD34" s="292">
        <v>2.0000000000000004</v>
      </c>
      <c r="BE34" s="292">
        <v>0</v>
      </c>
      <c r="BF34" s="292">
        <v>0</v>
      </c>
      <c r="BG34" s="292">
        <v>0</v>
      </c>
      <c r="BH34" s="292">
        <v>1.0000000000000002</v>
      </c>
      <c r="BI34" s="292">
        <v>0</v>
      </c>
      <c r="BJ34" s="292">
        <v>0</v>
      </c>
      <c r="BK34" s="292">
        <v>0</v>
      </c>
      <c r="BL34" s="292">
        <v>0</v>
      </c>
      <c r="BM34" s="292">
        <v>0</v>
      </c>
      <c r="BN34" s="292">
        <v>0</v>
      </c>
      <c r="BO34" s="292">
        <v>0</v>
      </c>
      <c r="BP34" s="292">
        <v>0</v>
      </c>
      <c r="BQ34" s="292">
        <v>0</v>
      </c>
      <c r="BR34" s="292">
        <v>0</v>
      </c>
      <c r="BS34" s="292">
        <v>0</v>
      </c>
      <c r="BT34" s="292">
        <v>0</v>
      </c>
    </row>
    <row r="35" spans="2:72">
      <c r="B35" s="430"/>
      <c r="C35" s="430"/>
      <c r="D35" s="319" t="s">
        <v>33</v>
      </c>
      <c r="E35" s="292">
        <v>2</v>
      </c>
      <c r="F35" s="292">
        <v>0</v>
      </c>
      <c r="G35" s="292">
        <v>0</v>
      </c>
      <c r="H35" s="292">
        <v>0</v>
      </c>
      <c r="I35" s="292">
        <v>0</v>
      </c>
      <c r="J35" s="292">
        <v>0</v>
      </c>
      <c r="K35" s="292">
        <v>0</v>
      </c>
      <c r="L35" s="292">
        <v>0</v>
      </c>
      <c r="M35" s="292">
        <v>0</v>
      </c>
      <c r="N35" s="292">
        <v>0</v>
      </c>
      <c r="O35" s="292">
        <v>0</v>
      </c>
      <c r="P35" s="292">
        <v>0</v>
      </c>
      <c r="Q35" s="292">
        <v>0</v>
      </c>
      <c r="R35" s="292">
        <v>0</v>
      </c>
      <c r="S35" s="292">
        <v>0</v>
      </c>
      <c r="T35" s="292">
        <v>0</v>
      </c>
      <c r="U35" s="292">
        <v>0</v>
      </c>
      <c r="V35" s="292">
        <v>0</v>
      </c>
      <c r="W35" s="292">
        <v>0</v>
      </c>
      <c r="X35" s="292">
        <v>0</v>
      </c>
      <c r="Y35" s="292">
        <v>0</v>
      </c>
      <c r="Z35" s="292">
        <v>0</v>
      </c>
      <c r="AA35" s="292">
        <v>0</v>
      </c>
      <c r="AB35" s="292">
        <v>0</v>
      </c>
      <c r="AC35" s="292">
        <v>0</v>
      </c>
      <c r="AD35" s="292">
        <v>0</v>
      </c>
      <c r="AE35" s="292">
        <v>0</v>
      </c>
      <c r="AF35" s="292">
        <v>0</v>
      </c>
      <c r="AG35" s="292">
        <v>0</v>
      </c>
      <c r="AH35" s="292">
        <v>0</v>
      </c>
      <c r="AI35" s="292">
        <v>0</v>
      </c>
      <c r="AJ35" s="292">
        <v>0</v>
      </c>
      <c r="AK35" s="292">
        <v>0</v>
      </c>
      <c r="AL35" s="292">
        <v>0</v>
      </c>
      <c r="AM35" s="292">
        <v>0</v>
      </c>
      <c r="AN35" s="292">
        <v>0</v>
      </c>
      <c r="AO35" s="292">
        <v>2.9500000000000006</v>
      </c>
      <c r="AP35" s="292">
        <v>0</v>
      </c>
      <c r="AQ35" s="292">
        <v>0</v>
      </c>
      <c r="AR35" s="292">
        <v>0</v>
      </c>
      <c r="AS35" s="292">
        <v>0</v>
      </c>
      <c r="AT35" s="292">
        <v>0</v>
      </c>
      <c r="AU35" s="292">
        <v>0</v>
      </c>
      <c r="AV35" s="292">
        <v>0</v>
      </c>
      <c r="AW35" s="292">
        <v>0</v>
      </c>
      <c r="AX35" s="292">
        <v>0</v>
      </c>
      <c r="AY35" s="292">
        <v>0</v>
      </c>
      <c r="AZ35" s="292">
        <v>0</v>
      </c>
      <c r="BA35" s="292">
        <v>0</v>
      </c>
      <c r="BB35" s="292">
        <v>0</v>
      </c>
      <c r="BC35" s="292">
        <v>0</v>
      </c>
      <c r="BD35" s="292">
        <v>0</v>
      </c>
      <c r="BE35" s="292">
        <v>0</v>
      </c>
      <c r="BF35" s="292">
        <v>0</v>
      </c>
      <c r="BG35" s="292">
        <v>0</v>
      </c>
      <c r="BH35" s="292">
        <v>0</v>
      </c>
      <c r="BI35" s="292">
        <v>0</v>
      </c>
      <c r="BJ35" s="292">
        <v>0</v>
      </c>
      <c r="BK35" s="292">
        <v>0</v>
      </c>
      <c r="BL35" s="292">
        <v>0</v>
      </c>
      <c r="BM35" s="292">
        <v>0</v>
      </c>
      <c r="BN35" s="292">
        <v>0</v>
      </c>
      <c r="BO35" s="292">
        <v>0</v>
      </c>
      <c r="BP35" s="292">
        <v>0</v>
      </c>
      <c r="BQ35" s="292">
        <v>0</v>
      </c>
      <c r="BR35" s="292">
        <v>0</v>
      </c>
      <c r="BS35" s="292">
        <v>0</v>
      </c>
      <c r="BT35" s="292">
        <v>0</v>
      </c>
    </row>
    <row r="36" spans="2:72">
      <c r="B36" s="430"/>
      <c r="C36" s="430"/>
      <c r="D36" s="319" t="s">
        <v>742</v>
      </c>
      <c r="E36" s="292">
        <v>14</v>
      </c>
      <c r="F36" s="292">
        <v>1</v>
      </c>
      <c r="G36" s="292">
        <v>0</v>
      </c>
      <c r="H36" s="292">
        <v>0</v>
      </c>
      <c r="I36" s="292">
        <v>0</v>
      </c>
      <c r="J36" s="292">
        <v>0</v>
      </c>
      <c r="K36" s="292">
        <v>0</v>
      </c>
      <c r="L36" s="292">
        <v>0</v>
      </c>
      <c r="M36" s="292">
        <v>0</v>
      </c>
      <c r="N36" s="292">
        <v>0</v>
      </c>
      <c r="O36" s="292">
        <v>0</v>
      </c>
      <c r="P36" s="292">
        <v>1</v>
      </c>
      <c r="Q36" s="292">
        <v>1</v>
      </c>
      <c r="R36" s="292">
        <v>0</v>
      </c>
      <c r="S36" s="292">
        <v>0</v>
      </c>
      <c r="T36" s="292">
        <v>0</v>
      </c>
      <c r="U36" s="292">
        <v>0</v>
      </c>
      <c r="V36" s="292">
        <v>0</v>
      </c>
      <c r="W36" s="292">
        <v>0</v>
      </c>
      <c r="X36" s="292">
        <v>0</v>
      </c>
      <c r="Y36" s="292">
        <v>0</v>
      </c>
      <c r="Z36" s="292">
        <v>0</v>
      </c>
      <c r="AA36" s="292">
        <v>0</v>
      </c>
      <c r="AB36" s="292">
        <v>0</v>
      </c>
      <c r="AC36" s="292">
        <v>0</v>
      </c>
      <c r="AD36" s="292">
        <v>0</v>
      </c>
      <c r="AE36" s="292">
        <v>0</v>
      </c>
      <c r="AF36" s="292">
        <v>0</v>
      </c>
      <c r="AG36" s="292">
        <v>0</v>
      </c>
      <c r="AH36" s="292">
        <v>0</v>
      </c>
      <c r="AI36" s="292">
        <v>0</v>
      </c>
      <c r="AJ36" s="292">
        <v>1</v>
      </c>
      <c r="AK36" s="292">
        <v>0</v>
      </c>
      <c r="AL36" s="292">
        <v>1</v>
      </c>
      <c r="AM36" s="292">
        <v>0</v>
      </c>
      <c r="AN36" s="292">
        <v>0</v>
      </c>
      <c r="AO36" s="292">
        <v>3.0000000000000009</v>
      </c>
      <c r="AP36" s="292">
        <v>0</v>
      </c>
      <c r="AQ36" s="292">
        <v>0</v>
      </c>
      <c r="AR36" s="292">
        <v>0</v>
      </c>
      <c r="AS36" s="292">
        <v>0</v>
      </c>
      <c r="AT36" s="292">
        <v>0</v>
      </c>
      <c r="AU36" s="292">
        <v>0</v>
      </c>
      <c r="AV36" s="292">
        <v>0</v>
      </c>
      <c r="AW36" s="292">
        <v>0</v>
      </c>
      <c r="AX36" s="292">
        <v>0</v>
      </c>
      <c r="AY36" s="292">
        <v>0</v>
      </c>
      <c r="AZ36" s="292">
        <v>0</v>
      </c>
      <c r="BA36" s="292">
        <v>0</v>
      </c>
      <c r="BB36" s="292">
        <v>0</v>
      </c>
      <c r="BC36" s="292">
        <v>0</v>
      </c>
      <c r="BD36" s="292">
        <v>0</v>
      </c>
      <c r="BE36" s="292">
        <v>0</v>
      </c>
      <c r="BF36" s="292">
        <v>0</v>
      </c>
      <c r="BG36" s="292">
        <v>0</v>
      </c>
      <c r="BH36" s="292">
        <v>0</v>
      </c>
      <c r="BI36" s="292">
        <v>0</v>
      </c>
      <c r="BJ36" s="292">
        <v>0</v>
      </c>
      <c r="BK36" s="292">
        <v>0</v>
      </c>
      <c r="BL36" s="292">
        <v>0</v>
      </c>
      <c r="BM36" s="292">
        <v>0</v>
      </c>
      <c r="BN36" s="292">
        <v>0</v>
      </c>
      <c r="BO36" s="292">
        <v>0</v>
      </c>
      <c r="BP36" s="292">
        <v>0</v>
      </c>
      <c r="BQ36" s="292">
        <v>0</v>
      </c>
      <c r="BR36" s="292">
        <v>0</v>
      </c>
      <c r="BS36" s="292">
        <v>0</v>
      </c>
      <c r="BT36" s="292">
        <v>0</v>
      </c>
    </row>
    <row r="37" spans="2:72">
      <c r="B37" s="430"/>
      <c r="C37" s="430"/>
      <c r="D37" s="319" t="s">
        <v>743</v>
      </c>
      <c r="E37" s="292">
        <v>5</v>
      </c>
      <c r="F37" s="292">
        <v>0</v>
      </c>
      <c r="G37" s="292">
        <v>0</v>
      </c>
      <c r="H37" s="292">
        <v>0</v>
      </c>
      <c r="I37" s="292">
        <v>0</v>
      </c>
      <c r="J37" s="292">
        <v>0</v>
      </c>
      <c r="K37" s="292">
        <v>0</v>
      </c>
      <c r="L37" s="292">
        <v>0</v>
      </c>
      <c r="M37" s="292">
        <v>0</v>
      </c>
      <c r="N37" s="292">
        <v>0</v>
      </c>
      <c r="O37" s="292">
        <v>0</v>
      </c>
      <c r="P37" s="292">
        <v>0</v>
      </c>
      <c r="Q37" s="292">
        <v>0</v>
      </c>
      <c r="R37" s="292">
        <v>0</v>
      </c>
      <c r="S37" s="292">
        <v>0</v>
      </c>
      <c r="T37" s="292">
        <v>0</v>
      </c>
      <c r="U37" s="292">
        <v>0</v>
      </c>
      <c r="V37" s="292">
        <v>0</v>
      </c>
      <c r="W37" s="292">
        <v>0</v>
      </c>
      <c r="X37" s="292">
        <v>0</v>
      </c>
      <c r="Y37" s="292">
        <v>0</v>
      </c>
      <c r="Z37" s="292">
        <v>0</v>
      </c>
      <c r="AA37" s="292">
        <v>0</v>
      </c>
      <c r="AB37" s="292">
        <v>0</v>
      </c>
      <c r="AC37" s="292">
        <v>0</v>
      </c>
      <c r="AD37" s="292">
        <v>0</v>
      </c>
      <c r="AE37" s="292">
        <v>0</v>
      </c>
      <c r="AF37" s="292">
        <v>0</v>
      </c>
      <c r="AG37" s="292">
        <v>0</v>
      </c>
      <c r="AH37" s="292">
        <v>0</v>
      </c>
      <c r="AI37" s="292">
        <v>0</v>
      </c>
      <c r="AJ37" s="292">
        <v>0</v>
      </c>
      <c r="AK37" s="292">
        <v>0</v>
      </c>
      <c r="AL37" s="292">
        <v>0</v>
      </c>
      <c r="AM37" s="292">
        <v>0</v>
      </c>
      <c r="AN37" s="292">
        <v>0</v>
      </c>
      <c r="AO37" s="292">
        <v>4</v>
      </c>
      <c r="AP37" s="292">
        <v>0</v>
      </c>
      <c r="AQ37" s="292">
        <v>0</v>
      </c>
      <c r="AR37" s="292">
        <v>0</v>
      </c>
      <c r="AS37" s="292">
        <v>0</v>
      </c>
      <c r="AT37" s="292">
        <v>0</v>
      </c>
      <c r="AU37" s="292">
        <v>0</v>
      </c>
      <c r="AV37" s="292">
        <v>0</v>
      </c>
      <c r="AW37" s="292">
        <v>0</v>
      </c>
      <c r="AX37" s="292">
        <v>0</v>
      </c>
      <c r="AY37" s="292">
        <v>0</v>
      </c>
      <c r="AZ37" s="292">
        <v>0</v>
      </c>
      <c r="BA37" s="292">
        <v>0</v>
      </c>
      <c r="BB37" s="292">
        <v>0</v>
      </c>
      <c r="BC37" s="292">
        <v>0</v>
      </c>
      <c r="BD37" s="292">
        <v>0</v>
      </c>
      <c r="BE37" s="292">
        <v>0</v>
      </c>
      <c r="BF37" s="292">
        <v>0</v>
      </c>
      <c r="BG37" s="292">
        <v>0</v>
      </c>
      <c r="BH37" s="292">
        <v>0</v>
      </c>
      <c r="BI37" s="292">
        <v>0</v>
      </c>
      <c r="BJ37" s="292">
        <v>0</v>
      </c>
      <c r="BK37" s="292">
        <v>0</v>
      </c>
      <c r="BL37" s="292">
        <v>0</v>
      </c>
      <c r="BM37" s="292">
        <v>0</v>
      </c>
      <c r="BN37" s="292">
        <v>0</v>
      </c>
      <c r="BO37" s="292">
        <v>0</v>
      </c>
      <c r="BP37" s="292">
        <v>0</v>
      </c>
      <c r="BQ37" s="292">
        <v>0</v>
      </c>
      <c r="BR37" s="292">
        <v>0</v>
      </c>
      <c r="BS37" s="292">
        <v>0</v>
      </c>
      <c r="BT37" s="292">
        <v>0</v>
      </c>
    </row>
    <row r="38" spans="2:72">
      <c r="B38" s="430"/>
      <c r="C38" s="430"/>
      <c r="D38" s="319" t="s">
        <v>744</v>
      </c>
      <c r="E38" s="292">
        <v>11</v>
      </c>
      <c r="F38" s="292">
        <v>1</v>
      </c>
      <c r="G38" s="292">
        <v>0</v>
      </c>
      <c r="H38" s="292">
        <v>0</v>
      </c>
      <c r="I38" s="292">
        <v>0</v>
      </c>
      <c r="J38" s="292">
        <v>0</v>
      </c>
      <c r="K38" s="292">
        <v>0</v>
      </c>
      <c r="L38" s="292">
        <v>0</v>
      </c>
      <c r="M38" s="292">
        <v>0</v>
      </c>
      <c r="N38" s="292">
        <v>0</v>
      </c>
      <c r="O38" s="292">
        <v>0</v>
      </c>
      <c r="P38" s="292">
        <v>1</v>
      </c>
      <c r="Q38" s="292">
        <v>1</v>
      </c>
      <c r="R38" s="292">
        <v>0</v>
      </c>
      <c r="S38" s="292">
        <v>0</v>
      </c>
      <c r="T38" s="292">
        <v>0</v>
      </c>
      <c r="U38" s="292">
        <v>0</v>
      </c>
      <c r="V38" s="292">
        <v>0</v>
      </c>
      <c r="W38" s="292">
        <v>0</v>
      </c>
      <c r="X38" s="292">
        <v>0</v>
      </c>
      <c r="Y38" s="292">
        <v>0</v>
      </c>
      <c r="Z38" s="292">
        <v>0</v>
      </c>
      <c r="AA38" s="292">
        <v>0</v>
      </c>
      <c r="AB38" s="292">
        <v>0</v>
      </c>
      <c r="AC38" s="292">
        <v>0</v>
      </c>
      <c r="AD38" s="292">
        <v>0</v>
      </c>
      <c r="AE38" s="292">
        <v>0</v>
      </c>
      <c r="AF38" s="292">
        <v>0</v>
      </c>
      <c r="AG38" s="292">
        <v>0</v>
      </c>
      <c r="AH38" s="292">
        <v>0</v>
      </c>
      <c r="AI38" s="292">
        <v>0</v>
      </c>
      <c r="AJ38" s="292">
        <v>1</v>
      </c>
      <c r="AK38" s="292">
        <v>0</v>
      </c>
      <c r="AL38" s="292">
        <v>2</v>
      </c>
      <c r="AM38" s="292">
        <v>0</v>
      </c>
      <c r="AN38" s="292">
        <v>0</v>
      </c>
      <c r="AO38" s="292">
        <v>3.0000000000000009</v>
      </c>
      <c r="AP38" s="292">
        <v>2</v>
      </c>
      <c r="AQ38" s="292">
        <v>0</v>
      </c>
      <c r="AR38" s="292">
        <v>0</v>
      </c>
      <c r="AS38" s="292">
        <v>0</v>
      </c>
      <c r="AT38" s="292">
        <v>0</v>
      </c>
      <c r="AU38" s="292">
        <v>0</v>
      </c>
      <c r="AV38" s="292">
        <v>0</v>
      </c>
      <c r="AW38" s="292">
        <v>0</v>
      </c>
      <c r="AX38" s="292">
        <v>0</v>
      </c>
      <c r="AY38" s="292">
        <v>0</v>
      </c>
      <c r="AZ38" s="292">
        <v>0</v>
      </c>
      <c r="BA38" s="292">
        <v>0</v>
      </c>
      <c r="BB38" s="292">
        <v>0</v>
      </c>
      <c r="BC38" s="292">
        <v>0</v>
      </c>
      <c r="BD38" s="292">
        <v>0</v>
      </c>
      <c r="BE38" s="292">
        <v>0</v>
      </c>
      <c r="BF38" s="292">
        <v>0</v>
      </c>
      <c r="BG38" s="292">
        <v>0</v>
      </c>
      <c r="BH38" s="292">
        <v>0</v>
      </c>
      <c r="BI38" s="292">
        <v>0</v>
      </c>
      <c r="BJ38" s="292">
        <v>1</v>
      </c>
      <c r="BK38" s="292">
        <v>0</v>
      </c>
      <c r="BL38" s="292">
        <v>0</v>
      </c>
      <c r="BM38" s="292">
        <v>0</v>
      </c>
      <c r="BN38" s="292">
        <v>0</v>
      </c>
      <c r="BO38" s="292">
        <v>0</v>
      </c>
      <c r="BP38" s="292">
        <v>0</v>
      </c>
      <c r="BQ38" s="292">
        <v>0</v>
      </c>
      <c r="BR38" s="292">
        <v>0</v>
      </c>
      <c r="BS38" s="292">
        <v>0</v>
      </c>
      <c r="BT38" s="292">
        <v>1</v>
      </c>
    </row>
    <row r="39" spans="2:72" ht="28.5">
      <c r="B39" s="430"/>
      <c r="C39" s="430"/>
      <c r="D39" s="319" t="s">
        <v>745</v>
      </c>
      <c r="E39" s="292">
        <v>1</v>
      </c>
      <c r="F39" s="292">
        <v>0</v>
      </c>
      <c r="G39" s="292">
        <v>0</v>
      </c>
      <c r="H39" s="292">
        <v>0</v>
      </c>
      <c r="I39" s="292">
        <v>0</v>
      </c>
      <c r="J39" s="292">
        <v>0</v>
      </c>
      <c r="K39" s="292">
        <v>0</v>
      </c>
      <c r="L39" s="292">
        <v>0</v>
      </c>
      <c r="M39" s="292">
        <v>0</v>
      </c>
      <c r="N39" s="292">
        <v>0</v>
      </c>
      <c r="O39" s="292">
        <v>0</v>
      </c>
      <c r="P39" s="292">
        <v>0</v>
      </c>
      <c r="Q39" s="292">
        <v>0</v>
      </c>
      <c r="R39" s="292">
        <v>0</v>
      </c>
      <c r="S39" s="292">
        <v>0</v>
      </c>
      <c r="T39" s="292">
        <v>0</v>
      </c>
      <c r="U39" s="292">
        <v>0</v>
      </c>
      <c r="V39" s="292">
        <v>0</v>
      </c>
      <c r="W39" s="292">
        <v>0</v>
      </c>
      <c r="X39" s="292">
        <v>0</v>
      </c>
      <c r="Y39" s="292">
        <v>0</v>
      </c>
      <c r="Z39" s="292">
        <v>0</v>
      </c>
      <c r="AA39" s="292">
        <v>0</v>
      </c>
      <c r="AB39" s="292">
        <v>0</v>
      </c>
      <c r="AC39" s="292">
        <v>0</v>
      </c>
      <c r="AD39" s="292">
        <v>0</v>
      </c>
      <c r="AE39" s="292">
        <v>0</v>
      </c>
      <c r="AF39" s="292">
        <v>0</v>
      </c>
      <c r="AG39" s="292">
        <v>0</v>
      </c>
      <c r="AH39" s="292">
        <v>0</v>
      </c>
      <c r="AI39" s="292">
        <v>0</v>
      </c>
      <c r="AJ39" s="292">
        <v>0</v>
      </c>
      <c r="AK39" s="292">
        <v>0</v>
      </c>
      <c r="AL39" s="292">
        <v>0</v>
      </c>
      <c r="AM39" s="292">
        <v>0</v>
      </c>
      <c r="AN39" s="292">
        <v>0</v>
      </c>
      <c r="AO39" s="292">
        <v>0</v>
      </c>
      <c r="AP39" s="292">
        <v>0</v>
      </c>
      <c r="AQ39" s="292">
        <v>0</v>
      </c>
      <c r="AR39" s="292">
        <v>0</v>
      </c>
      <c r="AS39" s="292">
        <v>0</v>
      </c>
      <c r="AT39" s="292">
        <v>0</v>
      </c>
      <c r="AU39" s="292">
        <v>0</v>
      </c>
      <c r="AV39" s="292">
        <v>0</v>
      </c>
      <c r="AW39" s="292">
        <v>0</v>
      </c>
      <c r="AX39" s="292">
        <v>0</v>
      </c>
      <c r="AY39" s="292">
        <v>0</v>
      </c>
      <c r="AZ39" s="292">
        <v>0</v>
      </c>
      <c r="BA39" s="292">
        <v>0</v>
      </c>
      <c r="BB39" s="292">
        <v>0</v>
      </c>
      <c r="BC39" s="292">
        <v>0</v>
      </c>
      <c r="BD39" s="292">
        <v>0</v>
      </c>
      <c r="BE39" s="292">
        <v>0</v>
      </c>
      <c r="BF39" s="292">
        <v>0</v>
      </c>
      <c r="BG39" s="292">
        <v>0</v>
      </c>
      <c r="BH39" s="292">
        <v>0</v>
      </c>
      <c r="BI39" s="292">
        <v>0</v>
      </c>
      <c r="BJ39" s="292">
        <v>0</v>
      </c>
      <c r="BK39" s="292">
        <v>0</v>
      </c>
      <c r="BL39" s="292">
        <v>0</v>
      </c>
      <c r="BM39" s="292">
        <v>0</v>
      </c>
      <c r="BN39" s="292">
        <v>0</v>
      </c>
      <c r="BO39" s="292">
        <v>0</v>
      </c>
      <c r="BP39" s="292">
        <v>0</v>
      </c>
      <c r="BQ39" s="292">
        <v>0</v>
      </c>
      <c r="BR39" s="292">
        <v>0</v>
      </c>
      <c r="BS39" s="292">
        <v>0</v>
      </c>
      <c r="BT39" s="292">
        <v>0</v>
      </c>
    </row>
    <row r="40" spans="2:72">
      <c r="B40" s="430"/>
      <c r="C40" s="430" t="s">
        <v>36</v>
      </c>
      <c r="D40" s="319" t="s">
        <v>746</v>
      </c>
      <c r="E40" s="292">
        <v>204.74999999999997</v>
      </c>
      <c r="F40" s="292">
        <v>17.799999999999997</v>
      </c>
      <c r="G40" s="292">
        <v>3.2</v>
      </c>
      <c r="H40" s="292">
        <v>0</v>
      </c>
      <c r="I40" s="292">
        <v>0</v>
      </c>
      <c r="J40" s="292">
        <v>0.20000000000000004</v>
      </c>
      <c r="K40" s="292">
        <v>0.80000000000000016</v>
      </c>
      <c r="L40" s="292">
        <v>1.3999999999999997</v>
      </c>
      <c r="M40" s="292">
        <v>0</v>
      </c>
      <c r="N40" s="292">
        <v>3.600000000000001</v>
      </c>
      <c r="O40" s="292">
        <v>16.599999999999998</v>
      </c>
      <c r="P40" s="292">
        <v>13.350000000000001</v>
      </c>
      <c r="Q40" s="292">
        <v>24.100000000000005</v>
      </c>
      <c r="R40" s="292">
        <v>6.9999999999999991</v>
      </c>
      <c r="S40" s="292">
        <v>3.399999999999999</v>
      </c>
      <c r="T40" s="292">
        <v>4.6000000000000005</v>
      </c>
      <c r="U40" s="292">
        <v>14.899999999999999</v>
      </c>
      <c r="V40" s="292">
        <v>3.6000000000000014</v>
      </c>
      <c r="W40" s="292">
        <v>1.3999999999999997</v>
      </c>
      <c r="X40" s="292">
        <v>7.2</v>
      </c>
      <c r="Y40" s="292">
        <v>1.8000000000000005</v>
      </c>
      <c r="Z40" s="292">
        <v>2.5999999999999992</v>
      </c>
      <c r="AA40" s="292">
        <v>4.1499999999999995</v>
      </c>
      <c r="AB40" s="292">
        <v>2.2000000000000002</v>
      </c>
      <c r="AC40" s="292">
        <v>1.3999999999999997</v>
      </c>
      <c r="AD40" s="292">
        <v>3.8000000000000003</v>
      </c>
      <c r="AE40" s="292">
        <v>4.4499999999999993</v>
      </c>
      <c r="AF40" s="292">
        <v>0</v>
      </c>
      <c r="AG40" s="292">
        <v>4.5999999999999979</v>
      </c>
      <c r="AH40" s="292">
        <v>0.20000000000000004</v>
      </c>
      <c r="AI40" s="292">
        <v>0.20000000000000004</v>
      </c>
      <c r="AJ40" s="292">
        <v>23.599999999999998</v>
      </c>
      <c r="AK40" s="292">
        <v>3.8000000000000003</v>
      </c>
      <c r="AL40" s="292">
        <v>30.549999999999983</v>
      </c>
      <c r="AM40" s="292">
        <v>0</v>
      </c>
      <c r="AN40" s="292">
        <v>1</v>
      </c>
      <c r="AO40" s="292">
        <v>22.65</v>
      </c>
      <c r="AP40" s="292">
        <v>11.499999999999998</v>
      </c>
      <c r="AQ40" s="292">
        <v>5.3</v>
      </c>
      <c r="AR40" s="292">
        <v>4.7000000000000011</v>
      </c>
      <c r="AS40" s="292">
        <v>2.2000000000000002</v>
      </c>
      <c r="AT40" s="292">
        <v>0</v>
      </c>
      <c r="AU40" s="292">
        <v>4.0000000000000009</v>
      </c>
      <c r="AV40" s="292">
        <v>2.6</v>
      </c>
      <c r="AW40" s="292">
        <v>0</v>
      </c>
      <c r="AX40" s="292">
        <v>1.0000000000000007</v>
      </c>
      <c r="AY40" s="292">
        <v>1</v>
      </c>
      <c r="AZ40" s="292">
        <v>0</v>
      </c>
      <c r="BA40" s="292">
        <v>0</v>
      </c>
      <c r="BB40" s="292">
        <v>0</v>
      </c>
      <c r="BC40" s="292">
        <v>0.20000000000000004</v>
      </c>
      <c r="BD40" s="292">
        <v>5.3</v>
      </c>
      <c r="BE40" s="292">
        <v>0</v>
      </c>
      <c r="BF40" s="292">
        <v>0</v>
      </c>
      <c r="BG40" s="292">
        <v>0</v>
      </c>
      <c r="BH40" s="292">
        <v>7.6000000000000005</v>
      </c>
      <c r="BI40" s="292">
        <v>1</v>
      </c>
      <c r="BJ40" s="292">
        <v>6.7000000000000011</v>
      </c>
      <c r="BK40" s="292">
        <v>0</v>
      </c>
      <c r="BL40" s="292">
        <v>0</v>
      </c>
      <c r="BM40" s="292">
        <v>0</v>
      </c>
      <c r="BN40" s="292">
        <v>0</v>
      </c>
      <c r="BO40" s="292">
        <v>0.5</v>
      </c>
      <c r="BP40" s="292">
        <v>0</v>
      </c>
      <c r="BQ40" s="292">
        <v>5.0000000000000009</v>
      </c>
      <c r="BR40" s="292">
        <v>0</v>
      </c>
      <c r="BS40" s="292">
        <v>0.20000000000000004</v>
      </c>
      <c r="BT40" s="292">
        <v>2.1999999999999997</v>
      </c>
    </row>
    <row r="41" spans="2:72">
      <c r="B41" s="430"/>
      <c r="C41" s="430"/>
      <c r="D41" s="319" t="s">
        <v>747</v>
      </c>
      <c r="E41" s="292">
        <v>25.4</v>
      </c>
      <c r="F41" s="292">
        <v>2.8</v>
      </c>
      <c r="G41" s="292">
        <v>0.2</v>
      </c>
      <c r="H41" s="292">
        <v>0</v>
      </c>
      <c r="I41" s="292">
        <v>0</v>
      </c>
      <c r="J41" s="292">
        <v>0</v>
      </c>
      <c r="K41" s="292">
        <v>0</v>
      </c>
      <c r="L41" s="292">
        <v>0</v>
      </c>
      <c r="M41" s="292">
        <v>0</v>
      </c>
      <c r="N41" s="292">
        <v>0</v>
      </c>
      <c r="O41" s="292">
        <v>0</v>
      </c>
      <c r="P41" s="292">
        <v>1.2</v>
      </c>
      <c r="Q41" s="292">
        <v>1.8000000000000003</v>
      </c>
      <c r="R41" s="292">
        <v>0.2</v>
      </c>
      <c r="S41" s="292">
        <v>0.2</v>
      </c>
      <c r="T41" s="292">
        <v>0</v>
      </c>
      <c r="U41" s="292">
        <v>0</v>
      </c>
      <c r="V41" s="292">
        <v>0</v>
      </c>
      <c r="W41" s="292">
        <v>0</v>
      </c>
      <c r="X41" s="292">
        <v>0</v>
      </c>
      <c r="Y41" s="292">
        <v>0</v>
      </c>
      <c r="Z41" s="292">
        <v>0</v>
      </c>
      <c r="AA41" s="292">
        <v>0</v>
      </c>
      <c r="AB41" s="292">
        <v>0</v>
      </c>
      <c r="AC41" s="292">
        <v>0</v>
      </c>
      <c r="AD41" s="292">
        <v>0.6</v>
      </c>
      <c r="AE41" s="292">
        <v>0.4</v>
      </c>
      <c r="AF41" s="292">
        <v>0</v>
      </c>
      <c r="AG41" s="292">
        <v>0.2</v>
      </c>
      <c r="AH41" s="292">
        <v>0</v>
      </c>
      <c r="AI41" s="292">
        <v>0</v>
      </c>
      <c r="AJ41" s="292">
        <v>1.6000000000000003</v>
      </c>
      <c r="AK41" s="292">
        <v>0.2</v>
      </c>
      <c r="AL41" s="292">
        <v>1</v>
      </c>
      <c r="AM41" s="292">
        <v>0</v>
      </c>
      <c r="AN41" s="292">
        <v>0</v>
      </c>
      <c r="AO41" s="292">
        <v>7.1999999999999993</v>
      </c>
      <c r="AP41" s="292">
        <v>2</v>
      </c>
      <c r="AQ41" s="292">
        <v>0</v>
      </c>
      <c r="AR41" s="292">
        <v>0.2</v>
      </c>
      <c r="AS41" s="292">
        <v>0</v>
      </c>
      <c r="AT41" s="292">
        <v>0</v>
      </c>
      <c r="AU41" s="292">
        <v>0</v>
      </c>
      <c r="AV41" s="292">
        <v>0</v>
      </c>
      <c r="AW41" s="292">
        <v>0.2</v>
      </c>
      <c r="AX41" s="292">
        <v>0</v>
      </c>
      <c r="AY41" s="292">
        <v>0</v>
      </c>
      <c r="AZ41" s="292">
        <v>0</v>
      </c>
      <c r="BA41" s="292">
        <v>0</v>
      </c>
      <c r="BB41" s="292">
        <v>0</v>
      </c>
      <c r="BC41" s="292">
        <v>0</v>
      </c>
      <c r="BD41" s="292">
        <v>0</v>
      </c>
      <c r="BE41" s="292">
        <v>0</v>
      </c>
      <c r="BF41" s="292">
        <v>0</v>
      </c>
      <c r="BG41" s="292">
        <v>0</v>
      </c>
      <c r="BH41" s="292">
        <v>1</v>
      </c>
      <c r="BI41" s="292">
        <v>0</v>
      </c>
      <c r="BJ41" s="292">
        <v>0</v>
      </c>
      <c r="BK41" s="292">
        <v>0</v>
      </c>
      <c r="BL41" s="292">
        <v>0</v>
      </c>
      <c r="BM41" s="292">
        <v>0</v>
      </c>
      <c r="BN41" s="292">
        <v>0</v>
      </c>
      <c r="BO41" s="292">
        <v>0</v>
      </c>
      <c r="BP41" s="292">
        <v>0</v>
      </c>
      <c r="BQ41" s="292">
        <v>0</v>
      </c>
      <c r="BR41" s="292">
        <v>0</v>
      </c>
      <c r="BS41" s="292">
        <v>0</v>
      </c>
      <c r="BT41" s="292">
        <v>0</v>
      </c>
    </row>
    <row r="42" spans="2:72">
      <c r="B42" s="430"/>
      <c r="C42" s="430"/>
      <c r="D42" s="319" t="s">
        <v>748</v>
      </c>
      <c r="E42" s="292">
        <v>10</v>
      </c>
      <c r="F42" s="292">
        <v>1</v>
      </c>
      <c r="G42" s="292">
        <v>0</v>
      </c>
      <c r="H42" s="292">
        <v>0</v>
      </c>
      <c r="I42" s="292">
        <v>0</v>
      </c>
      <c r="J42" s="292">
        <v>0</v>
      </c>
      <c r="K42" s="292">
        <v>0</v>
      </c>
      <c r="L42" s="292">
        <v>0</v>
      </c>
      <c r="M42" s="292">
        <v>0</v>
      </c>
      <c r="N42" s="292">
        <v>0</v>
      </c>
      <c r="O42" s="292">
        <v>0</v>
      </c>
      <c r="P42" s="292">
        <v>1</v>
      </c>
      <c r="Q42" s="292">
        <v>1</v>
      </c>
      <c r="R42" s="292">
        <v>0</v>
      </c>
      <c r="S42" s="292">
        <v>0</v>
      </c>
      <c r="T42" s="292">
        <v>0</v>
      </c>
      <c r="U42" s="292">
        <v>0</v>
      </c>
      <c r="V42" s="292">
        <v>0</v>
      </c>
      <c r="W42" s="292">
        <v>0</v>
      </c>
      <c r="X42" s="292">
        <v>0</v>
      </c>
      <c r="Y42" s="292">
        <v>0</v>
      </c>
      <c r="Z42" s="292">
        <v>0</v>
      </c>
      <c r="AA42" s="292">
        <v>0</v>
      </c>
      <c r="AB42" s="292">
        <v>0</v>
      </c>
      <c r="AC42" s="292">
        <v>0</v>
      </c>
      <c r="AD42" s="292">
        <v>0</v>
      </c>
      <c r="AE42" s="292">
        <v>0</v>
      </c>
      <c r="AF42" s="292">
        <v>0</v>
      </c>
      <c r="AG42" s="292">
        <v>0</v>
      </c>
      <c r="AH42" s="292">
        <v>0</v>
      </c>
      <c r="AI42" s="292">
        <v>0</v>
      </c>
      <c r="AJ42" s="292">
        <v>1</v>
      </c>
      <c r="AK42" s="292">
        <v>0</v>
      </c>
      <c r="AL42" s="292">
        <v>1</v>
      </c>
      <c r="AM42" s="292">
        <v>0</v>
      </c>
      <c r="AN42" s="292">
        <v>0</v>
      </c>
      <c r="AO42" s="292">
        <v>2</v>
      </c>
      <c r="AP42" s="292">
        <v>0.74999999999999989</v>
      </c>
      <c r="AQ42" s="292">
        <v>0</v>
      </c>
      <c r="AR42" s="292">
        <v>0</v>
      </c>
      <c r="AS42" s="292">
        <v>0</v>
      </c>
      <c r="AT42" s="292">
        <v>0</v>
      </c>
      <c r="AU42" s="292">
        <v>0</v>
      </c>
      <c r="AV42" s="292">
        <v>0</v>
      </c>
      <c r="AW42" s="292">
        <v>0</v>
      </c>
      <c r="AX42" s="292">
        <v>0</v>
      </c>
      <c r="AY42" s="292">
        <v>0</v>
      </c>
      <c r="AZ42" s="292">
        <v>0</v>
      </c>
      <c r="BA42" s="292">
        <v>0</v>
      </c>
      <c r="BB42" s="292">
        <v>0</v>
      </c>
      <c r="BC42" s="292">
        <v>0</v>
      </c>
      <c r="BD42" s="292">
        <v>0</v>
      </c>
      <c r="BE42" s="292">
        <v>0</v>
      </c>
      <c r="BF42" s="292">
        <v>0</v>
      </c>
      <c r="BG42" s="292">
        <v>0</v>
      </c>
      <c r="BH42" s="292">
        <v>0</v>
      </c>
      <c r="BI42" s="292">
        <v>0</v>
      </c>
      <c r="BJ42" s="292">
        <v>0</v>
      </c>
      <c r="BK42" s="292">
        <v>0</v>
      </c>
      <c r="BL42" s="292">
        <v>0</v>
      </c>
      <c r="BM42" s="292">
        <v>0</v>
      </c>
      <c r="BN42" s="292">
        <v>0</v>
      </c>
      <c r="BO42" s="292">
        <v>0</v>
      </c>
      <c r="BP42" s="292">
        <v>0</v>
      </c>
      <c r="BQ42" s="292">
        <v>0</v>
      </c>
      <c r="BR42" s="292">
        <v>0</v>
      </c>
      <c r="BS42" s="292">
        <v>0</v>
      </c>
      <c r="BT42" s="292">
        <v>0</v>
      </c>
    </row>
    <row r="43" spans="2:72">
      <c r="B43" s="430"/>
      <c r="C43" s="430"/>
      <c r="D43" s="319" t="s">
        <v>749</v>
      </c>
      <c r="E43" s="292">
        <v>19.200000000000003</v>
      </c>
      <c r="F43" s="292">
        <v>3.1499999999999995</v>
      </c>
      <c r="G43" s="292">
        <v>0.39999999999999997</v>
      </c>
      <c r="H43" s="292">
        <v>0</v>
      </c>
      <c r="I43" s="292">
        <v>0</v>
      </c>
      <c r="J43" s="292">
        <v>0</v>
      </c>
      <c r="K43" s="292">
        <v>0</v>
      </c>
      <c r="L43" s="292">
        <v>0.39999999999999997</v>
      </c>
      <c r="M43" s="292">
        <v>0</v>
      </c>
      <c r="N43" s="292">
        <v>0.20000000000000004</v>
      </c>
      <c r="O43" s="292">
        <v>1.4</v>
      </c>
      <c r="P43" s="292">
        <v>1.2</v>
      </c>
      <c r="Q43" s="292">
        <v>1.4</v>
      </c>
      <c r="R43" s="292">
        <v>0.40000000000000008</v>
      </c>
      <c r="S43" s="292">
        <v>0.20000000000000004</v>
      </c>
      <c r="T43" s="292">
        <v>0</v>
      </c>
      <c r="U43" s="292">
        <v>0</v>
      </c>
      <c r="V43" s="292">
        <v>0.20000000000000004</v>
      </c>
      <c r="W43" s="292">
        <v>0</v>
      </c>
      <c r="X43" s="292">
        <v>0.20000000000000004</v>
      </c>
      <c r="Y43" s="292">
        <v>0</v>
      </c>
      <c r="Z43" s="292">
        <v>0</v>
      </c>
      <c r="AA43" s="292">
        <v>0.20000000000000004</v>
      </c>
      <c r="AB43" s="292">
        <v>0</v>
      </c>
      <c r="AC43" s="292">
        <v>0</v>
      </c>
      <c r="AD43" s="292">
        <v>0.60000000000000009</v>
      </c>
      <c r="AE43" s="292">
        <v>0</v>
      </c>
      <c r="AF43" s="292">
        <v>0</v>
      </c>
      <c r="AG43" s="292">
        <v>0</v>
      </c>
      <c r="AH43" s="292">
        <v>0</v>
      </c>
      <c r="AI43" s="292">
        <v>0</v>
      </c>
      <c r="AJ43" s="292">
        <v>2.8</v>
      </c>
      <c r="AK43" s="292">
        <v>0.20000000000000004</v>
      </c>
      <c r="AL43" s="292">
        <v>2.9</v>
      </c>
      <c r="AM43" s="292">
        <v>0</v>
      </c>
      <c r="AN43" s="292">
        <v>0</v>
      </c>
      <c r="AO43" s="292">
        <v>7.0000000000000009</v>
      </c>
      <c r="AP43" s="292">
        <v>0</v>
      </c>
      <c r="AQ43" s="292">
        <v>1.7</v>
      </c>
      <c r="AR43" s="292">
        <v>0</v>
      </c>
      <c r="AS43" s="292">
        <v>0.20000000000000004</v>
      </c>
      <c r="AT43" s="292">
        <v>0</v>
      </c>
      <c r="AU43" s="292">
        <v>0</v>
      </c>
      <c r="AV43" s="292">
        <v>0</v>
      </c>
      <c r="AW43" s="292">
        <v>0</v>
      </c>
      <c r="AX43" s="292">
        <v>0</v>
      </c>
      <c r="AY43" s="292">
        <v>0</v>
      </c>
      <c r="AZ43" s="292">
        <v>0</v>
      </c>
      <c r="BA43" s="292">
        <v>0</v>
      </c>
      <c r="BB43" s="292">
        <v>0</v>
      </c>
      <c r="BC43" s="292">
        <v>0</v>
      </c>
      <c r="BD43" s="292">
        <v>0.49999999999999994</v>
      </c>
      <c r="BE43" s="292">
        <v>0</v>
      </c>
      <c r="BF43" s="292">
        <v>0</v>
      </c>
      <c r="BG43" s="292">
        <v>0</v>
      </c>
      <c r="BH43" s="292">
        <v>0</v>
      </c>
      <c r="BI43" s="292">
        <v>0</v>
      </c>
      <c r="BJ43" s="292">
        <v>0.99999999999999989</v>
      </c>
      <c r="BK43" s="292">
        <v>0</v>
      </c>
      <c r="BL43" s="292">
        <v>0</v>
      </c>
      <c r="BM43" s="292">
        <v>0</v>
      </c>
      <c r="BN43" s="292">
        <v>0</v>
      </c>
      <c r="BO43" s="292">
        <v>0</v>
      </c>
      <c r="BP43" s="292">
        <v>0</v>
      </c>
      <c r="BQ43" s="292">
        <v>0</v>
      </c>
      <c r="BR43" s="292">
        <v>0</v>
      </c>
      <c r="BS43" s="292">
        <v>0</v>
      </c>
      <c r="BT43" s="292">
        <v>0</v>
      </c>
    </row>
    <row r="44" spans="2:72">
      <c r="B44" s="430"/>
      <c r="C44" s="430"/>
      <c r="D44" s="319" t="s">
        <v>750</v>
      </c>
      <c r="E44" s="292">
        <v>25.7</v>
      </c>
      <c r="F44" s="292">
        <v>2.2000000000000002</v>
      </c>
      <c r="G44" s="292">
        <v>0.40000000000000008</v>
      </c>
      <c r="H44" s="292">
        <v>0</v>
      </c>
      <c r="I44" s="292">
        <v>0.20000000000000004</v>
      </c>
      <c r="J44" s="292">
        <v>0</v>
      </c>
      <c r="K44" s="292">
        <v>0</v>
      </c>
      <c r="L44" s="292">
        <v>0</v>
      </c>
      <c r="M44" s="292">
        <v>0</v>
      </c>
      <c r="N44" s="292">
        <v>0</v>
      </c>
      <c r="O44" s="292">
        <v>0.60000000000000009</v>
      </c>
      <c r="P44" s="292">
        <v>2.7</v>
      </c>
      <c r="Q44" s="292">
        <v>2.2000000000000002</v>
      </c>
      <c r="R44" s="292">
        <v>0.40000000000000008</v>
      </c>
      <c r="S44" s="292">
        <v>0.20000000000000004</v>
      </c>
      <c r="T44" s="292">
        <v>0</v>
      </c>
      <c r="U44" s="292">
        <v>0</v>
      </c>
      <c r="V44" s="292">
        <v>0.40000000000000008</v>
      </c>
      <c r="W44" s="292">
        <v>0</v>
      </c>
      <c r="X44" s="292">
        <v>0</v>
      </c>
      <c r="Y44" s="292">
        <v>0.20000000000000004</v>
      </c>
      <c r="Z44" s="292">
        <v>0</v>
      </c>
      <c r="AA44" s="292">
        <v>0</v>
      </c>
      <c r="AB44" s="292">
        <v>0</v>
      </c>
      <c r="AC44" s="292">
        <v>0</v>
      </c>
      <c r="AD44" s="292">
        <v>0.40000000000000008</v>
      </c>
      <c r="AE44" s="292">
        <v>0.20000000000000004</v>
      </c>
      <c r="AF44" s="292">
        <v>0</v>
      </c>
      <c r="AG44" s="292">
        <v>0</v>
      </c>
      <c r="AH44" s="292">
        <v>0</v>
      </c>
      <c r="AI44" s="292">
        <v>0</v>
      </c>
      <c r="AJ44" s="292">
        <v>1.9000000000000006</v>
      </c>
      <c r="AK44" s="292">
        <v>0</v>
      </c>
      <c r="AL44" s="292">
        <v>2.8000000000000003</v>
      </c>
      <c r="AM44" s="292">
        <v>0</v>
      </c>
      <c r="AN44" s="292">
        <v>0</v>
      </c>
      <c r="AO44" s="292">
        <v>14.000000000000004</v>
      </c>
      <c r="AP44" s="292">
        <v>0</v>
      </c>
      <c r="AQ44" s="292">
        <v>0.40000000000000008</v>
      </c>
      <c r="AR44" s="292">
        <v>0.20000000000000004</v>
      </c>
      <c r="AS44" s="292">
        <v>0</v>
      </c>
      <c r="AT44" s="292">
        <v>0</v>
      </c>
      <c r="AU44" s="292">
        <v>0</v>
      </c>
      <c r="AV44" s="292">
        <v>0</v>
      </c>
      <c r="AW44" s="292">
        <v>0</v>
      </c>
      <c r="AX44" s="292">
        <v>0.99999999999999989</v>
      </c>
      <c r="AY44" s="292">
        <v>1.0000000000000002</v>
      </c>
      <c r="AZ44" s="292">
        <v>0</v>
      </c>
      <c r="BA44" s="292">
        <v>0</v>
      </c>
      <c r="BB44" s="292">
        <v>0</v>
      </c>
      <c r="BC44" s="292">
        <v>0</v>
      </c>
      <c r="BD44" s="292">
        <v>0</v>
      </c>
      <c r="BE44" s="292">
        <v>0</v>
      </c>
      <c r="BF44" s="292">
        <v>0</v>
      </c>
      <c r="BG44" s="292">
        <v>0</v>
      </c>
      <c r="BH44" s="292">
        <v>0.20000000000000004</v>
      </c>
      <c r="BI44" s="292">
        <v>0</v>
      </c>
      <c r="BJ44" s="292">
        <v>0</v>
      </c>
      <c r="BK44" s="292">
        <v>0</v>
      </c>
      <c r="BL44" s="292">
        <v>0</v>
      </c>
      <c r="BM44" s="292">
        <v>0</v>
      </c>
      <c r="BN44" s="292">
        <v>0</v>
      </c>
      <c r="BO44" s="292">
        <v>0</v>
      </c>
      <c r="BP44" s="292">
        <v>0</v>
      </c>
      <c r="BQ44" s="292">
        <v>0</v>
      </c>
      <c r="BR44" s="292">
        <v>0</v>
      </c>
      <c r="BS44" s="292">
        <v>0</v>
      </c>
      <c r="BT44" s="292">
        <v>0</v>
      </c>
    </row>
    <row r="45" spans="2:72">
      <c r="B45" s="430"/>
      <c r="C45" s="430"/>
      <c r="D45" s="319" t="s">
        <v>751</v>
      </c>
      <c r="E45" s="292">
        <v>8.2000000000000011</v>
      </c>
      <c r="F45" s="292">
        <v>0</v>
      </c>
      <c r="G45" s="292">
        <v>0</v>
      </c>
      <c r="H45" s="292">
        <v>0</v>
      </c>
      <c r="I45" s="292">
        <v>0</v>
      </c>
      <c r="J45" s="292">
        <v>0</v>
      </c>
      <c r="K45" s="292">
        <v>0</v>
      </c>
      <c r="L45" s="292">
        <v>0</v>
      </c>
      <c r="M45" s="292">
        <v>0</v>
      </c>
      <c r="N45" s="292">
        <v>0</v>
      </c>
      <c r="O45" s="292">
        <v>0</v>
      </c>
      <c r="P45" s="292">
        <v>0</v>
      </c>
      <c r="Q45" s="292">
        <v>0</v>
      </c>
      <c r="R45" s="292">
        <v>0</v>
      </c>
      <c r="S45" s="292">
        <v>0</v>
      </c>
      <c r="T45" s="292">
        <v>0</v>
      </c>
      <c r="U45" s="292">
        <v>0</v>
      </c>
      <c r="V45" s="292">
        <v>0</v>
      </c>
      <c r="W45" s="292">
        <v>0</v>
      </c>
      <c r="X45" s="292">
        <v>0</v>
      </c>
      <c r="Y45" s="292">
        <v>0</v>
      </c>
      <c r="Z45" s="292">
        <v>0</v>
      </c>
      <c r="AA45" s="292">
        <v>0</v>
      </c>
      <c r="AB45" s="292">
        <v>0</v>
      </c>
      <c r="AC45" s="292">
        <v>0</v>
      </c>
      <c r="AD45" s="292">
        <v>0</v>
      </c>
      <c r="AE45" s="292">
        <v>0</v>
      </c>
      <c r="AF45" s="292">
        <v>0</v>
      </c>
      <c r="AG45" s="292">
        <v>0</v>
      </c>
      <c r="AH45" s="292">
        <v>0</v>
      </c>
      <c r="AI45" s="292">
        <v>0</v>
      </c>
      <c r="AJ45" s="292">
        <v>1</v>
      </c>
      <c r="AK45" s="292">
        <v>0</v>
      </c>
      <c r="AL45" s="292">
        <v>1</v>
      </c>
      <c r="AM45" s="292">
        <v>0</v>
      </c>
      <c r="AN45" s="292">
        <v>0</v>
      </c>
      <c r="AO45" s="292">
        <v>2.75</v>
      </c>
      <c r="AP45" s="292">
        <v>0</v>
      </c>
      <c r="AQ45" s="292">
        <v>0</v>
      </c>
      <c r="AR45" s="292">
        <v>0</v>
      </c>
      <c r="AS45" s="292">
        <v>0</v>
      </c>
      <c r="AT45" s="292">
        <v>0</v>
      </c>
      <c r="AU45" s="292">
        <v>0</v>
      </c>
      <c r="AV45" s="292">
        <v>0</v>
      </c>
      <c r="AW45" s="292">
        <v>0</v>
      </c>
      <c r="AX45" s="292">
        <v>0</v>
      </c>
      <c r="AY45" s="292">
        <v>0</v>
      </c>
      <c r="AZ45" s="292">
        <v>0</v>
      </c>
      <c r="BA45" s="292">
        <v>0</v>
      </c>
      <c r="BB45" s="292">
        <v>0</v>
      </c>
      <c r="BC45" s="292">
        <v>0</v>
      </c>
      <c r="BD45" s="292">
        <v>0</v>
      </c>
      <c r="BE45" s="292">
        <v>0</v>
      </c>
      <c r="BF45" s="292">
        <v>0</v>
      </c>
      <c r="BG45" s="292">
        <v>0</v>
      </c>
      <c r="BH45" s="292">
        <v>2</v>
      </c>
      <c r="BI45" s="292">
        <v>0</v>
      </c>
      <c r="BJ45" s="292">
        <v>0</v>
      </c>
      <c r="BK45" s="292">
        <v>0</v>
      </c>
      <c r="BL45" s="292">
        <v>0</v>
      </c>
      <c r="BM45" s="292">
        <v>0</v>
      </c>
      <c r="BN45" s="292">
        <v>0</v>
      </c>
      <c r="BO45" s="292">
        <v>0</v>
      </c>
      <c r="BP45" s="292">
        <v>0</v>
      </c>
      <c r="BQ45" s="292">
        <v>0</v>
      </c>
      <c r="BR45" s="292">
        <v>0</v>
      </c>
      <c r="BS45" s="292">
        <v>0</v>
      </c>
      <c r="BT45" s="292">
        <v>0</v>
      </c>
    </row>
    <row r="46" spans="2:72">
      <c r="B46" s="430"/>
      <c r="C46" s="430"/>
      <c r="D46" s="319" t="s">
        <v>752</v>
      </c>
      <c r="E46" s="292">
        <v>5</v>
      </c>
      <c r="F46" s="292">
        <v>0.99999999999999989</v>
      </c>
      <c r="G46" s="292">
        <v>0</v>
      </c>
      <c r="H46" s="292">
        <v>0</v>
      </c>
      <c r="I46" s="292">
        <v>0</v>
      </c>
      <c r="J46" s="292">
        <v>0</v>
      </c>
      <c r="K46" s="292">
        <v>0</v>
      </c>
      <c r="L46" s="292">
        <v>0</v>
      </c>
      <c r="M46" s="292">
        <v>0</v>
      </c>
      <c r="N46" s="292">
        <v>0</v>
      </c>
      <c r="O46" s="292">
        <v>0</v>
      </c>
      <c r="P46" s="292">
        <v>0.99999999999999989</v>
      </c>
      <c r="Q46" s="292">
        <v>0.99999999999999989</v>
      </c>
      <c r="R46" s="292">
        <v>0</v>
      </c>
      <c r="S46" s="292">
        <v>0</v>
      </c>
      <c r="T46" s="292">
        <v>0</v>
      </c>
      <c r="U46" s="292">
        <v>0</v>
      </c>
      <c r="V46" s="292">
        <v>0</v>
      </c>
      <c r="W46" s="292">
        <v>0</v>
      </c>
      <c r="X46" s="292">
        <v>0</v>
      </c>
      <c r="Y46" s="292">
        <v>0</v>
      </c>
      <c r="Z46" s="292">
        <v>0</v>
      </c>
      <c r="AA46" s="292">
        <v>0</v>
      </c>
      <c r="AB46" s="292">
        <v>0</v>
      </c>
      <c r="AC46" s="292">
        <v>0</v>
      </c>
      <c r="AD46" s="292">
        <v>0</v>
      </c>
      <c r="AE46" s="292">
        <v>0</v>
      </c>
      <c r="AF46" s="292">
        <v>0</v>
      </c>
      <c r="AG46" s="292">
        <v>0</v>
      </c>
      <c r="AH46" s="292">
        <v>0</v>
      </c>
      <c r="AI46" s="292">
        <v>0</v>
      </c>
      <c r="AJ46" s="292">
        <v>0.99999999999999989</v>
      </c>
      <c r="AK46" s="292">
        <v>0</v>
      </c>
      <c r="AL46" s="292">
        <v>0.99999999999999989</v>
      </c>
      <c r="AM46" s="292">
        <v>0</v>
      </c>
      <c r="AN46" s="292">
        <v>0</v>
      </c>
      <c r="AO46" s="292">
        <v>6</v>
      </c>
      <c r="AP46" s="292">
        <v>0.99999999999999989</v>
      </c>
      <c r="AQ46" s="292">
        <v>0</v>
      </c>
      <c r="AR46" s="292">
        <v>0</v>
      </c>
      <c r="AS46" s="292">
        <v>0</v>
      </c>
      <c r="AT46" s="292">
        <v>0</v>
      </c>
      <c r="AU46" s="292">
        <v>0</v>
      </c>
      <c r="AV46" s="292">
        <v>0</v>
      </c>
      <c r="AW46" s="292">
        <v>0</v>
      </c>
      <c r="AX46" s="292">
        <v>0</v>
      </c>
      <c r="AY46" s="292">
        <v>0</v>
      </c>
      <c r="AZ46" s="292">
        <v>0</v>
      </c>
      <c r="BA46" s="292">
        <v>0</v>
      </c>
      <c r="BB46" s="292">
        <v>0</v>
      </c>
      <c r="BC46" s="292">
        <v>0</v>
      </c>
      <c r="BD46" s="292">
        <v>0</v>
      </c>
      <c r="BE46" s="292">
        <v>0</v>
      </c>
      <c r="BF46" s="292">
        <v>0</v>
      </c>
      <c r="BG46" s="292">
        <v>0</v>
      </c>
      <c r="BH46" s="292">
        <v>0</v>
      </c>
      <c r="BI46" s="292">
        <v>0</v>
      </c>
      <c r="BJ46" s="292">
        <v>0</v>
      </c>
      <c r="BK46" s="292">
        <v>0</v>
      </c>
      <c r="BL46" s="292">
        <v>0</v>
      </c>
      <c r="BM46" s="292">
        <v>0</v>
      </c>
      <c r="BN46" s="292">
        <v>0</v>
      </c>
      <c r="BO46" s="292">
        <v>0</v>
      </c>
      <c r="BP46" s="292">
        <v>0</v>
      </c>
      <c r="BQ46" s="292">
        <v>0</v>
      </c>
      <c r="BR46" s="292">
        <v>0</v>
      </c>
      <c r="BS46" s="292">
        <v>0</v>
      </c>
      <c r="BT46" s="292">
        <v>0</v>
      </c>
    </row>
    <row r="47" spans="2:72">
      <c r="B47" s="430"/>
      <c r="C47" s="430" t="s">
        <v>37</v>
      </c>
      <c r="D47" s="319" t="s">
        <v>753</v>
      </c>
      <c r="E47" s="292">
        <v>163.85000000000005</v>
      </c>
      <c r="F47" s="292">
        <v>31.699999999999992</v>
      </c>
      <c r="G47" s="292">
        <v>4.0000000000000009</v>
      </c>
      <c r="H47" s="292">
        <v>0.20000000000000004</v>
      </c>
      <c r="I47" s="292">
        <v>1.1999999999999997</v>
      </c>
      <c r="J47" s="292">
        <v>0.20000000000000004</v>
      </c>
      <c r="K47" s="292">
        <v>2.4</v>
      </c>
      <c r="L47" s="292">
        <v>4.7</v>
      </c>
      <c r="M47" s="292">
        <v>0.20000000000000004</v>
      </c>
      <c r="N47" s="292">
        <v>5.5</v>
      </c>
      <c r="O47" s="292">
        <v>17.550000000000004</v>
      </c>
      <c r="P47" s="292">
        <v>19.400000000000009</v>
      </c>
      <c r="Q47" s="292">
        <v>39.099999999999994</v>
      </c>
      <c r="R47" s="292">
        <v>5.9000000000000021</v>
      </c>
      <c r="S47" s="292">
        <v>4.2000000000000011</v>
      </c>
      <c r="T47" s="292">
        <v>6.4000000000000012</v>
      </c>
      <c r="U47" s="292">
        <v>4.3999999999999995</v>
      </c>
      <c r="V47" s="292">
        <v>6.7000000000000011</v>
      </c>
      <c r="W47" s="292">
        <v>0.40000000000000013</v>
      </c>
      <c r="X47" s="292">
        <v>10.899999999999997</v>
      </c>
      <c r="Y47" s="292">
        <v>5.6000000000000005</v>
      </c>
      <c r="Z47" s="292">
        <v>0.80000000000000016</v>
      </c>
      <c r="AA47" s="292">
        <v>6.6000000000000023</v>
      </c>
      <c r="AB47" s="292">
        <v>3.2</v>
      </c>
      <c r="AC47" s="292">
        <v>3.45</v>
      </c>
      <c r="AD47" s="292">
        <v>11.300000000000002</v>
      </c>
      <c r="AE47" s="292">
        <v>2.8</v>
      </c>
      <c r="AF47" s="292">
        <v>0</v>
      </c>
      <c r="AG47" s="292">
        <v>4.3999999999999995</v>
      </c>
      <c r="AH47" s="292">
        <v>0</v>
      </c>
      <c r="AI47" s="292">
        <v>1.1999999999999995</v>
      </c>
      <c r="AJ47" s="292">
        <v>30.999999999999996</v>
      </c>
      <c r="AK47" s="292">
        <v>10.1</v>
      </c>
      <c r="AL47" s="292">
        <v>43.45000000000001</v>
      </c>
      <c r="AM47" s="292">
        <v>0</v>
      </c>
      <c r="AN47" s="292">
        <v>2</v>
      </c>
      <c r="AO47" s="292">
        <v>32.800000000000018</v>
      </c>
      <c r="AP47" s="292">
        <v>18.999999999999993</v>
      </c>
      <c r="AQ47" s="292">
        <v>6.1</v>
      </c>
      <c r="AR47" s="292">
        <v>0.90000000000000036</v>
      </c>
      <c r="AS47" s="292">
        <v>1.6</v>
      </c>
      <c r="AT47" s="292">
        <v>0</v>
      </c>
      <c r="AU47" s="292">
        <v>3.9000000000000012</v>
      </c>
      <c r="AV47" s="292">
        <v>9.9999999999999964</v>
      </c>
      <c r="AW47" s="292">
        <v>0</v>
      </c>
      <c r="AX47" s="292">
        <v>4.0000000000000009</v>
      </c>
      <c r="AY47" s="292">
        <v>2.9999999999999996</v>
      </c>
      <c r="AZ47" s="292">
        <v>0</v>
      </c>
      <c r="BA47" s="292">
        <v>0</v>
      </c>
      <c r="BB47" s="292">
        <v>0</v>
      </c>
      <c r="BC47" s="292">
        <v>0</v>
      </c>
      <c r="BD47" s="292">
        <v>6.4000000000000012</v>
      </c>
      <c r="BE47" s="292">
        <v>0</v>
      </c>
      <c r="BF47" s="292">
        <v>0</v>
      </c>
      <c r="BG47" s="292">
        <v>0</v>
      </c>
      <c r="BH47" s="292">
        <v>8.1500000000000039</v>
      </c>
      <c r="BI47" s="292">
        <v>0.2</v>
      </c>
      <c r="BJ47" s="292">
        <v>13.000000000000002</v>
      </c>
      <c r="BK47" s="292">
        <v>0</v>
      </c>
      <c r="BL47" s="292">
        <v>0</v>
      </c>
      <c r="BM47" s="292">
        <v>0</v>
      </c>
      <c r="BN47" s="292">
        <v>0</v>
      </c>
      <c r="BO47" s="292">
        <v>0.5</v>
      </c>
      <c r="BP47" s="292">
        <v>0</v>
      </c>
      <c r="BQ47" s="292">
        <v>0</v>
      </c>
      <c r="BR47" s="292">
        <v>0</v>
      </c>
      <c r="BS47" s="292">
        <v>0.99999999999999989</v>
      </c>
      <c r="BT47" s="292">
        <v>1.5</v>
      </c>
    </row>
    <row r="48" spans="2:72">
      <c r="B48" s="430"/>
      <c r="C48" s="430"/>
      <c r="D48" s="319" t="s">
        <v>754</v>
      </c>
      <c r="E48" s="292">
        <v>18.999999999999996</v>
      </c>
      <c r="F48" s="292">
        <v>3</v>
      </c>
      <c r="G48" s="292">
        <v>0</v>
      </c>
      <c r="H48" s="292">
        <v>0</v>
      </c>
      <c r="I48" s="292">
        <v>0</v>
      </c>
      <c r="J48" s="292">
        <v>0</v>
      </c>
      <c r="K48" s="292">
        <v>0</v>
      </c>
      <c r="L48" s="292">
        <v>0</v>
      </c>
      <c r="M48" s="292">
        <v>0</v>
      </c>
      <c r="N48" s="292">
        <v>1.0000000000000002</v>
      </c>
      <c r="O48" s="292">
        <v>2.0000000000000004</v>
      </c>
      <c r="P48" s="292">
        <v>2.0000000000000004</v>
      </c>
      <c r="Q48" s="292">
        <v>3</v>
      </c>
      <c r="R48" s="292">
        <v>2.0000000000000004</v>
      </c>
      <c r="S48" s="292">
        <v>0</v>
      </c>
      <c r="T48" s="292">
        <v>0</v>
      </c>
      <c r="U48" s="292">
        <v>0</v>
      </c>
      <c r="V48" s="292">
        <v>0</v>
      </c>
      <c r="W48" s="292">
        <v>0</v>
      </c>
      <c r="X48" s="292">
        <v>0</v>
      </c>
      <c r="Y48" s="292">
        <v>0</v>
      </c>
      <c r="Z48" s="292">
        <v>0</v>
      </c>
      <c r="AA48" s="292">
        <v>0</v>
      </c>
      <c r="AB48" s="292">
        <v>0</v>
      </c>
      <c r="AC48" s="292">
        <v>0</v>
      </c>
      <c r="AD48" s="292">
        <v>0</v>
      </c>
      <c r="AE48" s="292">
        <v>0</v>
      </c>
      <c r="AF48" s="292">
        <v>0</v>
      </c>
      <c r="AG48" s="292">
        <v>0</v>
      </c>
      <c r="AH48" s="292">
        <v>0</v>
      </c>
      <c r="AI48" s="292">
        <v>0</v>
      </c>
      <c r="AJ48" s="292">
        <v>2.0000000000000004</v>
      </c>
      <c r="AK48" s="292">
        <v>0</v>
      </c>
      <c r="AL48" s="292">
        <v>2.0000000000000004</v>
      </c>
      <c r="AM48" s="292">
        <v>0</v>
      </c>
      <c r="AN48" s="292">
        <v>1</v>
      </c>
      <c r="AO48" s="292">
        <v>3</v>
      </c>
      <c r="AP48" s="292">
        <v>1</v>
      </c>
      <c r="AQ48" s="292">
        <v>0</v>
      </c>
      <c r="AR48" s="292">
        <v>1</v>
      </c>
      <c r="AS48" s="292">
        <v>0</v>
      </c>
      <c r="AT48" s="292">
        <v>0</v>
      </c>
      <c r="AU48" s="292">
        <v>1.0000000000000002</v>
      </c>
      <c r="AV48" s="292">
        <v>1</v>
      </c>
      <c r="AW48" s="292">
        <v>0</v>
      </c>
      <c r="AX48" s="292">
        <v>0</v>
      </c>
      <c r="AY48" s="292">
        <v>0</v>
      </c>
      <c r="AZ48" s="292">
        <v>0</v>
      </c>
      <c r="BA48" s="292">
        <v>0</v>
      </c>
      <c r="BB48" s="292">
        <v>0</v>
      </c>
      <c r="BC48" s="292">
        <v>0</v>
      </c>
      <c r="BD48" s="292">
        <v>1</v>
      </c>
      <c r="BE48" s="292">
        <v>0</v>
      </c>
      <c r="BF48" s="292">
        <v>0</v>
      </c>
      <c r="BG48" s="292">
        <v>0</v>
      </c>
      <c r="BH48" s="292">
        <v>4.0000000000000009</v>
      </c>
      <c r="BI48" s="292">
        <v>0</v>
      </c>
      <c r="BJ48" s="292">
        <v>2.0000000000000004</v>
      </c>
      <c r="BK48" s="292">
        <v>0</v>
      </c>
      <c r="BL48" s="292">
        <v>0</v>
      </c>
      <c r="BM48" s="292">
        <v>0</v>
      </c>
      <c r="BN48" s="292">
        <v>0</v>
      </c>
      <c r="BO48" s="292">
        <v>0</v>
      </c>
      <c r="BP48" s="292">
        <v>0</v>
      </c>
      <c r="BQ48" s="292">
        <v>0</v>
      </c>
      <c r="BR48" s="292">
        <v>0</v>
      </c>
      <c r="BS48" s="292">
        <v>2.0000000000000004</v>
      </c>
      <c r="BT48" s="292">
        <v>2.0000000000000004</v>
      </c>
    </row>
    <row r="49" spans="2:72">
      <c r="B49" s="430"/>
      <c r="C49" s="430"/>
      <c r="D49" s="319" t="s">
        <v>755</v>
      </c>
      <c r="E49" s="292">
        <v>16.000000000000004</v>
      </c>
      <c r="F49" s="292">
        <v>0.99999999999999989</v>
      </c>
      <c r="G49" s="292">
        <v>0</v>
      </c>
      <c r="H49" s="292">
        <v>0</v>
      </c>
      <c r="I49" s="292">
        <v>0</v>
      </c>
      <c r="J49" s="292">
        <v>0</v>
      </c>
      <c r="K49" s="292">
        <v>0</v>
      </c>
      <c r="L49" s="292">
        <v>0</v>
      </c>
      <c r="M49" s="292">
        <v>0</v>
      </c>
      <c r="N49" s="292">
        <v>0</v>
      </c>
      <c r="O49" s="292">
        <v>0</v>
      </c>
      <c r="P49" s="292">
        <v>0</v>
      </c>
      <c r="Q49" s="292">
        <v>0.99999999999999989</v>
      </c>
      <c r="R49" s="292">
        <v>0</v>
      </c>
      <c r="S49" s="292">
        <v>0</v>
      </c>
      <c r="T49" s="292">
        <v>0</v>
      </c>
      <c r="U49" s="292">
        <v>0</v>
      </c>
      <c r="V49" s="292">
        <v>0</v>
      </c>
      <c r="W49" s="292">
        <v>0</v>
      </c>
      <c r="X49" s="292">
        <v>0</v>
      </c>
      <c r="Y49" s="292">
        <v>0</v>
      </c>
      <c r="Z49" s="292">
        <v>0</v>
      </c>
      <c r="AA49" s="292">
        <v>0</v>
      </c>
      <c r="AB49" s="292">
        <v>0</v>
      </c>
      <c r="AC49" s="292">
        <v>0</v>
      </c>
      <c r="AD49" s="292">
        <v>0</v>
      </c>
      <c r="AE49" s="292">
        <v>0</v>
      </c>
      <c r="AF49" s="292">
        <v>0</v>
      </c>
      <c r="AG49" s="292">
        <v>0</v>
      </c>
      <c r="AH49" s="292">
        <v>0</v>
      </c>
      <c r="AI49" s="292">
        <v>0</v>
      </c>
      <c r="AJ49" s="292">
        <v>0.99999999999999989</v>
      </c>
      <c r="AK49" s="292">
        <v>0</v>
      </c>
      <c r="AL49" s="292">
        <v>0.99999999999999989</v>
      </c>
      <c r="AM49" s="292">
        <v>0</v>
      </c>
      <c r="AN49" s="292">
        <v>0</v>
      </c>
      <c r="AO49" s="292">
        <v>8.0000000000000018</v>
      </c>
      <c r="AP49" s="292">
        <v>0.99999999999999989</v>
      </c>
      <c r="AQ49" s="292">
        <v>0</v>
      </c>
      <c r="AR49" s="292">
        <v>0</v>
      </c>
      <c r="AS49" s="292">
        <v>0</v>
      </c>
      <c r="AT49" s="292">
        <v>0</v>
      </c>
      <c r="AU49" s="292">
        <v>0</v>
      </c>
      <c r="AV49" s="292">
        <v>0</v>
      </c>
      <c r="AW49" s="292">
        <v>0</v>
      </c>
      <c r="AX49" s="292">
        <v>2.0000000000000004</v>
      </c>
      <c r="AY49" s="292">
        <v>0</v>
      </c>
      <c r="AZ49" s="292">
        <v>0</v>
      </c>
      <c r="BA49" s="292">
        <v>0</v>
      </c>
      <c r="BB49" s="292">
        <v>0</v>
      </c>
      <c r="BC49" s="292">
        <v>0</v>
      </c>
      <c r="BD49" s="292">
        <v>0</v>
      </c>
      <c r="BE49" s="292">
        <v>0</v>
      </c>
      <c r="BF49" s="292">
        <v>0</v>
      </c>
      <c r="BG49" s="292">
        <v>0</v>
      </c>
      <c r="BH49" s="292">
        <v>0</v>
      </c>
      <c r="BI49" s="292">
        <v>0</v>
      </c>
      <c r="BJ49" s="292">
        <v>0</v>
      </c>
      <c r="BK49" s="292">
        <v>0</v>
      </c>
      <c r="BL49" s="292">
        <v>0</v>
      </c>
      <c r="BM49" s="292">
        <v>0</v>
      </c>
      <c r="BN49" s="292">
        <v>0</v>
      </c>
      <c r="BO49" s="292">
        <v>0</v>
      </c>
      <c r="BP49" s="292">
        <v>0</v>
      </c>
      <c r="BQ49" s="292">
        <v>0</v>
      </c>
      <c r="BR49" s="292">
        <v>0</v>
      </c>
      <c r="BS49" s="292">
        <v>0</v>
      </c>
      <c r="BT49" s="292">
        <v>0</v>
      </c>
    </row>
    <row r="50" spans="2:72">
      <c r="B50" s="430"/>
      <c r="C50" s="430"/>
      <c r="D50" s="319" t="s">
        <v>756</v>
      </c>
      <c r="E50" s="292">
        <v>1</v>
      </c>
      <c r="F50" s="292">
        <v>0</v>
      </c>
      <c r="G50" s="292">
        <v>0</v>
      </c>
      <c r="H50" s="292">
        <v>0</v>
      </c>
      <c r="I50" s="292">
        <v>0</v>
      </c>
      <c r="J50" s="292">
        <v>0</v>
      </c>
      <c r="K50" s="292">
        <v>0</v>
      </c>
      <c r="L50" s="292">
        <v>0</v>
      </c>
      <c r="M50" s="292">
        <v>0</v>
      </c>
      <c r="N50" s="292">
        <v>0</v>
      </c>
      <c r="O50" s="292">
        <v>0</v>
      </c>
      <c r="P50" s="292">
        <v>0</v>
      </c>
      <c r="Q50" s="292">
        <v>0</v>
      </c>
      <c r="R50" s="292">
        <v>0</v>
      </c>
      <c r="S50" s="292">
        <v>0</v>
      </c>
      <c r="T50" s="292">
        <v>0</v>
      </c>
      <c r="U50" s="292">
        <v>0</v>
      </c>
      <c r="V50" s="292">
        <v>0</v>
      </c>
      <c r="W50" s="292">
        <v>0</v>
      </c>
      <c r="X50" s="292">
        <v>0</v>
      </c>
      <c r="Y50" s="292">
        <v>0</v>
      </c>
      <c r="Z50" s="292">
        <v>0</v>
      </c>
      <c r="AA50" s="292">
        <v>0</v>
      </c>
      <c r="AB50" s="292">
        <v>0</v>
      </c>
      <c r="AC50" s="292">
        <v>0</v>
      </c>
      <c r="AD50" s="292">
        <v>0</v>
      </c>
      <c r="AE50" s="292">
        <v>0</v>
      </c>
      <c r="AF50" s="292">
        <v>0</v>
      </c>
      <c r="AG50" s="292">
        <v>0</v>
      </c>
      <c r="AH50" s="292">
        <v>0</v>
      </c>
      <c r="AI50" s="292">
        <v>0</v>
      </c>
      <c r="AJ50" s="292">
        <v>0</v>
      </c>
      <c r="AK50" s="292">
        <v>0</v>
      </c>
      <c r="AL50" s="292">
        <v>0</v>
      </c>
      <c r="AM50" s="292">
        <v>0</v>
      </c>
      <c r="AN50" s="292">
        <v>0</v>
      </c>
      <c r="AO50" s="292">
        <v>4</v>
      </c>
      <c r="AP50" s="292">
        <v>0</v>
      </c>
      <c r="AQ50" s="292">
        <v>0</v>
      </c>
      <c r="AR50" s="292">
        <v>0</v>
      </c>
      <c r="AS50" s="292">
        <v>0</v>
      </c>
      <c r="AT50" s="292">
        <v>0</v>
      </c>
      <c r="AU50" s="292">
        <v>0</v>
      </c>
      <c r="AV50" s="292">
        <v>0</v>
      </c>
      <c r="AW50" s="292">
        <v>0</v>
      </c>
      <c r="AX50" s="292">
        <v>0</v>
      </c>
      <c r="AY50" s="292">
        <v>0</v>
      </c>
      <c r="AZ50" s="292">
        <v>0</v>
      </c>
      <c r="BA50" s="292">
        <v>0</v>
      </c>
      <c r="BB50" s="292">
        <v>0</v>
      </c>
      <c r="BC50" s="292">
        <v>0</v>
      </c>
      <c r="BD50" s="292">
        <v>0</v>
      </c>
      <c r="BE50" s="292">
        <v>0</v>
      </c>
      <c r="BF50" s="292">
        <v>0</v>
      </c>
      <c r="BG50" s="292">
        <v>0</v>
      </c>
      <c r="BH50" s="292">
        <v>0</v>
      </c>
      <c r="BI50" s="292">
        <v>0</v>
      </c>
      <c r="BJ50" s="292">
        <v>0</v>
      </c>
      <c r="BK50" s="292">
        <v>0</v>
      </c>
      <c r="BL50" s="292">
        <v>0</v>
      </c>
      <c r="BM50" s="292">
        <v>0</v>
      </c>
      <c r="BN50" s="292">
        <v>0</v>
      </c>
      <c r="BO50" s="292">
        <v>0</v>
      </c>
      <c r="BP50" s="292">
        <v>0</v>
      </c>
      <c r="BQ50" s="292">
        <v>0</v>
      </c>
      <c r="BR50" s="292">
        <v>0</v>
      </c>
      <c r="BS50" s="292">
        <v>0</v>
      </c>
      <c r="BT50" s="292">
        <v>0</v>
      </c>
    </row>
    <row r="51" spans="2:72">
      <c r="B51" s="430"/>
      <c r="C51" s="430"/>
      <c r="D51" s="319" t="s">
        <v>757</v>
      </c>
      <c r="E51" s="292">
        <v>7.5000000000000009</v>
      </c>
      <c r="F51" s="292">
        <v>0.99999999999999989</v>
      </c>
      <c r="G51" s="292">
        <v>0</v>
      </c>
      <c r="H51" s="292">
        <v>0</v>
      </c>
      <c r="I51" s="292">
        <v>0</v>
      </c>
      <c r="J51" s="292">
        <v>0</v>
      </c>
      <c r="K51" s="292">
        <v>0</v>
      </c>
      <c r="L51" s="292">
        <v>0</v>
      </c>
      <c r="M51" s="292">
        <v>0</v>
      </c>
      <c r="N51" s="292">
        <v>0</v>
      </c>
      <c r="O51" s="292">
        <v>0</v>
      </c>
      <c r="P51" s="292">
        <v>0.99999999999999989</v>
      </c>
      <c r="Q51" s="292">
        <v>0.99999999999999989</v>
      </c>
      <c r="R51" s="292">
        <v>0</v>
      </c>
      <c r="S51" s="292">
        <v>0</v>
      </c>
      <c r="T51" s="292">
        <v>0</v>
      </c>
      <c r="U51" s="292">
        <v>0</v>
      </c>
      <c r="V51" s="292">
        <v>0</v>
      </c>
      <c r="W51" s="292">
        <v>0</v>
      </c>
      <c r="X51" s="292">
        <v>0</v>
      </c>
      <c r="Y51" s="292">
        <v>0</v>
      </c>
      <c r="Z51" s="292">
        <v>0</v>
      </c>
      <c r="AA51" s="292">
        <v>0</v>
      </c>
      <c r="AB51" s="292">
        <v>0</v>
      </c>
      <c r="AC51" s="292">
        <v>0</v>
      </c>
      <c r="AD51" s="292">
        <v>0</v>
      </c>
      <c r="AE51" s="292">
        <v>0</v>
      </c>
      <c r="AF51" s="292">
        <v>0</v>
      </c>
      <c r="AG51" s="292">
        <v>0</v>
      </c>
      <c r="AH51" s="292">
        <v>0</v>
      </c>
      <c r="AI51" s="292">
        <v>0</v>
      </c>
      <c r="AJ51" s="292">
        <v>0.99999999999999989</v>
      </c>
      <c r="AK51" s="292">
        <v>0</v>
      </c>
      <c r="AL51" s="292">
        <v>0.99999999999999989</v>
      </c>
      <c r="AM51" s="292">
        <v>0</v>
      </c>
      <c r="AN51" s="292">
        <v>0</v>
      </c>
      <c r="AO51" s="292">
        <v>0</v>
      </c>
      <c r="AP51" s="292">
        <v>0</v>
      </c>
      <c r="AQ51" s="292">
        <v>0</v>
      </c>
      <c r="AR51" s="292">
        <v>0</v>
      </c>
      <c r="AS51" s="292">
        <v>0</v>
      </c>
      <c r="AT51" s="292">
        <v>0</v>
      </c>
      <c r="AU51" s="292">
        <v>0</v>
      </c>
      <c r="AV51" s="292">
        <v>0</v>
      </c>
      <c r="AW51" s="292">
        <v>0</v>
      </c>
      <c r="AX51" s="292">
        <v>0.99999999999999989</v>
      </c>
      <c r="AY51" s="292">
        <v>0</v>
      </c>
      <c r="AZ51" s="292">
        <v>0</v>
      </c>
      <c r="BA51" s="292">
        <v>0</v>
      </c>
      <c r="BB51" s="292">
        <v>0</v>
      </c>
      <c r="BC51" s="292">
        <v>0</v>
      </c>
      <c r="BD51" s="292">
        <v>0</v>
      </c>
      <c r="BE51" s="292">
        <v>0</v>
      </c>
      <c r="BF51" s="292">
        <v>0</v>
      </c>
      <c r="BG51" s="292">
        <v>0</v>
      </c>
      <c r="BH51" s="292">
        <v>0</v>
      </c>
      <c r="BI51" s="292">
        <v>0</v>
      </c>
      <c r="BJ51" s="292">
        <v>0</v>
      </c>
      <c r="BK51" s="292">
        <v>0</v>
      </c>
      <c r="BL51" s="292">
        <v>0</v>
      </c>
      <c r="BM51" s="292">
        <v>0</v>
      </c>
      <c r="BN51" s="292">
        <v>0</v>
      </c>
      <c r="BO51" s="292">
        <v>0</v>
      </c>
      <c r="BP51" s="292">
        <v>0</v>
      </c>
      <c r="BQ51" s="292">
        <v>0</v>
      </c>
      <c r="BR51" s="292">
        <v>0</v>
      </c>
      <c r="BS51" s="292">
        <v>0</v>
      </c>
      <c r="BT51" s="292">
        <v>0</v>
      </c>
    </row>
    <row r="52" spans="2:72">
      <c r="B52" s="430"/>
      <c r="C52" s="430"/>
      <c r="D52" s="319" t="s">
        <v>758</v>
      </c>
      <c r="E52" s="292">
        <v>13.999999999999998</v>
      </c>
      <c r="F52" s="292">
        <v>1</v>
      </c>
      <c r="G52" s="292">
        <v>0</v>
      </c>
      <c r="H52" s="292">
        <v>0</v>
      </c>
      <c r="I52" s="292">
        <v>0</v>
      </c>
      <c r="J52" s="292">
        <v>0</v>
      </c>
      <c r="K52" s="292">
        <v>0</v>
      </c>
      <c r="L52" s="292">
        <v>0</v>
      </c>
      <c r="M52" s="292">
        <v>0</v>
      </c>
      <c r="N52" s="292">
        <v>0</v>
      </c>
      <c r="O52" s="292">
        <v>0</v>
      </c>
      <c r="P52" s="292">
        <v>1</v>
      </c>
      <c r="Q52" s="292">
        <v>1</v>
      </c>
      <c r="R52" s="292">
        <v>0</v>
      </c>
      <c r="S52" s="292">
        <v>0</v>
      </c>
      <c r="T52" s="292">
        <v>0</v>
      </c>
      <c r="U52" s="292">
        <v>0</v>
      </c>
      <c r="V52" s="292">
        <v>0</v>
      </c>
      <c r="W52" s="292">
        <v>0</v>
      </c>
      <c r="X52" s="292">
        <v>0</v>
      </c>
      <c r="Y52" s="292">
        <v>0</v>
      </c>
      <c r="Z52" s="292">
        <v>0</v>
      </c>
      <c r="AA52" s="292">
        <v>0</v>
      </c>
      <c r="AB52" s="292">
        <v>0</v>
      </c>
      <c r="AC52" s="292">
        <v>0</v>
      </c>
      <c r="AD52" s="292">
        <v>0</v>
      </c>
      <c r="AE52" s="292">
        <v>0</v>
      </c>
      <c r="AF52" s="292">
        <v>0</v>
      </c>
      <c r="AG52" s="292">
        <v>0</v>
      </c>
      <c r="AH52" s="292">
        <v>0</v>
      </c>
      <c r="AI52" s="292">
        <v>0</v>
      </c>
      <c r="AJ52" s="292">
        <v>1</v>
      </c>
      <c r="AK52" s="292">
        <v>0</v>
      </c>
      <c r="AL52" s="292">
        <v>1</v>
      </c>
      <c r="AM52" s="292">
        <v>0</v>
      </c>
      <c r="AN52" s="292">
        <v>0</v>
      </c>
      <c r="AO52" s="292">
        <v>8</v>
      </c>
      <c r="AP52" s="292">
        <v>1</v>
      </c>
      <c r="AQ52" s="292">
        <v>0</v>
      </c>
      <c r="AR52" s="292">
        <v>0</v>
      </c>
      <c r="AS52" s="292">
        <v>0</v>
      </c>
      <c r="AT52" s="292">
        <v>0</v>
      </c>
      <c r="AU52" s="292">
        <v>0</v>
      </c>
      <c r="AV52" s="292">
        <v>0</v>
      </c>
      <c r="AW52" s="292">
        <v>0</v>
      </c>
      <c r="AX52" s="292">
        <v>1.0000000000000002</v>
      </c>
      <c r="AY52" s="292">
        <v>0</v>
      </c>
      <c r="AZ52" s="292">
        <v>0</v>
      </c>
      <c r="BA52" s="292">
        <v>0</v>
      </c>
      <c r="BB52" s="292">
        <v>0</v>
      </c>
      <c r="BC52" s="292">
        <v>0</v>
      </c>
      <c r="BD52" s="292">
        <v>0</v>
      </c>
      <c r="BE52" s="292">
        <v>0</v>
      </c>
      <c r="BF52" s="292">
        <v>0</v>
      </c>
      <c r="BG52" s="292">
        <v>0</v>
      </c>
      <c r="BH52" s="292">
        <v>1</v>
      </c>
      <c r="BI52" s="292">
        <v>0</v>
      </c>
      <c r="BJ52" s="292">
        <v>0</v>
      </c>
      <c r="BK52" s="292">
        <v>0</v>
      </c>
      <c r="BL52" s="292">
        <v>0</v>
      </c>
      <c r="BM52" s="292">
        <v>0</v>
      </c>
      <c r="BN52" s="292">
        <v>0</v>
      </c>
      <c r="BO52" s="292">
        <v>0</v>
      </c>
      <c r="BP52" s="292">
        <v>0</v>
      </c>
      <c r="BQ52" s="292">
        <v>0</v>
      </c>
      <c r="BR52" s="292">
        <v>0</v>
      </c>
      <c r="BS52" s="292">
        <v>0</v>
      </c>
      <c r="BT52" s="292">
        <v>0</v>
      </c>
    </row>
    <row r="53" spans="2:72">
      <c r="B53" s="430"/>
      <c r="C53" s="430"/>
      <c r="D53" s="319" t="s">
        <v>759</v>
      </c>
      <c r="E53" s="292">
        <v>12.000000000000002</v>
      </c>
      <c r="F53" s="292">
        <v>0</v>
      </c>
      <c r="G53" s="292">
        <v>0</v>
      </c>
      <c r="H53" s="292">
        <v>0</v>
      </c>
      <c r="I53" s="292">
        <v>0</v>
      </c>
      <c r="J53" s="292">
        <v>0</v>
      </c>
      <c r="K53" s="292">
        <v>0</v>
      </c>
      <c r="L53" s="292">
        <v>0</v>
      </c>
      <c r="M53" s="292">
        <v>0</v>
      </c>
      <c r="N53" s="292">
        <v>0</v>
      </c>
      <c r="O53" s="292">
        <v>0</v>
      </c>
      <c r="P53" s="292">
        <v>0</v>
      </c>
      <c r="Q53" s="292">
        <v>0</v>
      </c>
      <c r="R53" s="292">
        <v>0</v>
      </c>
      <c r="S53" s="292">
        <v>0</v>
      </c>
      <c r="T53" s="292">
        <v>0</v>
      </c>
      <c r="U53" s="292">
        <v>0</v>
      </c>
      <c r="V53" s="292">
        <v>0</v>
      </c>
      <c r="W53" s="292">
        <v>0</v>
      </c>
      <c r="X53" s="292">
        <v>0</v>
      </c>
      <c r="Y53" s="292">
        <v>0</v>
      </c>
      <c r="Z53" s="292">
        <v>0</v>
      </c>
      <c r="AA53" s="292">
        <v>0</v>
      </c>
      <c r="AB53" s="292">
        <v>0</v>
      </c>
      <c r="AC53" s="292">
        <v>0</v>
      </c>
      <c r="AD53" s="292">
        <v>0</v>
      </c>
      <c r="AE53" s="292">
        <v>0</v>
      </c>
      <c r="AF53" s="292">
        <v>0</v>
      </c>
      <c r="AG53" s="292">
        <v>0</v>
      </c>
      <c r="AH53" s="292">
        <v>0</v>
      </c>
      <c r="AI53" s="292">
        <v>0</v>
      </c>
      <c r="AJ53" s="292">
        <v>0</v>
      </c>
      <c r="AK53" s="292">
        <v>0</v>
      </c>
      <c r="AL53" s="292">
        <v>0</v>
      </c>
      <c r="AM53" s="292">
        <v>0</v>
      </c>
      <c r="AN53" s="292">
        <v>0</v>
      </c>
      <c r="AO53" s="292">
        <v>12.999999999999998</v>
      </c>
      <c r="AP53" s="292">
        <v>0</v>
      </c>
      <c r="AQ53" s="292">
        <v>0</v>
      </c>
      <c r="AR53" s="292">
        <v>0</v>
      </c>
      <c r="AS53" s="292">
        <v>0</v>
      </c>
      <c r="AT53" s="292">
        <v>0</v>
      </c>
      <c r="AU53" s="292">
        <v>0</v>
      </c>
      <c r="AV53" s="292">
        <v>0</v>
      </c>
      <c r="AW53" s="292">
        <v>0</v>
      </c>
      <c r="AX53" s="292">
        <v>0</v>
      </c>
      <c r="AY53" s="292">
        <v>0</v>
      </c>
      <c r="AZ53" s="292">
        <v>0</v>
      </c>
      <c r="BA53" s="292">
        <v>0</v>
      </c>
      <c r="BB53" s="292">
        <v>0</v>
      </c>
      <c r="BC53" s="292">
        <v>0</v>
      </c>
      <c r="BD53" s="292">
        <v>0</v>
      </c>
      <c r="BE53" s="292">
        <v>0</v>
      </c>
      <c r="BF53" s="292">
        <v>0</v>
      </c>
      <c r="BG53" s="292">
        <v>0</v>
      </c>
      <c r="BH53" s="292">
        <v>0</v>
      </c>
      <c r="BI53" s="292">
        <v>0</v>
      </c>
      <c r="BJ53" s="292">
        <v>0</v>
      </c>
      <c r="BK53" s="292">
        <v>0</v>
      </c>
      <c r="BL53" s="292">
        <v>0</v>
      </c>
      <c r="BM53" s="292">
        <v>0</v>
      </c>
      <c r="BN53" s="292">
        <v>0</v>
      </c>
      <c r="BO53" s="292">
        <v>0</v>
      </c>
      <c r="BP53" s="292">
        <v>0</v>
      </c>
      <c r="BQ53" s="292">
        <v>0</v>
      </c>
      <c r="BR53" s="292">
        <v>0</v>
      </c>
      <c r="BS53" s="292">
        <v>0</v>
      </c>
      <c r="BT53" s="292">
        <v>0</v>
      </c>
    </row>
    <row r="54" spans="2:72">
      <c r="B54" s="430"/>
      <c r="C54" s="430"/>
      <c r="D54" s="319" t="s">
        <v>760</v>
      </c>
      <c r="E54" s="292">
        <v>2</v>
      </c>
      <c r="F54" s="292">
        <v>0</v>
      </c>
      <c r="G54" s="292">
        <v>0</v>
      </c>
      <c r="H54" s="292">
        <v>0</v>
      </c>
      <c r="I54" s="292">
        <v>0</v>
      </c>
      <c r="J54" s="292">
        <v>0</v>
      </c>
      <c r="K54" s="292">
        <v>0</v>
      </c>
      <c r="L54" s="292">
        <v>0</v>
      </c>
      <c r="M54" s="292">
        <v>0</v>
      </c>
      <c r="N54" s="292">
        <v>0</v>
      </c>
      <c r="O54" s="292">
        <v>0</v>
      </c>
      <c r="P54" s="292">
        <v>0</v>
      </c>
      <c r="Q54" s="292">
        <v>0</v>
      </c>
      <c r="R54" s="292">
        <v>0</v>
      </c>
      <c r="S54" s="292">
        <v>0</v>
      </c>
      <c r="T54" s="292">
        <v>0</v>
      </c>
      <c r="U54" s="292">
        <v>0</v>
      </c>
      <c r="V54" s="292">
        <v>0</v>
      </c>
      <c r="W54" s="292">
        <v>0</v>
      </c>
      <c r="X54" s="292">
        <v>0</v>
      </c>
      <c r="Y54" s="292">
        <v>0</v>
      </c>
      <c r="Z54" s="292">
        <v>0</v>
      </c>
      <c r="AA54" s="292">
        <v>0</v>
      </c>
      <c r="AB54" s="292">
        <v>0</v>
      </c>
      <c r="AC54" s="292">
        <v>0</v>
      </c>
      <c r="AD54" s="292">
        <v>0</v>
      </c>
      <c r="AE54" s="292">
        <v>0</v>
      </c>
      <c r="AF54" s="292">
        <v>0</v>
      </c>
      <c r="AG54" s="292">
        <v>0</v>
      </c>
      <c r="AH54" s="292">
        <v>0</v>
      </c>
      <c r="AI54" s="292">
        <v>0</v>
      </c>
      <c r="AJ54" s="292">
        <v>0</v>
      </c>
      <c r="AK54" s="292">
        <v>0</v>
      </c>
      <c r="AL54" s="292">
        <v>0</v>
      </c>
      <c r="AM54" s="292">
        <v>0</v>
      </c>
      <c r="AN54" s="292">
        <v>0</v>
      </c>
      <c r="AO54" s="292">
        <v>0</v>
      </c>
      <c r="AP54" s="292">
        <v>0</v>
      </c>
      <c r="AQ54" s="292">
        <v>0</v>
      </c>
      <c r="AR54" s="292">
        <v>0</v>
      </c>
      <c r="AS54" s="292">
        <v>0</v>
      </c>
      <c r="AT54" s="292">
        <v>0</v>
      </c>
      <c r="AU54" s="292">
        <v>0</v>
      </c>
      <c r="AV54" s="292">
        <v>0</v>
      </c>
      <c r="AW54" s="292">
        <v>0</v>
      </c>
      <c r="AX54" s="292">
        <v>0</v>
      </c>
      <c r="AY54" s="292">
        <v>0</v>
      </c>
      <c r="AZ54" s="292">
        <v>0</v>
      </c>
      <c r="BA54" s="292">
        <v>0</v>
      </c>
      <c r="BB54" s="292">
        <v>0</v>
      </c>
      <c r="BC54" s="292">
        <v>0</v>
      </c>
      <c r="BD54" s="292">
        <v>0</v>
      </c>
      <c r="BE54" s="292">
        <v>0</v>
      </c>
      <c r="BF54" s="292">
        <v>0</v>
      </c>
      <c r="BG54" s="292">
        <v>0</v>
      </c>
      <c r="BH54" s="292">
        <v>0</v>
      </c>
      <c r="BI54" s="292">
        <v>0</v>
      </c>
      <c r="BJ54" s="292">
        <v>0</v>
      </c>
      <c r="BK54" s="292">
        <v>0</v>
      </c>
      <c r="BL54" s="292">
        <v>0</v>
      </c>
      <c r="BM54" s="292">
        <v>0</v>
      </c>
      <c r="BN54" s="292">
        <v>0</v>
      </c>
      <c r="BO54" s="292">
        <v>0</v>
      </c>
      <c r="BP54" s="292">
        <v>0</v>
      </c>
      <c r="BQ54" s="292">
        <v>0</v>
      </c>
      <c r="BR54" s="292">
        <v>0</v>
      </c>
      <c r="BS54" s="292">
        <v>0</v>
      </c>
      <c r="BT54" s="292">
        <v>0</v>
      </c>
    </row>
    <row r="55" spans="2:72">
      <c r="B55" s="430"/>
      <c r="C55" s="430"/>
      <c r="D55" s="319" t="s">
        <v>761</v>
      </c>
      <c r="E55" s="292">
        <v>3</v>
      </c>
      <c r="F55" s="292">
        <v>0</v>
      </c>
      <c r="G55" s="292">
        <v>0</v>
      </c>
      <c r="H55" s="292">
        <v>0</v>
      </c>
      <c r="I55" s="292">
        <v>0</v>
      </c>
      <c r="J55" s="292">
        <v>0</v>
      </c>
      <c r="K55" s="292">
        <v>0</v>
      </c>
      <c r="L55" s="292">
        <v>0</v>
      </c>
      <c r="M55" s="292">
        <v>0</v>
      </c>
      <c r="N55" s="292">
        <v>0</v>
      </c>
      <c r="O55" s="292">
        <v>0</v>
      </c>
      <c r="P55" s="292">
        <v>0</v>
      </c>
      <c r="Q55" s="292">
        <v>0</v>
      </c>
      <c r="R55" s="292">
        <v>0</v>
      </c>
      <c r="S55" s="292">
        <v>0</v>
      </c>
      <c r="T55" s="292">
        <v>0</v>
      </c>
      <c r="U55" s="292">
        <v>0</v>
      </c>
      <c r="V55" s="292">
        <v>0</v>
      </c>
      <c r="W55" s="292">
        <v>0</v>
      </c>
      <c r="X55" s="292">
        <v>0</v>
      </c>
      <c r="Y55" s="292">
        <v>0</v>
      </c>
      <c r="Z55" s="292">
        <v>0</v>
      </c>
      <c r="AA55" s="292">
        <v>0</v>
      </c>
      <c r="AB55" s="292">
        <v>0</v>
      </c>
      <c r="AC55" s="292">
        <v>0</v>
      </c>
      <c r="AD55" s="292">
        <v>0</v>
      </c>
      <c r="AE55" s="292">
        <v>0</v>
      </c>
      <c r="AF55" s="292">
        <v>0</v>
      </c>
      <c r="AG55" s="292">
        <v>0</v>
      </c>
      <c r="AH55" s="292">
        <v>0</v>
      </c>
      <c r="AI55" s="292">
        <v>0</v>
      </c>
      <c r="AJ55" s="292">
        <v>0</v>
      </c>
      <c r="AK55" s="292">
        <v>0</v>
      </c>
      <c r="AL55" s="292">
        <v>0</v>
      </c>
      <c r="AM55" s="292">
        <v>0</v>
      </c>
      <c r="AN55" s="292">
        <v>0</v>
      </c>
      <c r="AO55" s="292">
        <v>4</v>
      </c>
      <c r="AP55" s="292">
        <v>0</v>
      </c>
      <c r="AQ55" s="292">
        <v>0</v>
      </c>
      <c r="AR55" s="292">
        <v>0</v>
      </c>
      <c r="AS55" s="292">
        <v>0</v>
      </c>
      <c r="AT55" s="292">
        <v>0</v>
      </c>
      <c r="AU55" s="292">
        <v>0</v>
      </c>
      <c r="AV55" s="292">
        <v>0</v>
      </c>
      <c r="AW55" s="292">
        <v>0</v>
      </c>
      <c r="AX55" s="292">
        <v>0</v>
      </c>
      <c r="AY55" s="292">
        <v>0</v>
      </c>
      <c r="AZ55" s="292">
        <v>0</v>
      </c>
      <c r="BA55" s="292">
        <v>0</v>
      </c>
      <c r="BB55" s="292">
        <v>0</v>
      </c>
      <c r="BC55" s="292">
        <v>0</v>
      </c>
      <c r="BD55" s="292">
        <v>0</v>
      </c>
      <c r="BE55" s="292">
        <v>0</v>
      </c>
      <c r="BF55" s="292">
        <v>0</v>
      </c>
      <c r="BG55" s="292">
        <v>0</v>
      </c>
      <c r="BH55" s="292">
        <v>0</v>
      </c>
      <c r="BI55" s="292">
        <v>0</v>
      </c>
      <c r="BJ55" s="292">
        <v>0</v>
      </c>
      <c r="BK55" s="292">
        <v>0</v>
      </c>
      <c r="BL55" s="292">
        <v>0</v>
      </c>
      <c r="BM55" s="292">
        <v>0</v>
      </c>
      <c r="BN55" s="292">
        <v>0</v>
      </c>
      <c r="BO55" s="292">
        <v>0</v>
      </c>
      <c r="BP55" s="292">
        <v>0</v>
      </c>
      <c r="BQ55" s="292">
        <v>0</v>
      </c>
      <c r="BR55" s="292">
        <v>0</v>
      </c>
      <c r="BS55" s="292">
        <v>0</v>
      </c>
      <c r="BT55" s="292">
        <v>2.0000000000000004</v>
      </c>
    </row>
    <row r="56" spans="2:72">
      <c r="B56" s="430"/>
      <c r="C56" s="430"/>
      <c r="D56" s="319" t="s">
        <v>762</v>
      </c>
      <c r="E56" s="292">
        <v>2</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0</v>
      </c>
      <c r="V56" s="292">
        <v>0</v>
      </c>
      <c r="W56" s="292">
        <v>0</v>
      </c>
      <c r="X56" s="292">
        <v>0</v>
      </c>
      <c r="Y56" s="292">
        <v>0</v>
      </c>
      <c r="Z56" s="292">
        <v>0</v>
      </c>
      <c r="AA56" s="292">
        <v>0</v>
      </c>
      <c r="AB56" s="292">
        <v>0</v>
      </c>
      <c r="AC56" s="292">
        <v>0</v>
      </c>
      <c r="AD56" s="292">
        <v>0</v>
      </c>
      <c r="AE56" s="292">
        <v>0</v>
      </c>
      <c r="AF56" s="292">
        <v>0</v>
      </c>
      <c r="AG56" s="292">
        <v>0</v>
      </c>
      <c r="AH56" s="292">
        <v>0</v>
      </c>
      <c r="AI56" s="292">
        <v>0</v>
      </c>
      <c r="AJ56" s="292">
        <v>0</v>
      </c>
      <c r="AK56" s="292">
        <v>0</v>
      </c>
      <c r="AL56" s="292">
        <v>0</v>
      </c>
      <c r="AM56" s="292">
        <v>0</v>
      </c>
      <c r="AN56" s="292">
        <v>0</v>
      </c>
      <c r="AO56" s="292">
        <v>1</v>
      </c>
      <c r="AP56" s="292">
        <v>0</v>
      </c>
      <c r="AQ56" s="292">
        <v>0</v>
      </c>
      <c r="AR56" s="292">
        <v>0</v>
      </c>
      <c r="AS56" s="292">
        <v>0</v>
      </c>
      <c r="AT56" s="292">
        <v>0</v>
      </c>
      <c r="AU56" s="292">
        <v>0</v>
      </c>
      <c r="AV56" s="292">
        <v>0</v>
      </c>
      <c r="AW56" s="292">
        <v>0</v>
      </c>
      <c r="AX56" s="292">
        <v>0</v>
      </c>
      <c r="AY56" s="292">
        <v>0</v>
      </c>
      <c r="AZ56" s="292">
        <v>0</v>
      </c>
      <c r="BA56" s="292">
        <v>0</v>
      </c>
      <c r="BB56" s="292">
        <v>0</v>
      </c>
      <c r="BC56" s="292">
        <v>0</v>
      </c>
      <c r="BD56" s="292">
        <v>0</v>
      </c>
      <c r="BE56" s="292">
        <v>0</v>
      </c>
      <c r="BF56" s="292">
        <v>0</v>
      </c>
      <c r="BG56" s="292">
        <v>0</v>
      </c>
      <c r="BH56" s="292">
        <v>0</v>
      </c>
      <c r="BI56" s="292">
        <v>0</v>
      </c>
      <c r="BJ56" s="292">
        <v>0</v>
      </c>
      <c r="BK56" s="292">
        <v>0</v>
      </c>
      <c r="BL56" s="292">
        <v>0</v>
      </c>
      <c r="BM56" s="292">
        <v>0</v>
      </c>
      <c r="BN56" s="292">
        <v>0</v>
      </c>
      <c r="BO56" s="292">
        <v>0</v>
      </c>
      <c r="BP56" s="292">
        <v>0</v>
      </c>
      <c r="BQ56" s="292">
        <v>0</v>
      </c>
      <c r="BR56" s="292">
        <v>0</v>
      </c>
      <c r="BS56" s="292">
        <v>0</v>
      </c>
      <c r="BT56" s="292">
        <v>0</v>
      </c>
    </row>
    <row r="57" spans="2:72">
      <c r="B57" s="430"/>
      <c r="C57" s="430" t="s">
        <v>38</v>
      </c>
      <c r="D57" s="319" t="s">
        <v>763</v>
      </c>
      <c r="E57" s="292">
        <v>170.10000000000002</v>
      </c>
      <c r="F57" s="292">
        <v>16.95</v>
      </c>
      <c r="G57" s="292">
        <v>3.2</v>
      </c>
      <c r="H57" s="292">
        <v>0</v>
      </c>
      <c r="I57" s="292">
        <v>0</v>
      </c>
      <c r="J57" s="292">
        <v>1.2000000000000002</v>
      </c>
      <c r="K57" s="292">
        <v>0.99999999999999989</v>
      </c>
      <c r="L57" s="292">
        <v>0.99999999999999989</v>
      </c>
      <c r="M57" s="292">
        <v>0</v>
      </c>
      <c r="N57" s="292">
        <v>1.6</v>
      </c>
      <c r="O57" s="292">
        <v>12</v>
      </c>
      <c r="P57" s="292">
        <v>13.899999999999999</v>
      </c>
      <c r="Q57" s="292">
        <v>25.600000000000005</v>
      </c>
      <c r="R57" s="292">
        <v>5.4500000000000011</v>
      </c>
      <c r="S57" s="292">
        <v>2.7</v>
      </c>
      <c r="T57" s="292">
        <v>3.75</v>
      </c>
      <c r="U57" s="292">
        <v>3.7000000000000011</v>
      </c>
      <c r="V57" s="292">
        <v>4.7000000000000011</v>
      </c>
      <c r="W57" s="292">
        <v>0.2</v>
      </c>
      <c r="X57" s="292">
        <v>7.9</v>
      </c>
      <c r="Y57" s="292">
        <v>10.8</v>
      </c>
      <c r="Z57" s="292">
        <v>1.5</v>
      </c>
      <c r="AA57" s="292">
        <v>6.25</v>
      </c>
      <c r="AB57" s="292">
        <v>3.5000000000000009</v>
      </c>
      <c r="AC57" s="292">
        <v>1.6999999999999995</v>
      </c>
      <c r="AD57" s="292">
        <v>5.8999999999999995</v>
      </c>
      <c r="AE57" s="292">
        <v>2</v>
      </c>
      <c r="AF57" s="292">
        <v>0</v>
      </c>
      <c r="AG57" s="292">
        <v>3.65</v>
      </c>
      <c r="AH57" s="292">
        <v>0.99999999999999989</v>
      </c>
      <c r="AI57" s="292">
        <v>0.49999999999999994</v>
      </c>
      <c r="AJ57" s="292">
        <v>20.149999999999999</v>
      </c>
      <c r="AK57" s="292">
        <v>3.9000000000000008</v>
      </c>
      <c r="AL57" s="292">
        <v>29.350000000000009</v>
      </c>
      <c r="AM57" s="292">
        <v>1.9999999999999998</v>
      </c>
      <c r="AN57" s="292">
        <v>0.99999999999999989</v>
      </c>
      <c r="AO57" s="292">
        <v>1.9999999999999998</v>
      </c>
      <c r="AP57" s="292">
        <v>12.000000000000002</v>
      </c>
      <c r="AQ57" s="292">
        <v>2.4000000000000004</v>
      </c>
      <c r="AR57" s="292">
        <v>0</v>
      </c>
      <c r="AS57" s="292">
        <v>1.2000000000000002</v>
      </c>
      <c r="AT57" s="292">
        <v>0</v>
      </c>
      <c r="AU57" s="292">
        <v>1.9999999999999998</v>
      </c>
      <c r="AV57" s="292">
        <v>5.0000000000000009</v>
      </c>
      <c r="AW57" s="292">
        <v>0</v>
      </c>
      <c r="AX57" s="292">
        <v>28.999999999999993</v>
      </c>
      <c r="AY57" s="292">
        <v>0</v>
      </c>
      <c r="AZ57" s="292">
        <v>0</v>
      </c>
      <c r="BA57" s="292">
        <v>1.9999999999999998</v>
      </c>
      <c r="BB57" s="292">
        <v>0.99999999999999989</v>
      </c>
      <c r="BC57" s="292">
        <v>0</v>
      </c>
      <c r="BD57" s="292">
        <v>3.3999999999999995</v>
      </c>
      <c r="BE57" s="292">
        <v>0</v>
      </c>
      <c r="BF57" s="292">
        <v>0</v>
      </c>
      <c r="BG57" s="292">
        <v>1.4000000000000001</v>
      </c>
      <c r="BH57" s="292">
        <v>6</v>
      </c>
      <c r="BI57" s="292">
        <v>0</v>
      </c>
      <c r="BJ57" s="292">
        <v>3.3999999999999995</v>
      </c>
      <c r="BK57" s="292">
        <v>0</v>
      </c>
      <c r="BL57" s="292">
        <v>0</v>
      </c>
      <c r="BM57" s="292">
        <v>0</v>
      </c>
      <c r="BN57" s="292">
        <v>0</v>
      </c>
      <c r="BO57" s="292">
        <v>1.4000000000000001</v>
      </c>
      <c r="BP57" s="292">
        <v>0</v>
      </c>
      <c r="BQ57" s="292">
        <v>0</v>
      </c>
      <c r="BR57" s="292">
        <v>0</v>
      </c>
      <c r="BS57" s="292">
        <v>0</v>
      </c>
      <c r="BT57" s="292">
        <v>0.99999999999999989</v>
      </c>
    </row>
    <row r="58" spans="2:72" ht="28.5">
      <c r="B58" s="430"/>
      <c r="C58" s="430"/>
      <c r="D58" s="319" t="s">
        <v>764</v>
      </c>
      <c r="E58" s="292">
        <v>25.7</v>
      </c>
      <c r="F58" s="292">
        <v>1.4</v>
      </c>
      <c r="G58" s="292">
        <v>0</v>
      </c>
      <c r="H58" s="292">
        <v>0</v>
      </c>
      <c r="I58" s="292">
        <v>0</v>
      </c>
      <c r="J58" s="292">
        <v>0</v>
      </c>
      <c r="K58" s="292">
        <v>0</v>
      </c>
      <c r="L58" s="292">
        <v>0</v>
      </c>
      <c r="M58" s="292">
        <v>0</v>
      </c>
      <c r="N58" s="292">
        <v>0</v>
      </c>
      <c r="O58" s="292">
        <v>0.40000000000000008</v>
      </c>
      <c r="P58" s="292">
        <v>0.99999999999999989</v>
      </c>
      <c r="Q58" s="292">
        <v>1.2</v>
      </c>
      <c r="R58" s="292">
        <v>0</v>
      </c>
      <c r="S58" s="292">
        <v>0</v>
      </c>
      <c r="T58" s="292">
        <v>0</v>
      </c>
      <c r="U58" s="292">
        <v>0</v>
      </c>
      <c r="V58" s="292">
        <v>0</v>
      </c>
      <c r="W58" s="292">
        <v>0</v>
      </c>
      <c r="X58" s="292">
        <v>0</v>
      </c>
      <c r="Y58" s="292">
        <v>0</v>
      </c>
      <c r="Z58" s="292">
        <v>0</v>
      </c>
      <c r="AA58" s="292">
        <v>0</v>
      </c>
      <c r="AB58" s="292">
        <v>0</v>
      </c>
      <c r="AC58" s="292">
        <v>0</v>
      </c>
      <c r="AD58" s="292">
        <v>0</v>
      </c>
      <c r="AE58" s="292">
        <v>0</v>
      </c>
      <c r="AF58" s="292">
        <v>0</v>
      </c>
      <c r="AG58" s="292">
        <v>0</v>
      </c>
      <c r="AH58" s="292">
        <v>0</v>
      </c>
      <c r="AI58" s="292">
        <v>0</v>
      </c>
      <c r="AJ58" s="292">
        <v>0.99999999999999989</v>
      </c>
      <c r="AK58" s="292">
        <v>0</v>
      </c>
      <c r="AL58" s="292">
        <v>1.2</v>
      </c>
      <c r="AM58" s="292">
        <v>0</v>
      </c>
      <c r="AN58" s="292">
        <v>0</v>
      </c>
      <c r="AO58" s="292">
        <v>8.75</v>
      </c>
      <c r="AP58" s="292">
        <v>0</v>
      </c>
      <c r="AQ58" s="292">
        <v>0.99999999999999989</v>
      </c>
      <c r="AR58" s="292">
        <v>0</v>
      </c>
      <c r="AS58" s="292">
        <v>0</v>
      </c>
      <c r="AT58" s="292">
        <v>0</v>
      </c>
      <c r="AU58" s="292">
        <v>0</v>
      </c>
      <c r="AV58" s="292">
        <v>0</v>
      </c>
      <c r="AW58" s="292">
        <v>0</v>
      </c>
      <c r="AX58" s="292">
        <v>0</v>
      </c>
      <c r="AY58" s="292">
        <v>0</v>
      </c>
      <c r="AZ58" s="292">
        <v>0</v>
      </c>
      <c r="BA58" s="292">
        <v>0</v>
      </c>
      <c r="BB58" s="292">
        <v>0</v>
      </c>
      <c r="BC58" s="292">
        <v>0</v>
      </c>
      <c r="BD58" s="292">
        <v>0</v>
      </c>
      <c r="BE58" s="292">
        <v>0</v>
      </c>
      <c r="BF58" s="292">
        <v>0</v>
      </c>
      <c r="BG58" s="292">
        <v>0</v>
      </c>
      <c r="BH58" s="292">
        <v>0</v>
      </c>
      <c r="BI58" s="292">
        <v>0</v>
      </c>
      <c r="BJ58" s="292">
        <v>0</v>
      </c>
      <c r="BK58" s="292">
        <v>0</v>
      </c>
      <c r="BL58" s="292">
        <v>0</v>
      </c>
      <c r="BM58" s="292">
        <v>0</v>
      </c>
      <c r="BN58" s="292">
        <v>0</v>
      </c>
      <c r="BO58" s="292">
        <v>0</v>
      </c>
      <c r="BP58" s="292">
        <v>0</v>
      </c>
      <c r="BQ58" s="292">
        <v>0</v>
      </c>
      <c r="BR58" s="292">
        <v>0</v>
      </c>
      <c r="BS58" s="292">
        <v>0</v>
      </c>
      <c r="BT58" s="292">
        <v>0</v>
      </c>
    </row>
    <row r="59" spans="2:72">
      <c r="B59" s="430"/>
      <c r="C59" s="430"/>
      <c r="D59" s="319" t="s">
        <v>765</v>
      </c>
      <c r="E59" s="292">
        <v>9.5</v>
      </c>
      <c r="F59" s="292">
        <v>0.99999999999999978</v>
      </c>
      <c r="G59" s="292">
        <v>0</v>
      </c>
      <c r="H59" s="292">
        <v>0</v>
      </c>
      <c r="I59" s="292">
        <v>0</v>
      </c>
      <c r="J59" s="292">
        <v>0</v>
      </c>
      <c r="K59" s="292">
        <v>0</v>
      </c>
      <c r="L59" s="292">
        <v>0</v>
      </c>
      <c r="M59" s="292">
        <v>0</v>
      </c>
      <c r="N59" s="292">
        <v>0</v>
      </c>
      <c r="O59" s="292">
        <v>0</v>
      </c>
      <c r="P59" s="292">
        <v>0.99999999999999978</v>
      </c>
      <c r="Q59" s="292">
        <v>0.99999999999999978</v>
      </c>
      <c r="R59" s="292">
        <v>0</v>
      </c>
      <c r="S59" s="292">
        <v>0</v>
      </c>
      <c r="T59" s="292">
        <v>0</v>
      </c>
      <c r="U59" s="292">
        <v>0</v>
      </c>
      <c r="V59" s="292">
        <v>0</v>
      </c>
      <c r="W59" s="292">
        <v>0</v>
      </c>
      <c r="X59" s="292">
        <v>0</v>
      </c>
      <c r="Y59" s="292">
        <v>0</v>
      </c>
      <c r="Z59" s="292">
        <v>0</v>
      </c>
      <c r="AA59" s="292">
        <v>0</v>
      </c>
      <c r="AB59" s="292">
        <v>0</v>
      </c>
      <c r="AC59" s="292">
        <v>0</v>
      </c>
      <c r="AD59" s="292">
        <v>0</v>
      </c>
      <c r="AE59" s="292">
        <v>0</v>
      </c>
      <c r="AF59" s="292">
        <v>0</v>
      </c>
      <c r="AG59" s="292">
        <v>0</v>
      </c>
      <c r="AH59" s="292">
        <v>0</v>
      </c>
      <c r="AI59" s="292">
        <v>0</v>
      </c>
      <c r="AJ59" s="292">
        <v>2</v>
      </c>
      <c r="AK59" s="292">
        <v>0</v>
      </c>
      <c r="AL59" s="292">
        <v>0.99999999999999978</v>
      </c>
      <c r="AM59" s="292">
        <v>0</v>
      </c>
      <c r="AN59" s="292">
        <v>0</v>
      </c>
      <c r="AO59" s="292">
        <v>7.9999999999999982</v>
      </c>
      <c r="AP59" s="292">
        <v>2</v>
      </c>
      <c r="AQ59" s="292">
        <v>0</v>
      </c>
      <c r="AR59" s="292">
        <v>0</v>
      </c>
      <c r="AS59" s="292">
        <v>0</v>
      </c>
      <c r="AT59" s="292">
        <v>0</v>
      </c>
      <c r="AU59" s="292">
        <v>0</v>
      </c>
      <c r="AV59" s="292">
        <v>0</v>
      </c>
      <c r="AW59" s="292">
        <v>0</v>
      </c>
      <c r="AX59" s="292">
        <v>0</v>
      </c>
      <c r="AY59" s="292">
        <v>0</v>
      </c>
      <c r="AZ59" s="292">
        <v>0</v>
      </c>
      <c r="BA59" s="292">
        <v>0</v>
      </c>
      <c r="BB59" s="292">
        <v>0</v>
      </c>
      <c r="BC59" s="292">
        <v>0</v>
      </c>
      <c r="BD59" s="292">
        <v>0</v>
      </c>
      <c r="BE59" s="292">
        <v>0</v>
      </c>
      <c r="BF59" s="292">
        <v>0</v>
      </c>
      <c r="BG59" s="292">
        <v>0</v>
      </c>
      <c r="BH59" s="292">
        <v>0</v>
      </c>
      <c r="BI59" s="292">
        <v>0</v>
      </c>
      <c r="BJ59" s="292">
        <v>0</v>
      </c>
      <c r="BK59" s="292">
        <v>0</v>
      </c>
      <c r="BL59" s="292">
        <v>0</v>
      </c>
      <c r="BM59" s="292">
        <v>0</v>
      </c>
      <c r="BN59" s="292">
        <v>0</v>
      </c>
      <c r="BO59" s="292">
        <v>0</v>
      </c>
      <c r="BP59" s="292">
        <v>0</v>
      </c>
      <c r="BQ59" s="292">
        <v>0</v>
      </c>
      <c r="BR59" s="292">
        <v>0</v>
      </c>
      <c r="BS59" s="292">
        <v>0</v>
      </c>
      <c r="BT59" s="292">
        <v>0</v>
      </c>
    </row>
    <row r="60" spans="2:72">
      <c r="B60" s="430"/>
      <c r="C60" s="430"/>
      <c r="D60" s="319" t="s">
        <v>766</v>
      </c>
      <c r="E60" s="292">
        <v>58.099999999999973</v>
      </c>
      <c r="F60" s="292">
        <v>4.4000000000000004</v>
      </c>
      <c r="G60" s="292">
        <v>0</v>
      </c>
      <c r="H60" s="292">
        <v>0</v>
      </c>
      <c r="I60" s="292">
        <v>0</v>
      </c>
      <c r="J60" s="292">
        <v>0</v>
      </c>
      <c r="K60" s="292">
        <v>0</v>
      </c>
      <c r="L60" s="292">
        <v>0</v>
      </c>
      <c r="M60" s="292">
        <v>0</v>
      </c>
      <c r="N60" s="292">
        <v>0</v>
      </c>
      <c r="O60" s="292">
        <v>2.6999999999999997</v>
      </c>
      <c r="P60" s="292">
        <v>1</v>
      </c>
      <c r="Q60" s="292">
        <v>3.4000000000000004</v>
      </c>
      <c r="R60" s="292">
        <v>1</v>
      </c>
      <c r="S60" s="292">
        <v>0</v>
      </c>
      <c r="T60" s="292">
        <v>1</v>
      </c>
      <c r="U60" s="292">
        <v>0</v>
      </c>
      <c r="V60" s="292">
        <v>0</v>
      </c>
      <c r="W60" s="292">
        <v>0</v>
      </c>
      <c r="X60" s="292">
        <v>0</v>
      </c>
      <c r="Y60" s="292">
        <v>0</v>
      </c>
      <c r="Z60" s="292">
        <v>0</v>
      </c>
      <c r="AA60" s="292">
        <v>0</v>
      </c>
      <c r="AB60" s="292">
        <v>0</v>
      </c>
      <c r="AC60" s="292">
        <v>0</v>
      </c>
      <c r="AD60" s="292">
        <v>0</v>
      </c>
      <c r="AE60" s="292">
        <v>0</v>
      </c>
      <c r="AF60" s="292">
        <v>0</v>
      </c>
      <c r="AG60" s="292">
        <v>0</v>
      </c>
      <c r="AH60" s="292">
        <v>0</v>
      </c>
      <c r="AI60" s="292">
        <v>0</v>
      </c>
      <c r="AJ60" s="292">
        <v>6.4999999999999991</v>
      </c>
      <c r="AK60" s="292">
        <v>0</v>
      </c>
      <c r="AL60" s="292">
        <v>7.8999999999999995</v>
      </c>
      <c r="AM60" s="292">
        <v>0</v>
      </c>
      <c r="AN60" s="292">
        <v>0</v>
      </c>
      <c r="AO60" s="292">
        <v>13.950000000000003</v>
      </c>
      <c r="AP60" s="292">
        <v>4</v>
      </c>
      <c r="AQ60" s="292">
        <v>2</v>
      </c>
      <c r="AR60" s="292">
        <v>0</v>
      </c>
      <c r="AS60" s="292">
        <v>0</v>
      </c>
      <c r="AT60" s="292">
        <v>0</v>
      </c>
      <c r="AU60" s="292">
        <v>0</v>
      </c>
      <c r="AV60" s="292">
        <v>0</v>
      </c>
      <c r="AW60" s="292">
        <v>0</v>
      </c>
      <c r="AX60" s="292">
        <v>0</v>
      </c>
      <c r="AY60" s="292">
        <v>0</v>
      </c>
      <c r="AZ60" s="292">
        <v>0</v>
      </c>
      <c r="BA60" s="292">
        <v>0</v>
      </c>
      <c r="BB60" s="292">
        <v>0</v>
      </c>
      <c r="BC60" s="292">
        <v>0</v>
      </c>
      <c r="BD60" s="292">
        <v>0.2</v>
      </c>
      <c r="BE60" s="292">
        <v>0</v>
      </c>
      <c r="BF60" s="292">
        <v>0</v>
      </c>
      <c r="BG60" s="292">
        <v>0</v>
      </c>
      <c r="BH60" s="292">
        <v>0</v>
      </c>
      <c r="BI60" s="292">
        <v>0</v>
      </c>
      <c r="BJ60" s="292">
        <v>2</v>
      </c>
      <c r="BK60" s="292">
        <v>0</v>
      </c>
      <c r="BL60" s="292">
        <v>0</v>
      </c>
      <c r="BM60" s="292">
        <v>0</v>
      </c>
      <c r="BN60" s="292">
        <v>0</v>
      </c>
      <c r="BO60" s="292">
        <v>0</v>
      </c>
      <c r="BP60" s="292">
        <v>0</v>
      </c>
      <c r="BQ60" s="292">
        <v>0</v>
      </c>
      <c r="BR60" s="292">
        <v>0</v>
      </c>
      <c r="BS60" s="292">
        <v>0</v>
      </c>
      <c r="BT60" s="292">
        <v>1.0000000000000002</v>
      </c>
    </row>
    <row r="61" spans="2:72">
      <c r="B61" s="430"/>
      <c r="C61" s="430"/>
      <c r="D61" s="319" t="s">
        <v>767</v>
      </c>
      <c r="E61" s="292">
        <v>5.2</v>
      </c>
      <c r="F61" s="292">
        <v>0</v>
      </c>
      <c r="G61" s="292">
        <v>0</v>
      </c>
      <c r="H61" s="292">
        <v>0</v>
      </c>
      <c r="I61" s="292">
        <v>0</v>
      </c>
      <c r="J61" s="292">
        <v>0</v>
      </c>
      <c r="K61" s="292">
        <v>0</v>
      </c>
      <c r="L61" s="292">
        <v>0</v>
      </c>
      <c r="M61" s="292">
        <v>0</v>
      </c>
      <c r="N61" s="292">
        <v>0</v>
      </c>
      <c r="O61" s="292">
        <v>0</v>
      </c>
      <c r="P61" s="292">
        <v>0</v>
      </c>
      <c r="Q61" s="292">
        <v>0</v>
      </c>
      <c r="R61" s="292">
        <v>0</v>
      </c>
      <c r="S61" s="292">
        <v>0</v>
      </c>
      <c r="T61" s="292">
        <v>0</v>
      </c>
      <c r="U61" s="292">
        <v>0</v>
      </c>
      <c r="V61" s="292">
        <v>0</v>
      </c>
      <c r="W61" s="292">
        <v>0</v>
      </c>
      <c r="X61" s="292">
        <v>0</v>
      </c>
      <c r="Y61" s="292">
        <v>0</v>
      </c>
      <c r="Z61" s="292">
        <v>0</v>
      </c>
      <c r="AA61" s="292">
        <v>0</v>
      </c>
      <c r="AB61" s="292">
        <v>0</v>
      </c>
      <c r="AC61" s="292">
        <v>0</v>
      </c>
      <c r="AD61" s="292">
        <v>0</v>
      </c>
      <c r="AE61" s="292">
        <v>0</v>
      </c>
      <c r="AF61" s="292">
        <v>0</v>
      </c>
      <c r="AG61" s="292">
        <v>0</v>
      </c>
      <c r="AH61" s="292">
        <v>0</v>
      </c>
      <c r="AI61" s="292">
        <v>0</v>
      </c>
      <c r="AJ61" s="292">
        <v>0</v>
      </c>
      <c r="AK61" s="292">
        <v>0</v>
      </c>
      <c r="AL61" s="292">
        <v>0</v>
      </c>
      <c r="AM61" s="292">
        <v>0</v>
      </c>
      <c r="AN61" s="292">
        <v>0</v>
      </c>
      <c r="AO61" s="292">
        <v>0</v>
      </c>
      <c r="AP61" s="292">
        <v>0</v>
      </c>
      <c r="AQ61" s="292">
        <v>0</v>
      </c>
      <c r="AR61" s="292">
        <v>0</v>
      </c>
      <c r="AS61" s="292">
        <v>0</v>
      </c>
      <c r="AT61" s="292">
        <v>0</v>
      </c>
      <c r="AU61" s="292">
        <v>0</v>
      </c>
      <c r="AV61" s="292">
        <v>0</v>
      </c>
      <c r="AW61" s="292">
        <v>0</v>
      </c>
      <c r="AX61" s="292">
        <v>2.0000000000000004</v>
      </c>
      <c r="AY61" s="292">
        <v>0</v>
      </c>
      <c r="AZ61" s="292">
        <v>0</v>
      </c>
      <c r="BA61" s="292">
        <v>0</v>
      </c>
      <c r="BB61" s="292">
        <v>0</v>
      </c>
      <c r="BC61" s="292">
        <v>0</v>
      </c>
      <c r="BD61" s="292">
        <v>0</v>
      </c>
      <c r="BE61" s="292">
        <v>0</v>
      </c>
      <c r="BF61" s="292">
        <v>0</v>
      </c>
      <c r="BG61" s="292">
        <v>0</v>
      </c>
      <c r="BH61" s="292">
        <v>0</v>
      </c>
      <c r="BI61" s="292">
        <v>0</v>
      </c>
      <c r="BJ61" s="292">
        <v>0</v>
      </c>
      <c r="BK61" s="292">
        <v>0</v>
      </c>
      <c r="BL61" s="292">
        <v>0</v>
      </c>
      <c r="BM61" s="292">
        <v>0</v>
      </c>
      <c r="BN61" s="292">
        <v>0</v>
      </c>
      <c r="BO61" s="292">
        <v>0</v>
      </c>
      <c r="BP61" s="292">
        <v>0</v>
      </c>
      <c r="BQ61" s="292">
        <v>0</v>
      </c>
      <c r="BR61" s="292">
        <v>0</v>
      </c>
      <c r="BS61" s="292">
        <v>0</v>
      </c>
      <c r="BT61" s="292">
        <v>0</v>
      </c>
    </row>
    <row r="62" spans="2:72" ht="28.5">
      <c r="B62" s="430"/>
      <c r="C62" s="430"/>
      <c r="D62" s="319" t="s">
        <v>768</v>
      </c>
      <c r="E62" s="292">
        <v>5.0999999999999996</v>
      </c>
      <c r="F62" s="292">
        <v>0</v>
      </c>
      <c r="G62" s="292">
        <v>0</v>
      </c>
      <c r="H62" s="292">
        <v>0</v>
      </c>
      <c r="I62" s="292">
        <v>0</v>
      </c>
      <c r="J62" s="292">
        <v>0</v>
      </c>
      <c r="K62" s="292">
        <v>0</v>
      </c>
      <c r="L62" s="292">
        <v>0</v>
      </c>
      <c r="M62" s="292">
        <v>0</v>
      </c>
      <c r="N62" s="292">
        <v>0</v>
      </c>
      <c r="O62" s="292">
        <v>0</v>
      </c>
      <c r="P62" s="292">
        <v>0</v>
      </c>
      <c r="Q62" s="292">
        <v>0</v>
      </c>
      <c r="R62" s="292">
        <v>0</v>
      </c>
      <c r="S62" s="292">
        <v>0</v>
      </c>
      <c r="T62" s="292">
        <v>0</v>
      </c>
      <c r="U62" s="292">
        <v>0</v>
      </c>
      <c r="V62" s="292">
        <v>0</v>
      </c>
      <c r="W62" s="292">
        <v>0</v>
      </c>
      <c r="X62" s="292">
        <v>0</v>
      </c>
      <c r="Y62" s="292">
        <v>0</v>
      </c>
      <c r="Z62" s="292">
        <v>0</v>
      </c>
      <c r="AA62" s="292">
        <v>0</v>
      </c>
      <c r="AB62" s="292">
        <v>0</v>
      </c>
      <c r="AC62" s="292">
        <v>0</v>
      </c>
      <c r="AD62" s="292">
        <v>0</v>
      </c>
      <c r="AE62" s="292">
        <v>0</v>
      </c>
      <c r="AF62" s="292">
        <v>0</v>
      </c>
      <c r="AG62" s="292">
        <v>0</v>
      </c>
      <c r="AH62" s="292">
        <v>0</v>
      </c>
      <c r="AI62" s="292">
        <v>0</v>
      </c>
      <c r="AJ62" s="292">
        <v>0</v>
      </c>
      <c r="AK62" s="292">
        <v>0</v>
      </c>
      <c r="AL62" s="292">
        <v>0</v>
      </c>
      <c r="AM62" s="292">
        <v>0</v>
      </c>
      <c r="AN62" s="292">
        <v>0</v>
      </c>
      <c r="AO62" s="292">
        <v>0</v>
      </c>
      <c r="AP62" s="292">
        <v>0</v>
      </c>
      <c r="AQ62" s="292">
        <v>0</v>
      </c>
      <c r="AR62" s="292">
        <v>0</v>
      </c>
      <c r="AS62" s="292">
        <v>0</v>
      </c>
      <c r="AT62" s="292">
        <v>0</v>
      </c>
      <c r="AU62" s="292">
        <v>0</v>
      </c>
      <c r="AV62" s="292">
        <v>0</v>
      </c>
      <c r="AW62" s="292">
        <v>0</v>
      </c>
      <c r="AX62" s="292">
        <v>4</v>
      </c>
      <c r="AY62" s="292">
        <v>0</v>
      </c>
      <c r="AZ62" s="292">
        <v>0</v>
      </c>
      <c r="BA62" s="292">
        <v>0</v>
      </c>
      <c r="BB62" s="292">
        <v>0</v>
      </c>
      <c r="BC62" s="292">
        <v>0</v>
      </c>
      <c r="BD62" s="292">
        <v>0</v>
      </c>
      <c r="BE62" s="292">
        <v>0</v>
      </c>
      <c r="BF62" s="292">
        <v>0</v>
      </c>
      <c r="BG62" s="292">
        <v>0</v>
      </c>
      <c r="BH62" s="292">
        <v>0</v>
      </c>
      <c r="BI62" s="292">
        <v>0</v>
      </c>
      <c r="BJ62" s="292">
        <v>0</v>
      </c>
      <c r="BK62" s="292">
        <v>0</v>
      </c>
      <c r="BL62" s="292">
        <v>0</v>
      </c>
      <c r="BM62" s="292">
        <v>0</v>
      </c>
      <c r="BN62" s="292">
        <v>0</v>
      </c>
      <c r="BO62" s="292">
        <v>0</v>
      </c>
      <c r="BP62" s="292">
        <v>0</v>
      </c>
      <c r="BQ62" s="292">
        <v>0</v>
      </c>
      <c r="BR62" s="292">
        <v>0</v>
      </c>
      <c r="BS62" s="292">
        <v>0</v>
      </c>
      <c r="BT62" s="292">
        <v>0</v>
      </c>
    </row>
    <row r="63" spans="2:72">
      <c r="B63" s="430"/>
      <c r="C63" s="430" t="s">
        <v>39</v>
      </c>
      <c r="D63" s="319" t="s">
        <v>39</v>
      </c>
      <c r="E63" s="292">
        <v>181.00000000000006</v>
      </c>
      <c r="F63" s="292">
        <v>38.84999999999998</v>
      </c>
      <c r="G63" s="292">
        <v>9</v>
      </c>
      <c r="H63" s="292">
        <v>0</v>
      </c>
      <c r="I63" s="292">
        <v>0</v>
      </c>
      <c r="J63" s="292">
        <v>1.6000000000000008</v>
      </c>
      <c r="K63" s="292">
        <v>0.40000000000000008</v>
      </c>
      <c r="L63" s="292">
        <v>0.80000000000000016</v>
      </c>
      <c r="M63" s="292">
        <v>0.40000000000000008</v>
      </c>
      <c r="N63" s="292">
        <v>4.3999999999999995</v>
      </c>
      <c r="O63" s="292">
        <v>16.500000000000004</v>
      </c>
      <c r="P63" s="292">
        <v>42.8</v>
      </c>
      <c r="Q63" s="292">
        <v>43.449999999999996</v>
      </c>
      <c r="R63" s="292">
        <v>8.8999999999999986</v>
      </c>
      <c r="S63" s="292">
        <v>8.7000000000000011</v>
      </c>
      <c r="T63" s="292">
        <v>6.6000000000000014</v>
      </c>
      <c r="U63" s="292">
        <v>7.8</v>
      </c>
      <c r="V63" s="292">
        <v>9.1999999999999975</v>
      </c>
      <c r="W63" s="292">
        <v>2.7500000000000004</v>
      </c>
      <c r="X63" s="292">
        <v>13.700000000000003</v>
      </c>
      <c r="Y63" s="292">
        <v>7.9</v>
      </c>
      <c r="Z63" s="292">
        <v>4.8999999999999986</v>
      </c>
      <c r="AA63" s="292">
        <v>10.349999999999998</v>
      </c>
      <c r="AB63" s="292">
        <v>2.3999999999999995</v>
      </c>
      <c r="AC63" s="292">
        <v>9.1999999999999993</v>
      </c>
      <c r="AD63" s="292">
        <v>8.5999999999999979</v>
      </c>
      <c r="AE63" s="292">
        <v>9.8999999999999986</v>
      </c>
      <c r="AF63" s="292">
        <v>1.7999999999999998</v>
      </c>
      <c r="AG63" s="292">
        <v>5.2</v>
      </c>
      <c r="AH63" s="292">
        <v>3.8000000000000003</v>
      </c>
      <c r="AI63" s="292">
        <v>0.20000000000000004</v>
      </c>
      <c r="AJ63" s="292">
        <v>58.40000000000002</v>
      </c>
      <c r="AK63" s="292">
        <v>6.9</v>
      </c>
      <c r="AL63" s="292">
        <v>50.35</v>
      </c>
      <c r="AM63" s="292">
        <v>1.6999999999999993</v>
      </c>
      <c r="AN63" s="292">
        <v>1</v>
      </c>
      <c r="AO63" s="292">
        <v>37.949999999999996</v>
      </c>
      <c r="AP63" s="292">
        <v>24.6</v>
      </c>
      <c r="AQ63" s="292">
        <v>10.600000000000003</v>
      </c>
      <c r="AR63" s="292">
        <v>0.80000000000000027</v>
      </c>
      <c r="AS63" s="292">
        <v>4.2</v>
      </c>
      <c r="AT63" s="292">
        <v>0</v>
      </c>
      <c r="AU63" s="292">
        <v>6.0000000000000009</v>
      </c>
      <c r="AV63" s="292">
        <v>5.2</v>
      </c>
      <c r="AW63" s="292">
        <v>2</v>
      </c>
      <c r="AX63" s="292">
        <v>4.2000000000000011</v>
      </c>
      <c r="AY63" s="292">
        <v>0</v>
      </c>
      <c r="AZ63" s="292">
        <v>0</v>
      </c>
      <c r="BA63" s="292">
        <v>0</v>
      </c>
      <c r="BB63" s="292">
        <v>0</v>
      </c>
      <c r="BC63" s="292">
        <v>0</v>
      </c>
      <c r="BD63" s="292">
        <v>19.850000000000005</v>
      </c>
      <c r="BE63" s="292">
        <v>1.1999999999999995</v>
      </c>
      <c r="BF63" s="292">
        <v>0</v>
      </c>
      <c r="BG63" s="292">
        <v>0</v>
      </c>
      <c r="BH63" s="292">
        <v>6.0000000000000018</v>
      </c>
      <c r="BI63" s="292">
        <v>0</v>
      </c>
      <c r="BJ63" s="292">
        <v>4.4500000000000011</v>
      </c>
      <c r="BK63" s="292">
        <v>1.75</v>
      </c>
      <c r="BL63" s="292">
        <v>0</v>
      </c>
      <c r="BM63" s="292">
        <v>0</v>
      </c>
      <c r="BN63" s="292">
        <v>0</v>
      </c>
      <c r="BO63" s="292">
        <v>0.40000000000000008</v>
      </c>
      <c r="BP63" s="292">
        <v>0.5</v>
      </c>
      <c r="BQ63" s="292">
        <v>2</v>
      </c>
      <c r="BR63" s="292">
        <v>0.20000000000000004</v>
      </c>
      <c r="BS63" s="292">
        <v>0</v>
      </c>
      <c r="BT63" s="292">
        <v>6.8500000000000005</v>
      </c>
    </row>
    <row r="64" spans="2:72">
      <c r="B64" s="430"/>
      <c r="C64" s="430"/>
      <c r="D64" s="319" t="s">
        <v>769</v>
      </c>
      <c r="E64" s="292">
        <v>15</v>
      </c>
      <c r="F64" s="292">
        <v>2</v>
      </c>
      <c r="G64" s="292">
        <v>0</v>
      </c>
      <c r="H64" s="292">
        <v>0</v>
      </c>
      <c r="I64" s="292">
        <v>0</v>
      </c>
      <c r="J64" s="292">
        <v>0</v>
      </c>
      <c r="K64" s="292">
        <v>0</v>
      </c>
      <c r="L64" s="292">
        <v>0</v>
      </c>
      <c r="M64" s="292">
        <v>0</v>
      </c>
      <c r="N64" s="292">
        <v>0</v>
      </c>
      <c r="O64" s="292">
        <v>0</v>
      </c>
      <c r="P64" s="292">
        <v>1</v>
      </c>
      <c r="Q64" s="292">
        <v>1.1999999999999997</v>
      </c>
      <c r="R64" s="292">
        <v>0</v>
      </c>
      <c r="S64" s="292">
        <v>0</v>
      </c>
      <c r="T64" s="292">
        <v>0</v>
      </c>
      <c r="U64" s="292">
        <v>0</v>
      </c>
      <c r="V64" s="292">
        <v>0</v>
      </c>
      <c r="W64" s="292">
        <v>0</v>
      </c>
      <c r="X64" s="292">
        <v>0</v>
      </c>
      <c r="Y64" s="292">
        <v>0</v>
      </c>
      <c r="Z64" s="292">
        <v>0</v>
      </c>
      <c r="AA64" s="292">
        <v>0</v>
      </c>
      <c r="AB64" s="292">
        <v>0</v>
      </c>
      <c r="AC64" s="292">
        <v>0</v>
      </c>
      <c r="AD64" s="292">
        <v>0</v>
      </c>
      <c r="AE64" s="292">
        <v>0</v>
      </c>
      <c r="AF64" s="292">
        <v>0</v>
      </c>
      <c r="AG64" s="292">
        <v>0</v>
      </c>
      <c r="AH64" s="292">
        <v>0</v>
      </c>
      <c r="AI64" s="292">
        <v>0</v>
      </c>
      <c r="AJ64" s="292">
        <v>2</v>
      </c>
      <c r="AK64" s="292">
        <v>0</v>
      </c>
      <c r="AL64" s="292">
        <v>2.2000000000000002</v>
      </c>
      <c r="AM64" s="292">
        <v>0</v>
      </c>
      <c r="AN64" s="292">
        <v>0</v>
      </c>
      <c r="AO64" s="292">
        <v>3</v>
      </c>
      <c r="AP64" s="292">
        <v>1</v>
      </c>
      <c r="AQ64" s="292">
        <v>0.2</v>
      </c>
      <c r="AR64" s="292">
        <v>0</v>
      </c>
      <c r="AS64" s="292">
        <v>0</v>
      </c>
      <c r="AT64" s="292">
        <v>0</v>
      </c>
      <c r="AU64" s="292">
        <v>0</v>
      </c>
      <c r="AV64" s="292">
        <v>0</v>
      </c>
      <c r="AW64" s="292">
        <v>0</v>
      </c>
      <c r="AX64" s="292">
        <v>0</v>
      </c>
      <c r="AY64" s="292">
        <v>0</v>
      </c>
      <c r="AZ64" s="292">
        <v>0</v>
      </c>
      <c r="BA64" s="292">
        <v>0</v>
      </c>
      <c r="BB64" s="292">
        <v>0</v>
      </c>
      <c r="BC64" s="292">
        <v>0</v>
      </c>
      <c r="BD64" s="292">
        <v>1</v>
      </c>
      <c r="BE64" s="292">
        <v>0</v>
      </c>
      <c r="BF64" s="292">
        <v>0</v>
      </c>
      <c r="BG64" s="292">
        <v>0</v>
      </c>
      <c r="BH64" s="292">
        <v>0</v>
      </c>
      <c r="BI64" s="292">
        <v>0</v>
      </c>
      <c r="BJ64" s="292">
        <v>0</v>
      </c>
      <c r="BK64" s="292">
        <v>0</v>
      </c>
      <c r="BL64" s="292">
        <v>0</v>
      </c>
      <c r="BM64" s="292">
        <v>0</v>
      </c>
      <c r="BN64" s="292">
        <v>0</v>
      </c>
      <c r="BO64" s="292">
        <v>0</v>
      </c>
      <c r="BP64" s="292">
        <v>0</v>
      </c>
      <c r="BQ64" s="292">
        <v>0</v>
      </c>
      <c r="BR64" s="292">
        <v>0</v>
      </c>
      <c r="BS64" s="292">
        <v>0</v>
      </c>
      <c r="BT64" s="292">
        <v>1</v>
      </c>
    </row>
    <row r="65" spans="2:72">
      <c r="B65" s="430"/>
      <c r="C65" s="430"/>
      <c r="D65" s="319" t="s">
        <v>770</v>
      </c>
      <c r="E65" s="292">
        <v>19.000000000000004</v>
      </c>
      <c r="F65" s="292">
        <v>0</v>
      </c>
      <c r="G65" s="292">
        <v>0</v>
      </c>
      <c r="H65" s="292">
        <v>0</v>
      </c>
      <c r="I65" s="292">
        <v>0</v>
      </c>
      <c r="J65" s="292">
        <v>0</v>
      </c>
      <c r="K65" s="292">
        <v>0</v>
      </c>
      <c r="L65" s="292">
        <v>0</v>
      </c>
      <c r="M65" s="292">
        <v>0</v>
      </c>
      <c r="N65" s="292">
        <v>0</v>
      </c>
      <c r="O65" s="292">
        <v>0</v>
      </c>
      <c r="P65" s="292">
        <v>0</v>
      </c>
      <c r="Q65" s="292">
        <v>0.19999999999999998</v>
      </c>
      <c r="R65" s="292">
        <v>0</v>
      </c>
      <c r="S65" s="292">
        <v>0</v>
      </c>
      <c r="T65" s="292">
        <v>0</v>
      </c>
      <c r="U65" s="292">
        <v>0</v>
      </c>
      <c r="V65" s="292">
        <v>0</v>
      </c>
      <c r="W65" s="292">
        <v>0</v>
      </c>
      <c r="X65" s="292">
        <v>0</v>
      </c>
      <c r="Y65" s="292">
        <v>0</v>
      </c>
      <c r="Z65" s="292">
        <v>0</v>
      </c>
      <c r="AA65" s="292">
        <v>0</v>
      </c>
      <c r="AB65" s="292">
        <v>0</v>
      </c>
      <c r="AC65" s="292">
        <v>0</v>
      </c>
      <c r="AD65" s="292">
        <v>0</v>
      </c>
      <c r="AE65" s="292">
        <v>0</v>
      </c>
      <c r="AF65" s="292">
        <v>0</v>
      </c>
      <c r="AG65" s="292">
        <v>0</v>
      </c>
      <c r="AH65" s="292">
        <v>0</v>
      </c>
      <c r="AI65" s="292">
        <v>0</v>
      </c>
      <c r="AJ65" s="292">
        <v>2.2000000000000002</v>
      </c>
      <c r="AK65" s="292">
        <v>0</v>
      </c>
      <c r="AL65" s="292">
        <v>2.2000000000000002</v>
      </c>
      <c r="AM65" s="292">
        <v>0</v>
      </c>
      <c r="AN65" s="292">
        <v>1.0000000000000002</v>
      </c>
      <c r="AO65" s="292">
        <v>6</v>
      </c>
      <c r="AP65" s="292">
        <v>0</v>
      </c>
      <c r="AQ65" s="292">
        <v>0</v>
      </c>
      <c r="AR65" s="292">
        <v>0</v>
      </c>
      <c r="AS65" s="292">
        <v>0</v>
      </c>
      <c r="AT65" s="292">
        <v>0</v>
      </c>
      <c r="AU65" s="292">
        <v>0</v>
      </c>
      <c r="AV65" s="292">
        <v>0</v>
      </c>
      <c r="AW65" s="292">
        <v>0</v>
      </c>
      <c r="AX65" s="292">
        <v>0</v>
      </c>
      <c r="AY65" s="292">
        <v>0</v>
      </c>
      <c r="AZ65" s="292">
        <v>0</v>
      </c>
      <c r="BA65" s="292">
        <v>0</v>
      </c>
      <c r="BB65" s="292">
        <v>0</v>
      </c>
      <c r="BC65" s="292">
        <v>0</v>
      </c>
      <c r="BD65" s="292">
        <v>0</v>
      </c>
      <c r="BE65" s="292">
        <v>0</v>
      </c>
      <c r="BF65" s="292">
        <v>0</v>
      </c>
      <c r="BG65" s="292">
        <v>0</v>
      </c>
      <c r="BH65" s="292">
        <v>0</v>
      </c>
      <c r="BI65" s="292">
        <v>0</v>
      </c>
      <c r="BJ65" s="292">
        <v>0</v>
      </c>
      <c r="BK65" s="292">
        <v>0</v>
      </c>
      <c r="BL65" s="292">
        <v>0</v>
      </c>
      <c r="BM65" s="292">
        <v>0</v>
      </c>
      <c r="BN65" s="292">
        <v>0</v>
      </c>
      <c r="BO65" s="292">
        <v>0</v>
      </c>
      <c r="BP65" s="292">
        <v>0</v>
      </c>
      <c r="BQ65" s="292">
        <v>0</v>
      </c>
      <c r="BR65" s="292">
        <v>0</v>
      </c>
      <c r="BS65" s="292">
        <v>0</v>
      </c>
      <c r="BT65" s="292">
        <v>0</v>
      </c>
    </row>
    <row r="66" spans="2:72">
      <c r="B66" s="430"/>
      <c r="C66" s="430"/>
      <c r="D66" s="319" t="s">
        <v>771</v>
      </c>
      <c r="E66" s="292">
        <v>11</v>
      </c>
      <c r="F66" s="292">
        <v>0</v>
      </c>
      <c r="G66" s="292">
        <v>0</v>
      </c>
      <c r="H66" s="292">
        <v>0</v>
      </c>
      <c r="I66" s="292">
        <v>0</v>
      </c>
      <c r="J66" s="292">
        <v>0</v>
      </c>
      <c r="K66" s="292">
        <v>0</v>
      </c>
      <c r="L66" s="292">
        <v>0</v>
      </c>
      <c r="M66" s="292">
        <v>0</v>
      </c>
      <c r="N66" s="292">
        <v>0</v>
      </c>
      <c r="O66" s="292">
        <v>0</v>
      </c>
      <c r="P66" s="292">
        <v>0</v>
      </c>
      <c r="Q66" s="292">
        <v>0</v>
      </c>
      <c r="R66" s="292">
        <v>0</v>
      </c>
      <c r="S66" s="292">
        <v>0</v>
      </c>
      <c r="T66" s="292">
        <v>0</v>
      </c>
      <c r="U66" s="292">
        <v>0</v>
      </c>
      <c r="V66" s="292">
        <v>0</v>
      </c>
      <c r="W66" s="292">
        <v>0</v>
      </c>
      <c r="X66" s="292">
        <v>0</v>
      </c>
      <c r="Y66" s="292">
        <v>0</v>
      </c>
      <c r="Z66" s="292">
        <v>0</v>
      </c>
      <c r="AA66" s="292">
        <v>0</v>
      </c>
      <c r="AB66" s="292">
        <v>0</v>
      </c>
      <c r="AC66" s="292">
        <v>0</v>
      </c>
      <c r="AD66" s="292">
        <v>0</v>
      </c>
      <c r="AE66" s="292">
        <v>0</v>
      </c>
      <c r="AF66" s="292">
        <v>0</v>
      </c>
      <c r="AG66" s="292">
        <v>0</v>
      </c>
      <c r="AH66" s="292">
        <v>0</v>
      </c>
      <c r="AI66" s="292">
        <v>0</v>
      </c>
      <c r="AJ66" s="292">
        <v>1</v>
      </c>
      <c r="AK66" s="292">
        <v>0</v>
      </c>
      <c r="AL66" s="292">
        <v>0</v>
      </c>
      <c r="AM66" s="292">
        <v>0</v>
      </c>
      <c r="AN66" s="292">
        <v>0</v>
      </c>
      <c r="AO66" s="292">
        <v>4</v>
      </c>
      <c r="AP66" s="292">
        <v>0</v>
      </c>
      <c r="AQ66" s="292">
        <v>0</v>
      </c>
      <c r="AR66" s="292">
        <v>0</v>
      </c>
      <c r="AS66" s="292">
        <v>0</v>
      </c>
      <c r="AT66" s="292">
        <v>0</v>
      </c>
      <c r="AU66" s="292">
        <v>0</v>
      </c>
      <c r="AV66" s="292">
        <v>0</v>
      </c>
      <c r="AW66" s="292">
        <v>0</v>
      </c>
      <c r="AX66" s="292">
        <v>0</v>
      </c>
      <c r="AY66" s="292">
        <v>0</v>
      </c>
      <c r="AZ66" s="292">
        <v>0</v>
      </c>
      <c r="BA66" s="292">
        <v>0</v>
      </c>
      <c r="BB66" s="292">
        <v>0</v>
      </c>
      <c r="BC66" s="292">
        <v>0</v>
      </c>
      <c r="BD66" s="292">
        <v>0</v>
      </c>
      <c r="BE66" s="292">
        <v>0</v>
      </c>
      <c r="BF66" s="292">
        <v>0</v>
      </c>
      <c r="BG66" s="292">
        <v>0</v>
      </c>
      <c r="BH66" s="292">
        <v>0</v>
      </c>
      <c r="BI66" s="292">
        <v>0</v>
      </c>
      <c r="BJ66" s="292">
        <v>0</v>
      </c>
      <c r="BK66" s="292">
        <v>0</v>
      </c>
      <c r="BL66" s="292">
        <v>0</v>
      </c>
      <c r="BM66" s="292">
        <v>0</v>
      </c>
      <c r="BN66" s="292">
        <v>0</v>
      </c>
      <c r="BO66" s="292">
        <v>0</v>
      </c>
      <c r="BP66" s="292">
        <v>0</v>
      </c>
      <c r="BQ66" s="292">
        <v>0</v>
      </c>
      <c r="BR66" s="292">
        <v>0</v>
      </c>
      <c r="BS66" s="292">
        <v>0</v>
      </c>
      <c r="BT66" s="292">
        <v>0</v>
      </c>
    </row>
    <row r="67" spans="2:72" ht="42.75">
      <c r="B67" s="430"/>
      <c r="C67" s="430"/>
      <c r="D67" s="319" t="s">
        <v>772</v>
      </c>
      <c r="E67" s="292">
        <v>2</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3</v>
      </c>
      <c r="AP67" s="292">
        <v>0</v>
      </c>
      <c r="AQ67" s="292">
        <v>0</v>
      </c>
      <c r="AR67" s="292">
        <v>0</v>
      </c>
      <c r="AS67" s="292">
        <v>0</v>
      </c>
      <c r="AT67" s="292">
        <v>0</v>
      </c>
      <c r="AU67" s="292">
        <v>0</v>
      </c>
      <c r="AV67" s="292">
        <v>0</v>
      </c>
      <c r="AW67" s="292">
        <v>0</v>
      </c>
      <c r="AX67" s="292">
        <v>0</v>
      </c>
      <c r="AY67" s="292">
        <v>0</v>
      </c>
      <c r="AZ67" s="292">
        <v>0</v>
      </c>
      <c r="BA67" s="292">
        <v>0</v>
      </c>
      <c r="BB67" s="292">
        <v>0</v>
      </c>
      <c r="BC67" s="292">
        <v>0</v>
      </c>
      <c r="BD67" s="292">
        <v>0</v>
      </c>
      <c r="BE67" s="292">
        <v>0</v>
      </c>
      <c r="BF67" s="292">
        <v>0</v>
      </c>
      <c r="BG67" s="292">
        <v>0</v>
      </c>
      <c r="BH67" s="292">
        <v>0</v>
      </c>
      <c r="BI67" s="292">
        <v>0</v>
      </c>
      <c r="BJ67" s="292">
        <v>0</v>
      </c>
      <c r="BK67" s="292">
        <v>0</v>
      </c>
      <c r="BL67" s="292">
        <v>0</v>
      </c>
      <c r="BM67" s="292">
        <v>0</v>
      </c>
      <c r="BN67" s="292">
        <v>0</v>
      </c>
      <c r="BO67" s="292">
        <v>0</v>
      </c>
      <c r="BP67" s="292">
        <v>0</v>
      </c>
      <c r="BQ67" s="292">
        <v>0</v>
      </c>
      <c r="BR67" s="292">
        <v>0</v>
      </c>
      <c r="BS67" s="292">
        <v>0</v>
      </c>
      <c r="BT67" s="292">
        <v>0</v>
      </c>
    </row>
    <row r="68" spans="2:72">
      <c r="B68" s="430"/>
      <c r="C68" s="430"/>
      <c r="D68" s="319" t="s">
        <v>773</v>
      </c>
      <c r="E68" s="292">
        <v>16.999999999999996</v>
      </c>
      <c r="F68" s="292">
        <v>0.99999999999999989</v>
      </c>
      <c r="G68" s="292">
        <v>0</v>
      </c>
      <c r="H68" s="292">
        <v>0</v>
      </c>
      <c r="I68" s="292">
        <v>0</v>
      </c>
      <c r="J68" s="292">
        <v>0</v>
      </c>
      <c r="K68" s="292">
        <v>0</v>
      </c>
      <c r="L68" s="292">
        <v>0</v>
      </c>
      <c r="M68" s="292">
        <v>0</v>
      </c>
      <c r="N68" s="292">
        <v>0</v>
      </c>
      <c r="O68" s="292">
        <v>0</v>
      </c>
      <c r="P68" s="292">
        <v>0.99999999999999989</v>
      </c>
      <c r="Q68" s="292">
        <v>0.99999999999999989</v>
      </c>
      <c r="R68" s="292">
        <v>0</v>
      </c>
      <c r="S68" s="292">
        <v>0</v>
      </c>
      <c r="T68" s="292">
        <v>0</v>
      </c>
      <c r="U68" s="292">
        <v>0</v>
      </c>
      <c r="V68" s="292">
        <v>0</v>
      </c>
      <c r="W68" s="292">
        <v>0</v>
      </c>
      <c r="X68" s="292">
        <v>0</v>
      </c>
      <c r="Y68" s="292">
        <v>0</v>
      </c>
      <c r="Z68" s="292">
        <v>0</v>
      </c>
      <c r="AA68" s="292">
        <v>0</v>
      </c>
      <c r="AB68" s="292">
        <v>0</v>
      </c>
      <c r="AC68" s="292">
        <v>0</v>
      </c>
      <c r="AD68" s="292">
        <v>0</v>
      </c>
      <c r="AE68" s="292">
        <v>0</v>
      </c>
      <c r="AF68" s="292">
        <v>0</v>
      </c>
      <c r="AG68" s="292">
        <v>0</v>
      </c>
      <c r="AH68" s="292">
        <v>0</v>
      </c>
      <c r="AI68" s="292">
        <v>0</v>
      </c>
      <c r="AJ68" s="292">
        <v>0.99999999999999989</v>
      </c>
      <c r="AK68" s="292">
        <v>0</v>
      </c>
      <c r="AL68" s="292">
        <v>0.99999999999999989</v>
      </c>
      <c r="AM68" s="292">
        <v>0</v>
      </c>
      <c r="AN68" s="292">
        <v>0</v>
      </c>
      <c r="AO68" s="292">
        <v>0.99999999999999989</v>
      </c>
      <c r="AP68" s="292">
        <v>0</v>
      </c>
      <c r="AQ68" s="292">
        <v>0</v>
      </c>
      <c r="AR68" s="292">
        <v>0</v>
      </c>
      <c r="AS68" s="292">
        <v>0</v>
      </c>
      <c r="AT68" s="292">
        <v>0</v>
      </c>
      <c r="AU68" s="292">
        <v>0</v>
      </c>
      <c r="AV68" s="292">
        <v>0</v>
      </c>
      <c r="AW68" s="292">
        <v>0</v>
      </c>
      <c r="AX68" s="292">
        <v>0</v>
      </c>
      <c r="AY68" s="292">
        <v>0</v>
      </c>
      <c r="AZ68" s="292">
        <v>0</v>
      </c>
      <c r="BA68" s="292">
        <v>0</v>
      </c>
      <c r="BB68" s="292">
        <v>0</v>
      </c>
      <c r="BC68" s="292">
        <v>0</v>
      </c>
      <c r="BD68" s="292">
        <v>0.99999999999999989</v>
      </c>
      <c r="BE68" s="292">
        <v>0</v>
      </c>
      <c r="BF68" s="292">
        <v>0</v>
      </c>
      <c r="BG68" s="292">
        <v>0</v>
      </c>
      <c r="BH68" s="292">
        <v>0</v>
      </c>
      <c r="BI68" s="292">
        <v>0</v>
      </c>
      <c r="BJ68" s="292">
        <v>0</v>
      </c>
      <c r="BK68" s="292">
        <v>0</v>
      </c>
      <c r="BL68" s="292">
        <v>0</v>
      </c>
      <c r="BM68" s="292">
        <v>0</v>
      </c>
      <c r="BN68" s="292">
        <v>0</v>
      </c>
      <c r="BO68" s="292">
        <v>0</v>
      </c>
      <c r="BP68" s="292">
        <v>0</v>
      </c>
      <c r="BQ68" s="292">
        <v>0</v>
      </c>
      <c r="BR68" s="292">
        <v>0</v>
      </c>
      <c r="BS68" s="292">
        <v>0</v>
      </c>
      <c r="BT68" s="292">
        <v>0</v>
      </c>
    </row>
    <row r="69" spans="2:72" ht="28.5">
      <c r="B69" s="430"/>
      <c r="C69" s="430"/>
      <c r="D69" s="319" t="s">
        <v>774</v>
      </c>
      <c r="E69" s="292">
        <v>11</v>
      </c>
      <c r="F69" s="292">
        <v>0</v>
      </c>
      <c r="G69" s="292">
        <v>0</v>
      </c>
      <c r="H69" s="292">
        <v>0</v>
      </c>
      <c r="I69" s="292">
        <v>0</v>
      </c>
      <c r="J69" s="292">
        <v>0</v>
      </c>
      <c r="K69" s="292">
        <v>0</v>
      </c>
      <c r="L69" s="292">
        <v>0</v>
      </c>
      <c r="M69" s="292">
        <v>0</v>
      </c>
      <c r="N69" s="292">
        <v>0</v>
      </c>
      <c r="O69" s="292">
        <v>0</v>
      </c>
      <c r="P69" s="292">
        <v>0</v>
      </c>
      <c r="Q69" s="292">
        <v>0</v>
      </c>
      <c r="R69" s="292">
        <v>0</v>
      </c>
      <c r="S69" s="292">
        <v>0</v>
      </c>
      <c r="T69" s="292">
        <v>0</v>
      </c>
      <c r="U69" s="292">
        <v>0</v>
      </c>
      <c r="V69" s="292">
        <v>0</v>
      </c>
      <c r="W69" s="292">
        <v>0</v>
      </c>
      <c r="X69" s="292">
        <v>0</v>
      </c>
      <c r="Y69" s="292">
        <v>0</v>
      </c>
      <c r="Z69" s="292">
        <v>0</v>
      </c>
      <c r="AA69" s="292">
        <v>0</v>
      </c>
      <c r="AB69" s="292">
        <v>0</v>
      </c>
      <c r="AC69" s="292">
        <v>0</v>
      </c>
      <c r="AD69" s="292">
        <v>0</v>
      </c>
      <c r="AE69" s="292">
        <v>0</v>
      </c>
      <c r="AF69" s="292">
        <v>0</v>
      </c>
      <c r="AG69" s="292">
        <v>0</v>
      </c>
      <c r="AH69" s="292">
        <v>0</v>
      </c>
      <c r="AI69" s="292">
        <v>0</v>
      </c>
      <c r="AJ69" s="292">
        <v>0</v>
      </c>
      <c r="AK69" s="292">
        <v>0</v>
      </c>
      <c r="AL69" s="292">
        <v>0</v>
      </c>
      <c r="AM69" s="292">
        <v>0</v>
      </c>
      <c r="AN69" s="292">
        <v>0</v>
      </c>
      <c r="AO69" s="292">
        <v>3</v>
      </c>
      <c r="AP69" s="292">
        <v>1</v>
      </c>
      <c r="AQ69" s="292">
        <v>0</v>
      </c>
      <c r="AR69" s="292">
        <v>0</v>
      </c>
      <c r="AS69" s="292">
        <v>0</v>
      </c>
      <c r="AT69" s="292">
        <v>0</v>
      </c>
      <c r="AU69" s="292">
        <v>0</v>
      </c>
      <c r="AV69" s="292">
        <v>0</v>
      </c>
      <c r="AW69" s="292">
        <v>0</v>
      </c>
      <c r="AX69" s="292">
        <v>0</v>
      </c>
      <c r="AY69" s="292">
        <v>0</v>
      </c>
      <c r="AZ69" s="292">
        <v>0</v>
      </c>
      <c r="BA69" s="292">
        <v>0</v>
      </c>
      <c r="BB69" s="292">
        <v>0</v>
      </c>
      <c r="BC69" s="292">
        <v>0</v>
      </c>
      <c r="BD69" s="292">
        <v>0</v>
      </c>
      <c r="BE69" s="292">
        <v>0</v>
      </c>
      <c r="BF69" s="292">
        <v>0</v>
      </c>
      <c r="BG69" s="292">
        <v>0</v>
      </c>
      <c r="BH69" s="292">
        <v>0</v>
      </c>
      <c r="BI69" s="292">
        <v>0</v>
      </c>
      <c r="BJ69" s="292">
        <v>0</v>
      </c>
      <c r="BK69" s="292">
        <v>0</v>
      </c>
      <c r="BL69" s="292">
        <v>0</v>
      </c>
      <c r="BM69" s="292">
        <v>0</v>
      </c>
      <c r="BN69" s="292">
        <v>0</v>
      </c>
      <c r="BO69" s="292">
        <v>0</v>
      </c>
      <c r="BP69" s="292">
        <v>0</v>
      </c>
      <c r="BQ69" s="292">
        <v>0</v>
      </c>
      <c r="BR69" s="292">
        <v>0</v>
      </c>
      <c r="BS69" s="292">
        <v>0</v>
      </c>
      <c r="BT69" s="292">
        <v>0</v>
      </c>
    </row>
    <row r="70" spans="2:72">
      <c r="B70" s="430"/>
      <c r="C70" s="430"/>
      <c r="D70" s="319" t="s">
        <v>775</v>
      </c>
      <c r="E70" s="292">
        <v>19</v>
      </c>
      <c r="F70" s="292">
        <v>2</v>
      </c>
      <c r="G70" s="292">
        <v>0</v>
      </c>
      <c r="H70" s="292">
        <v>0</v>
      </c>
      <c r="I70" s="292">
        <v>0</v>
      </c>
      <c r="J70" s="292">
        <v>0</v>
      </c>
      <c r="K70" s="292">
        <v>0</v>
      </c>
      <c r="L70" s="292">
        <v>0</v>
      </c>
      <c r="M70" s="292">
        <v>0</v>
      </c>
      <c r="N70" s="292">
        <v>0</v>
      </c>
      <c r="O70" s="292">
        <v>0</v>
      </c>
      <c r="P70" s="292">
        <v>1</v>
      </c>
      <c r="Q70" s="292">
        <v>2</v>
      </c>
      <c r="R70" s="292">
        <v>0</v>
      </c>
      <c r="S70" s="292">
        <v>0</v>
      </c>
      <c r="T70" s="292">
        <v>0</v>
      </c>
      <c r="U70" s="292">
        <v>0</v>
      </c>
      <c r="V70" s="292">
        <v>0</v>
      </c>
      <c r="W70" s="292">
        <v>0</v>
      </c>
      <c r="X70" s="292">
        <v>0</v>
      </c>
      <c r="Y70" s="292">
        <v>0</v>
      </c>
      <c r="Z70" s="292">
        <v>0</v>
      </c>
      <c r="AA70" s="292">
        <v>0</v>
      </c>
      <c r="AB70" s="292">
        <v>0</v>
      </c>
      <c r="AC70" s="292">
        <v>0</v>
      </c>
      <c r="AD70" s="292">
        <v>0</v>
      </c>
      <c r="AE70" s="292">
        <v>0</v>
      </c>
      <c r="AF70" s="292">
        <v>0</v>
      </c>
      <c r="AG70" s="292">
        <v>0</v>
      </c>
      <c r="AH70" s="292">
        <v>0</v>
      </c>
      <c r="AI70" s="292">
        <v>0</v>
      </c>
      <c r="AJ70" s="292">
        <v>2</v>
      </c>
      <c r="AK70" s="292">
        <v>0</v>
      </c>
      <c r="AL70" s="292">
        <v>2</v>
      </c>
      <c r="AM70" s="292">
        <v>0</v>
      </c>
      <c r="AN70" s="292">
        <v>0</v>
      </c>
      <c r="AO70" s="292">
        <v>2</v>
      </c>
      <c r="AP70" s="292">
        <v>0</v>
      </c>
      <c r="AQ70" s="292">
        <v>0</v>
      </c>
      <c r="AR70" s="292">
        <v>0</v>
      </c>
      <c r="AS70" s="292">
        <v>0</v>
      </c>
      <c r="AT70" s="292">
        <v>0</v>
      </c>
      <c r="AU70" s="292">
        <v>0</v>
      </c>
      <c r="AV70" s="292">
        <v>0</v>
      </c>
      <c r="AW70" s="292">
        <v>0</v>
      </c>
      <c r="AX70" s="292">
        <v>0</v>
      </c>
      <c r="AY70" s="292">
        <v>0</v>
      </c>
      <c r="AZ70" s="292">
        <v>0</v>
      </c>
      <c r="BA70" s="292">
        <v>0</v>
      </c>
      <c r="BB70" s="292">
        <v>0</v>
      </c>
      <c r="BC70" s="292">
        <v>0</v>
      </c>
      <c r="BD70" s="292">
        <v>0</v>
      </c>
      <c r="BE70" s="292">
        <v>0</v>
      </c>
      <c r="BF70" s="292">
        <v>0</v>
      </c>
      <c r="BG70" s="292">
        <v>0</v>
      </c>
      <c r="BH70" s="292">
        <v>0</v>
      </c>
      <c r="BI70" s="292">
        <v>0</v>
      </c>
      <c r="BJ70" s="292">
        <v>0</v>
      </c>
      <c r="BK70" s="292">
        <v>0</v>
      </c>
      <c r="BL70" s="292">
        <v>0</v>
      </c>
      <c r="BM70" s="292">
        <v>0</v>
      </c>
      <c r="BN70" s="292">
        <v>0</v>
      </c>
      <c r="BO70" s="292">
        <v>0</v>
      </c>
      <c r="BP70" s="292">
        <v>0</v>
      </c>
      <c r="BQ70" s="292">
        <v>0</v>
      </c>
      <c r="BR70" s="292">
        <v>0</v>
      </c>
      <c r="BS70" s="292">
        <v>0</v>
      </c>
      <c r="BT70" s="292">
        <v>0</v>
      </c>
    </row>
    <row r="71" spans="2:72">
      <c r="B71" s="430"/>
      <c r="C71" s="430"/>
      <c r="D71" s="319" t="s">
        <v>776</v>
      </c>
      <c r="E71" s="292">
        <v>15.2</v>
      </c>
      <c r="F71" s="292">
        <v>2.9999999999999996</v>
      </c>
      <c r="G71" s="292">
        <v>0</v>
      </c>
      <c r="H71" s="292">
        <v>0</v>
      </c>
      <c r="I71" s="292">
        <v>0</v>
      </c>
      <c r="J71" s="292">
        <v>0</v>
      </c>
      <c r="K71" s="292">
        <v>0</v>
      </c>
      <c r="L71" s="292">
        <v>0</v>
      </c>
      <c r="M71" s="292">
        <v>0</v>
      </c>
      <c r="N71" s="292">
        <v>0</v>
      </c>
      <c r="O71" s="292">
        <v>1</v>
      </c>
      <c r="P71" s="292">
        <v>2.9999999999999996</v>
      </c>
      <c r="Q71" s="292">
        <v>2</v>
      </c>
      <c r="R71" s="292">
        <v>0</v>
      </c>
      <c r="S71" s="292">
        <v>0</v>
      </c>
      <c r="T71" s="292">
        <v>0</v>
      </c>
      <c r="U71" s="292">
        <v>0</v>
      </c>
      <c r="V71" s="292">
        <v>0</v>
      </c>
      <c r="W71" s="292">
        <v>0</v>
      </c>
      <c r="X71" s="292">
        <v>0</v>
      </c>
      <c r="Y71" s="292">
        <v>0</v>
      </c>
      <c r="Z71" s="292">
        <v>0</v>
      </c>
      <c r="AA71" s="292">
        <v>0</v>
      </c>
      <c r="AB71" s="292">
        <v>0</v>
      </c>
      <c r="AC71" s="292">
        <v>0</v>
      </c>
      <c r="AD71" s="292">
        <v>0</v>
      </c>
      <c r="AE71" s="292">
        <v>0</v>
      </c>
      <c r="AF71" s="292">
        <v>0</v>
      </c>
      <c r="AG71" s="292">
        <v>0</v>
      </c>
      <c r="AH71" s="292">
        <v>0</v>
      </c>
      <c r="AI71" s="292">
        <v>0</v>
      </c>
      <c r="AJ71" s="292">
        <v>2.9999999999999996</v>
      </c>
      <c r="AK71" s="292">
        <v>0</v>
      </c>
      <c r="AL71" s="292">
        <v>4</v>
      </c>
      <c r="AM71" s="292">
        <v>0</v>
      </c>
      <c r="AN71" s="292">
        <v>0</v>
      </c>
      <c r="AO71" s="292">
        <v>6.0000000000000018</v>
      </c>
      <c r="AP71" s="292">
        <v>2</v>
      </c>
      <c r="AQ71" s="292">
        <v>0</v>
      </c>
      <c r="AR71" s="292">
        <v>0</v>
      </c>
      <c r="AS71" s="292">
        <v>0</v>
      </c>
      <c r="AT71" s="292">
        <v>0</v>
      </c>
      <c r="AU71" s="292">
        <v>0</v>
      </c>
      <c r="AV71" s="292">
        <v>0</v>
      </c>
      <c r="AW71" s="292">
        <v>0</v>
      </c>
      <c r="AX71" s="292">
        <v>0</v>
      </c>
      <c r="AY71" s="292">
        <v>0</v>
      </c>
      <c r="AZ71" s="292">
        <v>0</v>
      </c>
      <c r="BA71" s="292">
        <v>0</v>
      </c>
      <c r="BB71" s="292">
        <v>0</v>
      </c>
      <c r="BC71" s="292">
        <v>0</v>
      </c>
      <c r="BD71" s="292">
        <v>0</v>
      </c>
      <c r="BE71" s="292">
        <v>0</v>
      </c>
      <c r="BF71" s="292">
        <v>0</v>
      </c>
      <c r="BG71" s="292">
        <v>0</v>
      </c>
      <c r="BH71" s="292">
        <v>5.9999999999999991</v>
      </c>
      <c r="BI71" s="292">
        <v>0</v>
      </c>
      <c r="BJ71" s="292">
        <v>0</v>
      </c>
      <c r="BK71" s="292">
        <v>0</v>
      </c>
      <c r="BL71" s="292">
        <v>0</v>
      </c>
      <c r="BM71" s="292">
        <v>0</v>
      </c>
      <c r="BN71" s="292">
        <v>0</v>
      </c>
      <c r="BO71" s="292">
        <v>0</v>
      </c>
      <c r="BP71" s="292">
        <v>0</v>
      </c>
      <c r="BQ71" s="292">
        <v>0</v>
      </c>
      <c r="BR71" s="292">
        <v>0</v>
      </c>
      <c r="BS71" s="292">
        <v>0</v>
      </c>
      <c r="BT71" s="292">
        <v>0</v>
      </c>
    </row>
    <row r="72" spans="2:72">
      <c r="B72" s="430"/>
      <c r="C72" s="430"/>
      <c r="D72" s="319" t="s">
        <v>777</v>
      </c>
      <c r="E72" s="292">
        <v>13</v>
      </c>
      <c r="F72" s="292">
        <v>0.99999999999999989</v>
      </c>
      <c r="G72" s="292">
        <v>0</v>
      </c>
      <c r="H72" s="292">
        <v>0</v>
      </c>
      <c r="I72" s="292">
        <v>0</v>
      </c>
      <c r="J72" s="292">
        <v>0</v>
      </c>
      <c r="K72" s="292">
        <v>0</v>
      </c>
      <c r="L72" s="292">
        <v>0</v>
      </c>
      <c r="M72" s="292">
        <v>0</v>
      </c>
      <c r="N72" s="292">
        <v>0</v>
      </c>
      <c r="O72" s="292">
        <v>0</v>
      </c>
      <c r="P72" s="292">
        <v>0.99999999999999989</v>
      </c>
      <c r="Q72" s="292">
        <v>0.99999999999999989</v>
      </c>
      <c r="R72" s="292">
        <v>0</v>
      </c>
      <c r="S72" s="292">
        <v>0</v>
      </c>
      <c r="T72" s="292">
        <v>0</v>
      </c>
      <c r="U72" s="292">
        <v>0</v>
      </c>
      <c r="V72" s="292">
        <v>0</v>
      </c>
      <c r="W72" s="292">
        <v>0</v>
      </c>
      <c r="X72" s="292">
        <v>0</v>
      </c>
      <c r="Y72" s="292">
        <v>0</v>
      </c>
      <c r="Z72" s="292">
        <v>0</v>
      </c>
      <c r="AA72" s="292">
        <v>0</v>
      </c>
      <c r="AB72" s="292">
        <v>0</v>
      </c>
      <c r="AC72" s="292">
        <v>0</v>
      </c>
      <c r="AD72" s="292">
        <v>0</v>
      </c>
      <c r="AE72" s="292">
        <v>0</v>
      </c>
      <c r="AF72" s="292">
        <v>0</v>
      </c>
      <c r="AG72" s="292">
        <v>0</v>
      </c>
      <c r="AH72" s="292">
        <v>0</v>
      </c>
      <c r="AI72" s="292">
        <v>0</v>
      </c>
      <c r="AJ72" s="292">
        <v>0.99999999999999989</v>
      </c>
      <c r="AK72" s="292">
        <v>0</v>
      </c>
      <c r="AL72" s="292">
        <v>0.99999999999999989</v>
      </c>
      <c r="AM72" s="292">
        <v>0</v>
      </c>
      <c r="AN72" s="292">
        <v>0.99999999999999989</v>
      </c>
      <c r="AO72" s="292">
        <v>0.99999999999999989</v>
      </c>
      <c r="AP72" s="292">
        <v>0.99999999999999989</v>
      </c>
      <c r="AQ72" s="292">
        <v>0</v>
      </c>
      <c r="AR72" s="292">
        <v>0</v>
      </c>
      <c r="AS72" s="292">
        <v>0</v>
      </c>
      <c r="AT72" s="292">
        <v>0</v>
      </c>
      <c r="AU72" s="292">
        <v>0</v>
      </c>
      <c r="AV72" s="292">
        <v>0</v>
      </c>
      <c r="AW72" s="292">
        <v>0</v>
      </c>
      <c r="AX72" s="292">
        <v>0</v>
      </c>
      <c r="AY72" s="292">
        <v>0</v>
      </c>
      <c r="AZ72" s="292">
        <v>0</v>
      </c>
      <c r="BA72" s="292">
        <v>0</v>
      </c>
      <c r="BB72" s="292">
        <v>0</v>
      </c>
      <c r="BC72" s="292">
        <v>0</v>
      </c>
      <c r="BD72" s="292">
        <v>0</v>
      </c>
      <c r="BE72" s="292">
        <v>0</v>
      </c>
      <c r="BF72" s="292">
        <v>0</v>
      </c>
      <c r="BG72" s="292">
        <v>0</v>
      </c>
      <c r="BH72" s="292">
        <v>3.9999999999999996</v>
      </c>
      <c r="BI72" s="292">
        <v>0</v>
      </c>
      <c r="BJ72" s="292">
        <v>0</v>
      </c>
      <c r="BK72" s="292">
        <v>0</v>
      </c>
      <c r="BL72" s="292">
        <v>0</v>
      </c>
      <c r="BM72" s="292">
        <v>0</v>
      </c>
      <c r="BN72" s="292">
        <v>0</v>
      </c>
      <c r="BO72" s="292">
        <v>0</v>
      </c>
      <c r="BP72" s="292">
        <v>0</v>
      </c>
      <c r="BQ72" s="292">
        <v>0</v>
      </c>
      <c r="BR72" s="292">
        <v>0</v>
      </c>
      <c r="BS72" s="292">
        <v>0</v>
      </c>
      <c r="BT72" s="292">
        <v>0</v>
      </c>
    </row>
    <row r="73" spans="2:72">
      <c r="B73" s="430"/>
      <c r="C73" s="430"/>
      <c r="D73" s="319" t="s">
        <v>778</v>
      </c>
      <c r="E73" s="292">
        <v>14</v>
      </c>
      <c r="F73" s="292">
        <v>1.0000000000000002</v>
      </c>
      <c r="G73" s="292">
        <v>0</v>
      </c>
      <c r="H73" s="292">
        <v>0</v>
      </c>
      <c r="I73" s="292">
        <v>0</v>
      </c>
      <c r="J73" s="292">
        <v>0</v>
      </c>
      <c r="K73" s="292">
        <v>0</v>
      </c>
      <c r="L73" s="292">
        <v>0</v>
      </c>
      <c r="M73" s="292">
        <v>0</v>
      </c>
      <c r="N73" s="292">
        <v>0</v>
      </c>
      <c r="O73" s="292">
        <v>0</v>
      </c>
      <c r="P73" s="292">
        <v>1.0000000000000002</v>
      </c>
      <c r="Q73" s="292">
        <v>1.0000000000000002</v>
      </c>
      <c r="R73" s="292">
        <v>0</v>
      </c>
      <c r="S73" s="292">
        <v>0</v>
      </c>
      <c r="T73" s="292">
        <v>0</v>
      </c>
      <c r="U73" s="292">
        <v>0</v>
      </c>
      <c r="V73" s="292">
        <v>0</v>
      </c>
      <c r="W73" s="292">
        <v>0</v>
      </c>
      <c r="X73" s="292">
        <v>0</v>
      </c>
      <c r="Y73" s="292">
        <v>0</v>
      </c>
      <c r="Z73" s="292">
        <v>0</v>
      </c>
      <c r="AA73" s="292">
        <v>0</v>
      </c>
      <c r="AB73" s="292">
        <v>0</v>
      </c>
      <c r="AC73" s="292">
        <v>0</v>
      </c>
      <c r="AD73" s="292">
        <v>0</v>
      </c>
      <c r="AE73" s="292">
        <v>0</v>
      </c>
      <c r="AF73" s="292">
        <v>0</v>
      </c>
      <c r="AG73" s="292">
        <v>0</v>
      </c>
      <c r="AH73" s="292">
        <v>0</v>
      </c>
      <c r="AI73" s="292">
        <v>0</v>
      </c>
      <c r="AJ73" s="292">
        <v>1.0000000000000002</v>
      </c>
      <c r="AK73" s="292">
        <v>0</v>
      </c>
      <c r="AL73" s="292">
        <v>1.0000000000000002</v>
      </c>
      <c r="AM73" s="292">
        <v>0</v>
      </c>
      <c r="AN73" s="292">
        <v>0</v>
      </c>
      <c r="AO73" s="292">
        <v>12.000000000000002</v>
      </c>
      <c r="AP73" s="292">
        <v>0</v>
      </c>
      <c r="AQ73" s="292">
        <v>0</v>
      </c>
      <c r="AR73" s="292">
        <v>0</v>
      </c>
      <c r="AS73" s="292">
        <v>0</v>
      </c>
      <c r="AT73" s="292">
        <v>0</v>
      </c>
      <c r="AU73" s="292">
        <v>0</v>
      </c>
      <c r="AV73" s="292">
        <v>0</v>
      </c>
      <c r="AW73" s="292">
        <v>0</v>
      </c>
      <c r="AX73" s="292">
        <v>0</v>
      </c>
      <c r="AY73" s="292">
        <v>0</v>
      </c>
      <c r="AZ73" s="292">
        <v>0</v>
      </c>
      <c r="BA73" s="292">
        <v>0</v>
      </c>
      <c r="BB73" s="292">
        <v>0</v>
      </c>
      <c r="BC73" s="292">
        <v>0</v>
      </c>
      <c r="BD73" s="292">
        <v>0</v>
      </c>
      <c r="BE73" s="292">
        <v>0</v>
      </c>
      <c r="BF73" s="292">
        <v>0</v>
      </c>
      <c r="BG73" s="292">
        <v>0</v>
      </c>
      <c r="BH73" s="292">
        <v>0</v>
      </c>
      <c r="BI73" s="292">
        <v>0</v>
      </c>
      <c r="BJ73" s="292">
        <v>0</v>
      </c>
      <c r="BK73" s="292">
        <v>0</v>
      </c>
      <c r="BL73" s="292">
        <v>0</v>
      </c>
      <c r="BM73" s="292">
        <v>0</v>
      </c>
      <c r="BN73" s="292">
        <v>0</v>
      </c>
      <c r="BO73" s="292">
        <v>0</v>
      </c>
      <c r="BP73" s="292">
        <v>0</v>
      </c>
      <c r="BQ73" s="292">
        <v>0</v>
      </c>
      <c r="BR73" s="292">
        <v>0</v>
      </c>
      <c r="BS73" s="292">
        <v>0</v>
      </c>
      <c r="BT73" s="292">
        <v>0</v>
      </c>
    </row>
    <row r="74" spans="2:72">
      <c r="B74" s="430"/>
      <c r="C74" s="430"/>
      <c r="D74" s="319" t="s">
        <v>779</v>
      </c>
      <c r="E74" s="292">
        <v>5</v>
      </c>
      <c r="F74" s="292">
        <v>0</v>
      </c>
      <c r="G74" s="292">
        <v>0</v>
      </c>
      <c r="H74" s="292">
        <v>0</v>
      </c>
      <c r="I74" s="292">
        <v>0</v>
      </c>
      <c r="J74" s="292">
        <v>0</v>
      </c>
      <c r="K74" s="292">
        <v>0</v>
      </c>
      <c r="L74" s="292">
        <v>0</v>
      </c>
      <c r="M74" s="292">
        <v>0</v>
      </c>
      <c r="N74" s="292">
        <v>0</v>
      </c>
      <c r="O74" s="292">
        <v>0</v>
      </c>
      <c r="P74" s="292">
        <v>0</v>
      </c>
      <c r="Q74" s="292">
        <v>0</v>
      </c>
      <c r="R74" s="292">
        <v>0</v>
      </c>
      <c r="S74" s="292">
        <v>0</v>
      </c>
      <c r="T74" s="292">
        <v>0</v>
      </c>
      <c r="U74" s="292">
        <v>0</v>
      </c>
      <c r="V74" s="292">
        <v>0</v>
      </c>
      <c r="W74" s="292">
        <v>0</v>
      </c>
      <c r="X74" s="292">
        <v>0</v>
      </c>
      <c r="Y74" s="292">
        <v>0</v>
      </c>
      <c r="Z74" s="292">
        <v>0</v>
      </c>
      <c r="AA74" s="292">
        <v>0</v>
      </c>
      <c r="AB74" s="292">
        <v>0</v>
      </c>
      <c r="AC74" s="292">
        <v>0</v>
      </c>
      <c r="AD74" s="292">
        <v>0</v>
      </c>
      <c r="AE74" s="292">
        <v>0</v>
      </c>
      <c r="AF74" s="292">
        <v>0</v>
      </c>
      <c r="AG74" s="292">
        <v>0</v>
      </c>
      <c r="AH74" s="292">
        <v>0</v>
      </c>
      <c r="AI74" s="292">
        <v>0</v>
      </c>
      <c r="AJ74" s="292">
        <v>0</v>
      </c>
      <c r="AK74" s="292">
        <v>0</v>
      </c>
      <c r="AL74" s="292">
        <v>0</v>
      </c>
      <c r="AM74" s="292">
        <v>0</v>
      </c>
      <c r="AN74" s="292">
        <v>0</v>
      </c>
      <c r="AO74" s="292">
        <v>0</v>
      </c>
      <c r="AP74" s="292">
        <v>0</v>
      </c>
      <c r="AQ74" s="292">
        <v>0</v>
      </c>
      <c r="AR74" s="292">
        <v>0</v>
      </c>
      <c r="AS74" s="292">
        <v>0</v>
      </c>
      <c r="AT74" s="292">
        <v>0</v>
      </c>
      <c r="AU74" s="292">
        <v>0</v>
      </c>
      <c r="AV74" s="292">
        <v>0</v>
      </c>
      <c r="AW74" s="292">
        <v>0</v>
      </c>
      <c r="AX74" s="292">
        <v>0</v>
      </c>
      <c r="AY74" s="292">
        <v>0</v>
      </c>
      <c r="AZ74" s="292">
        <v>0</v>
      </c>
      <c r="BA74" s="292">
        <v>0</v>
      </c>
      <c r="BB74" s="292">
        <v>0</v>
      </c>
      <c r="BC74" s="292">
        <v>0</v>
      </c>
      <c r="BD74" s="292">
        <v>0</v>
      </c>
      <c r="BE74" s="292">
        <v>0</v>
      </c>
      <c r="BF74" s="292">
        <v>0</v>
      </c>
      <c r="BG74" s="292">
        <v>0</v>
      </c>
      <c r="BH74" s="292">
        <v>0</v>
      </c>
      <c r="BI74" s="292">
        <v>0</v>
      </c>
      <c r="BJ74" s="292">
        <v>0</v>
      </c>
      <c r="BK74" s="292">
        <v>0</v>
      </c>
      <c r="BL74" s="292">
        <v>0</v>
      </c>
      <c r="BM74" s="292">
        <v>0</v>
      </c>
      <c r="BN74" s="292">
        <v>0</v>
      </c>
      <c r="BO74" s="292">
        <v>0</v>
      </c>
      <c r="BP74" s="292">
        <v>0</v>
      </c>
      <c r="BQ74" s="292">
        <v>0</v>
      </c>
      <c r="BR74" s="292">
        <v>0</v>
      </c>
      <c r="BS74" s="292">
        <v>0</v>
      </c>
      <c r="BT74" s="292">
        <v>0</v>
      </c>
    </row>
    <row r="75" spans="2:72">
      <c r="B75" s="430"/>
      <c r="C75" s="430"/>
      <c r="D75" s="319" t="s">
        <v>780</v>
      </c>
      <c r="E75" s="292">
        <v>11.999999999999998</v>
      </c>
      <c r="F75" s="292">
        <v>0</v>
      </c>
      <c r="G75" s="292">
        <v>0</v>
      </c>
      <c r="H75" s="292">
        <v>0</v>
      </c>
      <c r="I75" s="292">
        <v>0</v>
      </c>
      <c r="J75" s="292">
        <v>0</v>
      </c>
      <c r="K75" s="292">
        <v>0</v>
      </c>
      <c r="L75" s="292">
        <v>0</v>
      </c>
      <c r="M75" s="292">
        <v>0</v>
      </c>
      <c r="N75" s="292">
        <v>0</v>
      </c>
      <c r="O75" s="292">
        <v>0</v>
      </c>
      <c r="P75" s="292">
        <v>0</v>
      </c>
      <c r="Q75" s="292">
        <v>0</v>
      </c>
      <c r="R75" s="292">
        <v>0</v>
      </c>
      <c r="S75" s="292">
        <v>0</v>
      </c>
      <c r="T75" s="292">
        <v>0</v>
      </c>
      <c r="U75" s="292">
        <v>0</v>
      </c>
      <c r="V75" s="292">
        <v>0</v>
      </c>
      <c r="W75" s="292">
        <v>0</v>
      </c>
      <c r="X75" s="292">
        <v>0</v>
      </c>
      <c r="Y75" s="292">
        <v>0</v>
      </c>
      <c r="Z75" s="292">
        <v>0</v>
      </c>
      <c r="AA75" s="292">
        <v>0</v>
      </c>
      <c r="AB75" s="292">
        <v>0</v>
      </c>
      <c r="AC75" s="292">
        <v>0</v>
      </c>
      <c r="AD75" s="292">
        <v>0</v>
      </c>
      <c r="AE75" s="292">
        <v>0</v>
      </c>
      <c r="AF75" s="292">
        <v>0</v>
      </c>
      <c r="AG75" s="292">
        <v>0</v>
      </c>
      <c r="AH75" s="292">
        <v>0</v>
      </c>
      <c r="AI75" s="292">
        <v>0</v>
      </c>
      <c r="AJ75" s="292">
        <v>0</v>
      </c>
      <c r="AK75" s="292">
        <v>0</v>
      </c>
      <c r="AL75" s="292">
        <v>0</v>
      </c>
      <c r="AM75" s="292">
        <v>0</v>
      </c>
      <c r="AN75" s="292">
        <v>0</v>
      </c>
      <c r="AO75" s="292">
        <v>1</v>
      </c>
      <c r="AP75" s="292">
        <v>0</v>
      </c>
      <c r="AQ75" s="292">
        <v>0</v>
      </c>
      <c r="AR75" s="292">
        <v>0</v>
      </c>
      <c r="AS75" s="292">
        <v>0</v>
      </c>
      <c r="AT75" s="292">
        <v>0</v>
      </c>
      <c r="AU75" s="292">
        <v>0</v>
      </c>
      <c r="AV75" s="292">
        <v>0</v>
      </c>
      <c r="AW75" s="292">
        <v>0</v>
      </c>
      <c r="AX75" s="292">
        <v>0</v>
      </c>
      <c r="AY75" s="292">
        <v>0</v>
      </c>
      <c r="AZ75" s="292">
        <v>0</v>
      </c>
      <c r="BA75" s="292">
        <v>0</v>
      </c>
      <c r="BB75" s="292">
        <v>0</v>
      </c>
      <c r="BC75" s="292">
        <v>0</v>
      </c>
      <c r="BD75" s="292">
        <v>0</v>
      </c>
      <c r="BE75" s="292">
        <v>0</v>
      </c>
      <c r="BF75" s="292">
        <v>0</v>
      </c>
      <c r="BG75" s="292">
        <v>0</v>
      </c>
      <c r="BH75" s="292">
        <v>0</v>
      </c>
      <c r="BI75" s="292">
        <v>0</v>
      </c>
      <c r="BJ75" s="292">
        <v>0</v>
      </c>
      <c r="BK75" s="292">
        <v>0</v>
      </c>
      <c r="BL75" s="292">
        <v>0</v>
      </c>
      <c r="BM75" s="292">
        <v>0</v>
      </c>
      <c r="BN75" s="292">
        <v>0</v>
      </c>
      <c r="BO75" s="292">
        <v>0</v>
      </c>
      <c r="BP75" s="292">
        <v>0</v>
      </c>
      <c r="BQ75" s="292">
        <v>0</v>
      </c>
      <c r="BR75" s="292">
        <v>0</v>
      </c>
      <c r="BS75" s="292">
        <v>0</v>
      </c>
      <c r="BT75" s="292">
        <v>0</v>
      </c>
    </row>
    <row r="76" spans="2:72">
      <c r="B76" s="430"/>
      <c r="C76" s="430"/>
      <c r="D76" s="319" t="s">
        <v>781</v>
      </c>
      <c r="E76" s="292">
        <v>3</v>
      </c>
      <c r="F76" s="292">
        <v>0</v>
      </c>
      <c r="G76" s="292">
        <v>0</v>
      </c>
      <c r="H76" s="292">
        <v>0</v>
      </c>
      <c r="I76" s="292">
        <v>0</v>
      </c>
      <c r="J76" s="292">
        <v>0</v>
      </c>
      <c r="K76" s="292">
        <v>0</v>
      </c>
      <c r="L76" s="292">
        <v>0</v>
      </c>
      <c r="M76" s="292">
        <v>0</v>
      </c>
      <c r="N76" s="292">
        <v>0</v>
      </c>
      <c r="O76" s="292">
        <v>0</v>
      </c>
      <c r="P76" s="292">
        <v>0</v>
      </c>
      <c r="Q76" s="292">
        <v>0</v>
      </c>
      <c r="R76" s="292">
        <v>0</v>
      </c>
      <c r="S76" s="292">
        <v>0</v>
      </c>
      <c r="T76" s="292">
        <v>0</v>
      </c>
      <c r="U76" s="292">
        <v>0</v>
      </c>
      <c r="V76" s="292">
        <v>0</v>
      </c>
      <c r="W76" s="292">
        <v>0</v>
      </c>
      <c r="X76" s="292">
        <v>0</v>
      </c>
      <c r="Y76" s="292">
        <v>0</v>
      </c>
      <c r="Z76" s="292">
        <v>0</v>
      </c>
      <c r="AA76" s="292">
        <v>0</v>
      </c>
      <c r="AB76" s="292">
        <v>0</v>
      </c>
      <c r="AC76" s="292">
        <v>0</v>
      </c>
      <c r="AD76" s="292">
        <v>0</v>
      </c>
      <c r="AE76" s="292">
        <v>0</v>
      </c>
      <c r="AF76" s="292">
        <v>0</v>
      </c>
      <c r="AG76" s="292">
        <v>0</v>
      </c>
      <c r="AH76" s="292">
        <v>0</v>
      </c>
      <c r="AI76" s="292">
        <v>0</v>
      </c>
      <c r="AJ76" s="292">
        <v>0</v>
      </c>
      <c r="AK76" s="292">
        <v>0</v>
      </c>
      <c r="AL76" s="292">
        <v>0</v>
      </c>
      <c r="AM76" s="292">
        <v>0</v>
      </c>
      <c r="AN76" s="292">
        <v>0</v>
      </c>
      <c r="AO76" s="292">
        <v>2</v>
      </c>
      <c r="AP76" s="292">
        <v>0</v>
      </c>
      <c r="AQ76" s="292">
        <v>0</v>
      </c>
      <c r="AR76" s="292">
        <v>0</v>
      </c>
      <c r="AS76" s="292">
        <v>0</v>
      </c>
      <c r="AT76" s="292">
        <v>0</v>
      </c>
      <c r="AU76" s="292">
        <v>0</v>
      </c>
      <c r="AV76" s="292">
        <v>0</v>
      </c>
      <c r="AW76" s="292">
        <v>0</v>
      </c>
      <c r="AX76" s="292">
        <v>0</v>
      </c>
      <c r="AY76" s="292">
        <v>0</v>
      </c>
      <c r="AZ76" s="292">
        <v>0</v>
      </c>
      <c r="BA76" s="292">
        <v>0</v>
      </c>
      <c r="BB76" s="292">
        <v>0</v>
      </c>
      <c r="BC76" s="292">
        <v>0</v>
      </c>
      <c r="BD76" s="292">
        <v>0</v>
      </c>
      <c r="BE76" s="292">
        <v>0</v>
      </c>
      <c r="BF76" s="292">
        <v>0</v>
      </c>
      <c r="BG76" s="292">
        <v>0</v>
      </c>
      <c r="BH76" s="292">
        <v>0</v>
      </c>
      <c r="BI76" s="292">
        <v>0</v>
      </c>
      <c r="BJ76" s="292">
        <v>0</v>
      </c>
      <c r="BK76" s="292">
        <v>0</v>
      </c>
      <c r="BL76" s="292">
        <v>0</v>
      </c>
      <c r="BM76" s="292">
        <v>0</v>
      </c>
      <c r="BN76" s="292">
        <v>0</v>
      </c>
      <c r="BO76" s="292">
        <v>0</v>
      </c>
      <c r="BP76" s="292">
        <v>0</v>
      </c>
      <c r="BQ76" s="292">
        <v>0</v>
      </c>
      <c r="BR76" s="292">
        <v>0</v>
      </c>
      <c r="BS76" s="292">
        <v>0</v>
      </c>
      <c r="BT76" s="292">
        <v>0</v>
      </c>
    </row>
    <row r="77" spans="2:72">
      <c r="B77" s="430"/>
      <c r="C77" s="430"/>
      <c r="D77" s="319" t="s">
        <v>782</v>
      </c>
      <c r="E77" s="292">
        <v>4</v>
      </c>
      <c r="F77" s="292">
        <v>0</v>
      </c>
      <c r="G77" s="292">
        <v>0</v>
      </c>
      <c r="H77" s="292">
        <v>0</v>
      </c>
      <c r="I77" s="292">
        <v>0</v>
      </c>
      <c r="J77" s="292">
        <v>0</v>
      </c>
      <c r="K77" s="292">
        <v>0</v>
      </c>
      <c r="L77" s="292">
        <v>0</v>
      </c>
      <c r="M77" s="292">
        <v>0</v>
      </c>
      <c r="N77" s="292">
        <v>0</v>
      </c>
      <c r="O77" s="292">
        <v>0</v>
      </c>
      <c r="P77" s="292">
        <v>0</v>
      </c>
      <c r="Q77" s="292">
        <v>0</v>
      </c>
      <c r="R77" s="292">
        <v>0</v>
      </c>
      <c r="S77" s="292">
        <v>0</v>
      </c>
      <c r="T77" s="292">
        <v>0</v>
      </c>
      <c r="U77" s="292">
        <v>0</v>
      </c>
      <c r="V77" s="292">
        <v>0</v>
      </c>
      <c r="W77" s="292">
        <v>0</v>
      </c>
      <c r="X77" s="292">
        <v>0</v>
      </c>
      <c r="Y77" s="292">
        <v>0</v>
      </c>
      <c r="Z77" s="292">
        <v>0</v>
      </c>
      <c r="AA77" s="292">
        <v>0</v>
      </c>
      <c r="AB77" s="292">
        <v>0</v>
      </c>
      <c r="AC77" s="292">
        <v>0</v>
      </c>
      <c r="AD77" s="292">
        <v>0</v>
      </c>
      <c r="AE77" s="292">
        <v>0</v>
      </c>
      <c r="AF77" s="292">
        <v>0</v>
      </c>
      <c r="AG77" s="292">
        <v>0</v>
      </c>
      <c r="AH77" s="292">
        <v>0</v>
      </c>
      <c r="AI77" s="292">
        <v>0</v>
      </c>
      <c r="AJ77" s="292">
        <v>0</v>
      </c>
      <c r="AK77" s="292">
        <v>0</v>
      </c>
      <c r="AL77" s="292">
        <v>0</v>
      </c>
      <c r="AM77" s="292">
        <v>0</v>
      </c>
      <c r="AN77" s="292">
        <v>0</v>
      </c>
      <c r="AO77" s="292">
        <v>0</v>
      </c>
      <c r="AP77" s="292">
        <v>0</v>
      </c>
      <c r="AQ77" s="292">
        <v>0</v>
      </c>
      <c r="AR77" s="292">
        <v>0</v>
      </c>
      <c r="AS77" s="292">
        <v>0</v>
      </c>
      <c r="AT77" s="292">
        <v>0</v>
      </c>
      <c r="AU77" s="292">
        <v>0</v>
      </c>
      <c r="AV77" s="292">
        <v>0</v>
      </c>
      <c r="AW77" s="292">
        <v>0</v>
      </c>
      <c r="AX77" s="292">
        <v>0</v>
      </c>
      <c r="AY77" s="292">
        <v>0</v>
      </c>
      <c r="AZ77" s="292">
        <v>0</v>
      </c>
      <c r="BA77" s="292">
        <v>0</v>
      </c>
      <c r="BB77" s="292">
        <v>0</v>
      </c>
      <c r="BC77" s="292">
        <v>0</v>
      </c>
      <c r="BD77" s="292">
        <v>0</v>
      </c>
      <c r="BE77" s="292">
        <v>0</v>
      </c>
      <c r="BF77" s="292">
        <v>0</v>
      </c>
      <c r="BG77" s="292">
        <v>0</v>
      </c>
      <c r="BH77" s="292">
        <v>0</v>
      </c>
      <c r="BI77" s="292">
        <v>0</v>
      </c>
      <c r="BJ77" s="292">
        <v>0</v>
      </c>
      <c r="BK77" s="292">
        <v>0</v>
      </c>
      <c r="BL77" s="292">
        <v>0</v>
      </c>
      <c r="BM77" s="292">
        <v>0</v>
      </c>
      <c r="BN77" s="292">
        <v>0</v>
      </c>
      <c r="BO77" s="292">
        <v>0</v>
      </c>
      <c r="BP77" s="292">
        <v>0</v>
      </c>
      <c r="BQ77" s="292">
        <v>0</v>
      </c>
      <c r="BR77" s="292">
        <v>0</v>
      </c>
      <c r="BS77" s="292">
        <v>0</v>
      </c>
      <c r="BT77" s="292">
        <v>0</v>
      </c>
    </row>
    <row r="78" spans="2:72">
      <c r="B78" s="430"/>
      <c r="C78" s="430"/>
      <c r="D78" s="319" t="s">
        <v>783</v>
      </c>
      <c r="E78" s="292">
        <v>3</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2</v>
      </c>
      <c r="AP78" s="292">
        <v>0</v>
      </c>
      <c r="AQ78" s="292">
        <v>0</v>
      </c>
      <c r="AR78" s="292">
        <v>0</v>
      </c>
      <c r="AS78" s="292">
        <v>0</v>
      </c>
      <c r="AT78" s="292">
        <v>0</v>
      </c>
      <c r="AU78" s="292">
        <v>0</v>
      </c>
      <c r="AV78" s="292">
        <v>0</v>
      </c>
      <c r="AW78" s="292">
        <v>0</v>
      </c>
      <c r="AX78" s="292">
        <v>0</v>
      </c>
      <c r="AY78" s="292">
        <v>0</v>
      </c>
      <c r="AZ78" s="292">
        <v>0</v>
      </c>
      <c r="BA78" s="292">
        <v>0</v>
      </c>
      <c r="BB78" s="292">
        <v>0</v>
      </c>
      <c r="BC78" s="292">
        <v>0</v>
      </c>
      <c r="BD78" s="292">
        <v>0</v>
      </c>
      <c r="BE78" s="292">
        <v>0</v>
      </c>
      <c r="BF78" s="292">
        <v>0</v>
      </c>
      <c r="BG78" s="292">
        <v>0</v>
      </c>
      <c r="BH78" s="292">
        <v>0</v>
      </c>
      <c r="BI78" s="292">
        <v>0</v>
      </c>
      <c r="BJ78" s="292">
        <v>0</v>
      </c>
      <c r="BK78" s="292">
        <v>0</v>
      </c>
      <c r="BL78" s="292">
        <v>0</v>
      </c>
      <c r="BM78" s="292">
        <v>0</v>
      </c>
      <c r="BN78" s="292">
        <v>0</v>
      </c>
      <c r="BO78" s="292">
        <v>0</v>
      </c>
      <c r="BP78" s="292">
        <v>0</v>
      </c>
      <c r="BQ78" s="292">
        <v>0</v>
      </c>
      <c r="BR78" s="292">
        <v>0</v>
      </c>
      <c r="BS78" s="292">
        <v>0</v>
      </c>
      <c r="BT78" s="292">
        <v>0</v>
      </c>
    </row>
    <row r="79" spans="2:72">
      <c r="B79" s="430"/>
      <c r="C79" s="430" t="s">
        <v>40</v>
      </c>
      <c r="D79" s="319" t="s">
        <v>784</v>
      </c>
      <c r="E79" s="292">
        <v>1791.2499999999995</v>
      </c>
      <c r="F79" s="292">
        <v>223.45000000000024</v>
      </c>
      <c r="G79" s="292">
        <v>75.65000000000002</v>
      </c>
      <c r="H79" s="292">
        <v>15.099999999999996</v>
      </c>
      <c r="I79" s="292">
        <v>21.600000000000023</v>
      </c>
      <c r="J79" s="292">
        <v>7.5999999999999943</v>
      </c>
      <c r="K79" s="292">
        <v>11.44999999999999</v>
      </c>
      <c r="L79" s="292">
        <v>68.90000000000002</v>
      </c>
      <c r="M79" s="292">
        <v>11.299999999999997</v>
      </c>
      <c r="N79" s="292">
        <v>58.200000000000038</v>
      </c>
      <c r="O79" s="292">
        <v>239.74999999999991</v>
      </c>
      <c r="P79" s="292">
        <v>208.25000000000009</v>
      </c>
      <c r="Q79" s="292">
        <v>384.65000000000009</v>
      </c>
      <c r="R79" s="292">
        <v>137.65000000000003</v>
      </c>
      <c r="S79" s="292">
        <v>73.199999999999974</v>
      </c>
      <c r="T79" s="292">
        <v>79.399999999999991</v>
      </c>
      <c r="U79" s="292">
        <v>105.84999999999998</v>
      </c>
      <c r="V79" s="292">
        <v>94.550000000000082</v>
      </c>
      <c r="W79" s="292">
        <v>33.69999999999996</v>
      </c>
      <c r="X79" s="292">
        <v>179.39999999999981</v>
      </c>
      <c r="Y79" s="292">
        <v>90.950000000000088</v>
      </c>
      <c r="Z79" s="292">
        <v>54.199999999999974</v>
      </c>
      <c r="AA79" s="292">
        <v>110.40000000000003</v>
      </c>
      <c r="AB79" s="292">
        <v>29.750000000000028</v>
      </c>
      <c r="AC79" s="292">
        <v>72.40000000000002</v>
      </c>
      <c r="AD79" s="292">
        <v>104.15</v>
      </c>
      <c r="AE79" s="292">
        <v>75.44999999999996</v>
      </c>
      <c r="AF79" s="292">
        <v>17.25</v>
      </c>
      <c r="AG79" s="292">
        <v>45.049999999999976</v>
      </c>
      <c r="AH79" s="292">
        <v>11.299999999999995</v>
      </c>
      <c r="AI79" s="292">
        <v>8.9</v>
      </c>
      <c r="AJ79" s="292">
        <v>601.44999999999936</v>
      </c>
      <c r="AK79" s="292">
        <v>51.150000000000013</v>
      </c>
      <c r="AL79" s="292">
        <v>546.6</v>
      </c>
      <c r="AM79" s="292">
        <v>3.7000000000000011</v>
      </c>
      <c r="AN79" s="292">
        <v>13.900000000000013</v>
      </c>
      <c r="AO79" s="292">
        <v>266.29999999999978</v>
      </c>
      <c r="AP79" s="292">
        <v>125.64999999999996</v>
      </c>
      <c r="AQ79" s="292">
        <v>92.149999999999963</v>
      </c>
      <c r="AR79" s="292">
        <v>16.84999999999998</v>
      </c>
      <c r="AS79" s="292">
        <v>21.449999999999996</v>
      </c>
      <c r="AT79" s="292">
        <v>5.6000000000000059</v>
      </c>
      <c r="AU79" s="292">
        <v>58.150000000000006</v>
      </c>
      <c r="AV79" s="292">
        <v>55.199999999999982</v>
      </c>
      <c r="AW79" s="292">
        <v>10.899999999999995</v>
      </c>
      <c r="AX79" s="292">
        <v>3.9999999999999978</v>
      </c>
      <c r="AY79" s="292">
        <v>4.8000000000000025</v>
      </c>
      <c r="AZ79" s="292">
        <v>1.9999999999999989</v>
      </c>
      <c r="BA79" s="292">
        <v>7.0000000000000062</v>
      </c>
      <c r="BB79" s="292">
        <v>7.1999999999999975</v>
      </c>
      <c r="BC79" s="292">
        <v>2.8000000000000029</v>
      </c>
      <c r="BD79" s="292">
        <v>122.64999999999986</v>
      </c>
      <c r="BE79" s="292">
        <v>1.9999999999999989</v>
      </c>
      <c r="BF79" s="292">
        <v>1.0000000000000002</v>
      </c>
      <c r="BG79" s="292">
        <v>21.950000000000006</v>
      </c>
      <c r="BH79" s="292">
        <v>275.54999999999995</v>
      </c>
      <c r="BI79" s="292">
        <v>8.2999999999999954</v>
      </c>
      <c r="BJ79" s="292">
        <v>93.899999999999977</v>
      </c>
      <c r="BK79" s="292">
        <v>1.4999999999999982</v>
      </c>
      <c r="BL79" s="292">
        <v>1.2000000000000004</v>
      </c>
      <c r="BM79" s="292">
        <v>5.9499999999999993</v>
      </c>
      <c r="BN79" s="292">
        <v>0</v>
      </c>
      <c r="BO79" s="292">
        <v>13.149999999999997</v>
      </c>
      <c r="BP79" s="292">
        <v>1.2</v>
      </c>
      <c r="BQ79" s="292">
        <v>23.45000000000001</v>
      </c>
      <c r="BR79" s="292">
        <v>0.19999999999999996</v>
      </c>
      <c r="BS79" s="292">
        <v>6.0499999999999989</v>
      </c>
      <c r="BT79" s="292">
        <v>86.199999999999932</v>
      </c>
    </row>
    <row r="80" spans="2:72">
      <c r="B80" s="430"/>
      <c r="C80" s="430"/>
      <c r="D80" s="319" t="s">
        <v>785</v>
      </c>
      <c r="E80" s="292">
        <v>26</v>
      </c>
      <c r="F80" s="292">
        <v>2.7</v>
      </c>
      <c r="G80" s="292">
        <v>0.2</v>
      </c>
      <c r="H80" s="292">
        <v>0</v>
      </c>
      <c r="I80" s="292">
        <v>0.2</v>
      </c>
      <c r="J80" s="292">
        <v>0</v>
      </c>
      <c r="K80" s="292">
        <v>0</v>
      </c>
      <c r="L80" s="292">
        <v>0</v>
      </c>
      <c r="M80" s="292">
        <v>0</v>
      </c>
      <c r="N80" s="292">
        <v>0</v>
      </c>
      <c r="O80" s="292">
        <v>2.2000000000000002</v>
      </c>
      <c r="P80" s="292">
        <v>1.1999999999999997</v>
      </c>
      <c r="Q80" s="292">
        <v>3</v>
      </c>
      <c r="R80" s="292">
        <v>0.40000000000000008</v>
      </c>
      <c r="S80" s="292">
        <v>0.2</v>
      </c>
      <c r="T80" s="292">
        <v>1.1999999999999997</v>
      </c>
      <c r="U80" s="292">
        <v>0.20000000000000004</v>
      </c>
      <c r="V80" s="292">
        <v>0</v>
      </c>
      <c r="W80" s="292">
        <v>0</v>
      </c>
      <c r="X80" s="292">
        <v>0.20000000000000004</v>
      </c>
      <c r="Y80" s="292">
        <v>0</v>
      </c>
      <c r="Z80" s="292">
        <v>0</v>
      </c>
      <c r="AA80" s="292">
        <v>0.2</v>
      </c>
      <c r="AB80" s="292">
        <v>0.2</v>
      </c>
      <c r="AC80" s="292">
        <v>0</v>
      </c>
      <c r="AD80" s="292">
        <v>0.2</v>
      </c>
      <c r="AE80" s="292">
        <v>0.40000000000000008</v>
      </c>
      <c r="AF80" s="292">
        <v>0</v>
      </c>
      <c r="AG80" s="292">
        <v>0</v>
      </c>
      <c r="AH80" s="292">
        <v>0</v>
      </c>
      <c r="AI80" s="292">
        <v>0</v>
      </c>
      <c r="AJ80" s="292">
        <v>2.2999999999999994</v>
      </c>
      <c r="AK80" s="292">
        <v>0</v>
      </c>
      <c r="AL80" s="292">
        <v>4.2</v>
      </c>
      <c r="AM80" s="292">
        <v>0</v>
      </c>
      <c r="AN80" s="292">
        <v>0</v>
      </c>
      <c r="AO80" s="292">
        <v>12.700000000000003</v>
      </c>
      <c r="AP80" s="292">
        <v>2</v>
      </c>
      <c r="AQ80" s="292">
        <v>0.40000000000000008</v>
      </c>
      <c r="AR80" s="292">
        <v>0.2</v>
      </c>
      <c r="AS80" s="292">
        <v>0</v>
      </c>
      <c r="AT80" s="292">
        <v>0</v>
      </c>
      <c r="AU80" s="292">
        <v>0</v>
      </c>
      <c r="AV80" s="292">
        <v>0</v>
      </c>
      <c r="AW80" s="292">
        <v>0</v>
      </c>
      <c r="AX80" s="292">
        <v>0</v>
      </c>
      <c r="AY80" s="292">
        <v>0</v>
      </c>
      <c r="AZ80" s="292">
        <v>0</v>
      </c>
      <c r="BA80" s="292">
        <v>0</v>
      </c>
      <c r="BB80" s="292">
        <v>0</v>
      </c>
      <c r="BC80" s="292">
        <v>0</v>
      </c>
      <c r="BD80" s="292">
        <v>0.40000000000000008</v>
      </c>
      <c r="BE80" s="292">
        <v>0</v>
      </c>
      <c r="BF80" s="292">
        <v>0</v>
      </c>
      <c r="BG80" s="292">
        <v>0</v>
      </c>
      <c r="BH80" s="292">
        <v>0.80000000000000016</v>
      </c>
      <c r="BI80" s="292">
        <v>0</v>
      </c>
      <c r="BJ80" s="292">
        <v>2.1999999999999997</v>
      </c>
      <c r="BK80" s="292">
        <v>0</v>
      </c>
      <c r="BL80" s="292">
        <v>0</v>
      </c>
      <c r="BM80" s="292">
        <v>0</v>
      </c>
      <c r="BN80" s="292">
        <v>0</v>
      </c>
      <c r="BO80" s="292">
        <v>0</v>
      </c>
      <c r="BP80" s="292">
        <v>0</v>
      </c>
      <c r="BQ80" s="292">
        <v>0</v>
      </c>
      <c r="BR80" s="292">
        <v>0</v>
      </c>
      <c r="BS80" s="292">
        <v>0.2</v>
      </c>
      <c r="BT80" s="292">
        <v>3.0000000000000013</v>
      </c>
    </row>
    <row r="81" spans="2:72">
      <c r="B81" s="430"/>
      <c r="C81" s="430"/>
      <c r="D81" s="319" t="s">
        <v>786</v>
      </c>
      <c r="E81" s="292">
        <v>26.750000000000004</v>
      </c>
      <c r="F81" s="292">
        <v>5.6</v>
      </c>
      <c r="G81" s="292">
        <v>0.2</v>
      </c>
      <c r="H81" s="292">
        <v>0</v>
      </c>
      <c r="I81" s="292">
        <v>0</v>
      </c>
      <c r="J81" s="292">
        <v>0</v>
      </c>
      <c r="K81" s="292">
        <v>0</v>
      </c>
      <c r="L81" s="292">
        <v>0</v>
      </c>
      <c r="M81" s="292">
        <v>0</v>
      </c>
      <c r="N81" s="292">
        <v>0.2</v>
      </c>
      <c r="O81" s="292">
        <v>1.4000000000000004</v>
      </c>
      <c r="P81" s="292">
        <v>3</v>
      </c>
      <c r="Q81" s="292">
        <v>6.7999999999999989</v>
      </c>
      <c r="R81" s="292">
        <v>1.4000000000000004</v>
      </c>
      <c r="S81" s="292">
        <v>0</v>
      </c>
      <c r="T81" s="292">
        <v>0</v>
      </c>
      <c r="U81" s="292">
        <v>0</v>
      </c>
      <c r="V81" s="292">
        <v>0</v>
      </c>
      <c r="W81" s="292">
        <v>0</v>
      </c>
      <c r="X81" s="292">
        <v>0</v>
      </c>
      <c r="Y81" s="292">
        <v>0</v>
      </c>
      <c r="Z81" s="292">
        <v>0</v>
      </c>
      <c r="AA81" s="292">
        <v>0.2</v>
      </c>
      <c r="AB81" s="292">
        <v>0</v>
      </c>
      <c r="AC81" s="292">
        <v>0</v>
      </c>
      <c r="AD81" s="292">
        <v>0.4</v>
      </c>
      <c r="AE81" s="292">
        <v>0</v>
      </c>
      <c r="AF81" s="292">
        <v>0</v>
      </c>
      <c r="AG81" s="292">
        <v>0</v>
      </c>
      <c r="AH81" s="292">
        <v>0</v>
      </c>
      <c r="AI81" s="292">
        <v>0</v>
      </c>
      <c r="AJ81" s="292">
        <v>5</v>
      </c>
      <c r="AK81" s="292">
        <v>0</v>
      </c>
      <c r="AL81" s="292">
        <v>4.6000000000000005</v>
      </c>
      <c r="AM81" s="292">
        <v>0</v>
      </c>
      <c r="AN81" s="292">
        <v>0</v>
      </c>
      <c r="AO81" s="292">
        <v>10.899999999999999</v>
      </c>
      <c r="AP81" s="292">
        <v>1.7500000000000002</v>
      </c>
      <c r="AQ81" s="292">
        <v>0.2</v>
      </c>
      <c r="AR81" s="292">
        <v>0</v>
      </c>
      <c r="AS81" s="292">
        <v>0</v>
      </c>
      <c r="AT81" s="292">
        <v>0</v>
      </c>
      <c r="AU81" s="292">
        <v>0</v>
      </c>
      <c r="AV81" s="292">
        <v>0</v>
      </c>
      <c r="AW81" s="292">
        <v>0</v>
      </c>
      <c r="AX81" s="292">
        <v>3</v>
      </c>
      <c r="AY81" s="292">
        <v>0</v>
      </c>
      <c r="AZ81" s="292">
        <v>0</v>
      </c>
      <c r="BA81" s="292">
        <v>0</v>
      </c>
      <c r="BB81" s="292">
        <v>0</v>
      </c>
      <c r="BC81" s="292">
        <v>0</v>
      </c>
      <c r="BD81" s="292">
        <v>0</v>
      </c>
      <c r="BE81" s="292">
        <v>0</v>
      </c>
      <c r="BF81" s="292">
        <v>0</v>
      </c>
      <c r="BG81" s="292">
        <v>0</v>
      </c>
      <c r="BH81" s="292">
        <v>0</v>
      </c>
      <c r="BI81" s="292">
        <v>0</v>
      </c>
      <c r="BJ81" s="292">
        <v>4.25</v>
      </c>
      <c r="BK81" s="292">
        <v>0</v>
      </c>
      <c r="BL81" s="292">
        <v>0</v>
      </c>
      <c r="BM81" s="292">
        <v>0</v>
      </c>
      <c r="BN81" s="292">
        <v>0</v>
      </c>
      <c r="BO81" s="292">
        <v>0</v>
      </c>
      <c r="BP81" s="292">
        <v>0</v>
      </c>
      <c r="BQ81" s="292">
        <v>0</v>
      </c>
      <c r="BR81" s="292">
        <v>0</v>
      </c>
      <c r="BS81" s="292">
        <v>0</v>
      </c>
      <c r="BT81" s="292">
        <v>1.0000000000000002</v>
      </c>
    </row>
    <row r="82" spans="2:72" ht="28.5">
      <c r="B82" s="430"/>
      <c r="C82" s="430"/>
      <c r="D82" s="319" t="s">
        <v>787</v>
      </c>
      <c r="E82" s="292">
        <v>10.5</v>
      </c>
      <c r="F82" s="292">
        <v>0</v>
      </c>
      <c r="G82" s="292">
        <v>0</v>
      </c>
      <c r="H82" s="292">
        <v>0</v>
      </c>
      <c r="I82" s="292">
        <v>0</v>
      </c>
      <c r="J82" s="292">
        <v>0</v>
      </c>
      <c r="K82" s="292">
        <v>0</v>
      </c>
      <c r="L82" s="292">
        <v>0</v>
      </c>
      <c r="M82" s="292">
        <v>0</v>
      </c>
      <c r="N82" s="292">
        <v>0</v>
      </c>
      <c r="O82" s="292">
        <v>1</v>
      </c>
      <c r="P82" s="292">
        <v>0</v>
      </c>
      <c r="Q82" s="292">
        <v>0</v>
      </c>
      <c r="R82" s="292">
        <v>0</v>
      </c>
      <c r="S82" s="292">
        <v>0</v>
      </c>
      <c r="T82" s="292">
        <v>0</v>
      </c>
      <c r="U82" s="292">
        <v>0</v>
      </c>
      <c r="V82" s="292">
        <v>0</v>
      </c>
      <c r="W82" s="292">
        <v>0</v>
      </c>
      <c r="X82" s="292">
        <v>0</v>
      </c>
      <c r="Y82" s="292">
        <v>0</v>
      </c>
      <c r="Z82" s="292">
        <v>0</v>
      </c>
      <c r="AA82" s="292">
        <v>0</v>
      </c>
      <c r="AB82" s="292">
        <v>0</v>
      </c>
      <c r="AC82" s="292">
        <v>0</v>
      </c>
      <c r="AD82" s="292">
        <v>0</v>
      </c>
      <c r="AE82" s="292">
        <v>0</v>
      </c>
      <c r="AF82" s="292">
        <v>0</v>
      </c>
      <c r="AG82" s="292">
        <v>0</v>
      </c>
      <c r="AH82" s="292">
        <v>0</v>
      </c>
      <c r="AI82" s="292">
        <v>0</v>
      </c>
      <c r="AJ82" s="292">
        <v>2</v>
      </c>
      <c r="AK82" s="292">
        <v>0</v>
      </c>
      <c r="AL82" s="292">
        <v>2</v>
      </c>
      <c r="AM82" s="292">
        <v>0</v>
      </c>
      <c r="AN82" s="292">
        <v>0</v>
      </c>
      <c r="AO82" s="292">
        <v>4.0000000000000009</v>
      </c>
      <c r="AP82" s="292">
        <v>2.0000000000000004</v>
      </c>
      <c r="AQ82" s="292">
        <v>0</v>
      </c>
      <c r="AR82" s="292">
        <v>0</v>
      </c>
      <c r="AS82" s="292">
        <v>0</v>
      </c>
      <c r="AT82" s="292">
        <v>0</v>
      </c>
      <c r="AU82" s="292">
        <v>0</v>
      </c>
      <c r="AV82" s="292">
        <v>0</v>
      </c>
      <c r="AW82" s="292">
        <v>1.0000000000000002</v>
      </c>
      <c r="AX82" s="292">
        <v>0</v>
      </c>
      <c r="AY82" s="292">
        <v>0</v>
      </c>
      <c r="AZ82" s="292">
        <v>0</v>
      </c>
      <c r="BA82" s="292">
        <v>0</v>
      </c>
      <c r="BB82" s="292">
        <v>0</v>
      </c>
      <c r="BC82" s="292">
        <v>0</v>
      </c>
      <c r="BD82" s="292">
        <v>0</v>
      </c>
      <c r="BE82" s="292">
        <v>0</v>
      </c>
      <c r="BF82" s="292">
        <v>0</v>
      </c>
      <c r="BG82" s="292">
        <v>0</v>
      </c>
      <c r="BH82" s="292">
        <v>0</v>
      </c>
      <c r="BI82" s="292">
        <v>0</v>
      </c>
      <c r="BJ82" s="292">
        <v>0</v>
      </c>
      <c r="BK82" s="292">
        <v>0</v>
      </c>
      <c r="BL82" s="292">
        <v>0</v>
      </c>
      <c r="BM82" s="292">
        <v>0</v>
      </c>
      <c r="BN82" s="292">
        <v>0</v>
      </c>
      <c r="BO82" s="292">
        <v>0</v>
      </c>
      <c r="BP82" s="292">
        <v>0</v>
      </c>
      <c r="BQ82" s="292">
        <v>0</v>
      </c>
      <c r="BR82" s="292">
        <v>0</v>
      </c>
      <c r="BS82" s="292">
        <v>0</v>
      </c>
      <c r="BT82" s="292">
        <v>0</v>
      </c>
    </row>
    <row r="83" spans="2:72">
      <c r="B83" s="430"/>
      <c r="C83" s="430"/>
      <c r="D83" s="319" t="s">
        <v>788</v>
      </c>
      <c r="E83" s="292">
        <v>82.250000000000014</v>
      </c>
      <c r="F83" s="292">
        <v>8.9500000000000011</v>
      </c>
      <c r="G83" s="292">
        <v>0.60000000000000009</v>
      </c>
      <c r="H83" s="292">
        <v>1.0000000000000002</v>
      </c>
      <c r="I83" s="292">
        <v>1.2000000000000002</v>
      </c>
      <c r="J83" s="292">
        <v>1.0000000000000002</v>
      </c>
      <c r="K83" s="292">
        <v>0</v>
      </c>
      <c r="L83" s="292">
        <v>1.0000000000000002</v>
      </c>
      <c r="M83" s="292">
        <v>1.0000000000000002</v>
      </c>
      <c r="N83" s="292">
        <v>1.7999999999999998</v>
      </c>
      <c r="O83" s="292">
        <v>11.200000000000001</v>
      </c>
      <c r="P83" s="292">
        <v>13.100000000000005</v>
      </c>
      <c r="Q83" s="292">
        <v>10.6</v>
      </c>
      <c r="R83" s="292">
        <v>3.0000000000000009</v>
      </c>
      <c r="S83" s="292">
        <v>1.4000000000000004</v>
      </c>
      <c r="T83" s="292">
        <v>2.0000000000000004</v>
      </c>
      <c r="U83" s="292">
        <v>4.2</v>
      </c>
      <c r="V83" s="292">
        <v>4.1999999999999993</v>
      </c>
      <c r="W83" s="292">
        <v>0</v>
      </c>
      <c r="X83" s="292">
        <v>3.0000000000000004</v>
      </c>
      <c r="Y83" s="292">
        <v>1.2000000000000002</v>
      </c>
      <c r="Z83" s="292">
        <v>1.2000000000000002</v>
      </c>
      <c r="AA83" s="292">
        <v>4.8000000000000007</v>
      </c>
      <c r="AB83" s="292">
        <v>0.99999999999999989</v>
      </c>
      <c r="AC83" s="292">
        <v>2.0000000000000004</v>
      </c>
      <c r="AD83" s="292">
        <v>5.0000000000000018</v>
      </c>
      <c r="AE83" s="292">
        <v>4.7999999999999989</v>
      </c>
      <c r="AF83" s="292">
        <v>1.2000000000000002</v>
      </c>
      <c r="AG83" s="292">
        <v>1.4000000000000004</v>
      </c>
      <c r="AH83" s="292">
        <v>0.4</v>
      </c>
      <c r="AI83" s="292">
        <v>1.0000000000000002</v>
      </c>
      <c r="AJ83" s="292">
        <v>18.150000000000002</v>
      </c>
      <c r="AK83" s="292">
        <v>1.6</v>
      </c>
      <c r="AL83" s="292">
        <v>15.550000000000002</v>
      </c>
      <c r="AM83" s="292">
        <v>0</v>
      </c>
      <c r="AN83" s="292">
        <v>0</v>
      </c>
      <c r="AO83" s="292">
        <v>17.000000000000004</v>
      </c>
      <c r="AP83" s="292">
        <v>4</v>
      </c>
      <c r="AQ83" s="292">
        <v>5.8</v>
      </c>
      <c r="AR83" s="292">
        <v>1.4000000000000004</v>
      </c>
      <c r="AS83" s="292">
        <v>1.0000000000000002</v>
      </c>
      <c r="AT83" s="292">
        <v>0.20000000000000007</v>
      </c>
      <c r="AU83" s="292">
        <v>1.4000000000000004</v>
      </c>
      <c r="AV83" s="292">
        <v>1.9999999999999998</v>
      </c>
      <c r="AW83" s="292">
        <v>1</v>
      </c>
      <c r="AX83" s="292">
        <v>0</v>
      </c>
      <c r="AY83" s="292">
        <v>0</v>
      </c>
      <c r="AZ83" s="292">
        <v>0</v>
      </c>
      <c r="BA83" s="292">
        <v>0</v>
      </c>
      <c r="BB83" s="292">
        <v>0</v>
      </c>
      <c r="BC83" s="292">
        <v>0</v>
      </c>
      <c r="BD83" s="292">
        <v>5.6000000000000005</v>
      </c>
      <c r="BE83" s="292">
        <v>0</v>
      </c>
      <c r="BF83" s="292">
        <v>0</v>
      </c>
      <c r="BG83" s="292">
        <v>0</v>
      </c>
      <c r="BH83" s="292">
        <v>2.0000000000000004</v>
      </c>
      <c r="BI83" s="292">
        <v>0</v>
      </c>
      <c r="BJ83" s="292">
        <v>6.9</v>
      </c>
      <c r="BK83" s="292">
        <v>0</v>
      </c>
      <c r="BL83" s="292">
        <v>0</v>
      </c>
      <c r="BM83" s="292">
        <v>0</v>
      </c>
      <c r="BN83" s="292">
        <v>0</v>
      </c>
      <c r="BO83" s="292">
        <v>1.2000000000000002</v>
      </c>
      <c r="BP83" s="292">
        <v>0</v>
      </c>
      <c r="BQ83" s="292">
        <v>0.20000000000000007</v>
      </c>
      <c r="BR83" s="292">
        <v>0</v>
      </c>
      <c r="BS83" s="292">
        <v>1.4000000000000004</v>
      </c>
      <c r="BT83" s="292">
        <v>0</v>
      </c>
    </row>
    <row r="84" spans="2:72" ht="42.75">
      <c r="B84" s="430"/>
      <c r="C84" s="430"/>
      <c r="D84" s="319" t="s">
        <v>789</v>
      </c>
      <c r="E84" s="292">
        <v>6</v>
      </c>
      <c r="F84" s="292">
        <v>0</v>
      </c>
      <c r="G84" s="292">
        <v>0</v>
      </c>
      <c r="H84" s="292">
        <v>0</v>
      </c>
      <c r="I84" s="292">
        <v>0</v>
      </c>
      <c r="J84" s="292">
        <v>0</v>
      </c>
      <c r="K84" s="292">
        <v>0</v>
      </c>
      <c r="L84" s="292">
        <v>0</v>
      </c>
      <c r="M84" s="292">
        <v>0</v>
      </c>
      <c r="N84" s="292">
        <v>0</v>
      </c>
      <c r="O84" s="292">
        <v>0</v>
      </c>
      <c r="P84" s="292">
        <v>0</v>
      </c>
      <c r="Q84" s="292">
        <v>0</v>
      </c>
      <c r="R84" s="292">
        <v>0</v>
      </c>
      <c r="S84" s="292">
        <v>0</v>
      </c>
      <c r="T84" s="292">
        <v>0</v>
      </c>
      <c r="U84" s="292">
        <v>0</v>
      </c>
      <c r="V84" s="292">
        <v>0</v>
      </c>
      <c r="W84" s="292">
        <v>0</v>
      </c>
      <c r="X84" s="292">
        <v>0</v>
      </c>
      <c r="Y84" s="292">
        <v>0</v>
      </c>
      <c r="Z84" s="292">
        <v>0</v>
      </c>
      <c r="AA84" s="292">
        <v>0</v>
      </c>
      <c r="AB84" s="292">
        <v>0</v>
      </c>
      <c r="AC84" s="292">
        <v>0</v>
      </c>
      <c r="AD84" s="292">
        <v>0</v>
      </c>
      <c r="AE84" s="292">
        <v>0</v>
      </c>
      <c r="AF84" s="292">
        <v>0</v>
      </c>
      <c r="AG84" s="292">
        <v>0</v>
      </c>
      <c r="AH84" s="292">
        <v>0</v>
      </c>
      <c r="AI84" s="292">
        <v>0</v>
      </c>
      <c r="AJ84" s="292">
        <v>0</v>
      </c>
      <c r="AK84" s="292">
        <v>0</v>
      </c>
      <c r="AL84" s="292">
        <v>0</v>
      </c>
      <c r="AM84" s="292">
        <v>0</v>
      </c>
      <c r="AN84" s="292">
        <v>0</v>
      </c>
      <c r="AO84" s="292">
        <v>3</v>
      </c>
      <c r="AP84" s="292">
        <v>1</v>
      </c>
      <c r="AQ84" s="292">
        <v>0</v>
      </c>
      <c r="AR84" s="292">
        <v>0</v>
      </c>
      <c r="AS84" s="292">
        <v>0</v>
      </c>
      <c r="AT84" s="292">
        <v>0</v>
      </c>
      <c r="AU84" s="292">
        <v>0</v>
      </c>
      <c r="AV84" s="292">
        <v>0</v>
      </c>
      <c r="AW84" s="292">
        <v>0</v>
      </c>
      <c r="AX84" s="292">
        <v>0</v>
      </c>
      <c r="AY84" s="292">
        <v>0</v>
      </c>
      <c r="AZ84" s="292">
        <v>0</v>
      </c>
      <c r="BA84" s="292">
        <v>0</v>
      </c>
      <c r="BB84" s="292">
        <v>0</v>
      </c>
      <c r="BC84" s="292">
        <v>0</v>
      </c>
      <c r="BD84" s="292">
        <v>0</v>
      </c>
      <c r="BE84" s="292">
        <v>0</v>
      </c>
      <c r="BF84" s="292">
        <v>0</v>
      </c>
      <c r="BG84" s="292">
        <v>0</v>
      </c>
      <c r="BH84" s="292">
        <v>0</v>
      </c>
      <c r="BI84" s="292">
        <v>0</v>
      </c>
      <c r="BJ84" s="292">
        <v>0</v>
      </c>
      <c r="BK84" s="292">
        <v>0</v>
      </c>
      <c r="BL84" s="292">
        <v>0</v>
      </c>
      <c r="BM84" s="292">
        <v>0</v>
      </c>
      <c r="BN84" s="292">
        <v>0</v>
      </c>
      <c r="BO84" s="292">
        <v>0</v>
      </c>
      <c r="BP84" s="292">
        <v>0</v>
      </c>
      <c r="BQ84" s="292">
        <v>0</v>
      </c>
      <c r="BR84" s="292">
        <v>0</v>
      </c>
      <c r="BS84" s="292">
        <v>0</v>
      </c>
      <c r="BT84" s="292">
        <v>0</v>
      </c>
    </row>
    <row r="85" spans="2:72" ht="42.75">
      <c r="B85" s="430"/>
      <c r="C85" s="430"/>
      <c r="D85" s="319" t="s">
        <v>790</v>
      </c>
      <c r="E85" s="292">
        <v>7</v>
      </c>
      <c r="F85" s="292">
        <v>0.5</v>
      </c>
      <c r="G85" s="292">
        <v>0</v>
      </c>
      <c r="H85" s="292">
        <v>0</v>
      </c>
      <c r="I85" s="292">
        <v>0</v>
      </c>
      <c r="J85" s="292">
        <v>0</v>
      </c>
      <c r="K85" s="292">
        <v>0</v>
      </c>
      <c r="L85" s="292">
        <v>0</v>
      </c>
      <c r="M85" s="292">
        <v>0</v>
      </c>
      <c r="N85" s="292">
        <v>0</v>
      </c>
      <c r="O85" s="292">
        <v>0.2</v>
      </c>
      <c r="P85" s="292">
        <v>0.5</v>
      </c>
      <c r="Q85" s="292">
        <v>0.5</v>
      </c>
      <c r="R85" s="292">
        <v>0</v>
      </c>
      <c r="S85" s="292">
        <v>0.2</v>
      </c>
      <c r="T85" s="292">
        <v>0</v>
      </c>
      <c r="U85" s="292">
        <v>0</v>
      </c>
      <c r="V85" s="292">
        <v>0</v>
      </c>
      <c r="W85" s="292">
        <v>0</v>
      </c>
      <c r="X85" s="292">
        <v>0</v>
      </c>
      <c r="Y85" s="292">
        <v>0</v>
      </c>
      <c r="Z85" s="292">
        <v>0</v>
      </c>
      <c r="AA85" s="292">
        <v>0.5</v>
      </c>
      <c r="AB85" s="292">
        <v>0</v>
      </c>
      <c r="AC85" s="292">
        <v>0</v>
      </c>
      <c r="AD85" s="292">
        <v>0.5</v>
      </c>
      <c r="AE85" s="292">
        <v>0</v>
      </c>
      <c r="AF85" s="292">
        <v>0</v>
      </c>
      <c r="AG85" s="292">
        <v>0.2</v>
      </c>
      <c r="AH85" s="292">
        <v>0</v>
      </c>
      <c r="AI85" s="292">
        <v>0</v>
      </c>
      <c r="AJ85" s="292">
        <v>0.2</v>
      </c>
      <c r="AK85" s="292">
        <v>0.5</v>
      </c>
      <c r="AL85" s="292">
        <v>0.2</v>
      </c>
      <c r="AM85" s="292">
        <v>0</v>
      </c>
      <c r="AN85" s="292">
        <v>0</v>
      </c>
      <c r="AO85" s="292">
        <v>5</v>
      </c>
      <c r="AP85" s="292">
        <v>0</v>
      </c>
      <c r="AQ85" s="292">
        <v>1.5</v>
      </c>
      <c r="AR85" s="292">
        <v>0.2</v>
      </c>
      <c r="AS85" s="292">
        <v>0</v>
      </c>
      <c r="AT85" s="292">
        <v>0</v>
      </c>
      <c r="AU85" s="292">
        <v>0</v>
      </c>
      <c r="AV85" s="292">
        <v>0</v>
      </c>
      <c r="AW85" s="292">
        <v>0</v>
      </c>
      <c r="AX85" s="292">
        <v>0</v>
      </c>
      <c r="AY85" s="292">
        <v>0</v>
      </c>
      <c r="AZ85" s="292">
        <v>0</v>
      </c>
      <c r="BA85" s="292">
        <v>0</v>
      </c>
      <c r="BB85" s="292">
        <v>0</v>
      </c>
      <c r="BC85" s="292">
        <v>0</v>
      </c>
      <c r="BD85" s="292">
        <v>1</v>
      </c>
      <c r="BE85" s="292">
        <v>0</v>
      </c>
      <c r="BF85" s="292">
        <v>0</v>
      </c>
      <c r="BG85" s="292">
        <v>0</v>
      </c>
      <c r="BH85" s="292">
        <v>1</v>
      </c>
      <c r="BI85" s="292">
        <v>0</v>
      </c>
      <c r="BJ85" s="292">
        <v>0.2</v>
      </c>
      <c r="BK85" s="292">
        <v>0</v>
      </c>
      <c r="BL85" s="292">
        <v>0</v>
      </c>
      <c r="BM85" s="292">
        <v>0</v>
      </c>
      <c r="BN85" s="292">
        <v>0</v>
      </c>
      <c r="BO85" s="292">
        <v>0</v>
      </c>
      <c r="BP85" s="292">
        <v>0</v>
      </c>
      <c r="BQ85" s="292">
        <v>0</v>
      </c>
      <c r="BR85" s="292">
        <v>0</v>
      </c>
      <c r="BS85" s="292">
        <v>0</v>
      </c>
      <c r="BT85" s="292">
        <v>0</v>
      </c>
    </row>
    <row r="86" spans="2:72" ht="28.5">
      <c r="B86" s="430"/>
      <c r="C86" s="430"/>
      <c r="D86" s="319" t="s">
        <v>791</v>
      </c>
      <c r="E86" s="292">
        <v>6.9999999999999991</v>
      </c>
      <c r="F86" s="292">
        <v>0</v>
      </c>
      <c r="G86" s="292">
        <v>0</v>
      </c>
      <c r="H86" s="292">
        <v>0</v>
      </c>
      <c r="I86" s="292">
        <v>0</v>
      </c>
      <c r="J86" s="292">
        <v>0</v>
      </c>
      <c r="K86" s="292">
        <v>0</v>
      </c>
      <c r="L86" s="292">
        <v>0</v>
      </c>
      <c r="M86" s="292">
        <v>0</v>
      </c>
      <c r="N86" s="292">
        <v>0</v>
      </c>
      <c r="O86" s="292">
        <v>0</v>
      </c>
      <c r="P86" s="292">
        <v>0</v>
      </c>
      <c r="Q86" s="292">
        <v>0</v>
      </c>
      <c r="R86" s="292">
        <v>0</v>
      </c>
      <c r="S86" s="292">
        <v>0</v>
      </c>
      <c r="T86" s="292">
        <v>0</v>
      </c>
      <c r="U86" s="292">
        <v>0</v>
      </c>
      <c r="V86" s="292">
        <v>0</v>
      </c>
      <c r="W86" s="292">
        <v>0</v>
      </c>
      <c r="X86" s="292">
        <v>0</v>
      </c>
      <c r="Y86" s="292">
        <v>0</v>
      </c>
      <c r="Z86" s="292">
        <v>0</v>
      </c>
      <c r="AA86" s="292">
        <v>0</v>
      </c>
      <c r="AB86" s="292">
        <v>0</v>
      </c>
      <c r="AC86" s="292">
        <v>0</v>
      </c>
      <c r="AD86" s="292">
        <v>0</v>
      </c>
      <c r="AE86" s="292">
        <v>0</v>
      </c>
      <c r="AF86" s="292">
        <v>0</v>
      </c>
      <c r="AG86" s="292">
        <v>0</v>
      </c>
      <c r="AH86" s="292">
        <v>0</v>
      </c>
      <c r="AI86" s="292">
        <v>0</v>
      </c>
      <c r="AJ86" s="292">
        <v>1.0000000000000002</v>
      </c>
      <c r="AK86" s="292">
        <v>0</v>
      </c>
      <c r="AL86" s="292">
        <v>2</v>
      </c>
      <c r="AM86" s="292">
        <v>0</v>
      </c>
      <c r="AN86" s="292">
        <v>0</v>
      </c>
      <c r="AO86" s="292">
        <v>5</v>
      </c>
      <c r="AP86" s="292">
        <v>1.0000000000000002</v>
      </c>
      <c r="AQ86" s="292">
        <v>0</v>
      </c>
      <c r="AR86" s="292">
        <v>0</v>
      </c>
      <c r="AS86" s="292">
        <v>0</v>
      </c>
      <c r="AT86" s="292">
        <v>0</v>
      </c>
      <c r="AU86" s="292">
        <v>0</v>
      </c>
      <c r="AV86" s="292">
        <v>0</v>
      </c>
      <c r="AW86" s="292">
        <v>0</v>
      </c>
      <c r="AX86" s="292">
        <v>0</v>
      </c>
      <c r="AY86" s="292">
        <v>0</v>
      </c>
      <c r="AZ86" s="292">
        <v>0</v>
      </c>
      <c r="BA86" s="292">
        <v>0</v>
      </c>
      <c r="BB86" s="292">
        <v>0</v>
      </c>
      <c r="BC86" s="292">
        <v>0</v>
      </c>
      <c r="BD86" s="292">
        <v>0</v>
      </c>
      <c r="BE86" s="292">
        <v>0</v>
      </c>
      <c r="BF86" s="292">
        <v>0</v>
      </c>
      <c r="BG86" s="292">
        <v>0</v>
      </c>
      <c r="BH86" s="292">
        <v>0</v>
      </c>
      <c r="BI86" s="292">
        <v>0</v>
      </c>
      <c r="BJ86" s="292">
        <v>0</v>
      </c>
      <c r="BK86" s="292">
        <v>0</v>
      </c>
      <c r="BL86" s="292">
        <v>0</v>
      </c>
      <c r="BM86" s="292">
        <v>0</v>
      </c>
      <c r="BN86" s="292">
        <v>0</v>
      </c>
      <c r="BO86" s="292">
        <v>0</v>
      </c>
      <c r="BP86" s="292">
        <v>0</v>
      </c>
      <c r="BQ86" s="292">
        <v>0</v>
      </c>
      <c r="BR86" s="292">
        <v>0</v>
      </c>
      <c r="BS86" s="292">
        <v>0</v>
      </c>
      <c r="BT86" s="292">
        <v>0</v>
      </c>
    </row>
    <row r="87" spans="2:72">
      <c r="B87" s="430"/>
      <c r="C87" s="430" t="s">
        <v>41</v>
      </c>
      <c r="D87" s="319" t="s">
        <v>792</v>
      </c>
      <c r="E87" s="292">
        <v>167.05</v>
      </c>
      <c r="F87" s="292">
        <v>36.050000000000011</v>
      </c>
      <c r="G87" s="292">
        <v>7.8</v>
      </c>
      <c r="H87" s="292">
        <v>1.4</v>
      </c>
      <c r="I87" s="292">
        <v>0.79999999999999993</v>
      </c>
      <c r="J87" s="292">
        <v>2.4000000000000004</v>
      </c>
      <c r="K87" s="292">
        <v>2.6000000000000005</v>
      </c>
      <c r="L87" s="292">
        <v>3.7000000000000011</v>
      </c>
      <c r="M87" s="292">
        <v>0.60000000000000009</v>
      </c>
      <c r="N87" s="292">
        <v>5.5000000000000027</v>
      </c>
      <c r="O87" s="292">
        <v>25</v>
      </c>
      <c r="P87" s="292">
        <v>23.700000000000003</v>
      </c>
      <c r="Q87" s="292">
        <v>49.650000000000006</v>
      </c>
      <c r="R87" s="292">
        <v>11.299999999999999</v>
      </c>
      <c r="S87" s="292">
        <v>5.7</v>
      </c>
      <c r="T87" s="292">
        <v>3.5000000000000009</v>
      </c>
      <c r="U87" s="292">
        <v>12.200000000000003</v>
      </c>
      <c r="V87" s="292">
        <v>10.000000000000004</v>
      </c>
      <c r="W87" s="292">
        <v>2.5000000000000009</v>
      </c>
      <c r="X87" s="292">
        <v>17.450000000000003</v>
      </c>
      <c r="Y87" s="292">
        <v>7.8999999999999986</v>
      </c>
      <c r="Z87" s="292">
        <v>2.5000000000000009</v>
      </c>
      <c r="AA87" s="292">
        <v>13.200000000000005</v>
      </c>
      <c r="AB87" s="292">
        <v>3.8000000000000007</v>
      </c>
      <c r="AC87" s="292">
        <v>5.45</v>
      </c>
      <c r="AD87" s="292">
        <v>9.6</v>
      </c>
      <c r="AE87" s="292">
        <v>5.7</v>
      </c>
      <c r="AF87" s="292">
        <v>0.19999999999999998</v>
      </c>
      <c r="AG87" s="292">
        <v>3.4500000000000006</v>
      </c>
      <c r="AH87" s="292">
        <v>1.2</v>
      </c>
      <c r="AI87" s="292">
        <v>0.79999999999999993</v>
      </c>
      <c r="AJ87" s="292">
        <v>38.900000000000006</v>
      </c>
      <c r="AK87" s="292">
        <v>5.5000000000000018</v>
      </c>
      <c r="AL87" s="292">
        <v>42.349999999999987</v>
      </c>
      <c r="AM87" s="292">
        <v>0</v>
      </c>
      <c r="AN87" s="292">
        <v>0.2</v>
      </c>
      <c r="AO87" s="292">
        <v>40.950000000000003</v>
      </c>
      <c r="AP87" s="292">
        <v>17.999999999999996</v>
      </c>
      <c r="AQ87" s="292">
        <v>11.450000000000005</v>
      </c>
      <c r="AR87" s="292">
        <v>1.1000000000000001</v>
      </c>
      <c r="AS87" s="292">
        <v>1.2000000000000002</v>
      </c>
      <c r="AT87" s="292">
        <v>0.2</v>
      </c>
      <c r="AU87" s="292">
        <v>8.2000000000000064</v>
      </c>
      <c r="AV87" s="292">
        <v>4.9000000000000004</v>
      </c>
      <c r="AW87" s="292">
        <v>0</v>
      </c>
      <c r="AX87" s="292">
        <v>0</v>
      </c>
      <c r="AY87" s="292">
        <v>0.19999999999999998</v>
      </c>
      <c r="AZ87" s="292">
        <v>0</v>
      </c>
      <c r="BA87" s="292">
        <v>0</v>
      </c>
      <c r="BB87" s="292">
        <v>0</v>
      </c>
      <c r="BC87" s="292">
        <v>0.2</v>
      </c>
      <c r="BD87" s="292">
        <v>6.15</v>
      </c>
      <c r="BE87" s="292">
        <v>0.4</v>
      </c>
      <c r="BF87" s="292">
        <v>0</v>
      </c>
      <c r="BG87" s="292">
        <v>0</v>
      </c>
      <c r="BH87" s="292">
        <v>21.249999999999996</v>
      </c>
      <c r="BI87" s="292">
        <v>0.9</v>
      </c>
      <c r="BJ87" s="292">
        <v>5.7499999999999991</v>
      </c>
      <c r="BK87" s="292">
        <v>7.2000000000000028</v>
      </c>
      <c r="BL87" s="292">
        <v>0</v>
      </c>
      <c r="BM87" s="292">
        <v>0.2</v>
      </c>
      <c r="BN87" s="292">
        <v>0.19999999999999998</v>
      </c>
      <c r="BO87" s="292">
        <v>0.4</v>
      </c>
      <c r="BP87" s="292">
        <v>0.19999999999999998</v>
      </c>
      <c r="BQ87" s="292">
        <v>0.60000000000000009</v>
      </c>
      <c r="BR87" s="292">
        <v>0.19999999999999998</v>
      </c>
      <c r="BS87" s="292">
        <v>0.19999999999999998</v>
      </c>
      <c r="BT87" s="292">
        <v>0</v>
      </c>
    </row>
    <row r="88" spans="2:72" ht="28.5">
      <c r="B88" s="430"/>
      <c r="C88" s="430"/>
      <c r="D88" s="319" t="s">
        <v>793</v>
      </c>
      <c r="E88" s="292">
        <v>21.2</v>
      </c>
      <c r="F88" s="292">
        <v>2.0000000000000004</v>
      </c>
      <c r="G88" s="292">
        <v>0</v>
      </c>
      <c r="H88" s="292">
        <v>0</v>
      </c>
      <c r="I88" s="292">
        <v>0</v>
      </c>
      <c r="J88" s="292">
        <v>0</v>
      </c>
      <c r="K88" s="292">
        <v>0</v>
      </c>
      <c r="L88" s="292">
        <v>0</v>
      </c>
      <c r="M88" s="292">
        <v>0</v>
      </c>
      <c r="N88" s="292">
        <v>0</v>
      </c>
      <c r="O88" s="292">
        <v>1.2000000000000002</v>
      </c>
      <c r="P88" s="292">
        <v>2.0000000000000004</v>
      </c>
      <c r="Q88" s="292">
        <v>1.0000000000000002</v>
      </c>
      <c r="R88" s="292">
        <v>0.2</v>
      </c>
      <c r="S88" s="292">
        <v>0</v>
      </c>
      <c r="T88" s="292">
        <v>0.2</v>
      </c>
      <c r="U88" s="292">
        <v>0</v>
      </c>
      <c r="V88" s="292">
        <v>0</v>
      </c>
      <c r="W88" s="292">
        <v>0</v>
      </c>
      <c r="X88" s="292">
        <v>0</v>
      </c>
      <c r="Y88" s="292">
        <v>0</v>
      </c>
      <c r="Z88" s="292">
        <v>0</v>
      </c>
      <c r="AA88" s="292">
        <v>0</v>
      </c>
      <c r="AB88" s="292">
        <v>0</v>
      </c>
      <c r="AC88" s="292">
        <v>0</v>
      </c>
      <c r="AD88" s="292">
        <v>0</v>
      </c>
      <c r="AE88" s="292">
        <v>0</v>
      </c>
      <c r="AF88" s="292">
        <v>0</v>
      </c>
      <c r="AG88" s="292">
        <v>0</v>
      </c>
      <c r="AH88" s="292">
        <v>0</v>
      </c>
      <c r="AI88" s="292">
        <v>0</v>
      </c>
      <c r="AJ88" s="292">
        <v>2.2000000000000002</v>
      </c>
      <c r="AK88" s="292">
        <v>0</v>
      </c>
      <c r="AL88" s="292">
        <v>4</v>
      </c>
      <c r="AM88" s="292">
        <v>0</v>
      </c>
      <c r="AN88" s="292">
        <v>0</v>
      </c>
      <c r="AO88" s="292">
        <v>3</v>
      </c>
      <c r="AP88" s="292">
        <v>2</v>
      </c>
      <c r="AQ88" s="292">
        <v>0.2</v>
      </c>
      <c r="AR88" s="292">
        <v>0</v>
      </c>
      <c r="AS88" s="292">
        <v>0</v>
      </c>
      <c r="AT88" s="292">
        <v>0</v>
      </c>
      <c r="AU88" s="292">
        <v>0</v>
      </c>
      <c r="AV88" s="292">
        <v>0</v>
      </c>
      <c r="AW88" s="292">
        <v>0</v>
      </c>
      <c r="AX88" s="292">
        <v>1.0000000000000002</v>
      </c>
      <c r="AY88" s="292">
        <v>0</v>
      </c>
      <c r="AZ88" s="292">
        <v>0</v>
      </c>
      <c r="BA88" s="292">
        <v>0</v>
      </c>
      <c r="BB88" s="292">
        <v>0</v>
      </c>
      <c r="BC88" s="292">
        <v>0</v>
      </c>
      <c r="BD88" s="292">
        <v>0</v>
      </c>
      <c r="BE88" s="292">
        <v>0</v>
      </c>
      <c r="BF88" s="292">
        <v>0</v>
      </c>
      <c r="BG88" s="292">
        <v>0</v>
      </c>
      <c r="BH88" s="292">
        <v>0</v>
      </c>
      <c r="BI88" s="292">
        <v>0</v>
      </c>
      <c r="BJ88" s="292">
        <v>0</v>
      </c>
      <c r="BK88" s="292">
        <v>0</v>
      </c>
      <c r="BL88" s="292">
        <v>0</v>
      </c>
      <c r="BM88" s="292">
        <v>0</v>
      </c>
      <c r="BN88" s="292">
        <v>0</v>
      </c>
      <c r="BO88" s="292">
        <v>0</v>
      </c>
      <c r="BP88" s="292">
        <v>0</v>
      </c>
      <c r="BQ88" s="292">
        <v>0</v>
      </c>
      <c r="BR88" s="292">
        <v>0</v>
      </c>
      <c r="BS88" s="292">
        <v>0</v>
      </c>
      <c r="BT88" s="292">
        <v>0</v>
      </c>
    </row>
    <row r="89" spans="2:72">
      <c r="B89" s="430"/>
      <c r="C89" s="430"/>
      <c r="D89" s="319" t="s">
        <v>794</v>
      </c>
      <c r="E89" s="292">
        <v>5</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0</v>
      </c>
      <c r="AL89" s="292">
        <v>0</v>
      </c>
      <c r="AM89" s="292">
        <v>0</v>
      </c>
      <c r="AN89" s="292">
        <v>0</v>
      </c>
      <c r="AO89" s="292">
        <v>0</v>
      </c>
      <c r="AP89" s="292">
        <v>0</v>
      </c>
      <c r="AQ89" s="292">
        <v>0</v>
      </c>
      <c r="AR89" s="292">
        <v>0</v>
      </c>
      <c r="AS89" s="292">
        <v>0</v>
      </c>
      <c r="AT89" s="292">
        <v>0</v>
      </c>
      <c r="AU89" s="292">
        <v>0</v>
      </c>
      <c r="AV89" s="292">
        <v>0</v>
      </c>
      <c r="AW89" s="292">
        <v>0</v>
      </c>
      <c r="AX89" s="292">
        <v>0</v>
      </c>
      <c r="AY89" s="292">
        <v>0</v>
      </c>
      <c r="AZ89" s="292">
        <v>0</v>
      </c>
      <c r="BA89" s="292">
        <v>0</v>
      </c>
      <c r="BB89" s="292">
        <v>0</v>
      </c>
      <c r="BC89" s="292">
        <v>0</v>
      </c>
      <c r="BD89" s="292">
        <v>0</v>
      </c>
      <c r="BE89" s="292">
        <v>0</v>
      </c>
      <c r="BF89" s="292">
        <v>0</v>
      </c>
      <c r="BG89" s="292">
        <v>0</v>
      </c>
      <c r="BH89" s="292">
        <v>0</v>
      </c>
      <c r="BI89" s="292">
        <v>0</v>
      </c>
      <c r="BJ89" s="292">
        <v>0</v>
      </c>
      <c r="BK89" s="292">
        <v>0</v>
      </c>
      <c r="BL89" s="292">
        <v>0</v>
      </c>
      <c r="BM89" s="292">
        <v>0</v>
      </c>
      <c r="BN89" s="292">
        <v>0</v>
      </c>
      <c r="BO89" s="292">
        <v>0</v>
      </c>
      <c r="BP89" s="292">
        <v>0</v>
      </c>
      <c r="BQ89" s="292">
        <v>0</v>
      </c>
      <c r="BR89" s="292">
        <v>0</v>
      </c>
      <c r="BS89" s="292">
        <v>0</v>
      </c>
      <c r="BT89" s="292">
        <v>0</v>
      </c>
    </row>
    <row r="90" spans="2:72">
      <c r="B90" s="430"/>
      <c r="C90" s="430"/>
      <c r="D90" s="319" t="s">
        <v>795</v>
      </c>
      <c r="E90" s="292">
        <v>5</v>
      </c>
      <c r="F90" s="292">
        <v>0</v>
      </c>
      <c r="G90" s="292">
        <v>0</v>
      </c>
      <c r="H90" s="292">
        <v>0</v>
      </c>
      <c r="I90" s="292">
        <v>0</v>
      </c>
      <c r="J90" s="292">
        <v>0</v>
      </c>
      <c r="K90" s="292">
        <v>0</v>
      </c>
      <c r="L90" s="292">
        <v>0</v>
      </c>
      <c r="M90" s="292">
        <v>0</v>
      </c>
      <c r="N90" s="292">
        <v>0</v>
      </c>
      <c r="O90" s="292">
        <v>0</v>
      </c>
      <c r="P90" s="292">
        <v>0</v>
      </c>
      <c r="Q90" s="292">
        <v>0</v>
      </c>
      <c r="R90" s="292">
        <v>0</v>
      </c>
      <c r="S90" s="292">
        <v>0</v>
      </c>
      <c r="T90" s="292">
        <v>0</v>
      </c>
      <c r="U90" s="292">
        <v>0</v>
      </c>
      <c r="V90" s="292">
        <v>0</v>
      </c>
      <c r="W90" s="292">
        <v>0</v>
      </c>
      <c r="X90" s="292">
        <v>0</v>
      </c>
      <c r="Y90" s="292">
        <v>0</v>
      </c>
      <c r="Z90" s="292">
        <v>0</v>
      </c>
      <c r="AA90" s="292">
        <v>0</v>
      </c>
      <c r="AB90" s="292">
        <v>0</v>
      </c>
      <c r="AC90" s="292">
        <v>0</v>
      </c>
      <c r="AD90" s="292">
        <v>0</v>
      </c>
      <c r="AE90" s="292">
        <v>0</v>
      </c>
      <c r="AF90" s="292">
        <v>0</v>
      </c>
      <c r="AG90" s="292">
        <v>0</v>
      </c>
      <c r="AH90" s="292">
        <v>0</v>
      </c>
      <c r="AI90" s="292">
        <v>0</v>
      </c>
      <c r="AJ90" s="292">
        <v>0</v>
      </c>
      <c r="AK90" s="292">
        <v>0</v>
      </c>
      <c r="AL90" s="292">
        <v>0</v>
      </c>
      <c r="AM90" s="292">
        <v>0</v>
      </c>
      <c r="AN90" s="292">
        <v>0</v>
      </c>
      <c r="AO90" s="292">
        <v>1</v>
      </c>
      <c r="AP90" s="292">
        <v>0</v>
      </c>
      <c r="AQ90" s="292">
        <v>0</v>
      </c>
      <c r="AR90" s="292">
        <v>0</v>
      </c>
      <c r="AS90" s="292">
        <v>0</v>
      </c>
      <c r="AT90" s="292">
        <v>0</v>
      </c>
      <c r="AU90" s="292">
        <v>0</v>
      </c>
      <c r="AV90" s="292">
        <v>0</v>
      </c>
      <c r="AW90" s="292">
        <v>0</v>
      </c>
      <c r="AX90" s="292">
        <v>0</v>
      </c>
      <c r="AY90" s="292">
        <v>0</v>
      </c>
      <c r="AZ90" s="292">
        <v>0</v>
      </c>
      <c r="BA90" s="292">
        <v>0</v>
      </c>
      <c r="BB90" s="292">
        <v>0</v>
      </c>
      <c r="BC90" s="292">
        <v>0</v>
      </c>
      <c r="BD90" s="292">
        <v>0</v>
      </c>
      <c r="BE90" s="292">
        <v>0</v>
      </c>
      <c r="BF90" s="292">
        <v>0</v>
      </c>
      <c r="BG90" s="292">
        <v>0</v>
      </c>
      <c r="BH90" s="292">
        <v>0</v>
      </c>
      <c r="BI90" s="292">
        <v>0</v>
      </c>
      <c r="BJ90" s="292">
        <v>0</v>
      </c>
      <c r="BK90" s="292">
        <v>0</v>
      </c>
      <c r="BL90" s="292">
        <v>0</v>
      </c>
      <c r="BM90" s="292">
        <v>0</v>
      </c>
      <c r="BN90" s="292">
        <v>0</v>
      </c>
      <c r="BO90" s="292">
        <v>0</v>
      </c>
      <c r="BP90" s="292">
        <v>0</v>
      </c>
      <c r="BQ90" s="292">
        <v>0</v>
      </c>
      <c r="BR90" s="292">
        <v>0</v>
      </c>
      <c r="BS90" s="292">
        <v>0</v>
      </c>
      <c r="BT90" s="292">
        <v>0</v>
      </c>
    </row>
    <row r="91" spans="2:72">
      <c r="B91" s="430"/>
      <c r="C91" s="430"/>
      <c r="D91" s="319" t="s">
        <v>796</v>
      </c>
      <c r="E91" s="292">
        <v>7</v>
      </c>
      <c r="F91" s="292">
        <v>0</v>
      </c>
      <c r="G91" s="292">
        <v>0</v>
      </c>
      <c r="H91" s="292">
        <v>0</v>
      </c>
      <c r="I91" s="292">
        <v>0</v>
      </c>
      <c r="J91" s="292">
        <v>0</v>
      </c>
      <c r="K91" s="292">
        <v>0</v>
      </c>
      <c r="L91" s="292">
        <v>0</v>
      </c>
      <c r="M91" s="292">
        <v>0</v>
      </c>
      <c r="N91" s="292">
        <v>0</v>
      </c>
      <c r="O91" s="292">
        <v>0</v>
      </c>
      <c r="P91" s="292">
        <v>0</v>
      </c>
      <c r="Q91" s="292">
        <v>0</v>
      </c>
      <c r="R91" s="292">
        <v>0</v>
      </c>
      <c r="S91" s="292">
        <v>0</v>
      </c>
      <c r="T91" s="292">
        <v>0</v>
      </c>
      <c r="U91" s="292">
        <v>0</v>
      </c>
      <c r="V91" s="292">
        <v>0</v>
      </c>
      <c r="W91" s="292">
        <v>0</v>
      </c>
      <c r="X91" s="292">
        <v>0</v>
      </c>
      <c r="Y91" s="292">
        <v>0</v>
      </c>
      <c r="Z91" s="292">
        <v>0</v>
      </c>
      <c r="AA91" s="292">
        <v>0</v>
      </c>
      <c r="AB91" s="292">
        <v>0</v>
      </c>
      <c r="AC91" s="292">
        <v>0</v>
      </c>
      <c r="AD91" s="292">
        <v>0</v>
      </c>
      <c r="AE91" s="292">
        <v>0</v>
      </c>
      <c r="AF91" s="292">
        <v>0</v>
      </c>
      <c r="AG91" s="292">
        <v>0</v>
      </c>
      <c r="AH91" s="292">
        <v>0</v>
      </c>
      <c r="AI91" s="292">
        <v>0</v>
      </c>
      <c r="AJ91" s="292">
        <v>0</v>
      </c>
      <c r="AK91" s="292">
        <v>0</v>
      </c>
      <c r="AL91" s="292">
        <v>0</v>
      </c>
      <c r="AM91" s="292">
        <v>0</v>
      </c>
      <c r="AN91" s="292">
        <v>0</v>
      </c>
      <c r="AO91" s="292">
        <v>2</v>
      </c>
      <c r="AP91" s="292">
        <v>0</v>
      </c>
      <c r="AQ91" s="292">
        <v>0</v>
      </c>
      <c r="AR91" s="292">
        <v>0</v>
      </c>
      <c r="AS91" s="292">
        <v>0</v>
      </c>
      <c r="AT91" s="292">
        <v>0</v>
      </c>
      <c r="AU91" s="292">
        <v>0</v>
      </c>
      <c r="AV91" s="292">
        <v>0</v>
      </c>
      <c r="AW91" s="292">
        <v>0</v>
      </c>
      <c r="AX91" s="292">
        <v>0</v>
      </c>
      <c r="AY91" s="292">
        <v>0</v>
      </c>
      <c r="AZ91" s="292">
        <v>0</v>
      </c>
      <c r="BA91" s="292">
        <v>0</v>
      </c>
      <c r="BB91" s="292">
        <v>0</v>
      </c>
      <c r="BC91" s="292">
        <v>0</v>
      </c>
      <c r="BD91" s="292">
        <v>0</v>
      </c>
      <c r="BE91" s="292">
        <v>0</v>
      </c>
      <c r="BF91" s="292">
        <v>0</v>
      </c>
      <c r="BG91" s="292">
        <v>0</v>
      </c>
      <c r="BH91" s="292">
        <v>0</v>
      </c>
      <c r="BI91" s="292">
        <v>0</v>
      </c>
      <c r="BJ91" s="292">
        <v>0</v>
      </c>
      <c r="BK91" s="292">
        <v>0</v>
      </c>
      <c r="BL91" s="292">
        <v>0</v>
      </c>
      <c r="BM91" s="292">
        <v>0</v>
      </c>
      <c r="BN91" s="292">
        <v>0</v>
      </c>
      <c r="BO91" s="292">
        <v>0</v>
      </c>
      <c r="BP91" s="292">
        <v>0</v>
      </c>
      <c r="BQ91" s="292">
        <v>0</v>
      </c>
      <c r="BR91" s="292">
        <v>0</v>
      </c>
      <c r="BS91" s="292">
        <v>0</v>
      </c>
      <c r="BT91" s="292">
        <v>0</v>
      </c>
    </row>
    <row r="92" spans="2:72">
      <c r="B92" s="430"/>
      <c r="C92" s="430"/>
      <c r="D92" s="319" t="s">
        <v>797</v>
      </c>
      <c r="E92" s="292">
        <v>15</v>
      </c>
      <c r="F92" s="292">
        <v>0</v>
      </c>
      <c r="G92" s="292">
        <v>0</v>
      </c>
      <c r="H92" s="292">
        <v>0</v>
      </c>
      <c r="I92" s="292">
        <v>0</v>
      </c>
      <c r="J92" s="292">
        <v>0</v>
      </c>
      <c r="K92" s="292">
        <v>0</v>
      </c>
      <c r="L92" s="292">
        <v>0</v>
      </c>
      <c r="M92" s="292">
        <v>0</v>
      </c>
      <c r="N92" s="292">
        <v>0</v>
      </c>
      <c r="O92" s="292">
        <v>0</v>
      </c>
      <c r="P92" s="292">
        <v>0</v>
      </c>
      <c r="Q92" s="292">
        <v>0</v>
      </c>
      <c r="R92" s="292">
        <v>0</v>
      </c>
      <c r="S92" s="292">
        <v>0</v>
      </c>
      <c r="T92" s="292">
        <v>0</v>
      </c>
      <c r="U92" s="292">
        <v>0</v>
      </c>
      <c r="V92" s="292">
        <v>0</v>
      </c>
      <c r="W92" s="292">
        <v>0</v>
      </c>
      <c r="X92" s="292">
        <v>0</v>
      </c>
      <c r="Y92" s="292">
        <v>0</v>
      </c>
      <c r="Z92" s="292">
        <v>0</v>
      </c>
      <c r="AA92" s="292">
        <v>0</v>
      </c>
      <c r="AB92" s="292">
        <v>0</v>
      </c>
      <c r="AC92" s="292">
        <v>0</v>
      </c>
      <c r="AD92" s="292">
        <v>0</v>
      </c>
      <c r="AE92" s="292">
        <v>0</v>
      </c>
      <c r="AF92" s="292">
        <v>0</v>
      </c>
      <c r="AG92" s="292">
        <v>0</v>
      </c>
      <c r="AH92" s="292">
        <v>0</v>
      </c>
      <c r="AI92" s="292">
        <v>0</v>
      </c>
      <c r="AJ92" s="292">
        <v>0</v>
      </c>
      <c r="AK92" s="292">
        <v>0</v>
      </c>
      <c r="AL92" s="292">
        <v>0</v>
      </c>
      <c r="AM92" s="292">
        <v>0</v>
      </c>
      <c r="AN92" s="292">
        <v>0</v>
      </c>
      <c r="AO92" s="292">
        <v>2</v>
      </c>
      <c r="AP92" s="292">
        <v>0</v>
      </c>
      <c r="AQ92" s="292">
        <v>0</v>
      </c>
      <c r="AR92" s="292">
        <v>0</v>
      </c>
      <c r="AS92" s="292">
        <v>0</v>
      </c>
      <c r="AT92" s="292">
        <v>0</v>
      </c>
      <c r="AU92" s="292">
        <v>0</v>
      </c>
      <c r="AV92" s="292">
        <v>0</v>
      </c>
      <c r="AW92" s="292">
        <v>0</v>
      </c>
      <c r="AX92" s="292">
        <v>0</v>
      </c>
      <c r="AY92" s="292">
        <v>0</v>
      </c>
      <c r="AZ92" s="292">
        <v>0</v>
      </c>
      <c r="BA92" s="292">
        <v>0</v>
      </c>
      <c r="BB92" s="292">
        <v>0</v>
      </c>
      <c r="BC92" s="292">
        <v>0</v>
      </c>
      <c r="BD92" s="292">
        <v>0</v>
      </c>
      <c r="BE92" s="292">
        <v>0</v>
      </c>
      <c r="BF92" s="292">
        <v>0</v>
      </c>
      <c r="BG92" s="292">
        <v>0</v>
      </c>
      <c r="BH92" s="292">
        <v>0</v>
      </c>
      <c r="BI92" s="292">
        <v>0</v>
      </c>
      <c r="BJ92" s="292">
        <v>0</v>
      </c>
      <c r="BK92" s="292">
        <v>0</v>
      </c>
      <c r="BL92" s="292">
        <v>0</v>
      </c>
      <c r="BM92" s="292">
        <v>0</v>
      </c>
      <c r="BN92" s="292">
        <v>0</v>
      </c>
      <c r="BO92" s="292">
        <v>0</v>
      </c>
      <c r="BP92" s="292">
        <v>0</v>
      </c>
      <c r="BQ92" s="292">
        <v>0</v>
      </c>
      <c r="BR92" s="292">
        <v>0</v>
      </c>
      <c r="BS92" s="292">
        <v>0</v>
      </c>
      <c r="BT92" s="292">
        <v>0</v>
      </c>
    </row>
    <row r="93" spans="2:72" ht="28.5">
      <c r="B93" s="430"/>
      <c r="C93" s="430"/>
      <c r="D93" s="319" t="s">
        <v>798</v>
      </c>
      <c r="E93" s="292">
        <v>17.700000000000003</v>
      </c>
      <c r="F93" s="292">
        <v>2.3499999999999996</v>
      </c>
      <c r="G93" s="292">
        <v>0.19999999999999998</v>
      </c>
      <c r="H93" s="292">
        <v>0</v>
      </c>
      <c r="I93" s="292">
        <v>0</v>
      </c>
      <c r="J93" s="292">
        <v>0</v>
      </c>
      <c r="K93" s="292">
        <v>0</v>
      </c>
      <c r="L93" s="292">
        <v>0</v>
      </c>
      <c r="M93" s="292">
        <v>0</v>
      </c>
      <c r="N93" s="292">
        <v>0.19999999999999998</v>
      </c>
      <c r="O93" s="292">
        <v>0.40000000000000008</v>
      </c>
      <c r="P93" s="292">
        <v>2.3999999999999995</v>
      </c>
      <c r="Q93" s="292">
        <v>2.2000000000000002</v>
      </c>
      <c r="R93" s="292">
        <v>0.40000000000000008</v>
      </c>
      <c r="S93" s="292">
        <v>0</v>
      </c>
      <c r="T93" s="292">
        <v>0</v>
      </c>
      <c r="U93" s="292">
        <v>0</v>
      </c>
      <c r="V93" s="292">
        <v>0.19999999999999998</v>
      </c>
      <c r="W93" s="292">
        <v>0</v>
      </c>
      <c r="X93" s="292">
        <v>0</v>
      </c>
      <c r="Y93" s="292">
        <v>0.19999999999999998</v>
      </c>
      <c r="Z93" s="292">
        <v>0</v>
      </c>
      <c r="AA93" s="292">
        <v>0.6</v>
      </c>
      <c r="AB93" s="292">
        <v>0</v>
      </c>
      <c r="AC93" s="292">
        <v>0</v>
      </c>
      <c r="AD93" s="292">
        <v>0.19999999999999998</v>
      </c>
      <c r="AE93" s="292">
        <v>0</v>
      </c>
      <c r="AF93" s="292">
        <v>0</v>
      </c>
      <c r="AG93" s="292">
        <v>0</v>
      </c>
      <c r="AH93" s="292">
        <v>0</v>
      </c>
      <c r="AI93" s="292">
        <v>0</v>
      </c>
      <c r="AJ93" s="292">
        <v>1.4</v>
      </c>
      <c r="AK93" s="292">
        <v>0</v>
      </c>
      <c r="AL93" s="292">
        <v>2.3999999999999995</v>
      </c>
      <c r="AM93" s="292">
        <v>0</v>
      </c>
      <c r="AN93" s="292">
        <v>1</v>
      </c>
      <c r="AO93" s="292">
        <v>8.75</v>
      </c>
      <c r="AP93" s="292">
        <v>0</v>
      </c>
      <c r="AQ93" s="292">
        <v>0</v>
      </c>
      <c r="AR93" s="292">
        <v>0</v>
      </c>
      <c r="AS93" s="292">
        <v>0</v>
      </c>
      <c r="AT93" s="292">
        <v>0</v>
      </c>
      <c r="AU93" s="292">
        <v>0</v>
      </c>
      <c r="AV93" s="292">
        <v>0</v>
      </c>
      <c r="AW93" s="292">
        <v>0</v>
      </c>
      <c r="AX93" s="292">
        <v>1</v>
      </c>
      <c r="AY93" s="292">
        <v>0</v>
      </c>
      <c r="AZ93" s="292">
        <v>0</v>
      </c>
      <c r="BA93" s="292">
        <v>0</v>
      </c>
      <c r="BB93" s="292">
        <v>0</v>
      </c>
      <c r="BC93" s="292">
        <v>0</v>
      </c>
      <c r="BD93" s="292">
        <v>0</v>
      </c>
      <c r="BE93" s="292">
        <v>0</v>
      </c>
      <c r="BF93" s="292">
        <v>0</v>
      </c>
      <c r="BG93" s="292">
        <v>0</v>
      </c>
      <c r="BH93" s="292">
        <v>0</v>
      </c>
      <c r="BI93" s="292">
        <v>0</v>
      </c>
      <c r="BJ93" s="292">
        <v>0.2</v>
      </c>
      <c r="BK93" s="292">
        <v>0</v>
      </c>
      <c r="BL93" s="292">
        <v>0</v>
      </c>
      <c r="BM93" s="292">
        <v>0</v>
      </c>
      <c r="BN93" s="292">
        <v>0</v>
      </c>
      <c r="BO93" s="292">
        <v>0</v>
      </c>
      <c r="BP93" s="292">
        <v>0</v>
      </c>
      <c r="BQ93" s="292">
        <v>0</v>
      </c>
      <c r="BR93" s="292">
        <v>0</v>
      </c>
      <c r="BS93" s="292">
        <v>0</v>
      </c>
      <c r="BT93" s="292">
        <v>0</v>
      </c>
    </row>
    <row r="94" spans="2:72" ht="28.5">
      <c r="B94" s="430"/>
      <c r="C94" s="430"/>
      <c r="D94" s="319" t="s">
        <v>799</v>
      </c>
      <c r="E94" s="292">
        <v>11.250000000000002</v>
      </c>
      <c r="F94" s="292">
        <v>2.2000000000000002</v>
      </c>
      <c r="G94" s="292">
        <v>0</v>
      </c>
      <c r="H94" s="292">
        <v>0</v>
      </c>
      <c r="I94" s="292">
        <v>0</v>
      </c>
      <c r="J94" s="292">
        <v>0</v>
      </c>
      <c r="K94" s="292">
        <v>0</v>
      </c>
      <c r="L94" s="292">
        <v>0.2</v>
      </c>
      <c r="M94" s="292">
        <v>0</v>
      </c>
      <c r="N94" s="292">
        <v>0</v>
      </c>
      <c r="O94" s="292">
        <v>0.4</v>
      </c>
      <c r="P94" s="292">
        <v>3</v>
      </c>
      <c r="Q94" s="292">
        <v>1.4000000000000001</v>
      </c>
      <c r="R94" s="292">
        <v>0</v>
      </c>
      <c r="S94" s="292">
        <v>0.4</v>
      </c>
      <c r="T94" s="292">
        <v>0.2</v>
      </c>
      <c r="U94" s="292">
        <v>0</v>
      </c>
      <c r="V94" s="292">
        <v>0</v>
      </c>
      <c r="W94" s="292">
        <v>0</v>
      </c>
      <c r="X94" s="292">
        <v>0</v>
      </c>
      <c r="Y94" s="292">
        <v>0</v>
      </c>
      <c r="Z94" s="292">
        <v>0</v>
      </c>
      <c r="AA94" s="292">
        <v>0</v>
      </c>
      <c r="AB94" s="292">
        <v>0</v>
      </c>
      <c r="AC94" s="292">
        <v>0.2</v>
      </c>
      <c r="AD94" s="292">
        <v>0.2</v>
      </c>
      <c r="AE94" s="292">
        <v>0.2</v>
      </c>
      <c r="AF94" s="292">
        <v>0</v>
      </c>
      <c r="AG94" s="292">
        <v>0</v>
      </c>
      <c r="AH94" s="292">
        <v>0</v>
      </c>
      <c r="AI94" s="292">
        <v>0</v>
      </c>
      <c r="AJ94" s="292">
        <v>1.4000000000000001</v>
      </c>
      <c r="AK94" s="292">
        <v>0</v>
      </c>
      <c r="AL94" s="292">
        <v>1.4000000000000001</v>
      </c>
      <c r="AM94" s="292">
        <v>0</v>
      </c>
      <c r="AN94" s="292">
        <v>0</v>
      </c>
      <c r="AO94" s="292">
        <v>2.9999999999999996</v>
      </c>
      <c r="AP94" s="292">
        <v>0</v>
      </c>
      <c r="AQ94" s="292">
        <v>0.2</v>
      </c>
      <c r="AR94" s="292">
        <v>0</v>
      </c>
      <c r="AS94" s="292">
        <v>0</v>
      </c>
      <c r="AT94" s="292">
        <v>0</v>
      </c>
      <c r="AU94" s="292">
        <v>0</v>
      </c>
      <c r="AV94" s="292">
        <v>0</v>
      </c>
      <c r="AW94" s="292">
        <v>0</v>
      </c>
      <c r="AX94" s="292">
        <v>0</v>
      </c>
      <c r="AY94" s="292">
        <v>0</v>
      </c>
      <c r="AZ94" s="292">
        <v>0</v>
      </c>
      <c r="BA94" s="292">
        <v>0</v>
      </c>
      <c r="BB94" s="292">
        <v>0</v>
      </c>
      <c r="BC94" s="292">
        <v>0</v>
      </c>
      <c r="BD94" s="292">
        <v>0.74999999999999989</v>
      </c>
      <c r="BE94" s="292">
        <v>0</v>
      </c>
      <c r="BF94" s="292">
        <v>0</v>
      </c>
      <c r="BG94" s="292">
        <v>0</v>
      </c>
      <c r="BH94" s="292">
        <v>0</v>
      </c>
      <c r="BI94" s="292">
        <v>0</v>
      </c>
      <c r="BJ94" s="292">
        <v>0</v>
      </c>
      <c r="BK94" s="292">
        <v>0</v>
      </c>
      <c r="BL94" s="292">
        <v>0</v>
      </c>
      <c r="BM94" s="292">
        <v>0</v>
      </c>
      <c r="BN94" s="292">
        <v>0</v>
      </c>
      <c r="BO94" s="292">
        <v>0</v>
      </c>
      <c r="BP94" s="292">
        <v>0</v>
      </c>
      <c r="BQ94" s="292">
        <v>0</v>
      </c>
      <c r="BR94" s="292">
        <v>0</v>
      </c>
      <c r="BS94" s="292">
        <v>0</v>
      </c>
      <c r="BT94" s="292">
        <v>0</v>
      </c>
    </row>
    <row r="95" spans="2:72">
      <c r="B95" s="430"/>
      <c r="C95" s="430"/>
      <c r="D95" s="319" t="s">
        <v>800</v>
      </c>
      <c r="E95" s="292">
        <v>6</v>
      </c>
      <c r="F95" s="292">
        <v>0</v>
      </c>
      <c r="G95" s="292">
        <v>0</v>
      </c>
      <c r="H95" s="292">
        <v>0</v>
      </c>
      <c r="I95" s="292">
        <v>0</v>
      </c>
      <c r="J95" s="292">
        <v>0</v>
      </c>
      <c r="K95" s="292">
        <v>0</v>
      </c>
      <c r="L95" s="292">
        <v>0</v>
      </c>
      <c r="M95" s="292">
        <v>0</v>
      </c>
      <c r="N95" s="292">
        <v>0</v>
      </c>
      <c r="O95" s="292">
        <v>0</v>
      </c>
      <c r="P95" s="292">
        <v>0</v>
      </c>
      <c r="Q95" s="292">
        <v>0</v>
      </c>
      <c r="R95" s="292">
        <v>0</v>
      </c>
      <c r="S95" s="292">
        <v>0</v>
      </c>
      <c r="T95" s="292">
        <v>0</v>
      </c>
      <c r="U95" s="292">
        <v>0</v>
      </c>
      <c r="V95" s="292">
        <v>0</v>
      </c>
      <c r="W95" s="292">
        <v>0</v>
      </c>
      <c r="X95" s="292">
        <v>0</v>
      </c>
      <c r="Y95" s="292">
        <v>0</v>
      </c>
      <c r="Z95" s="292">
        <v>0</v>
      </c>
      <c r="AA95" s="292">
        <v>0</v>
      </c>
      <c r="AB95" s="292">
        <v>0</v>
      </c>
      <c r="AC95" s="292">
        <v>0</v>
      </c>
      <c r="AD95" s="292">
        <v>0</v>
      </c>
      <c r="AE95" s="292">
        <v>0</v>
      </c>
      <c r="AF95" s="292">
        <v>0</v>
      </c>
      <c r="AG95" s="292">
        <v>0</v>
      </c>
      <c r="AH95" s="292">
        <v>0</v>
      </c>
      <c r="AI95" s="292">
        <v>0</v>
      </c>
      <c r="AJ95" s="292">
        <v>0</v>
      </c>
      <c r="AK95" s="292">
        <v>0</v>
      </c>
      <c r="AL95" s="292">
        <v>0</v>
      </c>
      <c r="AM95" s="292">
        <v>0</v>
      </c>
      <c r="AN95" s="292">
        <v>0</v>
      </c>
      <c r="AO95" s="292">
        <v>1.0000000000000002</v>
      </c>
      <c r="AP95" s="292">
        <v>0</v>
      </c>
      <c r="AQ95" s="292">
        <v>0</v>
      </c>
      <c r="AR95" s="292">
        <v>0</v>
      </c>
      <c r="AS95" s="292">
        <v>0</v>
      </c>
      <c r="AT95" s="292">
        <v>0</v>
      </c>
      <c r="AU95" s="292">
        <v>0</v>
      </c>
      <c r="AV95" s="292">
        <v>0</v>
      </c>
      <c r="AW95" s="292">
        <v>0</v>
      </c>
      <c r="AX95" s="292">
        <v>0</v>
      </c>
      <c r="AY95" s="292">
        <v>0</v>
      </c>
      <c r="AZ95" s="292">
        <v>0</v>
      </c>
      <c r="BA95" s="292">
        <v>0</v>
      </c>
      <c r="BB95" s="292">
        <v>0</v>
      </c>
      <c r="BC95" s="292">
        <v>0</v>
      </c>
      <c r="BD95" s="292">
        <v>0</v>
      </c>
      <c r="BE95" s="292">
        <v>0</v>
      </c>
      <c r="BF95" s="292">
        <v>0</v>
      </c>
      <c r="BG95" s="292">
        <v>0</v>
      </c>
      <c r="BH95" s="292">
        <v>0</v>
      </c>
      <c r="BI95" s="292">
        <v>0</v>
      </c>
      <c r="BJ95" s="292">
        <v>0</v>
      </c>
      <c r="BK95" s="292">
        <v>0</v>
      </c>
      <c r="BL95" s="292">
        <v>0</v>
      </c>
      <c r="BM95" s="292">
        <v>0</v>
      </c>
      <c r="BN95" s="292">
        <v>0</v>
      </c>
      <c r="BO95" s="292">
        <v>0</v>
      </c>
      <c r="BP95" s="292">
        <v>0</v>
      </c>
      <c r="BQ95" s="292">
        <v>0</v>
      </c>
      <c r="BR95" s="292">
        <v>0</v>
      </c>
      <c r="BS95" s="292">
        <v>0</v>
      </c>
      <c r="BT95" s="292">
        <v>0</v>
      </c>
    </row>
    <row r="96" spans="2:72" ht="28.5">
      <c r="B96" s="430"/>
      <c r="C96" s="430" t="s">
        <v>79</v>
      </c>
      <c r="D96" s="319" t="s">
        <v>801</v>
      </c>
      <c r="E96" s="292">
        <v>431.0999999999998</v>
      </c>
      <c r="F96" s="292">
        <v>44.35</v>
      </c>
      <c r="G96" s="292">
        <v>9</v>
      </c>
      <c r="H96" s="292">
        <v>0.2</v>
      </c>
      <c r="I96" s="292">
        <v>0.6</v>
      </c>
      <c r="J96" s="292">
        <v>2.0999999999999996</v>
      </c>
      <c r="K96" s="292">
        <v>0.2</v>
      </c>
      <c r="L96" s="292">
        <v>1.9999999999999998</v>
      </c>
      <c r="M96" s="292">
        <v>0.2</v>
      </c>
      <c r="N96" s="292">
        <v>6.4</v>
      </c>
      <c r="O96" s="292">
        <v>26.500000000000007</v>
      </c>
      <c r="P96" s="292">
        <v>42.1</v>
      </c>
      <c r="Q96" s="292">
        <v>46.800000000000004</v>
      </c>
      <c r="R96" s="292">
        <v>15.949999999999992</v>
      </c>
      <c r="S96" s="292">
        <v>8.5499999999999972</v>
      </c>
      <c r="T96" s="292">
        <v>3.45</v>
      </c>
      <c r="U96" s="292">
        <v>9.8000000000000025</v>
      </c>
      <c r="V96" s="292">
        <v>6.0500000000000016</v>
      </c>
      <c r="W96" s="292">
        <v>0.2</v>
      </c>
      <c r="X96" s="292">
        <v>17.2</v>
      </c>
      <c r="Y96" s="292">
        <v>8.9499999999999975</v>
      </c>
      <c r="Z96" s="292">
        <v>2.3500000000000005</v>
      </c>
      <c r="AA96" s="292">
        <v>12.300000000000004</v>
      </c>
      <c r="AB96" s="292">
        <v>2.0999999999999996</v>
      </c>
      <c r="AC96" s="292">
        <v>3.3000000000000003</v>
      </c>
      <c r="AD96" s="292">
        <v>13.200000000000001</v>
      </c>
      <c r="AE96" s="292">
        <v>7.8500000000000014</v>
      </c>
      <c r="AF96" s="292">
        <v>1.0000000000000004</v>
      </c>
      <c r="AG96" s="292">
        <v>6.0000000000000009</v>
      </c>
      <c r="AH96" s="292">
        <v>0.2</v>
      </c>
      <c r="AI96" s="292">
        <v>0.2</v>
      </c>
      <c r="AJ96" s="292">
        <v>37.70000000000001</v>
      </c>
      <c r="AK96" s="292">
        <v>11.649999999999993</v>
      </c>
      <c r="AL96" s="292">
        <v>58.45000000000001</v>
      </c>
      <c r="AM96" s="292">
        <v>1.0000000000000002</v>
      </c>
      <c r="AN96" s="292">
        <v>3.0000000000000004</v>
      </c>
      <c r="AO96" s="292">
        <v>57.500000000000014</v>
      </c>
      <c r="AP96" s="292">
        <v>34</v>
      </c>
      <c r="AQ96" s="292">
        <v>16.099999999999998</v>
      </c>
      <c r="AR96" s="292">
        <v>4.1500000000000004</v>
      </c>
      <c r="AS96" s="292">
        <v>2.15</v>
      </c>
      <c r="AT96" s="292">
        <v>0</v>
      </c>
      <c r="AU96" s="292">
        <v>7.1499999999999995</v>
      </c>
      <c r="AV96" s="292">
        <v>6.5</v>
      </c>
      <c r="AW96" s="292">
        <v>0</v>
      </c>
      <c r="AX96" s="292">
        <v>0</v>
      </c>
      <c r="AY96" s="292">
        <v>0</v>
      </c>
      <c r="AZ96" s="292">
        <v>0</v>
      </c>
      <c r="BA96" s="292">
        <v>0</v>
      </c>
      <c r="BB96" s="292">
        <v>0</v>
      </c>
      <c r="BC96" s="292">
        <v>0</v>
      </c>
      <c r="BD96" s="292">
        <v>10.7</v>
      </c>
      <c r="BE96" s="292">
        <v>0</v>
      </c>
      <c r="BF96" s="292">
        <v>0</v>
      </c>
      <c r="BG96" s="292">
        <v>4.9999999999999973</v>
      </c>
      <c r="BH96" s="292">
        <v>8.2000000000000011</v>
      </c>
      <c r="BI96" s="292">
        <v>1.0000000000000002</v>
      </c>
      <c r="BJ96" s="292">
        <v>5.2999999999999989</v>
      </c>
      <c r="BK96" s="292">
        <v>0</v>
      </c>
      <c r="BL96" s="292">
        <v>1.0000000000000002</v>
      </c>
      <c r="BM96" s="292">
        <v>0</v>
      </c>
      <c r="BN96" s="292">
        <v>0</v>
      </c>
      <c r="BO96" s="292">
        <v>2.1500000000000004</v>
      </c>
      <c r="BP96" s="292">
        <v>0.4</v>
      </c>
      <c r="BQ96" s="292">
        <v>0</v>
      </c>
      <c r="BR96" s="292">
        <v>0.50000000000000011</v>
      </c>
      <c r="BS96" s="292">
        <v>0.2</v>
      </c>
      <c r="BT96" s="292">
        <v>1.2000000000000002</v>
      </c>
    </row>
    <row r="97" spans="2:72" ht="28.5">
      <c r="B97" s="430"/>
      <c r="C97" s="430"/>
      <c r="D97" s="319" t="s">
        <v>802</v>
      </c>
      <c r="E97" s="292">
        <v>18.549999999999997</v>
      </c>
      <c r="F97" s="292">
        <v>0.2</v>
      </c>
      <c r="G97" s="292">
        <v>0</v>
      </c>
      <c r="H97" s="292">
        <v>0</v>
      </c>
      <c r="I97" s="292">
        <v>0</v>
      </c>
      <c r="J97" s="292">
        <v>0</v>
      </c>
      <c r="K97" s="292">
        <v>0</v>
      </c>
      <c r="L97" s="292">
        <v>0</v>
      </c>
      <c r="M97" s="292">
        <v>0</v>
      </c>
      <c r="N97" s="292">
        <v>0</v>
      </c>
      <c r="O97" s="292">
        <v>0.4</v>
      </c>
      <c r="P97" s="292">
        <v>0.2</v>
      </c>
      <c r="Q97" s="292">
        <v>0.4</v>
      </c>
      <c r="R97" s="292">
        <v>0.2</v>
      </c>
      <c r="S97" s="292">
        <v>0</v>
      </c>
      <c r="T97" s="292">
        <v>0</v>
      </c>
      <c r="U97" s="292">
        <v>0</v>
      </c>
      <c r="V97" s="292">
        <v>0</v>
      </c>
      <c r="W97" s="292">
        <v>0</v>
      </c>
      <c r="X97" s="292">
        <v>0</v>
      </c>
      <c r="Y97" s="292">
        <v>0</v>
      </c>
      <c r="Z97" s="292">
        <v>0</v>
      </c>
      <c r="AA97" s="292">
        <v>0.2</v>
      </c>
      <c r="AB97" s="292">
        <v>0</v>
      </c>
      <c r="AC97" s="292">
        <v>0</v>
      </c>
      <c r="AD97" s="292">
        <v>0.2</v>
      </c>
      <c r="AE97" s="292">
        <v>0</v>
      </c>
      <c r="AF97" s="292">
        <v>0</v>
      </c>
      <c r="AG97" s="292">
        <v>0</v>
      </c>
      <c r="AH97" s="292">
        <v>0</v>
      </c>
      <c r="AI97" s="292">
        <v>0</v>
      </c>
      <c r="AJ97" s="292">
        <v>0.5</v>
      </c>
      <c r="AK97" s="292">
        <v>0.2</v>
      </c>
      <c r="AL97" s="292">
        <v>0.5</v>
      </c>
      <c r="AM97" s="292">
        <v>0</v>
      </c>
      <c r="AN97" s="292">
        <v>0</v>
      </c>
      <c r="AO97" s="292">
        <v>3</v>
      </c>
      <c r="AP97" s="292">
        <v>1</v>
      </c>
      <c r="AQ97" s="292">
        <v>0.2</v>
      </c>
      <c r="AR97" s="292">
        <v>0</v>
      </c>
      <c r="AS97" s="292">
        <v>0</v>
      </c>
      <c r="AT97" s="292">
        <v>0</v>
      </c>
      <c r="AU97" s="292">
        <v>0</v>
      </c>
      <c r="AV97" s="292">
        <v>0</v>
      </c>
      <c r="AW97" s="292">
        <v>0</v>
      </c>
      <c r="AX97" s="292">
        <v>1.0000000000000002</v>
      </c>
      <c r="AY97" s="292">
        <v>0</v>
      </c>
      <c r="AZ97" s="292">
        <v>0</v>
      </c>
      <c r="BA97" s="292">
        <v>0</v>
      </c>
      <c r="BB97" s="292">
        <v>0</v>
      </c>
      <c r="BC97" s="292">
        <v>0</v>
      </c>
      <c r="BD97" s="292">
        <v>0</v>
      </c>
      <c r="BE97" s="292">
        <v>0</v>
      </c>
      <c r="BF97" s="292">
        <v>0</v>
      </c>
      <c r="BG97" s="292">
        <v>0</v>
      </c>
      <c r="BH97" s="292">
        <v>0</v>
      </c>
      <c r="BI97" s="292">
        <v>0</v>
      </c>
      <c r="BJ97" s="292">
        <v>0</v>
      </c>
      <c r="BK97" s="292">
        <v>0</v>
      </c>
      <c r="BL97" s="292">
        <v>0</v>
      </c>
      <c r="BM97" s="292">
        <v>0</v>
      </c>
      <c r="BN97" s="292">
        <v>0</v>
      </c>
      <c r="BO97" s="292">
        <v>0</v>
      </c>
      <c r="BP97" s="292">
        <v>0</v>
      </c>
      <c r="BQ97" s="292">
        <v>0</v>
      </c>
      <c r="BR97" s="292">
        <v>0</v>
      </c>
      <c r="BS97" s="292">
        <v>0</v>
      </c>
      <c r="BT97" s="292">
        <v>0</v>
      </c>
    </row>
    <row r="98" spans="2:72">
      <c r="B98" s="425" t="s">
        <v>252</v>
      </c>
      <c r="C98" s="425" t="s">
        <v>43</v>
      </c>
      <c r="D98" s="320" t="s">
        <v>803</v>
      </c>
      <c r="E98" s="292">
        <v>228.94999999999993</v>
      </c>
      <c r="F98" s="292">
        <v>37.450000000000003</v>
      </c>
      <c r="G98" s="292">
        <v>3.3999999999999995</v>
      </c>
      <c r="H98" s="292">
        <v>0</v>
      </c>
      <c r="I98" s="292">
        <v>0.19999999999999996</v>
      </c>
      <c r="J98" s="292">
        <v>3.4000000000000021</v>
      </c>
      <c r="K98" s="292">
        <v>0.19999999999999996</v>
      </c>
      <c r="L98" s="292">
        <v>2.4</v>
      </c>
      <c r="M98" s="292">
        <v>0.19999999999999996</v>
      </c>
      <c r="N98" s="292">
        <v>9.1</v>
      </c>
      <c r="O98" s="292">
        <v>10.300000000000002</v>
      </c>
      <c r="P98" s="292">
        <v>30.700000000000017</v>
      </c>
      <c r="Q98" s="292">
        <v>40.600000000000009</v>
      </c>
      <c r="R98" s="292">
        <v>12.1</v>
      </c>
      <c r="S98" s="292">
        <v>4.9999999999999991</v>
      </c>
      <c r="T98" s="292">
        <v>3.9000000000000004</v>
      </c>
      <c r="U98" s="292">
        <v>5.0000000000000009</v>
      </c>
      <c r="V98" s="292">
        <v>7.1000000000000032</v>
      </c>
      <c r="W98" s="292">
        <v>0</v>
      </c>
      <c r="X98" s="292">
        <v>9.8000000000000025</v>
      </c>
      <c r="Y98" s="292">
        <v>14.200000000000003</v>
      </c>
      <c r="Z98" s="292">
        <v>5.1000000000000014</v>
      </c>
      <c r="AA98" s="292">
        <v>10.4</v>
      </c>
      <c r="AB98" s="292">
        <v>2.7000000000000006</v>
      </c>
      <c r="AC98" s="292">
        <v>3.8000000000000007</v>
      </c>
      <c r="AD98" s="292">
        <v>11.849999999999994</v>
      </c>
      <c r="AE98" s="292">
        <v>3.8999999999999995</v>
      </c>
      <c r="AF98" s="292">
        <v>3.100000000000001</v>
      </c>
      <c r="AG98" s="292">
        <v>2.3000000000000007</v>
      </c>
      <c r="AH98" s="292">
        <v>3.2</v>
      </c>
      <c r="AI98" s="292">
        <v>4.2000000000000011</v>
      </c>
      <c r="AJ98" s="292">
        <v>44.350000000000016</v>
      </c>
      <c r="AK98" s="292">
        <v>7.400000000000003</v>
      </c>
      <c r="AL98" s="292">
        <v>53.1</v>
      </c>
      <c r="AM98" s="292">
        <v>0</v>
      </c>
      <c r="AN98" s="292">
        <v>0</v>
      </c>
      <c r="AO98" s="292">
        <v>19.200000000000003</v>
      </c>
      <c r="AP98" s="292">
        <v>16.25</v>
      </c>
      <c r="AQ98" s="292">
        <v>4.2000000000000028</v>
      </c>
      <c r="AR98" s="292">
        <v>1.1000000000000001</v>
      </c>
      <c r="AS98" s="292">
        <v>2.6</v>
      </c>
      <c r="AT98" s="292">
        <v>0</v>
      </c>
      <c r="AU98" s="292">
        <v>5.8</v>
      </c>
      <c r="AV98" s="292">
        <v>3.2</v>
      </c>
      <c r="AW98" s="292">
        <v>0</v>
      </c>
      <c r="AX98" s="292">
        <v>1</v>
      </c>
      <c r="AY98" s="292">
        <v>2</v>
      </c>
      <c r="AZ98" s="292">
        <v>0</v>
      </c>
      <c r="BA98" s="292">
        <v>0</v>
      </c>
      <c r="BB98" s="292">
        <v>0</v>
      </c>
      <c r="BC98" s="292">
        <v>0</v>
      </c>
      <c r="BD98" s="292">
        <v>8.1999999999999975</v>
      </c>
      <c r="BE98" s="292">
        <v>0</v>
      </c>
      <c r="BF98" s="292">
        <v>0</v>
      </c>
      <c r="BG98" s="292">
        <v>0.75000000000000011</v>
      </c>
      <c r="BH98" s="292">
        <v>7.0000000000000036</v>
      </c>
      <c r="BI98" s="292">
        <v>0</v>
      </c>
      <c r="BJ98" s="292">
        <v>1.9</v>
      </c>
      <c r="BK98" s="292">
        <v>0.19999999999999996</v>
      </c>
      <c r="BL98" s="292">
        <v>0</v>
      </c>
      <c r="BM98" s="292">
        <v>0</v>
      </c>
      <c r="BN98" s="292">
        <v>0</v>
      </c>
      <c r="BO98" s="292">
        <v>0.7</v>
      </c>
      <c r="BP98" s="292">
        <v>0</v>
      </c>
      <c r="BQ98" s="292">
        <v>4.0000000000000009</v>
      </c>
      <c r="BR98" s="292">
        <v>0</v>
      </c>
      <c r="BS98" s="292">
        <v>0.19999999999999996</v>
      </c>
      <c r="BT98" s="292">
        <v>5.0000000000000009</v>
      </c>
    </row>
    <row r="99" spans="2:72">
      <c r="B99" s="425"/>
      <c r="C99" s="425"/>
      <c r="D99" s="320" t="s">
        <v>804</v>
      </c>
      <c r="E99" s="292">
        <v>11.200000000000001</v>
      </c>
      <c r="F99" s="292">
        <v>1.1999999999999997</v>
      </c>
      <c r="G99" s="292">
        <v>0</v>
      </c>
      <c r="H99" s="292">
        <v>0</v>
      </c>
      <c r="I99" s="292">
        <v>0</v>
      </c>
      <c r="J99" s="292">
        <v>0</v>
      </c>
      <c r="K99" s="292">
        <v>0</v>
      </c>
      <c r="L99" s="292">
        <v>0.2</v>
      </c>
      <c r="M99" s="292">
        <v>0</v>
      </c>
      <c r="N99" s="292">
        <v>0</v>
      </c>
      <c r="O99" s="292">
        <v>0</v>
      </c>
      <c r="P99" s="292">
        <v>1</v>
      </c>
      <c r="Q99" s="292">
        <v>1.4</v>
      </c>
      <c r="R99" s="292">
        <v>0</v>
      </c>
      <c r="S99" s="292">
        <v>0</v>
      </c>
      <c r="T99" s="292">
        <v>0</v>
      </c>
      <c r="U99" s="292">
        <v>0</v>
      </c>
      <c r="V99" s="292">
        <v>0</v>
      </c>
      <c r="W99" s="292">
        <v>0</v>
      </c>
      <c r="X99" s="292">
        <v>0</v>
      </c>
      <c r="Y99" s="292">
        <v>0</v>
      </c>
      <c r="Z99" s="292">
        <v>0</v>
      </c>
      <c r="AA99" s="292">
        <v>0</v>
      </c>
      <c r="AB99" s="292">
        <v>0</v>
      </c>
      <c r="AC99" s="292">
        <v>0</v>
      </c>
      <c r="AD99" s="292">
        <v>0</v>
      </c>
      <c r="AE99" s="292">
        <v>0</v>
      </c>
      <c r="AF99" s="292">
        <v>0</v>
      </c>
      <c r="AG99" s="292">
        <v>0</v>
      </c>
      <c r="AH99" s="292">
        <v>0</v>
      </c>
      <c r="AI99" s="292">
        <v>0</v>
      </c>
      <c r="AJ99" s="292">
        <v>2.2000000000000002</v>
      </c>
      <c r="AK99" s="292">
        <v>0.2</v>
      </c>
      <c r="AL99" s="292">
        <v>3</v>
      </c>
      <c r="AM99" s="292">
        <v>0</v>
      </c>
      <c r="AN99" s="292">
        <v>0</v>
      </c>
      <c r="AO99" s="292">
        <v>5</v>
      </c>
      <c r="AP99" s="292">
        <v>0</v>
      </c>
      <c r="AQ99" s="292">
        <v>0</v>
      </c>
      <c r="AR99" s="292">
        <v>0</v>
      </c>
      <c r="AS99" s="292">
        <v>0</v>
      </c>
      <c r="AT99" s="292">
        <v>0</v>
      </c>
      <c r="AU99" s="292">
        <v>0</v>
      </c>
      <c r="AV99" s="292">
        <v>0</v>
      </c>
      <c r="AW99" s="292">
        <v>0</v>
      </c>
      <c r="AX99" s="292">
        <v>0</v>
      </c>
      <c r="AY99" s="292">
        <v>0</v>
      </c>
      <c r="AZ99" s="292">
        <v>0</v>
      </c>
      <c r="BA99" s="292">
        <v>0</v>
      </c>
      <c r="BB99" s="292">
        <v>0</v>
      </c>
      <c r="BC99" s="292">
        <v>0</v>
      </c>
      <c r="BD99" s="292">
        <v>0.5</v>
      </c>
      <c r="BE99" s="292">
        <v>0</v>
      </c>
      <c r="BF99" s="292">
        <v>0</v>
      </c>
      <c r="BG99" s="292">
        <v>0</v>
      </c>
      <c r="BH99" s="292">
        <v>0</v>
      </c>
      <c r="BI99" s="292">
        <v>0</v>
      </c>
      <c r="BJ99" s="292">
        <v>0</v>
      </c>
      <c r="BK99" s="292">
        <v>0</v>
      </c>
      <c r="BL99" s="292">
        <v>0</v>
      </c>
      <c r="BM99" s="292">
        <v>0</v>
      </c>
      <c r="BN99" s="292">
        <v>0</v>
      </c>
      <c r="BO99" s="292">
        <v>0</v>
      </c>
      <c r="BP99" s="292">
        <v>0</v>
      </c>
      <c r="BQ99" s="292">
        <v>0</v>
      </c>
      <c r="BR99" s="292">
        <v>0</v>
      </c>
      <c r="BS99" s="292">
        <v>0.75</v>
      </c>
      <c r="BT99" s="292">
        <v>0</v>
      </c>
    </row>
    <row r="100" spans="2:72">
      <c r="B100" s="425"/>
      <c r="C100" s="425"/>
      <c r="D100" s="320" t="s">
        <v>805</v>
      </c>
      <c r="E100" s="292">
        <v>4</v>
      </c>
      <c r="F100" s="292">
        <v>0</v>
      </c>
      <c r="G100" s="292">
        <v>0</v>
      </c>
      <c r="H100" s="292">
        <v>0</v>
      </c>
      <c r="I100" s="292">
        <v>0</v>
      </c>
      <c r="J100" s="292">
        <v>0</v>
      </c>
      <c r="K100" s="292">
        <v>0</v>
      </c>
      <c r="L100" s="292">
        <v>0</v>
      </c>
      <c r="M100" s="292">
        <v>0</v>
      </c>
      <c r="N100" s="292">
        <v>0</v>
      </c>
      <c r="O100" s="292">
        <v>0</v>
      </c>
      <c r="P100" s="292">
        <v>0</v>
      </c>
      <c r="Q100" s="292">
        <v>0</v>
      </c>
      <c r="R100" s="292">
        <v>0</v>
      </c>
      <c r="S100" s="292">
        <v>0</v>
      </c>
      <c r="T100" s="292">
        <v>0</v>
      </c>
      <c r="U100" s="292">
        <v>0</v>
      </c>
      <c r="V100" s="292">
        <v>0</v>
      </c>
      <c r="W100" s="292">
        <v>0</v>
      </c>
      <c r="X100" s="292">
        <v>0</v>
      </c>
      <c r="Y100" s="292">
        <v>0</v>
      </c>
      <c r="Z100" s="292">
        <v>0</v>
      </c>
      <c r="AA100" s="292">
        <v>0</v>
      </c>
      <c r="AB100" s="292">
        <v>0</v>
      </c>
      <c r="AC100" s="292">
        <v>0</v>
      </c>
      <c r="AD100" s="292">
        <v>0</v>
      </c>
      <c r="AE100" s="292">
        <v>0</v>
      </c>
      <c r="AF100" s="292">
        <v>0</v>
      </c>
      <c r="AG100" s="292">
        <v>0</v>
      </c>
      <c r="AH100" s="292">
        <v>0</v>
      </c>
      <c r="AI100" s="292">
        <v>0</v>
      </c>
      <c r="AJ100" s="292">
        <v>0</v>
      </c>
      <c r="AK100" s="292">
        <v>0</v>
      </c>
      <c r="AL100" s="292">
        <v>0</v>
      </c>
      <c r="AM100" s="292">
        <v>0</v>
      </c>
      <c r="AN100" s="292">
        <v>0</v>
      </c>
      <c r="AO100" s="292">
        <v>2</v>
      </c>
      <c r="AP100" s="292">
        <v>0</v>
      </c>
      <c r="AQ100" s="292">
        <v>0</v>
      </c>
      <c r="AR100" s="292">
        <v>0</v>
      </c>
      <c r="AS100" s="292">
        <v>0</v>
      </c>
      <c r="AT100" s="292">
        <v>0</v>
      </c>
      <c r="AU100" s="292">
        <v>0</v>
      </c>
      <c r="AV100" s="292">
        <v>0</v>
      </c>
      <c r="AW100" s="292">
        <v>0</v>
      </c>
      <c r="AX100" s="292">
        <v>0</v>
      </c>
      <c r="AY100" s="292">
        <v>0</v>
      </c>
      <c r="AZ100" s="292">
        <v>0</v>
      </c>
      <c r="BA100" s="292">
        <v>0</v>
      </c>
      <c r="BB100" s="292">
        <v>0</v>
      </c>
      <c r="BC100" s="292">
        <v>0</v>
      </c>
      <c r="BD100" s="292">
        <v>0</v>
      </c>
      <c r="BE100" s="292">
        <v>0</v>
      </c>
      <c r="BF100" s="292">
        <v>0</v>
      </c>
      <c r="BG100" s="292">
        <v>0</v>
      </c>
      <c r="BH100" s="292">
        <v>0</v>
      </c>
      <c r="BI100" s="292">
        <v>0</v>
      </c>
      <c r="BJ100" s="292">
        <v>0</v>
      </c>
      <c r="BK100" s="292">
        <v>0</v>
      </c>
      <c r="BL100" s="292">
        <v>0</v>
      </c>
      <c r="BM100" s="292">
        <v>0</v>
      </c>
      <c r="BN100" s="292">
        <v>0</v>
      </c>
      <c r="BO100" s="292">
        <v>0</v>
      </c>
      <c r="BP100" s="292">
        <v>0</v>
      </c>
      <c r="BQ100" s="292">
        <v>0</v>
      </c>
      <c r="BR100" s="292">
        <v>0</v>
      </c>
      <c r="BS100" s="292">
        <v>0</v>
      </c>
      <c r="BT100" s="292">
        <v>4</v>
      </c>
    </row>
    <row r="101" spans="2:72">
      <c r="B101" s="425"/>
      <c r="C101" s="425"/>
      <c r="D101" s="320" t="s">
        <v>806</v>
      </c>
      <c r="E101" s="292">
        <v>1</v>
      </c>
      <c r="F101" s="292">
        <v>0</v>
      </c>
      <c r="G101" s="292">
        <v>0</v>
      </c>
      <c r="H101" s="292">
        <v>0</v>
      </c>
      <c r="I101" s="292">
        <v>0</v>
      </c>
      <c r="J101" s="292">
        <v>0</v>
      </c>
      <c r="K101" s="292">
        <v>0</v>
      </c>
      <c r="L101" s="292">
        <v>0</v>
      </c>
      <c r="M101" s="292">
        <v>0</v>
      </c>
      <c r="N101" s="292">
        <v>0</v>
      </c>
      <c r="O101" s="292">
        <v>0</v>
      </c>
      <c r="P101" s="292">
        <v>0</v>
      </c>
      <c r="Q101" s="292">
        <v>0</v>
      </c>
      <c r="R101" s="292">
        <v>0</v>
      </c>
      <c r="S101" s="292">
        <v>0</v>
      </c>
      <c r="T101" s="292">
        <v>0</v>
      </c>
      <c r="U101" s="292">
        <v>0</v>
      </c>
      <c r="V101" s="292">
        <v>0</v>
      </c>
      <c r="W101" s="292">
        <v>0</v>
      </c>
      <c r="X101" s="292">
        <v>0</v>
      </c>
      <c r="Y101" s="292">
        <v>0</v>
      </c>
      <c r="Z101" s="292">
        <v>0</v>
      </c>
      <c r="AA101" s="292">
        <v>0</v>
      </c>
      <c r="AB101" s="292">
        <v>0</v>
      </c>
      <c r="AC101" s="292">
        <v>0</v>
      </c>
      <c r="AD101" s="292">
        <v>0</v>
      </c>
      <c r="AE101" s="292">
        <v>0</v>
      </c>
      <c r="AF101" s="292">
        <v>0</v>
      </c>
      <c r="AG101" s="292">
        <v>0</v>
      </c>
      <c r="AH101" s="292">
        <v>0</v>
      </c>
      <c r="AI101" s="292">
        <v>0</v>
      </c>
      <c r="AJ101" s="292">
        <v>0</v>
      </c>
      <c r="AK101" s="292">
        <v>0</v>
      </c>
      <c r="AL101" s="292">
        <v>0</v>
      </c>
      <c r="AM101" s="292">
        <v>0</v>
      </c>
      <c r="AN101" s="292">
        <v>0</v>
      </c>
      <c r="AO101" s="292">
        <v>1</v>
      </c>
      <c r="AP101" s="292">
        <v>0</v>
      </c>
      <c r="AQ101" s="292">
        <v>0</v>
      </c>
      <c r="AR101" s="292">
        <v>0</v>
      </c>
      <c r="AS101" s="292">
        <v>0</v>
      </c>
      <c r="AT101" s="292">
        <v>0</v>
      </c>
      <c r="AU101" s="292">
        <v>0</v>
      </c>
      <c r="AV101" s="292">
        <v>0</v>
      </c>
      <c r="AW101" s="292">
        <v>0</v>
      </c>
      <c r="AX101" s="292">
        <v>0</v>
      </c>
      <c r="AY101" s="292">
        <v>0</v>
      </c>
      <c r="AZ101" s="292">
        <v>0</v>
      </c>
      <c r="BA101" s="292">
        <v>0</v>
      </c>
      <c r="BB101" s="292">
        <v>0</v>
      </c>
      <c r="BC101" s="292">
        <v>0</v>
      </c>
      <c r="BD101" s="292">
        <v>0</v>
      </c>
      <c r="BE101" s="292">
        <v>0</v>
      </c>
      <c r="BF101" s="292">
        <v>0</v>
      </c>
      <c r="BG101" s="292">
        <v>0</v>
      </c>
      <c r="BH101" s="292">
        <v>0</v>
      </c>
      <c r="BI101" s="292">
        <v>0</v>
      </c>
      <c r="BJ101" s="292">
        <v>0</v>
      </c>
      <c r="BK101" s="292">
        <v>0</v>
      </c>
      <c r="BL101" s="292">
        <v>0</v>
      </c>
      <c r="BM101" s="292">
        <v>0</v>
      </c>
      <c r="BN101" s="292">
        <v>0</v>
      </c>
      <c r="BO101" s="292">
        <v>0</v>
      </c>
      <c r="BP101" s="292">
        <v>0</v>
      </c>
      <c r="BQ101" s="292">
        <v>0</v>
      </c>
      <c r="BR101" s="292">
        <v>0</v>
      </c>
      <c r="BS101" s="292">
        <v>0</v>
      </c>
      <c r="BT101" s="292">
        <v>0</v>
      </c>
    </row>
    <row r="102" spans="2:72">
      <c r="B102" s="425"/>
      <c r="C102" s="425"/>
      <c r="D102" s="320" t="s">
        <v>807</v>
      </c>
      <c r="E102" s="292">
        <v>3</v>
      </c>
      <c r="F102" s="292">
        <v>0</v>
      </c>
      <c r="G102" s="292">
        <v>0</v>
      </c>
      <c r="H102" s="292">
        <v>0</v>
      </c>
      <c r="I102" s="292">
        <v>0</v>
      </c>
      <c r="J102" s="292">
        <v>0</v>
      </c>
      <c r="K102" s="292">
        <v>0</v>
      </c>
      <c r="L102" s="292">
        <v>0</v>
      </c>
      <c r="M102" s="292">
        <v>0</v>
      </c>
      <c r="N102" s="292">
        <v>0</v>
      </c>
      <c r="O102" s="292">
        <v>0</v>
      </c>
      <c r="P102" s="292">
        <v>0</v>
      </c>
      <c r="Q102" s="292">
        <v>0</v>
      </c>
      <c r="R102" s="292">
        <v>0</v>
      </c>
      <c r="S102" s="292">
        <v>0</v>
      </c>
      <c r="T102" s="292">
        <v>0</v>
      </c>
      <c r="U102" s="292">
        <v>0</v>
      </c>
      <c r="V102" s="292">
        <v>0</v>
      </c>
      <c r="W102" s="292">
        <v>0</v>
      </c>
      <c r="X102" s="292">
        <v>0</v>
      </c>
      <c r="Y102" s="292">
        <v>0</v>
      </c>
      <c r="Z102" s="292">
        <v>0</v>
      </c>
      <c r="AA102" s="292">
        <v>0</v>
      </c>
      <c r="AB102" s="292">
        <v>0</v>
      </c>
      <c r="AC102" s="292">
        <v>0</v>
      </c>
      <c r="AD102" s="292">
        <v>0</v>
      </c>
      <c r="AE102" s="292">
        <v>0</v>
      </c>
      <c r="AF102" s="292">
        <v>0</v>
      </c>
      <c r="AG102" s="292">
        <v>0</v>
      </c>
      <c r="AH102" s="292">
        <v>0</v>
      </c>
      <c r="AI102" s="292">
        <v>0</v>
      </c>
      <c r="AJ102" s="292">
        <v>0</v>
      </c>
      <c r="AK102" s="292">
        <v>0</v>
      </c>
      <c r="AL102" s="292">
        <v>0</v>
      </c>
      <c r="AM102" s="292">
        <v>0</v>
      </c>
      <c r="AN102" s="292">
        <v>0</v>
      </c>
      <c r="AO102" s="292">
        <v>1</v>
      </c>
      <c r="AP102" s="292">
        <v>0</v>
      </c>
      <c r="AQ102" s="292">
        <v>0</v>
      </c>
      <c r="AR102" s="292">
        <v>0</v>
      </c>
      <c r="AS102" s="292">
        <v>0</v>
      </c>
      <c r="AT102" s="292">
        <v>0</v>
      </c>
      <c r="AU102" s="292">
        <v>0</v>
      </c>
      <c r="AV102" s="292">
        <v>0</v>
      </c>
      <c r="AW102" s="292">
        <v>0</v>
      </c>
      <c r="AX102" s="292">
        <v>0</v>
      </c>
      <c r="AY102" s="292">
        <v>0</v>
      </c>
      <c r="AZ102" s="292">
        <v>0</v>
      </c>
      <c r="BA102" s="292">
        <v>0</v>
      </c>
      <c r="BB102" s="292">
        <v>0</v>
      </c>
      <c r="BC102" s="292">
        <v>0</v>
      </c>
      <c r="BD102" s="292">
        <v>0</v>
      </c>
      <c r="BE102" s="292">
        <v>0</v>
      </c>
      <c r="BF102" s="292">
        <v>0</v>
      </c>
      <c r="BG102" s="292">
        <v>0</v>
      </c>
      <c r="BH102" s="292">
        <v>0</v>
      </c>
      <c r="BI102" s="292">
        <v>0</v>
      </c>
      <c r="BJ102" s="292">
        <v>0</v>
      </c>
      <c r="BK102" s="292">
        <v>0</v>
      </c>
      <c r="BL102" s="292">
        <v>0</v>
      </c>
      <c r="BM102" s="292">
        <v>0</v>
      </c>
      <c r="BN102" s="292">
        <v>0</v>
      </c>
      <c r="BO102" s="292">
        <v>0</v>
      </c>
      <c r="BP102" s="292">
        <v>0</v>
      </c>
      <c r="BQ102" s="292">
        <v>0</v>
      </c>
      <c r="BR102" s="292">
        <v>0</v>
      </c>
      <c r="BS102" s="292">
        <v>0</v>
      </c>
      <c r="BT102" s="292">
        <v>0</v>
      </c>
    </row>
    <row r="103" spans="2:72">
      <c r="B103" s="425"/>
      <c r="C103" s="425"/>
      <c r="D103" s="320" t="s">
        <v>808</v>
      </c>
      <c r="E103" s="292">
        <v>31.5</v>
      </c>
      <c r="F103" s="292">
        <v>2.6</v>
      </c>
      <c r="G103" s="292">
        <v>0</v>
      </c>
      <c r="H103" s="292">
        <v>0</v>
      </c>
      <c r="I103" s="292">
        <v>0</v>
      </c>
      <c r="J103" s="292">
        <v>0</v>
      </c>
      <c r="K103" s="292">
        <v>0</v>
      </c>
      <c r="L103" s="292">
        <v>0.19999999999999998</v>
      </c>
      <c r="M103" s="292">
        <v>0</v>
      </c>
      <c r="N103" s="292">
        <v>0</v>
      </c>
      <c r="O103" s="292">
        <v>1.4</v>
      </c>
      <c r="P103" s="292">
        <v>1.2</v>
      </c>
      <c r="Q103" s="292">
        <v>3</v>
      </c>
      <c r="R103" s="292">
        <v>0.39999999999999997</v>
      </c>
      <c r="S103" s="292">
        <v>0</v>
      </c>
      <c r="T103" s="292">
        <v>0</v>
      </c>
      <c r="U103" s="292">
        <v>0</v>
      </c>
      <c r="V103" s="292">
        <v>0</v>
      </c>
      <c r="W103" s="292">
        <v>0</v>
      </c>
      <c r="X103" s="292">
        <v>0.19999999999999998</v>
      </c>
      <c r="Y103" s="292">
        <v>0</v>
      </c>
      <c r="Z103" s="292">
        <v>0</v>
      </c>
      <c r="AA103" s="292">
        <v>0</v>
      </c>
      <c r="AB103" s="292">
        <v>0</v>
      </c>
      <c r="AC103" s="292">
        <v>0</v>
      </c>
      <c r="AD103" s="292">
        <v>0</v>
      </c>
      <c r="AE103" s="292">
        <v>0</v>
      </c>
      <c r="AF103" s="292">
        <v>0</v>
      </c>
      <c r="AG103" s="292">
        <v>0</v>
      </c>
      <c r="AH103" s="292">
        <v>0</v>
      </c>
      <c r="AI103" s="292">
        <v>0</v>
      </c>
      <c r="AJ103" s="292">
        <v>2.1999999999999997</v>
      </c>
      <c r="AK103" s="292">
        <v>1.2</v>
      </c>
      <c r="AL103" s="292">
        <v>3.8</v>
      </c>
      <c r="AM103" s="292">
        <v>0</v>
      </c>
      <c r="AN103" s="292">
        <v>0</v>
      </c>
      <c r="AO103" s="292">
        <v>5</v>
      </c>
      <c r="AP103" s="292">
        <v>0</v>
      </c>
      <c r="AQ103" s="292">
        <v>0.19999999999999998</v>
      </c>
      <c r="AR103" s="292">
        <v>0</v>
      </c>
      <c r="AS103" s="292">
        <v>0</v>
      </c>
      <c r="AT103" s="292">
        <v>0</v>
      </c>
      <c r="AU103" s="292">
        <v>0</v>
      </c>
      <c r="AV103" s="292">
        <v>0.99999999999999989</v>
      </c>
      <c r="AW103" s="292">
        <v>0</v>
      </c>
      <c r="AX103" s="292">
        <v>0</v>
      </c>
      <c r="AY103" s="292">
        <v>0</v>
      </c>
      <c r="AZ103" s="292">
        <v>0</v>
      </c>
      <c r="BA103" s="292">
        <v>0</v>
      </c>
      <c r="BB103" s="292">
        <v>0</v>
      </c>
      <c r="BC103" s="292">
        <v>0</v>
      </c>
      <c r="BD103" s="292">
        <v>0.19999999999999998</v>
      </c>
      <c r="BE103" s="292">
        <v>0</v>
      </c>
      <c r="BF103" s="292">
        <v>0</v>
      </c>
      <c r="BG103" s="292">
        <v>0</v>
      </c>
      <c r="BH103" s="292">
        <v>0</v>
      </c>
      <c r="BI103" s="292">
        <v>0</v>
      </c>
      <c r="BJ103" s="292">
        <v>0</v>
      </c>
      <c r="BK103" s="292">
        <v>0</v>
      </c>
      <c r="BL103" s="292">
        <v>0</v>
      </c>
      <c r="BM103" s="292">
        <v>0</v>
      </c>
      <c r="BN103" s="292">
        <v>0</v>
      </c>
      <c r="BO103" s="292">
        <v>0</v>
      </c>
      <c r="BP103" s="292">
        <v>0</v>
      </c>
      <c r="BQ103" s="292">
        <v>0</v>
      </c>
      <c r="BR103" s="292">
        <v>0</v>
      </c>
      <c r="BS103" s="292">
        <v>0</v>
      </c>
      <c r="BT103" s="292">
        <v>0</v>
      </c>
    </row>
    <row r="104" spans="2:72">
      <c r="B104" s="425"/>
      <c r="C104" s="425"/>
      <c r="D104" s="320" t="s">
        <v>809</v>
      </c>
      <c r="E104" s="292">
        <v>21.999999999999996</v>
      </c>
      <c r="F104" s="292">
        <v>5.6000000000000005</v>
      </c>
      <c r="G104" s="292">
        <v>0</v>
      </c>
      <c r="H104" s="292">
        <v>0</v>
      </c>
      <c r="I104" s="292">
        <v>0</v>
      </c>
      <c r="J104" s="292">
        <v>0</v>
      </c>
      <c r="K104" s="292">
        <v>0</v>
      </c>
      <c r="L104" s="292">
        <v>0</v>
      </c>
      <c r="M104" s="292">
        <v>0</v>
      </c>
      <c r="N104" s="292">
        <v>0.19999999999999998</v>
      </c>
      <c r="O104" s="292">
        <v>0.39999999999999997</v>
      </c>
      <c r="P104" s="292">
        <v>1.4000000000000001</v>
      </c>
      <c r="Q104" s="292">
        <v>4.2</v>
      </c>
      <c r="R104" s="292">
        <v>0.19999999999999998</v>
      </c>
      <c r="S104" s="292">
        <v>0</v>
      </c>
      <c r="T104" s="292">
        <v>0</v>
      </c>
      <c r="U104" s="292">
        <v>0</v>
      </c>
      <c r="V104" s="292">
        <v>0</v>
      </c>
      <c r="W104" s="292">
        <v>0</v>
      </c>
      <c r="X104" s="292">
        <v>0.19999999999999998</v>
      </c>
      <c r="Y104" s="292">
        <v>0</v>
      </c>
      <c r="Z104" s="292">
        <v>0</v>
      </c>
      <c r="AA104" s="292">
        <v>0</v>
      </c>
      <c r="AB104" s="292">
        <v>0</v>
      </c>
      <c r="AC104" s="292">
        <v>0.19999999999999998</v>
      </c>
      <c r="AD104" s="292">
        <v>0</v>
      </c>
      <c r="AE104" s="292">
        <v>0</v>
      </c>
      <c r="AF104" s="292">
        <v>0</v>
      </c>
      <c r="AG104" s="292">
        <v>0</v>
      </c>
      <c r="AH104" s="292">
        <v>0</v>
      </c>
      <c r="AI104" s="292">
        <v>0</v>
      </c>
      <c r="AJ104" s="292">
        <v>3.0000000000000004</v>
      </c>
      <c r="AK104" s="292">
        <v>0.19999999999999998</v>
      </c>
      <c r="AL104" s="292">
        <v>5.7</v>
      </c>
      <c r="AM104" s="292">
        <v>0</v>
      </c>
      <c r="AN104" s="292">
        <v>1.0000000000000002</v>
      </c>
      <c r="AO104" s="292">
        <v>5</v>
      </c>
      <c r="AP104" s="292">
        <v>5</v>
      </c>
      <c r="AQ104" s="292">
        <v>0.19999999999999998</v>
      </c>
      <c r="AR104" s="292">
        <v>0.19999999999999998</v>
      </c>
      <c r="AS104" s="292">
        <v>0.19999999999999998</v>
      </c>
      <c r="AT104" s="292">
        <v>0</v>
      </c>
      <c r="AU104" s="292">
        <v>0</v>
      </c>
      <c r="AV104" s="292">
        <v>0</v>
      </c>
      <c r="AW104" s="292">
        <v>0</v>
      </c>
      <c r="AX104" s="292">
        <v>0</v>
      </c>
      <c r="AY104" s="292">
        <v>0</v>
      </c>
      <c r="AZ104" s="292">
        <v>0</v>
      </c>
      <c r="BA104" s="292">
        <v>0</v>
      </c>
      <c r="BB104" s="292">
        <v>0</v>
      </c>
      <c r="BC104" s="292">
        <v>0</v>
      </c>
      <c r="BD104" s="292">
        <v>0</v>
      </c>
      <c r="BE104" s="292">
        <v>0</v>
      </c>
      <c r="BF104" s="292">
        <v>0</v>
      </c>
      <c r="BG104" s="292">
        <v>0</v>
      </c>
      <c r="BH104" s="292">
        <v>1.0000000000000002</v>
      </c>
      <c r="BI104" s="292">
        <v>0</v>
      </c>
      <c r="BJ104" s="292">
        <v>0</v>
      </c>
      <c r="BK104" s="292">
        <v>0</v>
      </c>
      <c r="BL104" s="292">
        <v>0</v>
      </c>
      <c r="BM104" s="292">
        <v>0</v>
      </c>
      <c r="BN104" s="292">
        <v>0</v>
      </c>
      <c r="BO104" s="292">
        <v>0</v>
      </c>
      <c r="BP104" s="292">
        <v>0</v>
      </c>
      <c r="BQ104" s="292">
        <v>0</v>
      </c>
      <c r="BR104" s="292">
        <v>0</v>
      </c>
      <c r="BS104" s="292">
        <v>0.19999999999999998</v>
      </c>
      <c r="BT104" s="292">
        <v>0</v>
      </c>
    </row>
    <row r="105" spans="2:72">
      <c r="B105" s="425"/>
      <c r="C105" s="425"/>
      <c r="D105" s="320" t="s">
        <v>810</v>
      </c>
      <c r="E105" s="292">
        <v>2</v>
      </c>
      <c r="F105" s="292">
        <v>0</v>
      </c>
      <c r="G105" s="292">
        <v>0</v>
      </c>
      <c r="H105" s="292">
        <v>0</v>
      </c>
      <c r="I105" s="292">
        <v>0</v>
      </c>
      <c r="J105" s="292">
        <v>0</v>
      </c>
      <c r="K105" s="292">
        <v>0</v>
      </c>
      <c r="L105" s="292">
        <v>0</v>
      </c>
      <c r="M105" s="292">
        <v>0</v>
      </c>
      <c r="N105" s="292">
        <v>0</v>
      </c>
      <c r="O105" s="292">
        <v>0</v>
      </c>
      <c r="P105" s="292">
        <v>0</v>
      </c>
      <c r="Q105" s="292">
        <v>0</v>
      </c>
      <c r="R105" s="292">
        <v>0</v>
      </c>
      <c r="S105" s="292">
        <v>0</v>
      </c>
      <c r="T105" s="292">
        <v>0</v>
      </c>
      <c r="U105" s="292">
        <v>0</v>
      </c>
      <c r="V105" s="292">
        <v>0</v>
      </c>
      <c r="W105" s="292">
        <v>0</v>
      </c>
      <c r="X105" s="292">
        <v>0</v>
      </c>
      <c r="Y105" s="292">
        <v>0</v>
      </c>
      <c r="Z105" s="292">
        <v>0</v>
      </c>
      <c r="AA105" s="292">
        <v>0</v>
      </c>
      <c r="AB105" s="292">
        <v>0</v>
      </c>
      <c r="AC105" s="292">
        <v>0</v>
      </c>
      <c r="AD105" s="292">
        <v>0</v>
      </c>
      <c r="AE105" s="292">
        <v>0</v>
      </c>
      <c r="AF105" s="292">
        <v>0</v>
      </c>
      <c r="AG105" s="292">
        <v>0</v>
      </c>
      <c r="AH105" s="292">
        <v>0</v>
      </c>
      <c r="AI105" s="292">
        <v>0</v>
      </c>
      <c r="AJ105" s="292">
        <v>0</v>
      </c>
      <c r="AK105" s="292">
        <v>0</v>
      </c>
      <c r="AL105" s="292">
        <v>0</v>
      </c>
      <c r="AM105" s="292">
        <v>0</v>
      </c>
      <c r="AN105" s="292">
        <v>0</v>
      </c>
      <c r="AO105" s="292">
        <v>1</v>
      </c>
      <c r="AP105" s="292">
        <v>0</v>
      </c>
      <c r="AQ105" s="292">
        <v>0</v>
      </c>
      <c r="AR105" s="292">
        <v>0</v>
      </c>
      <c r="AS105" s="292">
        <v>0</v>
      </c>
      <c r="AT105" s="292">
        <v>0</v>
      </c>
      <c r="AU105" s="292">
        <v>0</v>
      </c>
      <c r="AV105" s="292">
        <v>0</v>
      </c>
      <c r="AW105" s="292">
        <v>0</v>
      </c>
      <c r="AX105" s="292">
        <v>0</v>
      </c>
      <c r="AY105" s="292">
        <v>0</v>
      </c>
      <c r="AZ105" s="292">
        <v>0</v>
      </c>
      <c r="BA105" s="292">
        <v>0</v>
      </c>
      <c r="BB105" s="292">
        <v>0</v>
      </c>
      <c r="BC105" s="292">
        <v>0</v>
      </c>
      <c r="BD105" s="292">
        <v>0</v>
      </c>
      <c r="BE105" s="292">
        <v>0</v>
      </c>
      <c r="BF105" s="292">
        <v>0</v>
      </c>
      <c r="BG105" s="292">
        <v>0</v>
      </c>
      <c r="BH105" s="292">
        <v>0</v>
      </c>
      <c r="BI105" s="292">
        <v>0</v>
      </c>
      <c r="BJ105" s="292">
        <v>0</v>
      </c>
      <c r="BK105" s="292">
        <v>0</v>
      </c>
      <c r="BL105" s="292">
        <v>0</v>
      </c>
      <c r="BM105" s="292">
        <v>0</v>
      </c>
      <c r="BN105" s="292">
        <v>0</v>
      </c>
      <c r="BO105" s="292">
        <v>0</v>
      </c>
      <c r="BP105" s="292">
        <v>0</v>
      </c>
      <c r="BQ105" s="292">
        <v>0</v>
      </c>
      <c r="BR105" s="292">
        <v>0</v>
      </c>
      <c r="BS105" s="292">
        <v>0</v>
      </c>
      <c r="BT105" s="292">
        <v>0</v>
      </c>
    </row>
    <row r="106" spans="2:72">
      <c r="B106" s="425"/>
      <c r="C106" s="425"/>
      <c r="D106" s="320" t="s">
        <v>811</v>
      </c>
      <c r="E106" s="292">
        <v>57.900000000000006</v>
      </c>
      <c r="F106" s="292">
        <v>6.2000000000000011</v>
      </c>
      <c r="G106" s="292">
        <v>0.4</v>
      </c>
      <c r="H106" s="292">
        <v>0</v>
      </c>
      <c r="I106" s="292">
        <v>0</v>
      </c>
      <c r="J106" s="292">
        <v>0</v>
      </c>
      <c r="K106" s="292">
        <v>0</v>
      </c>
      <c r="L106" s="292">
        <v>0</v>
      </c>
      <c r="M106" s="292">
        <v>0</v>
      </c>
      <c r="N106" s="292">
        <v>0.4</v>
      </c>
      <c r="O106" s="292">
        <v>1.2</v>
      </c>
      <c r="P106" s="292">
        <v>6.6000000000000005</v>
      </c>
      <c r="Q106" s="292">
        <v>4.2</v>
      </c>
      <c r="R106" s="292">
        <v>1.4000000000000001</v>
      </c>
      <c r="S106" s="292">
        <v>0.2</v>
      </c>
      <c r="T106" s="292">
        <v>0</v>
      </c>
      <c r="U106" s="292">
        <v>0</v>
      </c>
      <c r="V106" s="292">
        <v>0.2</v>
      </c>
      <c r="W106" s="292">
        <v>0</v>
      </c>
      <c r="X106" s="292">
        <v>0.2</v>
      </c>
      <c r="Y106" s="292">
        <v>0.2</v>
      </c>
      <c r="Z106" s="292">
        <v>0</v>
      </c>
      <c r="AA106" s="292">
        <v>0.4</v>
      </c>
      <c r="AB106" s="292">
        <v>0</v>
      </c>
      <c r="AC106" s="292">
        <v>0</v>
      </c>
      <c r="AD106" s="292">
        <v>0.4</v>
      </c>
      <c r="AE106" s="292">
        <v>1.2000000000000002</v>
      </c>
      <c r="AF106" s="292">
        <v>0</v>
      </c>
      <c r="AG106" s="292">
        <v>0</v>
      </c>
      <c r="AH106" s="292">
        <v>0</v>
      </c>
      <c r="AI106" s="292">
        <v>0.2</v>
      </c>
      <c r="AJ106" s="292">
        <v>3.5999999999999996</v>
      </c>
      <c r="AK106" s="292">
        <v>0</v>
      </c>
      <c r="AL106" s="292">
        <v>8.75</v>
      </c>
      <c r="AM106" s="292">
        <v>0</v>
      </c>
      <c r="AN106" s="292">
        <v>0</v>
      </c>
      <c r="AO106" s="292">
        <v>7.4999999999999991</v>
      </c>
      <c r="AP106" s="292">
        <v>4.75</v>
      </c>
      <c r="AQ106" s="292">
        <v>0.4</v>
      </c>
      <c r="AR106" s="292">
        <v>0</v>
      </c>
      <c r="AS106" s="292">
        <v>0</v>
      </c>
      <c r="AT106" s="292">
        <v>0</v>
      </c>
      <c r="AU106" s="292">
        <v>0</v>
      </c>
      <c r="AV106" s="292">
        <v>0</v>
      </c>
      <c r="AW106" s="292">
        <v>0</v>
      </c>
      <c r="AX106" s="292">
        <v>0</v>
      </c>
      <c r="AY106" s="292">
        <v>0</v>
      </c>
      <c r="AZ106" s="292">
        <v>0</v>
      </c>
      <c r="BA106" s="292">
        <v>0</v>
      </c>
      <c r="BB106" s="292">
        <v>0</v>
      </c>
      <c r="BC106" s="292">
        <v>0</v>
      </c>
      <c r="BD106" s="292">
        <v>0</v>
      </c>
      <c r="BE106" s="292">
        <v>0</v>
      </c>
      <c r="BF106" s="292">
        <v>0</v>
      </c>
      <c r="BG106" s="292">
        <v>0</v>
      </c>
      <c r="BH106" s="292">
        <v>0</v>
      </c>
      <c r="BI106" s="292">
        <v>0</v>
      </c>
      <c r="BJ106" s="292">
        <v>1.5000000000000002</v>
      </c>
      <c r="BK106" s="292">
        <v>0</v>
      </c>
      <c r="BL106" s="292">
        <v>0</v>
      </c>
      <c r="BM106" s="292">
        <v>0</v>
      </c>
      <c r="BN106" s="292">
        <v>0</v>
      </c>
      <c r="BO106" s="292">
        <v>0</v>
      </c>
      <c r="BP106" s="292">
        <v>0</v>
      </c>
      <c r="BQ106" s="292">
        <v>0</v>
      </c>
      <c r="BR106" s="292">
        <v>0</v>
      </c>
      <c r="BS106" s="292">
        <v>0</v>
      </c>
      <c r="BT106" s="292">
        <v>0</v>
      </c>
    </row>
    <row r="107" spans="2:72">
      <c r="B107" s="425"/>
      <c r="C107" s="425"/>
      <c r="D107" s="320" t="s">
        <v>812</v>
      </c>
      <c r="E107" s="292">
        <v>15.75</v>
      </c>
      <c r="F107" s="292">
        <v>5.4</v>
      </c>
      <c r="G107" s="292">
        <v>0</v>
      </c>
      <c r="H107" s="292">
        <v>0</v>
      </c>
      <c r="I107" s="292">
        <v>0</v>
      </c>
      <c r="J107" s="292">
        <v>0</v>
      </c>
      <c r="K107" s="292">
        <v>0</v>
      </c>
      <c r="L107" s="292">
        <v>0</v>
      </c>
      <c r="M107" s="292">
        <v>0</v>
      </c>
      <c r="N107" s="292">
        <v>0.39999999999999997</v>
      </c>
      <c r="O107" s="292">
        <v>1.2</v>
      </c>
      <c r="P107" s="292">
        <v>4.2</v>
      </c>
      <c r="Q107" s="292">
        <v>3.4000000000000008</v>
      </c>
      <c r="R107" s="292">
        <v>0.39999999999999997</v>
      </c>
      <c r="S107" s="292">
        <v>0</v>
      </c>
      <c r="T107" s="292">
        <v>0</v>
      </c>
      <c r="U107" s="292">
        <v>0.2</v>
      </c>
      <c r="V107" s="292">
        <v>0.2</v>
      </c>
      <c r="W107" s="292">
        <v>0</v>
      </c>
      <c r="X107" s="292">
        <v>0.75000000000000011</v>
      </c>
      <c r="Y107" s="292">
        <v>2</v>
      </c>
      <c r="Z107" s="292">
        <v>0</v>
      </c>
      <c r="AA107" s="292">
        <v>1.2</v>
      </c>
      <c r="AB107" s="292">
        <v>0</v>
      </c>
      <c r="AC107" s="292">
        <v>0</v>
      </c>
      <c r="AD107" s="292">
        <v>0.2</v>
      </c>
      <c r="AE107" s="292">
        <v>0.2</v>
      </c>
      <c r="AF107" s="292">
        <v>0</v>
      </c>
      <c r="AG107" s="292">
        <v>0</v>
      </c>
      <c r="AH107" s="292">
        <v>0</v>
      </c>
      <c r="AI107" s="292">
        <v>0</v>
      </c>
      <c r="AJ107" s="292">
        <v>4.2</v>
      </c>
      <c r="AK107" s="292">
        <v>1</v>
      </c>
      <c r="AL107" s="292">
        <v>3.9000000000000008</v>
      </c>
      <c r="AM107" s="292">
        <v>0</v>
      </c>
      <c r="AN107" s="292">
        <v>0</v>
      </c>
      <c r="AO107" s="292">
        <v>6.2000000000000011</v>
      </c>
      <c r="AP107" s="292">
        <v>4.0000000000000009</v>
      </c>
      <c r="AQ107" s="292">
        <v>0.75000000000000011</v>
      </c>
      <c r="AR107" s="292">
        <v>0</v>
      </c>
      <c r="AS107" s="292">
        <v>0.2</v>
      </c>
      <c r="AT107" s="292">
        <v>0</v>
      </c>
      <c r="AU107" s="292">
        <v>0.2</v>
      </c>
      <c r="AV107" s="292">
        <v>1.0000000000000002</v>
      </c>
      <c r="AW107" s="292">
        <v>0</v>
      </c>
      <c r="AX107" s="292">
        <v>0</v>
      </c>
      <c r="AY107" s="292">
        <v>0</v>
      </c>
      <c r="AZ107" s="292">
        <v>0</v>
      </c>
      <c r="BA107" s="292">
        <v>0</v>
      </c>
      <c r="BB107" s="292">
        <v>0</v>
      </c>
      <c r="BC107" s="292">
        <v>0</v>
      </c>
      <c r="BD107" s="292">
        <v>2</v>
      </c>
      <c r="BE107" s="292">
        <v>0</v>
      </c>
      <c r="BF107" s="292">
        <v>0</v>
      </c>
      <c r="BG107" s="292">
        <v>0</v>
      </c>
      <c r="BH107" s="292">
        <v>0</v>
      </c>
      <c r="BI107" s="292">
        <v>0</v>
      </c>
      <c r="BJ107" s="292">
        <v>0.20000000000000004</v>
      </c>
      <c r="BK107" s="292">
        <v>0</v>
      </c>
      <c r="BL107" s="292">
        <v>0</v>
      </c>
      <c r="BM107" s="292">
        <v>0</v>
      </c>
      <c r="BN107" s="292">
        <v>0</v>
      </c>
      <c r="BO107" s="292">
        <v>0</v>
      </c>
      <c r="BP107" s="292">
        <v>0</v>
      </c>
      <c r="BQ107" s="292">
        <v>0</v>
      </c>
      <c r="BR107" s="292">
        <v>0</v>
      </c>
      <c r="BS107" s="292">
        <v>0</v>
      </c>
      <c r="BT107" s="292">
        <v>0</v>
      </c>
    </row>
    <row r="108" spans="2:72">
      <c r="B108" s="425"/>
      <c r="C108" s="425"/>
      <c r="D108" s="320" t="s">
        <v>813</v>
      </c>
      <c r="E108" s="292">
        <v>11.5</v>
      </c>
      <c r="F108" s="292">
        <v>0</v>
      </c>
      <c r="G108" s="292">
        <v>0</v>
      </c>
      <c r="H108" s="292">
        <v>0</v>
      </c>
      <c r="I108" s="292">
        <v>0</v>
      </c>
      <c r="J108" s="292">
        <v>0</v>
      </c>
      <c r="K108" s="292">
        <v>0</v>
      </c>
      <c r="L108" s="292">
        <v>0</v>
      </c>
      <c r="M108" s="292">
        <v>0</v>
      </c>
      <c r="N108" s="292">
        <v>0</v>
      </c>
      <c r="O108" s="292">
        <v>1</v>
      </c>
      <c r="P108" s="292">
        <v>1</v>
      </c>
      <c r="Q108" s="292">
        <v>0</v>
      </c>
      <c r="R108" s="292">
        <v>0</v>
      </c>
      <c r="S108" s="292">
        <v>0</v>
      </c>
      <c r="T108" s="292">
        <v>0</v>
      </c>
      <c r="U108" s="292">
        <v>0</v>
      </c>
      <c r="V108" s="292">
        <v>0</v>
      </c>
      <c r="W108" s="292">
        <v>0</v>
      </c>
      <c r="X108" s="292">
        <v>0</v>
      </c>
      <c r="Y108" s="292">
        <v>0</v>
      </c>
      <c r="Z108" s="292">
        <v>0</v>
      </c>
      <c r="AA108" s="292">
        <v>0</v>
      </c>
      <c r="AB108" s="292">
        <v>0</v>
      </c>
      <c r="AC108" s="292">
        <v>0</v>
      </c>
      <c r="AD108" s="292">
        <v>0</v>
      </c>
      <c r="AE108" s="292">
        <v>0</v>
      </c>
      <c r="AF108" s="292">
        <v>0</v>
      </c>
      <c r="AG108" s="292">
        <v>0</v>
      </c>
      <c r="AH108" s="292">
        <v>0</v>
      </c>
      <c r="AI108" s="292">
        <v>0</v>
      </c>
      <c r="AJ108" s="292">
        <v>0</v>
      </c>
      <c r="AK108" s="292">
        <v>0</v>
      </c>
      <c r="AL108" s="292">
        <v>1</v>
      </c>
      <c r="AM108" s="292">
        <v>0</v>
      </c>
      <c r="AN108" s="292">
        <v>0</v>
      </c>
      <c r="AO108" s="292">
        <v>4</v>
      </c>
      <c r="AP108" s="292">
        <v>0</v>
      </c>
      <c r="AQ108" s="292">
        <v>0</v>
      </c>
      <c r="AR108" s="292">
        <v>0</v>
      </c>
      <c r="AS108" s="292">
        <v>0</v>
      </c>
      <c r="AT108" s="292">
        <v>0</v>
      </c>
      <c r="AU108" s="292">
        <v>0</v>
      </c>
      <c r="AV108" s="292">
        <v>0</v>
      </c>
      <c r="AW108" s="292">
        <v>0</v>
      </c>
      <c r="AX108" s="292">
        <v>0</v>
      </c>
      <c r="AY108" s="292">
        <v>0</v>
      </c>
      <c r="AZ108" s="292">
        <v>0</v>
      </c>
      <c r="BA108" s="292">
        <v>0</v>
      </c>
      <c r="BB108" s="292">
        <v>0</v>
      </c>
      <c r="BC108" s="292">
        <v>0</v>
      </c>
      <c r="BD108" s="292">
        <v>1</v>
      </c>
      <c r="BE108" s="292">
        <v>0</v>
      </c>
      <c r="BF108" s="292">
        <v>0</v>
      </c>
      <c r="BG108" s="292">
        <v>0</v>
      </c>
      <c r="BH108" s="292">
        <v>8</v>
      </c>
      <c r="BI108" s="292">
        <v>0</v>
      </c>
      <c r="BJ108" s="292">
        <v>0</v>
      </c>
      <c r="BK108" s="292">
        <v>0</v>
      </c>
      <c r="BL108" s="292">
        <v>0</v>
      </c>
      <c r="BM108" s="292">
        <v>0</v>
      </c>
      <c r="BN108" s="292">
        <v>0</v>
      </c>
      <c r="BO108" s="292">
        <v>0</v>
      </c>
      <c r="BP108" s="292">
        <v>0</v>
      </c>
      <c r="BQ108" s="292">
        <v>0</v>
      </c>
      <c r="BR108" s="292">
        <v>0</v>
      </c>
      <c r="BS108" s="292">
        <v>0</v>
      </c>
      <c r="BT108" s="292">
        <v>4.0000000000000009</v>
      </c>
    </row>
    <row r="109" spans="2:72">
      <c r="B109" s="425"/>
      <c r="C109" s="425"/>
      <c r="D109" s="320" t="s">
        <v>814</v>
      </c>
      <c r="E109" s="292">
        <v>52.15</v>
      </c>
      <c r="F109" s="292">
        <v>2.3999999999999995</v>
      </c>
      <c r="G109" s="292">
        <v>0</v>
      </c>
      <c r="H109" s="292">
        <v>0</v>
      </c>
      <c r="I109" s="292">
        <v>0</v>
      </c>
      <c r="J109" s="292">
        <v>0</v>
      </c>
      <c r="K109" s="292">
        <v>0</v>
      </c>
      <c r="L109" s="292">
        <v>0</v>
      </c>
      <c r="M109" s="292">
        <v>0</v>
      </c>
      <c r="N109" s="292">
        <v>0</v>
      </c>
      <c r="O109" s="292">
        <v>0</v>
      </c>
      <c r="P109" s="292">
        <v>1.9999999999999996</v>
      </c>
      <c r="Q109" s="292">
        <v>4.3999999999999986</v>
      </c>
      <c r="R109" s="292">
        <v>0.2</v>
      </c>
      <c r="S109" s="292">
        <v>0</v>
      </c>
      <c r="T109" s="292">
        <v>0</v>
      </c>
      <c r="U109" s="292">
        <v>0.2</v>
      </c>
      <c r="V109" s="292">
        <v>0</v>
      </c>
      <c r="W109" s="292">
        <v>0</v>
      </c>
      <c r="X109" s="292">
        <v>3.9999999999999991</v>
      </c>
      <c r="Y109" s="292">
        <v>0.2</v>
      </c>
      <c r="Z109" s="292">
        <v>0</v>
      </c>
      <c r="AA109" s="292">
        <v>0</v>
      </c>
      <c r="AB109" s="292">
        <v>0</v>
      </c>
      <c r="AC109" s="292">
        <v>0</v>
      </c>
      <c r="AD109" s="292">
        <v>0.2</v>
      </c>
      <c r="AE109" s="292">
        <v>0.2</v>
      </c>
      <c r="AF109" s="292">
        <v>0</v>
      </c>
      <c r="AG109" s="292">
        <v>0</v>
      </c>
      <c r="AH109" s="292">
        <v>0</v>
      </c>
      <c r="AI109" s="292">
        <v>0</v>
      </c>
      <c r="AJ109" s="292">
        <v>10.4</v>
      </c>
      <c r="AK109" s="292">
        <v>0.99999999999999978</v>
      </c>
      <c r="AL109" s="292">
        <v>10.4</v>
      </c>
      <c r="AM109" s="292">
        <v>0</v>
      </c>
      <c r="AN109" s="292">
        <v>0</v>
      </c>
      <c r="AO109" s="292">
        <v>7.0000000000000018</v>
      </c>
      <c r="AP109" s="292">
        <v>1.9999999999999996</v>
      </c>
      <c r="AQ109" s="292">
        <v>0.2</v>
      </c>
      <c r="AR109" s="292">
        <v>0</v>
      </c>
      <c r="AS109" s="292">
        <v>0.2</v>
      </c>
      <c r="AT109" s="292">
        <v>0</v>
      </c>
      <c r="AU109" s="292">
        <v>0</v>
      </c>
      <c r="AV109" s="292">
        <v>0</v>
      </c>
      <c r="AW109" s="292">
        <v>0</v>
      </c>
      <c r="AX109" s="292">
        <v>0</v>
      </c>
      <c r="AY109" s="292">
        <v>0</v>
      </c>
      <c r="AZ109" s="292">
        <v>0</v>
      </c>
      <c r="BA109" s="292">
        <v>0</v>
      </c>
      <c r="BB109" s="292">
        <v>0</v>
      </c>
      <c r="BC109" s="292">
        <v>0</v>
      </c>
      <c r="BD109" s="292">
        <v>0.2</v>
      </c>
      <c r="BE109" s="292">
        <v>0</v>
      </c>
      <c r="BF109" s="292">
        <v>0</v>
      </c>
      <c r="BG109" s="292">
        <v>0</v>
      </c>
      <c r="BH109" s="292">
        <v>0</v>
      </c>
      <c r="BI109" s="292">
        <v>0</v>
      </c>
      <c r="BJ109" s="292">
        <v>0</v>
      </c>
      <c r="BK109" s="292">
        <v>0.99999999999999978</v>
      </c>
      <c r="BL109" s="292">
        <v>0</v>
      </c>
      <c r="BM109" s="292">
        <v>0</v>
      </c>
      <c r="BN109" s="292">
        <v>0</v>
      </c>
      <c r="BO109" s="292">
        <v>0</v>
      </c>
      <c r="BP109" s="292">
        <v>0</v>
      </c>
      <c r="BQ109" s="292">
        <v>0</v>
      </c>
      <c r="BR109" s="292">
        <v>0</v>
      </c>
      <c r="BS109" s="292">
        <v>0</v>
      </c>
      <c r="BT109" s="292">
        <v>0</v>
      </c>
    </row>
    <row r="110" spans="2:72">
      <c r="B110" s="425"/>
      <c r="C110" s="425"/>
      <c r="D110" s="320" t="s">
        <v>815</v>
      </c>
      <c r="E110" s="292">
        <v>18</v>
      </c>
      <c r="F110" s="292">
        <v>2.0000000000000004</v>
      </c>
      <c r="G110" s="292">
        <v>0</v>
      </c>
      <c r="H110" s="292">
        <v>0</v>
      </c>
      <c r="I110" s="292">
        <v>0</v>
      </c>
      <c r="J110" s="292">
        <v>0</v>
      </c>
      <c r="K110" s="292">
        <v>0</v>
      </c>
      <c r="L110" s="292">
        <v>0</v>
      </c>
      <c r="M110" s="292">
        <v>0</v>
      </c>
      <c r="N110" s="292">
        <v>0</v>
      </c>
      <c r="O110" s="292">
        <v>2</v>
      </c>
      <c r="P110" s="292">
        <v>1.0000000000000002</v>
      </c>
      <c r="Q110" s="292">
        <v>2.0000000000000004</v>
      </c>
      <c r="R110" s="292">
        <v>1</v>
      </c>
      <c r="S110" s="292">
        <v>0</v>
      </c>
      <c r="T110" s="292">
        <v>0</v>
      </c>
      <c r="U110" s="292">
        <v>0</v>
      </c>
      <c r="V110" s="292">
        <v>0</v>
      </c>
      <c r="W110" s="292">
        <v>0</v>
      </c>
      <c r="X110" s="292">
        <v>0</v>
      </c>
      <c r="Y110" s="292">
        <v>0</v>
      </c>
      <c r="Z110" s="292">
        <v>0</v>
      </c>
      <c r="AA110" s="292">
        <v>0</v>
      </c>
      <c r="AB110" s="292">
        <v>0</v>
      </c>
      <c r="AC110" s="292">
        <v>0</v>
      </c>
      <c r="AD110" s="292">
        <v>0</v>
      </c>
      <c r="AE110" s="292">
        <v>0</v>
      </c>
      <c r="AF110" s="292">
        <v>0</v>
      </c>
      <c r="AG110" s="292">
        <v>0</v>
      </c>
      <c r="AH110" s="292">
        <v>0</v>
      </c>
      <c r="AI110" s="292">
        <v>0</v>
      </c>
      <c r="AJ110" s="292">
        <v>4</v>
      </c>
      <c r="AK110" s="292">
        <v>0</v>
      </c>
      <c r="AL110" s="292">
        <v>4</v>
      </c>
      <c r="AM110" s="292">
        <v>0</v>
      </c>
      <c r="AN110" s="292">
        <v>0</v>
      </c>
      <c r="AO110" s="292">
        <v>7</v>
      </c>
      <c r="AP110" s="292">
        <v>1.0000000000000002</v>
      </c>
      <c r="AQ110" s="292">
        <v>0</v>
      </c>
      <c r="AR110" s="292">
        <v>0</v>
      </c>
      <c r="AS110" s="292">
        <v>0</v>
      </c>
      <c r="AT110" s="292">
        <v>0</v>
      </c>
      <c r="AU110" s="292">
        <v>0</v>
      </c>
      <c r="AV110" s="292">
        <v>1</v>
      </c>
      <c r="AW110" s="292">
        <v>0</v>
      </c>
      <c r="AX110" s="292">
        <v>0</v>
      </c>
      <c r="AY110" s="292">
        <v>0</v>
      </c>
      <c r="AZ110" s="292">
        <v>0</v>
      </c>
      <c r="BA110" s="292">
        <v>0</v>
      </c>
      <c r="BB110" s="292">
        <v>0</v>
      </c>
      <c r="BC110" s="292">
        <v>0</v>
      </c>
      <c r="BD110" s="292">
        <v>0</v>
      </c>
      <c r="BE110" s="292">
        <v>0</v>
      </c>
      <c r="BF110" s="292">
        <v>0</v>
      </c>
      <c r="BG110" s="292">
        <v>0</v>
      </c>
      <c r="BH110" s="292">
        <v>0</v>
      </c>
      <c r="BI110" s="292">
        <v>0</v>
      </c>
      <c r="BJ110" s="292">
        <v>0</v>
      </c>
      <c r="BK110" s="292">
        <v>0</v>
      </c>
      <c r="BL110" s="292">
        <v>0</v>
      </c>
      <c r="BM110" s="292">
        <v>0</v>
      </c>
      <c r="BN110" s="292">
        <v>0</v>
      </c>
      <c r="BO110" s="292">
        <v>0</v>
      </c>
      <c r="BP110" s="292">
        <v>0</v>
      </c>
      <c r="BQ110" s="292">
        <v>0</v>
      </c>
      <c r="BR110" s="292">
        <v>0</v>
      </c>
      <c r="BS110" s="292">
        <v>0</v>
      </c>
      <c r="BT110" s="292">
        <v>4.0000000000000009</v>
      </c>
    </row>
    <row r="111" spans="2:72">
      <c r="B111" s="425"/>
      <c r="C111" s="425"/>
      <c r="D111" s="320" t="s">
        <v>816</v>
      </c>
      <c r="E111" s="292">
        <v>3</v>
      </c>
      <c r="F111" s="292">
        <v>0</v>
      </c>
      <c r="G111" s="292">
        <v>0</v>
      </c>
      <c r="H111" s="292">
        <v>0</v>
      </c>
      <c r="I111" s="292">
        <v>0</v>
      </c>
      <c r="J111" s="292">
        <v>0</v>
      </c>
      <c r="K111" s="292">
        <v>0</v>
      </c>
      <c r="L111" s="292">
        <v>0</v>
      </c>
      <c r="M111" s="292">
        <v>0</v>
      </c>
      <c r="N111" s="292">
        <v>0</v>
      </c>
      <c r="O111" s="292">
        <v>0</v>
      </c>
      <c r="P111" s="292">
        <v>0</v>
      </c>
      <c r="Q111" s="292">
        <v>0</v>
      </c>
      <c r="R111" s="292">
        <v>0</v>
      </c>
      <c r="S111" s="292">
        <v>0</v>
      </c>
      <c r="T111" s="292">
        <v>0</v>
      </c>
      <c r="U111" s="292">
        <v>0</v>
      </c>
      <c r="V111" s="292">
        <v>0</v>
      </c>
      <c r="W111" s="292">
        <v>0</v>
      </c>
      <c r="X111" s="292">
        <v>0</v>
      </c>
      <c r="Y111" s="292">
        <v>0</v>
      </c>
      <c r="Z111" s="292">
        <v>0</v>
      </c>
      <c r="AA111" s="292">
        <v>0</v>
      </c>
      <c r="AB111" s="292">
        <v>0</v>
      </c>
      <c r="AC111" s="292">
        <v>0</v>
      </c>
      <c r="AD111" s="292">
        <v>0</v>
      </c>
      <c r="AE111" s="292">
        <v>0</v>
      </c>
      <c r="AF111" s="292">
        <v>0</v>
      </c>
      <c r="AG111" s="292">
        <v>0</v>
      </c>
      <c r="AH111" s="292">
        <v>0</v>
      </c>
      <c r="AI111" s="292">
        <v>0</v>
      </c>
      <c r="AJ111" s="292">
        <v>0</v>
      </c>
      <c r="AK111" s="292">
        <v>0</v>
      </c>
      <c r="AL111" s="292">
        <v>0</v>
      </c>
      <c r="AM111" s="292">
        <v>0</v>
      </c>
      <c r="AN111" s="292">
        <v>0</v>
      </c>
      <c r="AO111" s="292">
        <v>1</v>
      </c>
      <c r="AP111" s="292">
        <v>1</v>
      </c>
      <c r="AQ111" s="292">
        <v>0</v>
      </c>
      <c r="AR111" s="292">
        <v>0</v>
      </c>
      <c r="AS111" s="292">
        <v>0</v>
      </c>
      <c r="AT111" s="292">
        <v>0</v>
      </c>
      <c r="AU111" s="292">
        <v>0</v>
      </c>
      <c r="AV111" s="292">
        <v>0</v>
      </c>
      <c r="AW111" s="292">
        <v>0</v>
      </c>
      <c r="AX111" s="292">
        <v>0</v>
      </c>
      <c r="AY111" s="292">
        <v>0</v>
      </c>
      <c r="AZ111" s="292">
        <v>0</v>
      </c>
      <c r="BA111" s="292">
        <v>0</v>
      </c>
      <c r="BB111" s="292">
        <v>0</v>
      </c>
      <c r="BC111" s="292">
        <v>0</v>
      </c>
      <c r="BD111" s="292">
        <v>0</v>
      </c>
      <c r="BE111" s="292">
        <v>0</v>
      </c>
      <c r="BF111" s="292">
        <v>0</v>
      </c>
      <c r="BG111" s="292">
        <v>0</v>
      </c>
      <c r="BH111" s="292">
        <v>0</v>
      </c>
      <c r="BI111" s="292">
        <v>0</v>
      </c>
      <c r="BJ111" s="292">
        <v>0</v>
      </c>
      <c r="BK111" s="292">
        <v>0</v>
      </c>
      <c r="BL111" s="292">
        <v>0</v>
      </c>
      <c r="BM111" s="292">
        <v>0</v>
      </c>
      <c r="BN111" s="292">
        <v>0</v>
      </c>
      <c r="BO111" s="292">
        <v>0</v>
      </c>
      <c r="BP111" s="292">
        <v>0</v>
      </c>
      <c r="BQ111" s="292">
        <v>0</v>
      </c>
      <c r="BR111" s="292">
        <v>0</v>
      </c>
      <c r="BS111" s="292">
        <v>0</v>
      </c>
      <c r="BT111" s="292">
        <v>0</v>
      </c>
    </row>
    <row r="112" spans="2:72">
      <c r="B112" s="425"/>
      <c r="C112" s="425" t="s">
        <v>44</v>
      </c>
      <c r="D112" s="320" t="s">
        <v>44</v>
      </c>
      <c r="E112" s="292">
        <v>216.45000000000005</v>
      </c>
      <c r="F112" s="292">
        <v>14.3</v>
      </c>
      <c r="G112" s="292">
        <v>0.60000000000000009</v>
      </c>
      <c r="H112" s="292">
        <v>0</v>
      </c>
      <c r="I112" s="292">
        <v>0</v>
      </c>
      <c r="J112" s="292">
        <v>0.2</v>
      </c>
      <c r="K112" s="292">
        <v>0</v>
      </c>
      <c r="L112" s="292">
        <v>1.5</v>
      </c>
      <c r="M112" s="292">
        <v>0</v>
      </c>
      <c r="N112" s="292">
        <v>1</v>
      </c>
      <c r="O112" s="292">
        <v>9.4000000000000039</v>
      </c>
      <c r="P112" s="292">
        <v>14.700000000000003</v>
      </c>
      <c r="Q112" s="292">
        <v>14.500000000000002</v>
      </c>
      <c r="R112" s="292">
        <v>3.8000000000000007</v>
      </c>
      <c r="S112" s="292">
        <v>4.4000000000000004</v>
      </c>
      <c r="T112" s="292">
        <v>3.9000000000000008</v>
      </c>
      <c r="U112" s="292">
        <v>5.4</v>
      </c>
      <c r="V112" s="292">
        <v>4.4000000000000004</v>
      </c>
      <c r="W112" s="292">
        <v>1</v>
      </c>
      <c r="X112" s="292">
        <v>2.2000000000000002</v>
      </c>
      <c r="Y112" s="292">
        <v>3</v>
      </c>
      <c r="Z112" s="292">
        <v>0</v>
      </c>
      <c r="AA112" s="292">
        <v>2.7</v>
      </c>
      <c r="AB112" s="292">
        <v>1</v>
      </c>
      <c r="AC112" s="292">
        <v>0</v>
      </c>
      <c r="AD112" s="292">
        <v>3.6000000000000005</v>
      </c>
      <c r="AE112" s="292">
        <v>3.2000000000000006</v>
      </c>
      <c r="AF112" s="292">
        <v>0</v>
      </c>
      <c r="AG112" s="292">
        <v>2.2000000000000002</v>
      </c>
      <c r="AH112" s="292">
        <v>0</v>
      </c>
      <c r="AI112" s="292">
        <v>0</v>
      </c>
      <c r="AJ112" s="292">
        <v>8.5</v>
      </c>
      <c r="AK112" s="292">
        <v>3.4999999999999996</v>
      </c>
      <c r="AL112" s="292">
        <v>22.70000000000001</v>
      </c>
      <c r="AM112" s="292">
        <v>0</v>
      </c>
      <c r="AN112" s="292">
        <v>2</v>
      </c>
      <c r="AO112" s="292">
        <v>10.999999999999996</v>
      </c>
      <c r="AP112" s="292">
        <v>37.000000000000007</v>
      </c>
      <c r="AQ112" s="292">
        <v>0.40000000000000008</v>
      </c>
      <c r="AR112" s="292">
        <v>1</v>
      </c>
      <c r="AS112" s="292">
        <v>0</v>
      </c>
      <c r="AT112" s="292">
        <v>0</v>
      </c>
      <c r="AU112" s="292">
        <v>0.20000000000000004</v>
      </c>
      <c r="AV112" s="292">
        <v>3.0000000000000004</v>
      </c>
      <c r="AW112" s="292">
        <v>0</v>
      </c>
      <c r="AX112" s="292">
        <v>7.0000000000000027</v>
      </c>
      <c r="AY112" s="292">
        <v>0</v>
      </c>
      <c r="AZ112" s="292">
        <v>0</v>
      </c>
      <c r="BA112" s="292">
        <v>0</v>
      </c>
      <c r="BB112" s="292">
        <v>0</v>
      </c>
      <c r="BC112" s="292">
        <v>0</v>
      </c>
      <c r="BD112" s="292">
        <v>0.75</v>
      </c>
      <c r="BE112" s="292">
        <v>0</v>
      </c>
      <c r="BF112" s="292">
        <v>0</v>
      </c>
      <c r="BG112" s="292">
        <v>0</v>
      </c>
      <c r="BH112" s="292">
        <v>1</v>
      </c>
      <c r="BI112" s="292">
        <v>0</v>
      </c>
      <c r="BJ112" s="292">
        <v>4.4000000000000004</v>
      </c>
      <c r="BK112" s="292">
        <v>0</v>
      </c>
      <c r="BL112" s="292">
        <v>0</v>
      </c>
      <c r="BM112" s="292">
        <v>0.5</v>
      </c>
      <c r="BN112" s="292">
        <v>0</v>
      </c>
      <c r="BO112" s="292">
        <v>0</v>
      </c>
      <c r="BP112" s="292">
        <v>0</v>
      </c>
      <c r="BQ112" s="292">
        <v>0</v>
      </c>
      <c r="BR112" s="292">
        <v>0</v>
      </c>
      <c r="BS112" s="292">
        <v>0</v>
      </c>
      <c r="BT112" s="292">
        <v>1</v>
      </c>
    </row>
    <row r="113" spans="2:72">
      <c r="B113" s="425"/>
      <c r="C113" s="425"/>
      <c r="D113" s="320" t="s">
        <v>817</v>
      </c>
      <c r="E113" s="292">
        <v>24.399999999999995</v>
      </c>
      <c r="F113" s="292">
        <v>3.9999999999999996</v>
      </c>
      <c r="G113" s="292">
        <v>0</v>
      </c>
      <c r="H113" s="292">
        <v>0</v>
      </c>
      <c r="I113" s="292">
        <v>0</v>
      </c>
      <c r="J113" s="292">
        <v>0</v>
      </c>
      <c r="K113" s="292">
        <v>0</v>
      </c>
      <c r="L113" s="292">
        <v>0</v>
      </c>
      <c r="M113" s="292">
        <v>0</v>
      </c>
      <c r="N113" s="292">
        <v>0</v>
      </c>
      <c r="O113" s="292">
        <v>0</v>
      </c>
      <c r="P113" s="292">
        <v>0</v>
      </c>
      <c r="Q113" s="292">
        <v>1.9999999999999998</v>
      </c>
      <c r="R113" s="292">
        <v>0</v>
      </c>
      <c r="S113" s="292">
        <v>0</v>
      </c>
      <c r="T113" s="292">
        <v>0</v>
      </c>
      <c r="U113" s="292">
        <v>0</v>
      </c>
      <c r="V113" s="292">
        <v>0</v>
      </c>
      <c r="W113" s="292">
        <v>0</v>
      </c>
      <c r="X113" s="292">
        <v>0</v>
      </c>
      <c r="Y113" s="292">
        <v>0</v>
      </c>
      <c r="Z113" s="292">
        <v>0</v>
      </c>
      <c r="AA113" s="292">
        <v>0</v>
      </c>
      <c r="AB113" s="292">
        <v>0</v>
      </c>
      <c r="AC113" s="292">
        <v>0</v>
      </c>
      <c r="AD113" s="292">
        <v>0</v>
      </c>
      <c r="AE113" s="292">
        <v>0</v>
      </c>
      <c r="AF113" s="292">
        <v>0</v>
      </c>
      <c r="AG113" s="292">
        <v>0</v>
      </c>
      <c r="AH113" s="292">
        <v>0</v>
      </c>
      <c r="AI113" s="292">
        <v>0</v>
      </c>
      <c r="AJ113" s="292">
        <v>0.99999999999999989</v>
      </c>
      <c r="AK113" s="292">
        <v>0</v>
      </c>
      <c r="AL113" s="292">
        <v>1.9999999999999998</v>
      </c>
      <c r="AM113" s="292">
        <v>0</v>
      </c>
      <c r="AN113" s="292">
        <v>0</v>
      </c>
      <c r="AO113" s="292">
        <v>10.000000000000002</v>
      </c>
      <c r="AP113" s="292">
        <v>10.000000000000002</v>
      </c>
      <c r="AQ113" s="292">
        <v>0.99999999999999989</v>
      </c>
      <c r="AR113" s="292">
        <v>0.99999999999999989</v>
      </c>
      <c r="AS113" s="292">
        <v>0</v>
      </c>
      <c r="AT113" s="292">
        <v>0</v>
      </c>
      <c r="AU113" s="292">
        <v>0</v>
      </c>
      <c r="AV113" s="292">
        <v>0</v>
      </c>
      <c r="AW113" s="292">
        <v>0</v>
      </c>
      <c r="AX113" s="292">
        <v>1.0000000000000002</v>
      </c>
      <c r="AY113" s="292">
        <v>0</v>
      </c>
      <c r="AZ113" s="292">
        <v>0</v>
      </c>
      <c r="BA113" s="292">
        <v>0</v>
      </c>
      <c r="BB113" s="292">
        <v>0</v>
      </c>
      <c r="BC113" s="292">
        <v>0</v>
      </c>
      <c r="BD113" s="292">
        <v>0</v>
      </c>
      <c r="BE113" s="292">
        <v>0</v>
      </c>
      <c r="BF113" s="292">
        <v>0</v>
      </c>
      <c r="BG113" s="292">
        <v>0</v>
      </c>
      <c r="BH113" s="292">
        <v>0</v>
      </c>
      <c r="BI113" s="292">
        <v>0</v>
      </c>
      <c r="BJ113" s="292">
        <v>0</v>
      </c>
      <c r="BK113" s="292">
        <v>0</v>
      </c>
      <c r="BL113" s="292">
        <v>0</v>
      </c>
      <c r="BM113" s="292">
        <v>0</v>
      </c>
      <c r="BN113" s="292">
        <v>0</v>
      </c>
      <c r="BO113" s="292">
        <v>0</v>
      </c>
      <c r="BP113" s="292">
        <v>0</v>
      </c>
      <c r="BQ113" s="292">
        <v>0</v>
      </c>
      <c r="BR113" s="292">
        <v>0</v>
      </c>
      <c r="BS113" s="292">
        <v>0</v>
      </c>
      <c r="BT113" s="292">
        <v>0</v>
      </c>
    </row>
    <row r="114" spans="2:72">
      <c r="B114" s="425"/>
      <c r="C114" s="425"/>
      <c r="D114" s="320" t="s">
        <v>818</v>
      </c>
      <c r="E114" s="292">
        <v>22.4</v>
      </c>
      <c r="F114" s="292">
        <v>0.99999999999999989</v>
      </c>
      <c r="G114" s="292">
        <v>0</v>
      </c>
      <c r="H114" s="292">
        <v>0</v>
      </c>
      <c r="I114" s="292">
        <v>0</v>
      </c>
      <c r="J114" s="292">
        <v>0</v>
      </c>
      <c r="K114" s="292">
        <v>0</v>
      </c>
      <c r="L114" s="292">
        <v>0</v>
      </c>
      <c r="M114" s="292">
        <v>0</v>
      </c>
      <c r="N114" s="292">
        <v>0</v>
      </c>
      <c r="O114" s="292">
        <v>0</v>
      </c>
      <c r="P114" s="292">
        <v>0</v>
      </c>
      <c r="Q114" s="292">
        <v>0.99999999999999989</v>
      </c>
      <c r="R114" s="292">
        <v>0</v>
      </c>
      <c r="S114" s="292">
        <v>0</v>
      </c>
      <c r="T114" s="292">
        <v>0</v>
      </c>
      <c r="U114" s="292">
        <v>0</v>
      </c>
      <c r="V114" s="292">
        <v>0</v>
      </c>
      <c r="W114" s="292">
        <v>0</v>
      </c>
      <c r="X114" s="292">
        <v>0</v>
      </c>
      <c r="Y114" s="292">
        <v>0</v>
      </c>
      <c r="Z114" s="292">
        <v>0</v>
      </c>
      <c r="AA114" s="292">
        <v>0</v>
      </c>
      <c r="AB114" s="292">
        <v>0</v>
      </c>
      <c r="AC114" s="292">
        <v>0</v>
      </c>
      <c r="AD114" s="292">
        <v>0</v>
      </c>
      <c r="AE114" s="292">
        <v>0</v>
      </c>
      <c r="AF114" s="292">
        <v>0</v>
      </c>
      <c r="AG114" s="292">
        <v>0</v>
      </c>
      <c r="AH114" s="292">
        <v>0</v>
      </c>
      <c r="AI114" s="292">
        <v>0</v>
      </c>
      <c r="AJ114" s="292">
        <v>0.99999999999999989</v>
      </c>
      <c r="AK114" s="292">
        <v>0</v>
      </c>
      <c r="AL114" s="292">
        <v>0.99999999999999989</v>
      </c>
      <c r="AM114" s="292">
        <v>0</v>
      </c>
      <c r="AN114" s="292">
        <v>0</v>
      </c>
      <c r="AO114" s="292">
        <v>3.9999999999999996</v>
      </c>
      <c r="AP114" s="292">
        <v>1.7500000000000002</v>
      </c>
      <c r="AQ114" s="292">
        <v>0</v>
      </c>
      <c r="AR114" s="292">
        <v>0.99999999999999989</v>
      </c>
      <c r="AS114" s="292">
        <v>0</v>
      </c>
      <c r="AT114" s="292">
        <v>0</v>
      </c>
      <c r="AU114" s="292">
        <v>0</v>
      </c>
      <c r="AV114" s="292">
        <v>0</v>
      </c>
      <c r="AW114" s="292">
        <v>0</v>
      </c>
      <c r="AX114" s="292">
        <v>0</v>
      </c>
      <c r="AY114" s="292">
        <v>0</v>
      </c>
      <c r="AZ114" s="292">
        <v>0</v>
      </c>
      <c r="BA114" s="292">
        <v>0</v>
      </c>
      <c r="BB114" s="292">
        <v>0</v>
      </c>
      <c r="BC114" s="292">
        <v>0</v>
      </c>
      <c r="BD114" s="292">
        <v>0.99999999999999989</v>
      </c>
      <c r="BE114" s="292">
        <v>0</v>
      </c>
      <c r="BF114" s="292">
        <v>0</v>
      </c>
      <c r="BG114" s="292">
        <v>0</v>
      </c>
      <c r="BH114" s="292">
        <v>0</v>
      </c>
      <c r="BI114" s="292">
        <v>0</v>
      </c>
      <c r="BJ114" s="292">
        <v>0</v>
      </c>
      <c r="BK114" s="292">
        <v>0</v>
      </c>
      <c r="BL114" s="292">
        <v>0</v>
      </c>
      <c r="BM114" s="292">
        <v>0</v>
      </c>
      <c r="BN114" s="292">
        <v>0</v>
      </c>
      <c r="BO114" s="292">
        <v>0</v>
      </c>
      <c r="BP114" s="292">
        <v>0</v>
      </c>
      <c r="BQ114" s="292">
        <v>0</v>
      </c>
      <c r="BR114" s="292">
        <v>0</v>
      </c>
      <c r="BS114" s="292">
        <v>0</v>
      </c>
      <c r="BT114" s="292">
        <v>0</v>
      </c>
    </row>
    <row r="115" spans="2:72">
      <c r="B115" s="425"/>
      <c r="C115" s="425"/>
      <c r="D115" s="320" t="s">
        <v>819</v>
      </c>
      <c r="E115" s="292">
        <v>98.699999999999974</v>
      </c>
      <c r="F115" s="292">
        <v>4.2</v>
      </c>
      <c r="G115" s="292">
        <v>0</v>
      </c>
      <c r="H115" s="292">
        <v>0</v>
      </c>
      <c r="I115" s="292">
        <v>0</v>
      </c>
      <c r="J115" s="292">
        <v>0.19999999999999998</v>
      </c>
      <c r="K115" s="292">
        <v>0</v>
      </c>
      <c r="L115" s="292">
        <v>0</v>
      </c>
      <c r="M115" s="292">
        <v>0</v>
      </c>
      <c r="N115" s="292">
        <v>0</v>
      </c>
      <c r="O115" s="292">
        <v>0.19999999999999998</v>
      </c>
      <c r="P115" s="292">
        <v>2.2000000000000002</v>
      </c>
      <c r="Q115" s="292">
        <v>1.5</v>
      </c>
      <c r="R115" s="292">
        <v>2.5000000000000004</v>
      </c>
      <c r="S115" s="292">
        <v>0.19999999999999998</v>
      </c>
      <c r="T115" s="292">
        <v>0</v>
      </c>
      <c r="U115" s="292">
        <v>0</v>
      </c>
      <c r="V115" s="292">
        <v>0.19999999999999998</v>
      </c>
      <c r="W115" s="292">
        <v>0</v>
      </c>
      <c r="X115" s="292">
        <v>0</v>
      </c>
      <c r="Y115" s="292">
        <v>0</v>
      </c>
      <c r="Z115" s="292">
        <v>0</v>
      </c>
      <c r="AA115" s="292">
        <v>0.19999999999999998</v>
      </c>
      <c r="AB115" s="292">
        <v>0</v>
      </c>
      <c r="AC115" s="292">
        <v>0</v>
      </c>
      <c r="AD115" s="292">
        <v>0.19999999999999998</v>
      </c>
      <c r="AE115" s="292">
        <v>0.19999999999999998</v>
      </c>
      <c r="AF115" s="292">
        <v>0</v>
      </c>
      <c r="AG115" s="292">
        <v>0</v>
      </c>
      <c r="AH115" s="292">
        <v>0</v>
      </c>
      <c r="AI115" s="292">
        <v>0</v>
      </c>
      <c r="AJ115" s="292">
        <v>3.1999999999999997</v>
      </c>
      <c r="AK115" s="292">
        <v>0</v>
      </c>
      <c r="AL115" s="292">
        <v>4</v>
      </c>
      <c r="AM115" s="292">
        <v>0</v>
      </c>
      <c r="AN115" s="292">
        <v>0</v>
      </c>
      <c r="AO115" s="292">
        <v>1</v>
      </c>
      <c r="AP115" s="292">
        <v>4.0000000000000009</v>
      </c>
      <c r="AQ115" s="292">
        <v>0</v>
      </c>
      <c r="AR115" s="292">
        <v>1.2</v>
      </c>
      <c r="AS115" s="292">
        <v>0</v>
      </c>
      <c r="AT115" s="292">
        <v>0</v>
      </c>
      <c r="AU115" s="292">
        <v>0.19999999999999998</v>
      </c>
      <c r="AV115" s="292">
        <v>0</v>
      </c>
      <c r="AW115" s="292">
        <v>0</v>
      </c>
      <c r="AX115" s="292">
        <v>8.9999999999999982</v>
      </c>
      <c r="AY115" s="292">
        <v>0.19999999999999998</v>
      </c>
      <c r="AZ115" s="292">
        <v>0</v>
      </c>
      <c r="BA115" s="292">
        <v>0</v>
      </c>
      <c r="BB115" s="292">
        <v>0</v>
      </c>
      <c r="BC115" s="292">
        <v>0</v>
      </c>
      <c r="BD115" s="292">
        <v>1</v>
      </c>
      <c r="BE115" s="292">
        <v>0</v>
      </c>
      <c r="BF115" s="292">
        <v>0</v>
      </c>
      <c r="BG115" s="292">
        <v>0</v>
      </c>
      <c r="BH115" s="292">
        <v>2</v>
      </c>
      <c r="BI115" s="292">
        <v>0</v>
      </c>
      <c r="BJ115" s="292">
        <v>1.2</v>
      </c>
      <c r="BK115" s="292">
        <v>0</v>
      </c>
      <c r="BL115" s="292">
        <v>0</v>
      </c>
      <c r="BM115" s="292">
        <v>0</v>
      </c>
      <c r="BN115" s="292">
        <v>0</v>
      </c>
      <c r="BO115" s="292">
        <v>0</v>
      </c>
      <c r="BP115" s="292">
        <v>0</v>
      </c>
      <c r="BQ115" s="292">
        <v>0</v>
      </c>
      <c r="BR115" s="292">
        <v>0</v>
      </c>
      <c r="BS115" s="292">
        <v>0.19999999999999998</v>
      </c>
      <c r="BT115" s="292">
        <v>0</v>
      </c>
    </row>
    <row r="116" spans="2:72" ht="28.5">
      <c r="B116" s="425"/>
      <c r="C116" s="425"/>
      <c r="D116" s="320" t="s">
        <v>820</v>
      </c>
      <c r="E116" s="292">
        <v>17.500000000000004</v>
      </c>
      <c r="F116" s="292">
        <v>0.4</v>
      </c>
      <c r="G116" s="292">
        <v>0</v>
      </c>
      <c r="H116" s="292">
        <v>0</v>
      </c>
      <c r="I116" s="292">
        <v>0</v>
      </c>
      <c r="J116" s="292">
        <v>0</v>
      </c>
      <c r="K116" s="292">
        <v>0</v>
      </c>
      <c r="L116" s="292">
        <v>0</v>
      </c>
      <c r="M116" s="292">
        <v>0</v>
      </c>
      <c r="N116" s="292">
        <v>0</v>
      </c>
      <c r="O116" s="292">
        <v>0</v>
      </c>
      <c r="P116" s="292">
        <v>0.2</v>
      </c>
      <c r="Q116" s="292">
        <v>0</v>
      </c>
      <c r="R116" s="292">
        <v>0</v>
      </c>
      <c r="S116" s="292">
        <v>0</v>
      </c>
      <c r="T116" s="292">
        <v>0</v>
      </c>
      <c r="U116" s="292">
        <v>0</v>
      </c>
      <c r="V116" s="292">
        <v>0</v>
      </c>
      <c r="W116" s="292">
        <v>0</v>
      </c>
      <c r="X116" s="292">
        <v>0</v>
      </c>
      <c r="Y116" s="292">
        <v>0</v>
      </c>
      <c r="Z116" s="292">
        <v>0</v>
      </c>
      <c r="AA116" s="292">
        <v>0</v>
      </c>
      <c r="AB116" s="292">
        <v>0</v>
      </c>
      <c r="AC116" s="292">
        <v>0</v>
      </c>
      <c r="AD116" s="292">
        <v>0</v>
      </c>
      <c r="AE116" s="292">
        <v>0</v>
      </c>
      <c r="AF116" s="292">
        <v>0</v>
      </c>
      <c r="AG116" s="292">
        <v>0</v>
      </c>
      <c r="AH116" s="292">
        <v>0</v>
      </c>
      <c r="AI116" s="292">
        <v>0</v>
      </c>
      <c r="AJ116" s="292">
        <v>0</v>
      </c>
      <c r="AK116" s="292">
        <v>0</v>
      </c>
      <c r="AL116" s="292">
        <v>1.6000000000000003</v>
      </c>
      <c r="AM116" s="292">
        <v>0</v>
      </c>
      <c r="AN116" s="292">
        <v>0</v>
      </c>
      <c r="AO116" s="292">
        <v>13</v>
      </c>
      <c r="AP116" s="292">
        <v>11.000000000000004</v>
      </c>
      <c r="AQ116" s="292">
        <v>0</v>
      </c>
      <c r="AR116" s="292">
        <v>0</v>
      </c>
      <c r="AS116" s="292">
        <v>0</v>
      </c>
      <c r="AT116" s="292">
        <v>0</v>
      </c>
      <c r="AU116" s="292">
        <v>0</v>
      </c>
      <c r="AV116" s="292">
        <v>0</v>
      </c>
      <c r="AW116" s="292">
        <v>0</v>
      </c>
      <c r="AX116" s="292">
        <v>0</v>
      </c>
      <c r="AY116" s="292">
        <v>0</v>
      </c>
      <c r="AZ116" s="292">
        <v>0</v>
      </c>
      <c r="BA116" s="292">
        <v>0</v>
      </c>
      <c r="BB116" s="292">
        <v>0</v>
      </c>
      <c r="BC116" s="292">
        <v>0</v>
      </c>
      <c r="BD116" s="292">
        <v>0</v>
      </c>
      <c r="BE116" s="292">
        <v>0</v>
      </c>
      <c r="BF116" s="292">
        <v>0</v>
      </c>
      <c r="BG116" s="292">
        <v>0</v>
      </c>
      <c r="BH116" s="292">
        <v>0</v>
      </c>
      <c r="BI116" s="292">
        <v>0</v>
      </c>
      <c r="BJ116" s="292">
        <v>0</v>
      </c>
      <c r="BK116" s="292">
        <v>0</v>
      </c>
      <c r="BL116" s="292">
        <v>0</v>
      </c>
      <c r="BM116" s="292">
        <v>0</v>
      </c>
      <c r="BN116" s="292">
        <v>0</v>
      </c>
      <c r="BO116" s="292">
        <v>0</v>
      </c>
      <c r="BP116" s="292">
        <v>0</v>
      </c>
      <c r="BQ116" s="292">
        <v>0</v>
      </c>
      <c r="BR116" s="292">
        <v>0</v>
      </c>
      <c r="BS116" s="292">
        <v>0</v>
      </c>
      <c r="BT116" s="292">
        <v>0</v>
      </c>
    </row>
    <row r="117" spans="2:72">
      <c r="B117" s="425"/>
      <c r="C117" s="425"/>
      <c r="D117" s="320" t="s">
        <v>821</v>
      </c>
      <c r="E117" s="292">
        <v>19.150000000000002</v>
      </c>
      <c r="F117" s="292">
        <v>1.4</v>
      </c>
      <c r="G117" s="292">
        <v>0</v>
      </c>
      <c r="H117" s="292">
        <v>0</v>
      </c>
      <c r="I117" s="292">
        <v>0</v>
      </c>
      <c r="J117" s="292">
        <v>0</v>
      </c>
      <c r="K117" s="292">
        <v>0</v>
      </c>
      <c r="L117" s="292">
        <v>0</v>
      </c>
      <c r="M117" s="292">
        <v>0</v>
      </c>
      <c r="N117" s="292">
        <v>0</v>
      </c>
      <c r="O117" s="292">
        <v>0</v>
      </c>
      <c r="P117" s="292">
        <v>1.2</v>
      </c>
      <c r="Q117" s="292">
        <v>0</v>
      </c>
      <c r="R117" s="292">
        <v>0</v>
      </c>
      <c r="S117" s="292">
        <v>0</v>
      </c>
      <c r="T117" s="292">
        <v>0</v>
      </c>
      <c r="U117" s="292">
        <v>0</v>
      </c>
      <c r="V117" s="292">
        <v>0</v>
      </c>
      <c r="W117" s="292">
        <v>0</v>
      </c>
      <c r="X117" s="292">
        <v>0</v>
      </c>
      <c r="Y117" s="292">
        <v>0</v>
      </c>
      <c r="Z117" s="292">
        <v>0</v>
      </c>
      <c r="AA117" s="292">
        <v>0</v>
      </c>
      <c r="AB117" s="292">
        <v>0</v>
      </c>
      <c r="AC117" s="292">
        <v>0</v>
      </c>
      <c r="AD117" s="292">
        <v>0.20000000000000004</v>
      </c>
      <c r="AE117" s="292">
        <v>0</v>
      </c>
      <c r="AF117" s="292">
        <v>0</v>
      </c>
      <c r="AG117" s="292">
        <v>0</v>
      </c>
      <c r="AH117" s="292">
        <v>0</v>
      </c>
      <c r="AI117" s="292">
        <v>0</v>
      </c>
      <c r="AJ117" s="292">
        <v>1.2</v>
      </c>
      <c r="AK117" s="292">
        <v>0</v>
      </c>
      <c r="AL117" s="292">
        <v>1.9499999999999997</v>
      </c>
      <c r="AM117" s="292">
        <v>1.9999999999999998</v>
      </c>
      <c r="AN117" s="292">
        <v>0.99999999999999989</v>
      </c>
      <c r="AO117" s="292">
        <v>7</v>
      </c>
      <c r="AP117" s="292">
        <v>7.9999999999999991</v>
      </c>
      <c r="AQ117" s="292">
        <v>0</v>
      </c>
      <c r="AR117" s="292">
        <v>0</v>
      </c>
      <c r="AS117" s="292">
        <v>0</v>
      </c>
      <c r="AT117" s="292">
        <v>0</v>
      </c>
      <c r="AU117" s="292">
        <v>0</v>
      </c>
      <c r="AV117" s="292">
        <v>0</v>
      </c>
      <c r="AW117" s="292">
        <v>0</v>
      </c>
      <c r="AX117" s="292">
        <v>0</v>
      </c>
      <c r="AY117" s="292">
        <v>0</v>
      </c>
      <c r="AZ117" s="292">
        <v>0</v>
      </c>
      <c r="BA117" s="292">
        <v>0</v>
      </c>
      <c r="BB117" s="292">
        <v>0</v>
      </c>
      <c r="BC117" s="292">
        <v>0</v>
      </c>
      <c r="BD117" s="292">
        <v>0.20000000000000004</v>
      </c>
      <c r="BE117" s="292">
        <v>0</v>
      </c>
      <c r="BF117" s="292">
        <v>0</v>
      </c>
      <c r="BG117" s="292">
        <v>0</v>
      </c>
      <c r="BH117" s="292">
        <v>0</v>
      </c>
      <c r="BI117" s="292">
        <v>0</v>
      </c>
      <c r="BJ117" s="292">
        <v>1.0000000000000002</v>
      </c>
      <c r="BK117" s="292">
        <v>0</v>
      </c>
      <c r="BL117" s="292">
        <v>0</v>
      </c>
      <c r="BM117" s="292">
        <v>0</v>
      </c>
      <c r="BN117" s="292">
        <v>0</v>
      </c>
      <c r="BO117" s="292">
        <v>0</v>
      </c>
      <c r="BP117" s="292">
        <v>0</v>
      </c>
      <c r="BQ117" s="292">
        <v>0</v>
      </c>
      <c r="BR117" s="292">
        <v>0</v>
      </c>
      <c r="BS117" s="292">
        <v>0.20000000000000004</v>
      </c>
      <c r="BT117" s="292">
        <v>1.0000000000000002</v>
      </c>
    </row>
    <row r="118" spans="2:72">
      <c r="B118" s="425"/>
      <c r="C118" s="425"/>
      <c r="D118" s="320" t="s">
        <v>822</v>
      </c>
      <c r="E118" s="292">
        <v>21.249999999999996</v>
      </c>
      <c r="F118" s="292">
        <v>0</v>
      </c>
      <c r="G118" s="292">
        <v>0</v>
      </c>
      <c r="H118" s="292">
        <v>0</v>
      </c>
      <c r="I118" s="292">
        <v>0</v>
      </c>
      <c r="J118" s="292">
        <v>0</v>
      </c>
      <c r="K118" s="292">
        <v>0</v>
      </c>
      <c r="L118" s="292">
        <v>0</v>
      </c>
      <c r="M118" s="292">
        <v>0</v>
      </c>
      <c r="N118" s="292">
        <v>0</v>
      </c>
      <c r="O118" s="292">
        <v>0</v>
      </c>
      <c r="P118" s="292">
        <v>0</v>
      </c>
      <c r="Q118" s="292">
        <v>0</v>
      </c>
      <c r="R118" s="292">
        <v>0</v>
      </c>
      <c r="S118" s="292">
        <v>0</v>
      </c>
      <c r="T118" s="292">
        <v>0</v>
      </c>
      <c r="U118" s="292">
        <v>0</v>
      </c>
      <c r="V118" s="292">
        <v>0</v>
      </c>
      <c r="W118" s="292">
        <v>0</v>
      </c>
      <c r="X118" s="292">
        <v>0</v>
      </c>
      <c r="Y118" s="292">
        <v>0</v>
      </c>
      <c r="Z118" s="292">
        <v>0</v>
      </c>
      <c r="AA118" s="292">
        <v>0</v>
      </c>
      <c r="AB118" s="292">
        <v>0</v>
      </c>
      <c r="AC118" s="292">
        <v>0</v>
      </c>
      <c r="AD118" s="292">
        <v>0</v>
      </c>
      <c r="AE118" s="292">
        <v>0</v>
      </c>
      <c r="AF118" s="292">
        <v>0</v>
      </c>
      <c r="AG118" s="292">
        <v>0</v>
      </c>
      <c r="AH118" s="292">
        <v>0</v>
      </c>
      <c r="AI118" s="292">
        <v>0</v>
      </c>
      <c r="AJ118" s="292">
        <v>1.0000000000000002</v>
      </c>
      <c r="AK118" s="292">
        <v>0</v>
      </c>
      <c r="AL118" s="292">
        <v>1.0000000000000002</v>
      </c>
      <c r="AM118" s="292">
        <v>0</v>
      </c>
      <c r="AN118" s="292">
        <v>0</v>
      </c>
      <c r="AO118" s="292">
        <v>10</v>
      </c>
      <c r="AP118" s="292">
        <v>5.9999999999999991</v>
      </c>
      <c r="AQ118" s="292">
        <v>1.0000000000000002</v>
      </c>
      <c r="AR118" s="292">
        <v>0</v>
      </c>
      <c r="AS118" s="292">
        <v>0</v>
      </c>
      <c r="AT118" s="292">
        <v>0</v>
      </c>
      <c r="AU118" s="292">
        <v>0</v>
      </c>
      <c r="AV118" s="292">
        <v>1.0000000000000002</v>
      </c>
      <c r="AW118" s="292">
        <v>0</v>
      </c>
      <c r="AX118" s="292">
        <v>0</v>
      </c>
      <c r="AY118" s="292">
        <v>0</v>
      </c>
      <c r="AZ118" s="292">
        <v>0</v>
      </c>
      <c r="BA118" s="292">
        <v>0</v>
      </c>
      <c r="BB118" s="292">
        <v>0</v>
      </c>
      <c r="BC118" s="292">
        <v>0</v>
      </c>
      <c r="BD118" s="292">
        <v>1.0000000000000002</v>
      </c>
      <c r="BE118" s="292">
        <v>0</v>
      </c>
      <c r="BF118" s="292">
        <v>0</v>
      </c>
      <c r="BG118" s="292">
        <v>0</v>
      </c>
      <c r="BH118" s="292">
        <v>5</v>
      </c>
      <c r="BI118" s="292">
        <v>0</v>
      </c>
      <c r="BJ118" s="292">
        <v>0</v>
      </c>
      <c r="BK118" s="292">
        <v>0</v>
      </c>
      <c r="BL118" s="292">
        <v>0</v>
      </c>
      <c r="BM118" s="292">
        <v>0</v>
      </c>
      <c r="BN118" s="292">
        <v>0</v>
      </c>
      <c r="BO118" s="292">
        <v>0</v>
      </c>
      <c r="BP118" s="292">
        <v>0</v>
      </c>
      <c r="BQ118" s="292">
        <v>0</v>
      </c>
      <c r="BR118" s="292">
        <v>0</v>
      </c>
      <c r="BS118" s="292">
        <v>0</v>
      </c>
      <c r="BT118" s="292">
        <v>0</v>
      </c>
    </row>
    <row r="119" spans="2:72">
      <c r="B119" s="425"/>
      <c r="C119" s="425" t="s">
        <v>45</v>
      </c>
      <c r="D119" s="320" t="s">
        <v>823</v>
      </c>
      <c r="E119" s="292">
        <v>1960.5999999999985</v>
      </c>
      <c r="F119" s="292">
        <v>339.69999999999982</v>
      </c>
      <c r="G119" s="292">
        <v>96.899999999999949</v>
      </c>
      <c r="H119" s="292">
        <v>1.4000000000000021</v>
      </c>
      <c r="I119" s="292">
        <v>5.7500000000000036</v>
      </c>
      <c r="J119" s="292">
        <v>18.399999999999999</v>
      </c>
      <c r="K119" s="292">
        <v>3.3999999999999964</v>
      </c>
      <c r="L119" s="292">
        <v>34.799999999999983</v>
      </c>
      <c r="M119" s="292">
        <v>3.799999999999994</v>
      </c>
      <c r="N119" s="292">
        <v>33.500000000000007</v>
      </c>
      <c r="O119" s="292">
        <v>205.59999999999982</v>
      </c>
      <c r="P119" s="292">
        <v>257.24999999999966</v>
      </c>
      <c r="Q119" s="292">
        <v>366.2</v>
      </c>
      <c r="R119" s="292">
        <v>175.25000000000026</v>
      </c>
      <c r="S119" s="292">
        <v>64.299999999999983</v>
      </c>
      <c r="T119" s="292">
        <v>59.799999999999962</v>
      </c>
      <c r="U119" s="292">
        <v>87.400000000000034</v>
      </c>
      <c r="V119" s="292">
        <v>80.699999999999946</v>
      </c>
      <c r="W119" s="292">
        <v>34.600000000000044</v>
      </c>
      <c r="X119" s="292">
        <v>120.05000000000018</v>
      </c>
      <c r="Y119" s="292">
        <v>77.549999999999983</v>
      </c>
      <c r="Z119" s="292">
        <v>46.899999999999991</v>
      </c>
      <c r="AA119" s="292">
        <v>84.100000000000037</v>
      </c>
      <c r="AB119" s="292">
        <v>9.3499999999999908</v>
      </c>
      <c r="AC119" s="292">
        <v>40.9</v>
      </c>
      <c r="AD119" s="292">
        <v>73.999999999999986</v>
      </c>
      <c r="AE119" s="292">
        <v>81.250000000000014</v>
      </c>
      <c r="AF119" s="292">
        <v>32.449999999999974</v>
      </c>
      <c r="AG119" s="292">
        <v>64.400000000000006</v>
      </c>
      <c r="AH119" s="292">
        <v>17.100000000000016</v>
      </c>
      <c r="AI119" s="292">
        <v>4.2999999999999963</v>
      </c>
      <c r="AJ119" s="292">
        <v>592.05000000000018</v>
      </c>
      <c r="AK119" s="292">
        <v>103.1500000000002</v>
      </c>
      <c r="AL119" s="292">
        <v>476.8000000000003</v>
      </c>
      <c r="AM119" s="292">
        <v>2.3999999999999981</v>
      </c>
      <c r="AN119" s="292">
        <v>14.70000000000001</v>
      </c>
      <c r="AO119" s="292">
        <v>100.74999999999983</v>
      </c>
      <c r="AP119" s="292">
        <v>151.95000000000007</v>
      </c>
      <c r="AQ119" s="292">
        <v>87.04999999999994</v>
      </c>
      <c r="AR119" s="292">
        <v>12.600000000000003</v>
      </c>
      <c r="AS119" s="292">
        <v>19.499999999999996</v>
      </c>
      <c r="AT119" s="292">
        <v>4.8000000000000016</v>
      </c>
      <c r="AU119" s="292">
        <v>47.949999999999989</v>
      </c>
      <c r="AV119" s="292">
        <v>45.050000000000004</v>
      </c>
      <c r="AW119" s="292">
        <v>1.1999999999999995</v>
      </c>
      <c r="AX119" s="292">
        <v>1.2</v>
      </c>
      <c r="AY119" s="292">
        <v>6.6</v>
      </c>
      <c r="AZ119" s="292">
        <v>4.7500000000000009</v>
      </c>
      <c r="BA119" s="292">
        <v>1.7500000000000024</v>
      </c>
      <c r="BB119" s="292">
        <v>1.9999999999999993</v>
      </c>
      <c r="BC119" s="292">
        <v>2.3999999999999977</v>
      </c>
      <c r="BD119" s="292">
        <v>126.85000000000015</v>
      </c>
      <c r="BE119" s="292">
        <v>2.199999999999998</v>
      </c>
      <c r="BF119" s="292">
        <v>0.19999999999999996</v>
      </c>
      <c r="BG119" s="292">
        <v>6.4999999999999956</v>
      </c>
      <c r="BH119" s="292">
        <v>182.55000000000013</v>
      </c>
      <c r="BI119" s="292">
        <v>1.9999999999999993</v>
      </c>
      <c r="BJ119" s="292">
        <v>74.900000000000006</v>
      </c>
      <c r="BK119" s="292">
        <v>7.749999999999992</v>
      </c>
      <c r="BL119" s="292">
        <v>0</v>
      </c>
      <c r="BM119" s="292">
        <v>0</v>
      </c>
      <c r="BN119" s="292">
        <v>1.2</v>
      </c>
      <c r="BO119" s="292">
        <v>22.050000000000026</v>
      </c>
      <c r="BP119" s="292">
        <v>3.1999999999999993</v>
      </c>
      <c r="BQ119" s="292">
        <v>6.6999999999999984</v>
      </c>
      <c r="BR119" s="292">
        <v>0.39999999999999991</v>
      </c>
      <c r="BS119" s="292">
        <v>13.999999999999998</v>
      </c>
      <c r="BT119" s="292">
        <v>86.400000000000091</v>
      </c>
    </row>
    <row r="120" spans="2:72" ht="42.75">
      <c r="B120" s="425"/>
      <c r="C120" s="425"/>
      <c r="D120" s="320" t="s">
        <v>824</v>
      </c>
      <c r="E120" s="292">
        <v>10</v>
      </c>
      <c r="F120" s="292">
        <v>0</v>
      </c>
      <c r="G120" s="292">
        <v>0</v>
      </c>
      <c r="H120" s="292">
        <v>0</v>
      </c>
      <c r="I120" s="292">
        <v>0</v>
      </c>
      <c r="J120" s="292">
        <v>0</v>
      </c>
      <c r="K120" s="292">
        <v>0</v>
      </c>
      <c r="L120" s="292">
        <v>0</v>
      </c>
      <c r="M120" s="292">
        <v>0</v>
      </c>
      <c r="N120" s="292">
        <v>0</v>
      </c>
      <c r="O120" s="292">
        <v>0</v>
      </c>
      <c r="P120" s="292">
        <v>0</v>
      </c>
      <c r="Q120" s="292">
        <v>0</v>
      </c>
      <c r="R120" s="292">
        <v>0</v>
      </c>
      <c r="S120" s="292">
        <v>0</v>
      </c>
      <c r="T120" s="292">
        <v>0</v>
      </c>
      <c r="U120" s="292">
        <v>0</v>
      </c>
      <c r="V120" s="292">
        <v>0</v>
      </c>
      <c r="W120" s="292">
        <v>0</v>
      </c>
      <c r="X120" s="292">
        <v>0</v>
      </c>
      <c r="Y120" s="292">
        <v>0</v>
      </c>
      <c r="Z120" s="292">
        <v>0</v>
      </c>
      <c r="AA120" s="292">
        <v>0</v>
      </c>
      <c r="AB120" s="292">
        <v>0</v>
      </c>
      <c r="AC120" s="292">
        <v>0</v>
      </c>
      <c r="AD120" s="292">
        <v>0</v>
      </c>
      <c r="AE120" s="292">
        <v>0</v>
      </c>
      <c r="AF120" s="292">
        <v>0</v>
      </c>
      <c r="AG120" s="292">
        <v>0</v>
      </c>
      <c r="AH120" s="292">
        <v>0</v>
      </c>
      <c r="AI120" s="292">
        <v>0</v>
      </c>
      <c r="AJ120" s="292">
        <v>0</v>
      </c>
      <c r="AK120" s="292">
        <v>0</v>
      </c>
      <c r="AL120" s="292">
        <v>0</v>
      </c>
      <c r="AM120" s="292">
        <v>0</v>
      </c>
      <c r="AN120" s="292">
        <v>0</v>
      </c>
      <c r="AO120" s="292">
        <v>2</v>
      </c>
      <c r="AP120" s="292">
        <v>3</v>
      </c>
      <c r="AQ120" s="292">
        <v>0</v>
      </c>
      <c r="AR120" s="292">
        <v>0</v>
      </c>
      <c r="AS120" s="292">
        <v>0</v>
      </c>
      <c r="AT120" s="292">
        <v>0</v>
      </c>
      <c r="AU120" s="292">
        <v>0</v>
      </c>
      <c r="AV120" s="292">
        <v>0</v>
      </c>
      <c r="AW120" s="292">
        <v>0</v>
      </c>
      <c r="AX120" s="292">
        <v>0</v>
      </c>
      <c r="AY120" s="292">
        <v>0</v>
      </c>
      <c r="AZ120" s="292">
        <v>0</v>
      </c>
      <c r="BA120" s="292">
        <v>0</v>
      </c>
      <c r="BB120" s="292">
        <v>0</v>
      </c>
      <c r="BC120" s="292">
        <v>0</v>
      </c>
      <c r="BD120" s="292">
        <v>0</v>
      </c>
      <c r="BE120" s="292">
        <v>0</v>
      </c>
      <c r="BF120" s="292">
        <v>0</v>
      </c>
      <c r="BG120" s="292">
        <v>0</v>
      </c>
      <c r="BH120" s="292">
        <v>0</v>
      </c>
      <c r="BI120" s="292">
        <v>0</v>
      </c>
      <c r="BJ120" s="292">
        <v>0</v>
      </c>
      <c r="BK120" s="292">
        <v>0</v>
      </c>
      <c r="BL120" s="292">
        <v>0</v>
      </c>
      <c r="BM120" s="292">
        <v>0</v>
      </c>
      <c r="BN120" s="292">
        <v>0</v>
      </c>
      <c r="BO120" s="292">
        <v>0</v>
      </c>
      <c r="BP120" s="292">
        <v>0</v>
      </c>
      <c r="BQ120" s="292">
        <v>0</v>
      </c>
      <c r="BR120" s="292">
        <v>0</v>
      </c>
      <c r="BS120" s="292">
        <v>0</v>
      </c>
      <c r="BT120" s="292">
        <v>0</v>
      </c>
    </row>
    <row r="121" spans="2:72">
      <c r="B121" s="425"/>
      <c r="C121" s="425"/>
      <c r="D121" s="320" t="s">
        <v>825</v>
      </c>
      <c r="E121" s="292">
        <v>0</v>
      </c>
      <c r="F121" s="292">
        <v>0</v>
      </c>
      <c r="G121" s="292">
        <v>0</v>
      </c>
      <c r="H121" s="292">
        <v>0</v>
      </c>
      <c r="I121" s="292">
        <v>0</v>
      </c>
      <c r="J121" s="292">
        <v>0</v>
      </c>
      <c r="K121" s="292">
        <v>0</v>
      </c>
      <c r="L121" s="292">
        <v>0</v>
      </c>
      <c r="M121" s="292">
        <v>0</v>
      </c>
      <c r="N121" s="292">
        <v>0</v>
      </c>
      <c r="O121" s="292">
        <v>0</v>
      </c>
      <c r="P121" s="292">
        <v>0</v>
      </c>
      <c r="Q121" s="292">
        <v>0</v>
      </c>
      <c r="R121" s="292">
        <v>0</v>
      </c>
      <c r="S121" s="292">
        <v>0</v>
      </c>
      <c r="T121" s="292">
        <v>0</v>
      </c>
      <c r="U121" s="292">
        <v>0</v>
      </c>
      <c r="V121" s="292">
        <v>0</v>
      </c>
      <c r="W121" s="292">
        <v>0</v>
      </c>
      <c r="X121" s="292">
        <v>0</v>
      </c>
      <c r="Y121" s="292">
        <v>0</v>
      </c>
      <c r="Z121" s="292">
        <v>0</v>
      </c>
      <c r="AA121" s="292">
        <v>0</v>
      </c>
      <c r="AB121" s="292">
        <v>0</v>
      </c>
      <c r="AC121" s="292">
        <v>0</v>
      </c>
      <c r="AD121" s="292">
        <v>0</v>
      </c>
      <c r="AE121" s="292">
        <v>0</v>
      </c>
      <c r="AF121" s="292">
        <v>0</v>
      </c>
      <c r="AG121" s="292">
        <v>0</v>
      </c>
      <c r="AH121" s="292">
        <v>0</v>
      </c>
      <c r="AI121" s="292">
        <v>0</v>
      </c>
      <c r="AJ121" s="292">
        <v>0</v>
      </c>
      <c r="AK121" s="292">
        <v>0</v>
      </c>
      <c r="AL121" s="292">
        <v>0</v>
      </c>
      <c r="AM121" s="292">
        <v>0</v>
      </c>
      <c r="AN121" s="292">
        <v>0</v>
      </c>
      <c r="AO121" s="292">
        <v>3</v>
      </c>
      <c r="AP121" s="292">
        <v>0</v>
      </c>
      <c r="AQ121" s="292">
        <v>0</v>
      </c>
      <c r="AR121" s="292">
        <v>0</v>
      </c>
      <c r="AS121" s="292">
        <v>0</v>
      </c>
      <c r="AT121" s="292">
        <v>0</v>
      </c>
      <c r="AU121" s="292">
        <v>0</v>
      </c>
      <c r="AV121" s="292">
        <v>0</v>
      </c>
      <c r="AW121" s="292">
        <v>0</v>
      </c>
      <c r="AX121" s="292">
        <v>0</v>
      </c>
      <c r="AY121" s="292">
        <v>0</v>
      </c>
      <c r="AZ121" s="292">
        <v>0</v>
      </c>
      <c r="BA121" s="292">
        <v>0</v>
      </c>
      <c r="BB121" s="292">
        <v>0</v>
      </c>
      <c r="BC121" s="292">
        <v>0</v>
      </c>
      <c r="BD121" s="292">
        <v>0</v>
      </c>
      <c r="BE121" s="292">
        <v>0</v>
      </c>
      <c r="BF121" s="292">
        <v>0</v>
      </c>
      <c r="BG121" s="292">
        <v>0</v>
      </c>
      <c r="BH121" s="292">
        <v>0</v>
      </c>
      <c r="BI121" s="292">
        <v>0</v>
      </c>
      <c r="BJ121" s="292">
        <v>0</v>
      </c>
      <c r="BK121" s="292">
        <v>0</v>
      </c>
      <c r="BL121" s="292">
        <v>0</v>
      </c>
      <c r="BM121" s="292">
        <v>0</v>
      </c>
      <c r="BN121" s="292">
        <v>0</v>
      </c>
      <c r="BO121" s="292">
        <v>0</v>
      </c>
      <c r="BP121" s="292">
        <v>0</v>
      </c>
      <c r="BQ121" s="292">
        <v>0</v>
      </c>
      <c r="BR121" s="292">
        <v>0</v>
      </c>
      <c r="BS121" s="292">
        <v>0</v>
      </c>
      <c r="BT121" s="292">
        <v>0</v>
      </c>
    </row>
    <row r="122" spans="2:72">
      <c r="B122" s="425"/>
      <c r="C122" s="425"/>
      <c r="D122" s="320" t="s">
        <v>826</v>
      </c>
      <c r="E122" s="292">
        <v>19</v>
      </c>
      <c r="F122" s="292">
        <v>3.4000000000000008</v>
      </c>
      <c r="G122" s="292">
        <v>0</v>
      </c>
      <c r="H122" s="292">
        <v>0</v>
      </c>
      <c r="I122" s="292">
        <v>0</v>
      </c>
      <c r="J122" s="292">
        <v>0</v>
      </c>
      <c r="K122" s="292">
        <v>0</v>
      </c>
      <c r="L122" s="292">
        <v>0</v>
      </c>
      <c r="M122" s="292">
        <v>0</v>
      </c>
      <c r="N122" s="292">
        <v>0</v>
      </c>
      <c r="O122" s="292">
        <v>1</v>
      </c>
      <c r="P122" s="292">
        <v>2.2000000000000002</v>
      </c>
      <c r="Q122" s="292">
        <v>2.4000000000000004</v>
      </c>
      <c r="R122" s="292">
        <v>0</v>
      </c>
      <c r="S122" s="292">
        <v>0</v>
      </c>
      <c r="T122" s="292">
        <v>0</v>
      </c>
      <c r="U122" s="292">
        <v>0</v>
      </c>
      <c r="V122" s="292">
        <v>0</v>
      </c>
      <c r="W122" s="292">
        <v>0</v>
      </c>
      <c r="X122" s="292">
        <v>0</v>
      </c>
      <c r="Y122" s="292">
        <v>0</v>
      </c>
      <c r="Z122" s="292">
        <v>0</v>
      </c>
      <c r="AA122" s="292">
        <v>0</v>
      </c>
      <c r="AB122" s="292">
        <v>0</v>
      </c>
      <c r="AC122" s="292">
        <v>0</v>
      </c>
      <c r="AD122" s="292">
        <v>0</v>
      </c>
      <c r="AE122" s="292">
        <v>0</v>
      </c>
      <c r="AF122" s="292">
        <v>0</v>
      </c>
      <c r="AG122" s="292">
        <v>0</v>
      </c>
      <c r="AH122" s="292">
        <v>0</v>
      </c>
      <c r="AI122" s="292">
        <v>0</v>
      </c>
      <c r="AJ122" s="292">
        <v>3.2000000000000006</v>
      </c>
      <c r="AK122" s="292">
        <v>0</v>
      </c>
      <c r="AL122" s="292">
        <v>3.2</v>
      </c>
      <c r="AM122" s="292">
        <v>0</v>
      </c>
      <c r="AN122" s="292">
        <v>0</v>
      </c>
      <c r="AO122" s="292">
        <v>1</v>
      </c>
      <c r="AP122" s="292">
        <v>2</v>
      </c>
      <c r="AQ122" s="292">
        <v>0.2</v>
      </c>
      <c r="AR122" s="292">
        <v>0</v>
      </c>
      <c r="AS122" s="292">
        <v>0</v>
      </c>
      <c r="AT122" s="292">
        <v>0</v>
      </c>
      <c r="AU122" s="292">
        <v>0</v>
      </c>
      <c r="AV122" s="292">
        <v>0</v>
      </c>
      <c r="AW122" s="292">
        <v>0</v>
      </c>
      <c r="AX122" s="292">
        <v>0</v>
      </c>
      <c r="AY122" s="292">
        <v>0</v>
      </c>
      <c r="AZ122" s="292">
        <v>0</v>
      </c>
      <c r="BA122" s="292">
        <v>0</v>
      </c>
      <c r="BB122" s="292">
        <v>0</v>
      </c>
      <c r="BC122" s="292">
        <v>0</v>
      </c>
      <c r="BD122" s="292">
        <v>0</v>
      </c>
      <c r="BE122" s="292">
        <v>0</v>
      </c>
      <c r="BF122" s="292">
        <v>0</v>
      </c>
      <c r="BG122" s="292">
        <v>0</v>
      </c>
      <c r="BH122" s="292">
        <v>0</v>
      </c>
      <c r="BI122" s="292">
        <v>0</v>
      </c>
      <c r="BJ122" s="292">
        <v>0</v>
      </c>
      <c r="BK122" s="292">
        <v>0</v>
      </c>
      <c r="BL122" s="292">
        <v>0</v>
      </c>
      <c r="BM122" s="292">
        <v>0</v>
      </c>
      <c r="BN122" s="292">
        <v>0</v>
      </c>
      <c r="BO122" s="292">
        <v>0</v>
      </c>
      <c r="BP122" s="292">
        <v>0</v>
      </c>
      <c r="BQ122" s="292">
        <v>0</v>
      </c>
      <c r="BR122" s="292">
        <v>0</v>
      </c>
      <c r="BS122" s="292">
        <v>0</v>
      </c>
      <c r="BT122" s="292">
        <v>0</v>
      </c>
    </row>
    <row r="123" spans="2:72">
      <c r="B123" s="425"/>
      <c r="C123" s="425"/>
      <c r="D123" s="320" t="s">
        <v>827</v>
      </c>
      <c r="E123" s="292">
        <v>2</v>
      </c>
      <c r="F123" s="292">
        <v>0</v>
      </c>
      <c r="G123" s="292">
        <v>0</v>
      </c>
      <c r="H123" s="292">
        <v>0</v>
      </c>
      <c r="I123" s="292">
        <v>0</v>
      </c>
      <c r="J123" s="292">
        <v>0</v>
      </c>
      <c r="K123" s="292">
        <v>0</v>
      </c>
      <c r="L123" s="292">
        <v>0</v>
      </c>
      <c r="M123" s="292">
        <v>0</v>
      </c>
      <c r="N123" s="292">
        <v>0</v>
      </c>
      <c r="O123" s="292">
        <v>0</v>
      </c>
      <c r="P123" s="292">
        <v>0</v>
      </c>
      <c r="Q123" s="292">
        <v>0</v>
      </c>
      <c r="R123" s="292">
        <v>0</v>
      </c>
      <c r="S123" s="292">
        <v>0</v>
      </c>
      <c r="T123" s="292">
        <v>0</v>
      </c>
      <c r="U123" s="292">
        <v>0</v>
      </c>
      <c r="V123" s="292">
        <v>0</v>
      </c>
      <c r="W123" s="292">
        <v>0</v>
      </c>
      <c r="X123" s="292">
        <v>0</v>
      </c>
      <c r="Y123" s="292">
        <v>0</v>
      </c>
      <c r="Z123" s="292">
        <v>0</v>
      </c>
      <c r="AA123" s="292">
        <v>0</v>
      </c>
      <c r="AB123" s="292">
        <v>0</v>
      </c>
      <c r="AC123" s="292">
        <v>0</v>
      </c>
      <c r="AD123" s="292">
        <v>0</v>
      </c>
      <c r="AE123" s="292">
        <v>0</v>
      </c>
      <c r="AF123" s="292">
        <v>0</v>
      </c>
      <c r="AG123" s="292">
        <v>0</v>
      </c>
      <c r="AH123" s="292">
        <v>0</v>
      </c>
      <c r="AI123" s="292">
        <v>0</v>
      </c>
      <c r="AJ123" s="292">
        <v>0</v>
      </c>
      <c r="AK123" s="292">
        <v>0</v>
      </c>
      <c r="AL123" s="292">
        <v>0</v>
      </c>
      <c r="AM123" s="292">
        <v>0</v>
      </c>
      <c r="AN123" s="292">
        <v>0</v>
      </c>
      <c r="AO123" s="292">
        <v>1</v>
      </c>
      <c r="AP123" s="292">
        <v>0</v>
      </c>
      <c r="AQ123" s="292">
        <v>0</v>
      </c>
      <c r="AR123" s="292">
        <v>0</v>
      </c>
      <c r="AS123" s="292">
        <v>0</v>
      </c>
      <c r="AT123" s="292">
        <v>0</v>
      </c>
      <c r="AU123" s="292">
        <v>0</v>
      </c>
      <c r="AV123" s="292">
        <v>0</v>
      </c>
      <c r="AW123" s="292">
        <v>0</v>
      </c>
      <c r="AX123" s="292">
        <v>0</v>
      </c>
      <c r="AY123" s="292">
        <v>0</v>
      </c>
      <c r="AZ123" s="292">
        <v>0</v>
      </c>
      <c r="BA123" s="292">
        <v>0</v>
      </c>
      <c r="BB123" s="292">
        <v>0</v>
      </c>
      <c r="BC123" s="292">
        <v>0</v>
      </c>
      <c r="BD123" s="292">
        <v>0</v>
      </c>
      <c r="BE123" s="292">
        <v>0</v>
      </c>
      <c r="BF123" s="292">
        <v>0</v>
      </c>
      <c r="BG123" s="292">
        <v>0</v>
      </c>
      <c r="BH123" s="292">
        <v>0</v>
      </c>
      <c r="BI123" s="292">
        <v>0</v>
      </c>
      <c r="BJ123" s="292">
        <v>0</v>
      </c>
      <c r="BK123" s="292">
        <v>0</v>
      </c>
      <c r="BL123" s="292">
        <v>0</v>
      </c>
      <c r="BM123" s="292">
        <v>0</v>
      </c>
      <c r="BN123" s="292">
        <v>0</v>
      </c>
      <c r="BO123" s="292">
        <v>0</v>
      </c>
      <c r="BP123" s="292">
        <v>0</v>
      </c>
      <c r="BQ123" s="292">
        <v>0</v>
      </c>
      <c r="BR123" s="292">
        <v>0</v>
      </c>
      <c r="BS123" s="292">
        <v>0</v>
      </c>
      <c r="BT123" s="292">
        <v>0</v>
      </c>
    </row>
    <row r="124" spans="2:72">
      <c r="B124" s="425"/>
      <c r="C124" s="425"/>
      <c r="D124" s="320" t="s">
        <v>828</v>
      </c>
      <c r="E124" s="292">
        <v>34.399999999999991</v>
      </c>
      <c r="F124" s="292">
        <v>7.0000000000000009</v>
      </c>
      <c r="G124" s="292">
        <v>0.20000000000000004</v>
      </c>
      <c r="H124" s="292">
        <v>0</v>
      </c>
      <c r="I124" s="292">
        <v>0</v>
      </c>
      <c r="J124" s="292">
        <v>0</v>
      </c>
      <c r="K124" s="292">
        <v>0</v>
      </c>
      <c r="L124" s="292">
        <v>0.20000000000000004</v>
      </c>
      <c r="M124" s="292">
        <v>0</v>
      </c>
      <c r="N124" s="292">
        <v>0</v>
      </c>
      <c r="O124" s="292">
        <v>2.8000000000000003</v>
      </c>
      <c r="P124" s="292">
        <v>2.4000000000000004</v>
      </c>
      <c r="Q124" s="292">
        <v>4.8000000000000007</v>
      </c>
      <c r="R124" s="292">
        <v>1.6000000000000003</v>
      </c>
      <c r="S124" s="292">
        <v>0.60000000000000009</v>
      </c>
      <c r="T124" s="292">
        <v>0</v>
      </c>
      <c r="U124" s="292">
        <v>1.3</v>
      </c>
      <c r="V124" s="292">
        <v>1.3</v>
      </c>
      <c r="W124" s="292">
        <v>0</v>
      </c>
      <c r="X124" s="292">
        <v>0</v>
      </c>
      <c r="Y124" s="292">
        <v>0</v>
      </c>
      <c r="Z124" s="292">
        <v>0.20000000000000004</v>
      </c>
      <c r="AA124" s="292">
        <v>1.1000000000000001</v>
      </c>
      <c r="AB124" s="292">
        <v>0</v>
      </c>
      <c r="AC124" s="292">
        <v>0</v>
      </c>
      <c r="AD124" s="292">
        <v>0.80000000000000016</v>
      </c>
      <c r="AE124" s="292">
        <v>2.8</v>
      </c>
      <c r="AF124" s="292">
        <v>0</v>
      </c>
      <c r="AG124" s="292">
        <v>0.49999999999999994</v>
      </c>
      <c r="AH124" s="292">
        <v>0.20000000000000004</v>
      </c>
      <c r="AI124" s="292">
        <v>0.20000000000000004</v>
      </c>
      <c r="AJ124" s="292">
        <v>9.6000000000000014</v>
      </c>
      <c r="AK124" s="292">
        <v>1.2000000000000002</v>
      </c>
      <c r="AL124" s="292">
        <v>12.100000000000001</v>
      </c>
      <c r="AM124" s="292">
        <v>0.20000000000000004</v>
      </c>
      <c r="AN124" s="292">
        <v>0</v>
      </c>
      <c r="AO124" s="292">
        <v>0.20000000000000004</v>
      </c>
      <c r="AP124" s="292">
        <v>0.99999999999999989</v>
      </c>
      <c r="AQ124" s="292">
        <v>1.2000000000000002</v>
      </c>
      <c r="AR124" s="292">
        <v>0</v>
      </c>
      <c r="AS124" s="292">
        <v>0</v>
      </c>
      <c r="AT124" s="292">
        <v>0</v>
      </c>
      <c r="AU124" s="292">
        <v>0</v>
      </c>
      <c r="AV124" s="292">
        <v>0.99999999999999989</v>
      </c>
      <c r="AW124" s="292">
        <v>0</v>
      </c>
      <c r="AX124" s="292">
        <v>0.99999999999999989</v>
      </c>
      <c r="AY124" s="292">
        <v>0</v>
      </c>
      <c r="AZ124" s="292">
        <v>0</v>
      </c>
      <c r="BA124" s="292">
        <v>0</v>
      </c>
      <c r="BB124" s="292">
        <v>0</v>
      </c>
      <c r="BC124" s="292">
        <v>0</v>
      </c>
      <c r="BD124" s="292">
        <v>0.39999999999999997</v>
      </c>
      <c r="BE124" s="292">
        <v>0</v>
      </c>
      <c r="BF124" s="292">
        <v>0</v>
      </c>
      <c r="BG124" s="292">
        <v>0</v>
      </c>
      <c r="BH124" s="292">
        <v>0.20000000000000004</v>
      </c>
      <c r="BI124" s="292">
        <v>0</v>
      </c>
      <c r="BJ124" s="292">
        <v>0</v>
      </c>
      <c r="BK124" s="292">
        <v>0</v>
      </c>
      <c r="BL124" s="292">
        <v>0</v>
      </c>
      <c r="BM124" s="292">
        <v>0</v>
      </c>
      <c r="BN124" s="292">
        <v>0</v>
      </c>
      <c r="BO124" s="292">
        <v>0.20000000000000004</v>
      </c>
      <c r="BP124" s="292">
        <v>0</v>
      </c>
      <c r="BQ124" s="292">
        <v>0</v>
      </c>
      <c r="BR124" s="292">
        <v>0</v>
      </c>
      <c r="BS124" s="292">
        <v>1.4</v>
      </c>
      <c r="BT124" s="292">
        <v>0</v>
      </c>
    </row>
    <row r="125" spans="2:72">
      <c r="B125" s="425"/>
      <c r="C125" s="425"/>
      <c r="D125" s="320" t="s">
        <v>829</v>
      </c>
      <c r="E125" s="292">
        <v>74.75</v>
      </c>
      <c r="F125" s="292">
        <v>5.8000000000000007</v>
      </c>
      <c r="G125" s="292">
        <v>0.20000000000000004</v>
      </c>
      <c r="H125" s="292">
        <v>0</v>
      </c>
      <c r="I125" s="292">
        <v>0</v>
      </c>
      <c r="J125" s="292">
        <v>0</v>
      </c>
      <c r="K125" s="292">
        <v>0</v>
      </c>
      <c r="L125" s="292">
        <v>0.2</v>
      </c>
      <c r="M125" s="292">
        <v>0</v>
      </c>
      <c r="N125" s="292">
        <v>1.0000000000000002</v>
      </c>
      <c r="O125" s="292">
        <v>0.4</v>
      </c>
      <c r="P125" s="292">
        <v>11.2</v>
      </c>
      <c r="Q125" s="292">
        <v>8</v>
      </c>
      <c r="R125" s="292">
        <v>4.4000000000000012</v>
      </c>
      <c r="S125" s="292">
        <v>1.4000000000000001</v>
      </c>
      <c r="T125" s="292">
        <v>0.20000000000000004</v>
      </c>
      <c r="U125" s="292">
        <v>4.4000000000000021</v>
      </c>
      <c r="V125" s="292">
        <v>2.2000000000000002</v>
      </c>
      <c r="W125" s="292">
        <v>0.20000000000000004</v>
      </c>
      <c r="X125" s="292">
        <v>0</v>
      </c>
      <c r="Y125" s="292">
        <v>0.20000000000000004</v>
      </c>
      <c r="Z125" s="292">
        <v>1.4000000000000001</v>
      </c>
      <c r="AA125" s="292">
        <v>3.0000000000000004</v>
      </c>
      <c r="AB125" s="292">
        <v>0</v>
      </c>
      <c r="AC125" s="292">
        <v>0</v>
      </c>
      <c r="AD125" s="292">
        <v>2.8000000000000007</v>
      </c>
      <c r="AE125" s="292">
        <v>2.6000000000000005</v>
      </c>
      <c r="AF125" s="292">
        <v>0.20000000000000004</v>
      </c>
      <c r="AG125" s="292">
        <v>0.4</v>
      </c>
      <c r="AH125" s="292">
        <v>0.6</v>
      </c>
      <c r="AI125" s="292">
        <v>0.20000000000000004</v>
      </c>
      <c r="AJ125" s="292">
        <v>12.500000000000004</v>
      </c>
      <c r="AK125" s="292">
        <v>0.20000000000000004</v>
      </c>
      <c r="AL125" s="292">
        <v>6.9999999999999991</v>
      </c>
      <c r="AM125" s="292">
        <v>0</v>
      </c>
      <c r="AN125" s="292">
        <v>0</v>
      </c>
      <c r="AO125" s="292">
        <v>3.9999999999999996</v>
      </c>
      <c r="AP125" s="292">
        <v>13</v>
      </c>
      <c r="AQ125" s="292">
        <v>3.5999999999999996</v>
      </c>
      <c r="AR125" s="292">
        <v>0.90000000000000013</v>
      </c>
      <c r="AS125" s="292">
        <v>0.20000000000000004</v>
      </c>
      <c r="AT125" s="292">
        <v>0</v>
      </c>
      <c r="AU125" s="292">
        <v>0</v>
      </c>
      <c r="AV125" s="292">
        <v>2.7</v>
      </c>
      <c r="AW125" s="292">
        <v>0</v>
      </c>
      <c r="AX125" s="292">
        <v>1.9999999999999998</v>
      </c>
      <c r="AY125" s="292">
        <v>0.40000000000000008</v>
      </c>
      <c r="AZ125" s="292">
        <v>0</v>
      </c>
      <c r="BA125" s="292">
        <v>0</v>
      </c>
      <c r="BB125" s="292">
        <v>0</v>
      </c>
      <c r="BC125" s="292">
        <v>0.20000000000000004</v>
      </c>
      <c r="BD125" s="292">
        <v>7.0000000000000018</v>
      </c>
      <c r="BE125" s="292">
        <v>0</v>
      </c>
      <c r="BF125" s="292">
        <v>0</v>
      </c>
      <c r="BG125" s="292">
        <v>0</v>
      </c>
      <c r="BH125" s="292">
        <v>7.9999999999999991</v>
      </c>
      <c r="BI125" s="292">
        <v>0</v>
      </c>
      <c r="BJ125" s="292">
        <v>4.75</v>
      </c>
      <c r="BK125" s="292">
        <v>0</v>
      </c>
      <c r="BL125" s="292">
        <v>0</v>
      </c>
      <c r="BM125" s="292">
        <v>0</v>
      </c>
      <c r="BN125" s="292">
        <v>0</v>
      </c>
      <c r="BO125" s="292">
        <v>0</v>
      </c>
      <c r="BP125" s="292">
        <v>0</v>
      </c>
      <c r="BQ125" s="292">
        <v>0</v>
      </c>
      <c r="BR125" s="292">
        <v>0</v>
      </c>
      <c r="BS125" s="292">
        <v>2.4</v>
      </c>
      <c r="BT125" s="292">
        <v>13</v>
      </c>
    </row>
    <row r="126" spans="2:72">
      <c r="B126" s="425"/>
      <c r="C126" s="425"/>
      <c r="D126" s="320" t="s">
        <v>830</v>
      </c>
      <c r="E126" s="292">
        <v>29.150000000000006</v>
      </c>
      <c r="F126" s="292">
        <v>3.9</v>
      </c>
      <c r="G126" s="292">
        <v>0</v>
      </c>
      <c r="H126" s="292">
        <v>0</v>
      </c>
      <c r="I126" s="292">
        <v>0</v>
      </c>
      <c r="J126" s="292">
        <v>0</v>
      </c>
      <c r="K126" s="292">
        <v>0</v>
      </c>
      <c r="L126" s="292">
        <v>0</v>
      </c>
      <c r="M126" s="292">
        <v>0</v>
      </c>
      <c r="N126" s="292">
        <v>0</v>
      </c>
      <c r="O126" s="292">
        <v>0</v>
      </c>
      <c r="P126" s="292">
        <v>1.0000000000000002</v>
      </c>
      <c r="Q126" s="292">
        <v>3.6000000000000005</v>
      </c>
      <c r="R126" s="292">
        <v>0.80000000000000016</v>
      </c>
      <c r="S126" s="292">
        <v>0.19999999999999998</v>
      </c>
      <c r="T126" s="292">
        <v>0</v>
      </c>
      <c r="U126" s="292">
        <v>0</v>
      </c>
      <c r="V126" s="292">
        <v>0</v>
      </c>
      <c r="W126" s="292">
        <v>0</v>
      </c>
      <c r="X126" s="292">
        <v>0</v>
      </c>
      <c r="Y126" s="292">
        <v>0</v>
      </c>
      <c r="Z126" s="292">
        <v>0</v>
      </c>
      <c r="AA126" s="292">
        <v>0.39999999999999997</v>
      </c>
      <c r="AB126" s="292">
        <v>0</v>
      </c>
      <c r="AC126" s="292">
        <v>0</v>
      </c>
      <c r="AD126" s="292">
        <v>0.39999999999999997</v>
      </c>
      <c r="AE126" s="292">
        <v>0.19999999999999998</v>
      </c>
      <c r="AF126" s="292">
        <v>0</v>
      </c>
      <c r="AG126" s="292">
        <v>0.19999999999999998</v>
      </c>
      <c r="AH126" s="292">
        <v>0</v>
      </c>
      <c r="AI126" s="292">
        <v>0</v>
      </c>
      <c r="AJ126" s="292">
        <v>2.75</v>
      </c>
      <c r="AK126" s="292">
        <v>0.19999999999999998</v>
      </c>
      <c r="AL126" s="292">
        <v>3.95</v>
      </c>
      <c r="AM126" s="292">
        <v>0</v>
      </c>
      <c r="AN126" s="292">
        <v>0</v>
      </c>
      <c r="AO126" s="292">
        <v>0</v>
      </c>
      <c r="AP126" s="292">
        <v>4.0000000000000009</v>
      </c>
      <c r="AQ126" s="292">
        <v>0</v>
      </c>
      <c r="AR126" s="292">
        <v>0</v>
      </c>
      <c r="AS126" s="292">
        <v>0.19999999999999998</v>
      </c>
      <c r="AT126" s="292">
        <v>0</v>
      </c>
      <c r="AU126" s="292">
        <v>0</v>
      </c>
      <c r="AV126" s="292">
        <v>0</v>
      </c>
      <c r="AW126" s="292">
        <v>0</v>
      </c>
      <c r="AX126" s="292">
        <v>4.2000000000000011</v>
      </c>
      <c r="AY126" s="292">
        <v>0</v>
      </c>
      <c r="AZ126" s="292">
        <v>0</v>
      </c>
      <c r="BA126" s="292">
        <v>0</v>
      </c>
      <c r="BB126" s="292">
        <v>0</v>
      </c>
      <c r="BC126" s="292">
        <v>0</v>
      </c>
      <c r="BD126" s="292">
        <v>0</v>
      </c>
      <c r="BE126" s="292">
        <v>0</v>
      </c>
      <c r="BF126" s="292">
        <v>0</v>
      </c>
      <c r="BG126" s="292">
        <v>0</v>
      </c>
      <c r="BH126" s="292">
        <v>0.19999999999999998</v>
      </c>
      <c r="BI126" s="292">
        <v>0</v>
      </c>
      <c r="BJ126" s="292">
        <v>1.0000000000000002</v>
      </c>
      <c r="BK126" s="292">
        <v>0</v>
      </c>
      <c r="BL126" s="292">
        <v>0</v>
      </c>
      <c r="BM126" s="292">
        <v>0</v>
      </c>
      <c r="BN126" s="292">
        <v>0</v>
      </c>
      <c r="BO126" s="292">
        <v>0</v>
      </c>
      <c r="BP126" s="292">
        <v>0</v>
      </c>
      <c r="BQ126" s="292">
        <v>0</v>
      </c>
      <c r="BR126" s="292">
        <v>0</v>
      </c>
      <c r="BS126" s="292">
        <v>0</v>
      </c>
      <c r="BT126" s="292">
        <v>4</v>
      </c>
    </row>
    <row r="127" spans="2:72">
      <c r="B127" s="425"/>
      <c r="C127" s="425"/>
      <c r="D127" s="320" t="s">
        <v>831</v>
      </c>
      <c r="E127" s="292">
        <v>43.2</v>
      </c>
      <c r="F127" s="292">
        <v>2</v>
      </c>
      <c r="G127" s="292">
        <v>0</v>
      </c>
      <c r="H127" s="292">
        <v>0</v>
      </c>
      <c r="I127" s="292">
        <v>0</v>
      </c>
      <c r="J127" s="292">
        <v>0</v>
      </c>
      <c r="K127" s="292">
        <v>0</v>
      </c>
      <c r="L127" s="292">
        <v>0</v>
      </c>
      <c r="M127" s="292">
        <v>0</v>
      </c>
      <c r="N127" s="292">
        <v>0</v>
      </c>
      <c r="O127" s="292">
        <v>0</v>
      </c>
      <c r="P127" s="292">
        <v>1</v>
      </c>
      <c r="Q127" s="292">
        <v>1</v>
      </c>
      <c r="R127" s="292">
        <v>0</v>
      </c>
      <c r="S127" s="292">
        <v>0</v>
      </c>
      <c r="T127" s="292">
        <v>0</v>
      </c>
      <c r="U127" s="292">
        <v>0</v>
      </c>
      <c r="V127" s="292">
        <v>0</v>
      </c>
      <c r="W127" s="292">
        <v>0</v>
      </c>
      <c r="X127" s="292">
        <v>0</v>
      </c>
      <c r="Y127" s="292">
        <v>0</v>
      </c>
      <c r="Z127" s="292">
        <v>0</v>
      </c>
      <c r="AA127" s="292">
        <v>1</v>
      </c>
      <c r="AB127" s="292">
        <v>0</v>
      </c>
      <c r="AC127" s="292">
        <v>0</v>
      </c>
      <c r="AD127" s="292">
        <v>0</v>
      </c>
      <c r="AE127" s="292">
        <v>0</v>
      </c>
      <c r="AF127" s="292">
        <v>0</v>
      </c>
      <c r="AG127" s="292">
        <v>0</v>
      </c>
      <c r="AH127" s="292">
        <v>0</v>
      </c>
      <c r="AI127" s="292">
        <v>0</v>
      </c>
      <c r="AJ127" s="292">
        <v>1</v>
      </c>
      <c r="AK127" s="292">
        <v>0</v>
      </c>
      <c r="AL127" s="292">
        <v>2</v>
      </c>
      <c r="AM127" s="292">
        <v>0</v>
      </c>
      <c r="AN127" s="292">
        <v>0</v>
      </c>
      <c r="AO127" s="292">
        <v>2</v>
      </c>
      <c r="AP127" s="292">
        <v>0</v>
      </c>
      <c r="AQ127" s="292">
        <v>0</v>
      </c>
      <c r="AR127" s="292">
        <v>0</v>
      </c>
      <c r="AS127" s="292">
        <v>0</v>
      </c>
      <c r="AT127" s="292">
        <v>0</v>
      </c>
      <c r="AU127" s="292">
        <v>0</v>
      </c>
      <c r="AV127" s="292">
        <v>0</v>
      </c>
      <c r="AW127" s="292">
        <v>0</v>
      </c>
      <c r="AX127" s="292">
        <v>0</v>
      </c>
      <c r="AY127" s="292">
        <v>0</v>
      </c>
      <c r="AZ127" s="292">
        <v>0</v>
      </c>
      <c r="BA127" s="292">
        <v>0</v>
      </c>
      <c r="BB127" s="292">
        <v>0</v>
      </c>
      <c r="BC127" s="292">
        <v>0</v>
      </c>
      <c r="BD127" s="292">
        <v>0</v>
      </c>
      <c r="BE127" s="292">
        <v>0</v>
      </c>
      <c r="BF127" s="292">
        <v>0</v>
      </c>
      <c r="BG127" s="292">
        <v>0</v>
      </c>
      <c r="BH127" s="292">
        <v>0</v>
      </c>
      <c r="BI127" s="292">
        <v>0</v>
      </c>
      <c r="BJ127" s="292">
        <v>0</v>
      </c>
      <c r="BK127" s="292">
        <v>0</v>
      </c>
      <c r="BL127" s="292">
        <v>0</v>
      </c>
      <c r="BM127" s="292">
        <v>0</v>
      </c>
      <c r="BN127" s="292">
        <v>0</v>
      </c>
      <c r="BO127" s="292">
        <v>0</v>
      </c>
      <c r="BP127" s="292">
        <v>0</v>
      </c>
      <c r="BQ127" s="292">
        <v>0</v>
      </c>
      <c r="BR127" s="292">
        <v>0</v>
      </c>
      <c r="BS127" s="292">
        <v>0</v>
      </c>
      <c r="BT127" s="292">
        <v>0</v>
      </c>
    </row>
    <row r="128" spans="2:72">
      <c r="B128" s="425"/>
      <c r="C128" s="425"/>
      <c r="D128" s="320" t="s">
        <v>832</v>
      </c>
      <c r="E128" s="292">
        <v>151.69999999999999</v>
      </c>
      <c r="F128" s="292">
        <v>19.7</v>
      </c>
      <c r="G128" s="292">
        <v>0</v>
      </c>
      <c r="H128" s="292">
        <v>0</v>
      </c>
      <c r="I128" s="292">
        <v>0</v>
      </c>
      <c r="J128" s="292">
        <v>0</v>
      </c>
      <c r="K128" s="292">
        <v>0</v>
      </c>
      <c r="L128" s="292">
        <v>2.6000000000000005</v>
      </c>
      <c r="M128" s="292">
        <v>0</v>
      </c>
      <c r="N128" s="292">
        <v>1.4000000000000004</v>
      </c>
      <c r="O128" s="292">
        <v>8.1</v>
      </c>
      <c r="P128" s="292">
        <v>12.200000000000006</v>
      </c>
      <c r="Q128" s="292">
        <v>24.5</v>
      </c>
      <c r="R128" s="292">
        <v>4.0000000000000009</v>
      </c>
      <c r="S128" s="292">
        <v>2.4000000000000004</v>
      </c>
      <c r="T128" s="292">
        <v>2.0000000000000009</v>
      </c>
      <c r="U128" s="292">
        <v>8.0000000000000036</v>
      </c>
      <c r="V128" s="292">
        <v>4.1999999999999993</v>
      </c>
      <c r="W128" s="292">
        <v>0.20000000000000007</v>
      </c>
      <c r="X128" s="292">
        <v>7.1999999999999993</v>
      </c>
      <c r="Y128" s="292">
        <v>0.20000000000000007</v>
      </c>
      <c r="Z128" s="292">
        <v>1.1000000000000001</v>
      </c>
      <c r="AA128" s="292">
        <v>4.0000000000000018</v>
      </c>
      <c r="AB128" s="292">
        <v>0</v>
      </c>
      <c r="AC128" s="292">
        <v>0.20000000000000007</v>
      </c>
      <c r="AD128" s="292">
        <v>4.5</v>
      </c>
      <c r="AE128" s="292">
        <v>3.0999999999999996</v>
      </c>
      <c r="AF128" s="292">
        <v>0</v>
      </c>
      <c r="AG128" s="292">
        <v>1.0000000000000004</v>
      </c>
      <c r="AH128" s="292">
        <v>0</v>
      </c>
      <c r="AI128" s="292">
        <v>0.50000000000000011</v>
      </c>
      <c r="AJ128" s="292">
        <v>21</v>
      </c>
      <c r="AK128" s="292">
        <v>3.2000000000000015</v>
      </c>
      <c r="AL128" s="292">
        <v>28.349999999999994</v>
      </c>
      <c r="AM128" s="292">
        <v>0</v>
      </c>
      <c r="AN128" s="292">
        <v>0.20000000000000007</v>
      </c>
      <c r="AO128" s="292">
        <v>7.4000000000000021</v>
      </c>
      <c r="AP128" s="292">
        <v>12</v>
      </c>
      <c r="AQ128" s="292">
        <v>1.2</v>
      </c>
      <c r="AR128" s="292">
        <v>0.20000000000000007</v>
      </c>
      <c r="AS128" s="292">
        <v>0</v>
      </c>
      <c r="AT128" s="292">
        <v>0</v>
      </c>
      <c r="AU128" s="292">
        <v>0.20000000000000007</v>
      </c>
      <c r="AV128" s="292">
        <v>1.0000000000000004</v>
      </c>
      <c r="AW128" s="292">
        <v>0</v>
      </c>
      <c r="AX128" s="292">
        <v>0</v>
      </c>
      <c r="AY128" s="292">
        <v>0.20000000000000007</v>
      </c>
      <c r="AZ128" s="292">
        <v>0</v>
      </c>
      <c r="BA128" s="292">
        <v>0</v>
      </c>
      <c r="BB128" s="292">
        <v>0</v>
      </c>
      <c r="BC128" s="292">
        <v>0</v>
      </c>
      <c r="BD128" s="292">
        <v>6.950000000000002</v>
      </c>
      <c r="BE128" s="292">
        <v>0.40000000000000013</v>
      </c>
      <c r="BF128" s="292">
        <v>0</v>
      </c>
      <c r="BG128" s="292">
        <v>0</v>
      </c>
      <c r="BH128" s="292">
        <v>1.0000000000000004</v>
      </c>
      <c r="BI128" s="292">
        <v>0</v>
      </c>
      <c r="BJ128" s="292">
        <v>2.4999999999999996</v>
      </c>
      <c r="BK128" s="292">
        <v>0</v>
      </c>
      <c r="BL128" s="292">
        <v>0</v>
      </c>
      <c r="BM128" s="292">
        <v>0</v>
      </c>
      <c r="BN128" s="292">
        <v>0</v>
      </c>
      <c r="BO128" s="292">
        <v>0</v>
      </c>
      <c r="BP128" s="292">
        <v>0</v>
      </c>
      <c r="BQ128" s="292">
        <v>0</v>
      </c>
      <c r="BR128" s="292">
        <v>0</v>
      </c>
      <c r="BS128" s="292">
        <v>0.20000000000000007</v>
      </c>
      <c r="BT128" s="292">
        <v>2.0000000000000009</v>
      </c>
    </row>
    <row r="129" spans="2:72">
      <c r="B129" s="425"/>
      <c r="C129" s="425"/>
      <c r="D129" s="320" t="s">
        <v>833</v>
      </c>
      <c r="E129" s="292">
        <v>18</v>
      </c>
      <c r="F129" s="292">
        <v>1.2</v>
      </c>
      <c r="G129" s="292">
        <v>0</v>
      </c>
      <c r="H129" s="292">
        <v>0</v>
      </c>
      <c r="I129" s="292">
        <v>0</v>
      </c>
      <c r="J129" s="292">
        <v>0</v>
      </c>
      <c r="K129" s="292">
        <v>0</v>
      </c>
      <c r="L129" s="292">
        <v>0</v>
      </c>
      <c r="M129" s="292">
        <v>0</v>
      </c>
      <c r="N129" s="292">
        <v>0</v>
      </c>
      <c r="O129" s="292">
        <v>0</v>
      </c>
      <c r="P129" s="292">
        <v>2</v>
      </c>
      <c r="Q129" s="292">
        <v>0.2</v>
      </c>
      <c r="R129" s="292">
        <v>0.2</v>
      </c>
      <c r="S129" s="292">
        <v>0</v>
      </c>
      <c r="T129" s="292">
        <v>0</v>
      </c>
      <c r="U129" s="292">
        <v>0</v>
      </c>
      <c r="V129" s="292">
        <v>0</v>
      </c>
      <c r="W129" s="292">
        <v>0</v>
      </c>
      <c r="X129" s="292">
        <v>0</v>
      </c>
      <c r="Y129" s="292">
        <v>0</v>
      </c>
      <c r="Z129" s="292">
        <v>0</v>
      </c>
      <c r="AA129" s="292">
        <v>0.2</v>
      </c>
      <c r="AB129" s="292">
        <v>0</v>
      </c>
      <c r="AC129" s="292">
        <v>0</v>
      </c>
      <c r="AD129" s="292">
        <v>0</v>
      </c>
      <c r="AE129" s="292">
        <v>0</v>
      </c>
      <c r="AF129" s="292">
        <v>0</v>
      </c>
      <c r="AG129" s="292">
        <v>0</v>
      </c>
      <c r="AH129" s="292">
        <v>0</v>
      </c>
      <c r="AI129" s="292">
        <v>0</v>
      </c>
      <c r="AJ129" s="292">
        <v>3.5999999999999996</v>
      </c>
      <c r="AK129" s="292">
        <v>0</v>
      </c>
      <c r="AL129" s="292">
        <v>3.5999999999999996</v>
      </c>
      <c r="AM129" s="292">
        <v>0</v>
      </c>
      <c r="AN129" s="292">
        <v>0</v>
      </c>
      <c r="AO129" s="292">
        <v>8</v>
      </c>
      <c r="AP129" s="292">
        <v>5</v>
      </c>
      <c r="AQ129" s="292">
        <v>0</v>
      </c>
      <c r="AR129" s="292">
        <v>0</v>
      </c>
      <c r="AS129" s="292">
        <v>0</v>
      </c>
      <c r="AT129" s="292">
        <v>0</v>
      </c>
      <c r="AU129" s="292">
        <v>0</v>
      </c>
      <c r="AV129" s="292">
        <v>0</v>
      </c>
      <c r="AW129" s="292">
        <v>0</v>
      </c>
      <c r="AX129" s="292">
        <v>0</v>
      </c>
      <c r="AY129" s="292">
        <v>0</v>
      </c>
      <c r="AZ129" s="292">
        <v>0</v>
      </c>
      <c r="BA129" s="292">
        <v>0</v>
      </c>
      <c r="BB129" s="292">
        <v>0</v>
      </c>
      <c r="BC129" s="292">
        <v>0</v>
      </c>
      <c r="BD129" s="292">
        <v>0.2</v>
      </c>
      <c r="BE129" s="292">
        <v>0</v>
      </c>
      <c r="BF129" s="292">
        <v>0</v>
      </c>
      <c r="BG129" s="292">
        <v>0</v>
      </c>
      <c r="BH129" s="292">
        <v>0</v>
      </c>
      <c r="BI129" s="292">
        <v>0</v>
      </c>
      <c r="BJ129" s="292">
        <v>0</v>
      </c>
      <c r="BK129" s="292">
        <v>0</v>
      </c>
      <c r="BL129" s="292">
        <v>0</v>
      </c>
      <c r="BM129" s="292">
        <v>0</v>
      </c>
      <c r="BN129" s="292">
        <v>0</v>
      </c>
      <c r="BO129" s="292">
        <v>0</v>
      </c>
      <c r="BP129" s="292">
        <v>0</v>
      </c>
      <c r="BQ129" s="292">
        <v>0</v>
      </c>
      <c r="BR129" s="292">
        <v>0</v>
      </c>
      <c r="BS129" s="292">
        <v>0</v>
      </c>
      <c r="BT129" s="292">
        <v>0</v>
      </c>
    </row>
    <row r="130" spans="2:72">
      <c r="B130" s="425"/>
      <c r="C130" s="425"/>
      <c r="D130" s="320" t="s">
        <v>834</v>
      </c>
      <c r="E130" s="292">
        <v>22</v>
      </c>
      <c r="F130" s="292">
        <v>2.0000000000000004</v>
      </c>
      <c r="G130" s="292">
        <v>0</v>
      </c>
      <c r="H130" s="292">
        <v>0</v>
      </c>
      <c r="I130" s="292">
        <v>0</v>
      </c>
      <c r="J130" s="292">
        <v>0</v>
      </c>
      <c r="K130" s="292">
        <v>0</v>
      </c>
      <c r="L130" s="292">
        <v>0</v>
      </c>
      <c r="M130" s="292">
        <v>0</v>
      </c>
      <c r="N130" s="292">
        <v>0</v>
      </c>
      <c r="O130" s="292">
        <v>0</v>
      </c>
      <c r="P130" s="292">
        <v>1.0000000000000002</v>
      </c>
      <c r="Q130" s="292">
        <v>0.2</v>
      </c>
      <c r="R130" s="292">
        <v>0</v>
      </c>
      <c r="S130" s="292">
        <v>0</v>
      </c>
      <c r="T130" s="292">
        <v>0</v>
      </c>
      <c r="U130" s="292">
        <v>0</v>
      </c>
      <c r="V130" s="292">
        <v>0</v>
      </c>
      <c r="W130" s="292">
        <v>0</v>
      </c>
      <c r="X130" s="292">
        <v>0</v>
      </c>
      <c r="Y130" s="292">
        <v>0</v>
      </c>
      <c r="Z130" s="292">
        <v>0</v>
      </c>
      <c r="AA130" s="292">
        <v>0</v>
      </c>
      <c r="AB130" s="292">
        <v>0</v>
      </c>
      <c r="AC130" s="292">
        <v>0</v>
      </c>
      <c r="AD130" s="292">
        <v>0</v>
      </c>
      <c r="AE130" s="292">
        <v>0</v>
      </c>
      <c r="AF130" s="292">
        <v>0</v>
      </c>
      <c r="AG130" s="292">
        <v>0</v>
      </c>
      <c r="AH130" s="292">
        <v>0</v>
      </c>
      <c r="AI130" s="292">
        <v>0</v>
      </c>
      <c r="AJ130" s="292">
        <v>1.0000000000000002</v>
      </c>
      <c r="AK130" s="292">
        <v>0</v>
      </c>
      <c r="AL130" s="292">
        <v>1.0000000000000002</v>
      </c>
      <c r="AM130" s="292">
        <v>0</v>
      </c>
      <c r="AN130" s="292">
        <v>0</v>
      </c>
      <c r="AO130" s="292">
        <v>2.0000000000000004</v>
      </c>
      <c r="AP130" s="292">
        <v>2.0000000000000004</v>
      </c>
      <c r="AQ130" s="292">
        <v>0</v>
      </c>
      <c r="AR130" s="292">
        <v>0</v>
      </c>
      <c r="AS130" s="292">
        <v>0</v>
      </c>
      <c r="AT130" s="292">
        <v>0</v>
      </c>
      <c r="AU130" s="292">
        <v>0</v>
      </c>
      <c r="AV130" s="292">
        <v>0</v>
      </c>
      <c r="AW130" s="292">
        <v>0</v>
      </c>
      <c r="AX130" s="292">
        <v>0</v>
      </c>
      <c r="AY130" s="292">
        <v>0</v>
      </c>
      <c r="AZ130" s="292">
        <v>0</v>
      </c>
      <c r="BA130" s="292">
        <v>0</v>
      </c>
      <c r="BB130" s="292">
        <v>0</v>
      </c>
      <c r="BC130" s="292">
        <v>0</v>
      </c>
      <c r="BD130" s="292">
        <v>0</v>
      </c>
      <c r="BE130" s="292">
        <v>0</v>
      </c>
      <c r="BF130" s="292">
        <v>0</v>
      </c>
      <c r="BG130" s="292">
        <v>0</v>
      </c>
      <c r="BH130" s="292">
        <v>0</v>
      </c>
      <c r="BI130" s="292">
        <v>0</v>
      </c>
      <c r="BJ130" s="292">
        <v>0</v>
      </c>
      <c r="BK130" s="292">
        <v>0</v>
      </c>
      <c r="BL130" s="292">
        <v>0</v>
      </c>
      <c r="BM130" s="292">
        <v>0</v>
      </c>
      <c r="BN130" s="292">
        <v>0</v>
      </c>
      <c r="BO130" s="292">
        <v>0</v>
      </c>
      <c r="BP130" s="292">
        <v>0</v>
      </c>
      <c r="BQ130" s="292">
        <v>0</v>
      </c>
      <c r="BR130" s="292">
        <v>1.0000000000000002</v>
      </c>
      <c r="BS130" s="292">
        <v>1</v>
      </c>
      <c r="BT130" s="292">
        <v>0</v>
      </c>
    </row>
    <row r="131" spans="2:72">
      <c r="B131" s="425"/>
      <c r="C131" s="425"/>
      <c r="D131" s="320" t="s">
        <v>835</v>
      </c>
      <c r="E131" s="292">
        <v>0</v>
      </c>
      <c r="F131" s="292">
        <v>0</v>
      </c>
      <c r="G131" s="292">
        <v>0</v>
      </c>
      <c r="H131" s="292">
        <v>0</v>
      </c>
      <c r="I131" s="292">
        <v>0</v>
      </c>
      <c r="J131" s="292">
        <v>0</v>
      </c>
      <c r="K131" s="292">
        <v>0</v>
      </c>
      <c r="L131" s="292">
        <v>0</v>
      </c>
      <c r="M131" s="292">
        <v>0</v>
      </c>
      <c r="N131" s="292">
        <v>0</v>
      </c>
      <c r="O131" s="292">
        <v>0</v>
      </c>
      <c r="P131" s="292">
        <v>0</v>
      </c>
      <c r="Q131" s="292">
        <v>0</v>
      </c>
      <c r="R131" s="292">
        <v>0</v>
      </c>
      <c r="S131" s="292">
        <v>0</v>
      </c>
      <c r="T131" s="292">
        <v>0</v>
      </c>
      <c r="U131" s="292">
        <v>0</v>
      </c>
      <c r="V131" s="292">
        <v>0</v>
      </c>
      <c r="W131" s="292">
        <v>0</v>
      </c>
      <c r="X131" s="292">
        <v>0</v>
      </c>
      <c r="Y131" s="292">
        <v>0</v>
      </c>
      <c r="Z131" s="292">
        <v>0</v>
      </c>
      <c r="AA131" s="292">
        <v>0</v>
      </c>
      <c r="AB131" s="292">
        <v>0</v>
      </c>
      <c r="AC131" s="292">
        <v>0</v>
      </c>
      <c r="AD131" s="292">
        <v>0</v>
      </c>
      <c r="AE131" s="292">
        <v>0</v>
      </c>
      <c r="AF131" s="292">
        <v>0</v>
      </c>
      <c r="AG131" s="292">
        <v>0</v>
      </c>
      <c r="AH131" s="292">
        <v>0</v>
      </c>
      <c r="AI131" s="292">
        <v>0</v>
      </c>
      <c r="AJ131" s="292">
        <v>0</v>
      </c>
      <c r="AK131" s="292">
        <v>0</v>
      </c>
      <c r="AL131" s="292">
        <v>0</v>
      </c>
      <c r="AM131" s="292">
        <v>0</v>
      </c>
      <c r="AN131" s="292">
        <v>0</v>
      </c>
      <c r="AO131" s="292">
        <v>0</v>
      </c>
      <c r="AP131" s="292">
        <v>0</v>
      </c>
      <c r="AQ131" s="292">
        <v>0</v>
      </c>
      <c r="AR131" s="292">
        <v>0</v>
      </c>
      <c r="AS131" s="292">
        <v>0</v>
      </c>
      <c r="AT131" s="292">
        <v>0</v>
      </c>
      <c r="AU131" s="292">
        <v>0</v>
      </c>
      <c r="AV131" s="292">
        <v>0</v>
      </c>
      <c r="AW131" s="292">
        <v>0</v>
      </c>
      <c r="AX131" s="292">
        <v>0</v>
      </c>
      <c r="AY131" s="292">
        <v>0</v>
      </c>
      <c r="AZ131" s="292">
        <v>0</v>
      </c>
      <c r="BA131" s="292">
        <v>0</v>
      </c>
      <c r="BB131" s="292">
        <v>0</v>
      </c>
      <c r="BC131" s="292">
        <v>0</v>
      </c>
      <c r="BD131" s="292">
        <v>0</v>
      </c>
      <c r="BE131" s="292">
        <v>0</v>
      </c>
      <c r="BF131" s="292">
        <v>0</v>
      </c>
      <c r="BG131" s="292">
        <v>0</v>
      </c>
      <c r="BH131" s="292">
        <v>0</v>
      </c>
      <c r="BI131" s="292">
        <v>0</v>
      </c>
      <c r="BJ131" s="292">
        <v>0</v>
      </c>
      <c r="BK131" s="292">
        <v>0</v>
      </c>
      <c r="BL131" s="292">
        <v>0</v>
      </c>
      <c r="BM131" s="292">
        <v>0</v>
      </c>
      <c r="BN131" s="292">
        <v>0</v>
      </c>
      <c r="BO131" s="292">
        <v>0</v>
      </c>
      <c r="BP131" s="292">
        <v>0</v>
      </c>
      <c r="BQ131" s="292">
        <v>0</v>
      </c>
      <c r="BR131" s="292">
        <v>0</v>
      </c>
      <c r="BS131" s="292">
        <v>0</v>
      </c>
      <c r="BT131" s="292">
        <v>0</v>
      </c>
    </row>
    <row r="132" spans="2:72" ht="28.5">
      <c r="B132" s="425"/>
      <c r="C132" s="425"/>
      <c r="D132" s="320" t="s">
        <v>836</v>
      </c>
      <c r="E132" s="292">
        <v>16</v>
      </c>
      <c r="F132" s="292">
        <v>0.70000000000000007</v>
      </c>
      <c r="G132" s="292">
        <v>0</v>
      </c>
      <c r="H132" s="292">
        <v>0</v>
      </c>
      <c r="I132" s="292">
        <v>0</v>
      </c>
      <c r="J132" s="292">
        <v>0</v>
      </c>
      <c r="K132" s="292">
        <v>0</v>
      </c>
      <c r="L132" s="292">
        <v>0</v>
      </c>
      <c r="M132" s="292">
        <v>0</v>
      </c>
      <c r="N132" s="292">
        <v>0</v>
      </c>
      <c r="O132" s="292">
        <v>0.5</v>
      </c>
      <c r="P132" s="292">
        <v>0</v>
      </c>
      <c r="Q132" s="292">
        <v>0.60000000000000009</v>
      </c>
      <c r="R132" s="292">
        <v>0.20000000000000004</v>
      </c>
      <c r="S132" s="292">
        <v>0.20000000000000004</v>
      </c>
      <c r="T132" s="292">
        <v>0</v>
      </c>
      <c r="U132" s="292">
        <v>0</v>
      </c>
      <c r="V132" s="292">
        <v>0</v>
      </c>
      <c r="W132" s="292">
        <v>0</v>
      </c>
      <c r="X132" s="292">
        <v>0</v>
      </c>
      <c r="Y132" s="292">
        <v>0</v>
      </c>
      <c r="Z132" s="292">
        <v>0.20000000000000004</v>
      </c>
      <c r="AA132" s="292">
        <v>0</v>
      </c>
      <c r="AB132" s="292">
        <v>0</v>
      </c>
      <c r="AC132" s="292">
        <v>0</v>
      </c>
      <c r="AD132" s="292">
        <v>0</v>
      </c>
      <c r="AE132" s="292">
        <v>0</v>
      </c>
      <c r="AF132" s="292">
        <v>0</v>
      </c>
      <c r="AG132" s="292">
        <v>0</v>
      </c>
      <c r="AH132" s="292">
        <v>0</v>
      </c>
      <c r="AI132" s="292">
        <v>0</v>
      </c>
      <c r="AJ132" s="292">
        <v>0.70000000000000007</v>
      </c>
      <c r="AK132" s="292">
        <v>0</v>
      </c>
      <c r="AL132" s="292">
        <v>1.7000000000000004</v>
      </c>
      <c r="AM132" s="292">
        <v>0</v>
      </c>
      <c r="AN132" s="292">
        <v>0</v>
      </c>
      <c r="AO132" s="292">
        <v>0</v>
      </c>
      <c r="AP132" s="292">
        <v>6.1999999999999993</v>
      </c>
      <c r="AQ132" s="292">
        <v>0</v>
      </c>
      <c r="AR132" s="292">
        <v>0</v>
      </c>
      <c r="AS132" s="292">
        <v>0</v>
      </c>
      <c r="AT132" s="292">
        <v>0</v>
      </c>
      <c r="AU132" s="292">
        <v>0</v>
      </c>
      <c r="AV132" s="292">
        <v>0</v>
      </c>
      <c r="AW132" s="292">
        <v>0</v>
      </c>
      <c r="AX132" s="292">
        <v>0</v>
      </c>
      <c r="AY132" s="292">
        <v>0</v>
      </c>
      <c r="AZ132" s="292">
        <v>0</v>
      </c>
      <c r="BA132" s="292">
        <v>0</v>
      </c>
      <c r="BB132" s="292">
        <v>0</v>
      </c>
      <c r="BC132" s="292">
        <v>0</v>
      </c>
      <c r="BD132" s="292">
        <v>0.5</v>
      </c>
      <c r="BE132" s="292">
        <v>0</v>
      </c>
      <c r="BF132" s="292">
        <v>0</v>
      </c>
      <c r="BG132" s="292">
        <v>0</v>
      </c>
      <c r="BH132" s="292">
        <v>7.0000000000000009</v>
      </c>
      <c r="BI132" s="292">
        <v>0</v>
      </c>
      <c r="BJ132" s="292">
        <v>0</v>
      </c>
      <c r="BK132" s="292">
        <v>0</v>
      </c>
      <c r="BL132" s="292">
        <v>0</v>
      </c>
      <c r="BM132" s="292">
        <v>0</v>
      </c>
      <c r="BN132" s="292">
        <v>0</v>
      </c>
      <c r="BO132" s="292">
        <v>0</v>
      </c>
      <c r="BP132" s="292">
        <v>0</v>
      </c>
      <c r="BQ132" s="292">
        <v>0</v>
      </c>
      <c r="BR132" s="292">
        <v>0</v>
      </c>
      <c r="BS132" s="292">
        <v>0</v>
      </c>
      <c r="BT132" s="292">
        <v>0</v>
      </c>
    </row>
    <row r="133" spans="2:72" ht="42.75">
      <c r="B133" s="425"/>
      <c r="C133" s="425"/>
      <c r="D133" s="320" t="s">
        <v>837</v>
      </c>
      <c r="E133" s="292">
        <v>31.75</v>
      </c>
      <c r="F133" s="292">
        <v>12.799999999999999</v>
      </c>
      <c r="G133" s="292">
        <v>5.2</v>
      </c>
      <c r="H133" s="292">
        <v>0.19999999999999998</v>
      </c>
      <c r="I133" s="292">
        <v>0</v>
      </c>
      <c r="J133" s="292">
        <v>0</v>
      </c>
      <c r="K133" s="292">
        <v>0</v>
      </c>
      <c r="L133" s="292">
        <v>0.99999999999999989</v>
      </c>
      <c r="M133" s="292">
        <v>0</v>
      </c>
      <c r="N133" s="292">
        <v>0.99999999999999989</v>
      </c>
      <c r="O133" s="292">
        <v>9</v>
      </c>
      <c r="P133" s="292">
        <v>6.1999999999999984</v>
      </c>
      <c r="Q133" s="292">
        <v>10.8</v>
      </c>
      <c r="R133" s="292">
        <v>5.6000000000000005</v>
      </c>
      <c r="S133" s="292">
        <v>1.9999999999999998</v>
      </c>
      <c r="T133" s="292">
        <v>1.9999999999999998</v>
      </c>
      <c r="U133" s="292">
        <v>5</v>
      </c>
      <c r="V133" s="292">
        <v>3</v>
      </c>
      <c r="W133" s="292">
        <v>1.9999999999999998</v>
      </c>
      <c r="X133" s="292">
        <v>3.9999999999999996</v>
      </c>
      <c r="Y133" s="292">
        <v>0</v>
      </c>
      <c r="Z133" s="292">
        <v>0</v>
      </c>
      <c r="AA133" s="292">
        <v>3</v>
      </c>
      <c r="AB133" s="292">
        <v>0</v>
      </c>
      <c r="AC133" s="292">
        <v>0.99999999999999989</v>
      </c>
      <c r="AD133" s="292">
        <v>3.9999999999999996</v>
      </c>
      <c r="AE133" s="292">
        <v>0.99999999999999989</v>
      </c>
      <c r="AF133" s="292">
        <v>0</v>
      </c>
      <c r="AG133" s="292">
        <v>0.99999999999999989</v>
      </c>
      <c r="AH133" s="292">
        <v>0.99999999999999989</v>
      </c>
      <c r="AI133" s="292">
        <v>0</v>
      </c>
      <c r="AJ133" s="292">
        <v>10.899999999999999</v>
      </c>
      <c r="AK133" s="292">
        <v>0.19999999999999998</v>
      </c>
      <c r="AL133" s="292">
        <v>6.3999999999999986</v>
      </c>
      <c r="AM133" s="292">
        <v>0</v>
      </c>
      <c r="AN133" s="292">
        <v>1.0000000000000002</v>
      </c>
      <c r="AO133" s="292">
        <v>6</v>
      </c>
      <c r="AP133" s="292">
        <v>11</v>
      </c>
      <c r="AQ133" s="292">
        <v>1.5</v>
      </c>
      <c r="AR133" s="292">
        <v>0.99999999999999989</v>
      </c>
      <c r="AS133" s="292">
        <v>0.99999999999999989</v>
      </c>
      <c r="AT133" s="292">
        <v>0</v>
      </c>
      <c r="AU133" s="292">
        <v>3</v>
      </c>
      <c r="AV133" s="292">
        <v>0</v>
      </c>
      <c r="AW133" s="292">
        <v>0</v>
      </c>
      <c r="AX133" s="292">
        <v>0</v>
      </c>
      <c r="AY133" s="292">
        <v>0</v>
      </c>
      <c r="AZ133" s="292">
        <v>0</v>
      </c>
      <c r="BA133" s="292">
        <v>0</v>
      </c>
      <c r="BB133" s="292">
        <v>0</v>
      </c>
      <c r="BC133" s="292">
        <v>0</v>
      </c>
      <c r="BD133" s="292">
        <v>0</v>
      </c>
      <c r="BE133" s="292">
        <v>0</v>
      </c>
      <c r="BF133" s="292">
        <v>0</v>
      </c>
      <c r="BG133" s="292">
        <v>0</v>
      </c>
      <c r="BH133" s="292">
        <v>0</v>
      </c>
      <c r="BI133" s="292">
        <v>0</v>
      </c>
      <c r="BJ133" s="292">
        <v>2</v>
      </c>
      <c r="BK133" s="292">
        <v>0</v>
      </c>
      <c r="BL133" s="292">
        <v>0</v>
      </c>
      <c r="BM133" s="292">
        <v>0</v>
      </c>
      <c r="BN133" s="292">
        <v>0</v>
      </c>
      <c r="BO133" s="292">
        <v>0</v>
      </c>
      <c r="BP133" s="292">
        <v>0</v>
      </c>
      <c r="BQ133" s="292">
        <v>0</v>
      </c>
      <c r="BR133" s="292">
        <v>0</v>
      </c>
      <c r="BS133" s="292">
        <v>0</v>
      </c>
      <c r="BT133" s="292">
        <v>1.5</v>
      </c>
    </row>
    <row r="134" spans="2:72">
      <c r="B134" s="425"/>
      <c r="C134" s="425"/>
      <c r="D134" s="320" t="s">
        <v>838</v>
      </c>
      <c r="E134" s="292">
        <v>12</v>
      </c>
      <c r="F134" s="292">
        <v>1.2</v>
      </c>
      <c r="G134" s="292">
        <v>0</v>
      </c>
      <c r="H134" s="292">
        <v>0</v>
      </c>
      <c r="I134" s="292">
        <v>0</v>
      </c>
      <c r="J134" s="292">
        <v>0</v>
      </c>
      <c r="K134" s="292">
        <v>0</v>
      </c>
      <c r="L134" s="292">
        <v>0</v>
      </c>
      <c r="M134" s="292">
        <v>0</v>
      </c>
      <c r="N134" s="292">
        <v>0</v>
      </c>
      <c r="O134" s="292">
        <v>0</v>
      </c>
      <c r="P134" s="292">
        <v>0</v>
      </c>
      <c r="Q134" s="292">
        <v>0.6</v>
      </c>
      <c r="R134" s="292">
        <v>0.2</v>
      </c>
      <c r="S134" s="292">
        <v>0</v>
      </c>
      <c r="T134" s="292">
        <v>0</v>
      </c>
      <c r="U134" s="292">
        <v>0</v>
      </c>
      <c r="V134" s="292">
        <v>0</v>
      </c>
      <c r="W134" s="292">
        <v>0</v>
      </c>
      <c r="X134" s="292">
        <v>0</v>
      </c>
      <c r="Y134" s="292">
        <v>0</v>
      </c>
      <c r="Z134" s="292">
        <v>0</v>
      </c>
      <c r="AA134" s="292">
        <v>0</v>
      </c>
      <c r="AB134" s="292">
        <v>0</v>
      </c>
      <c r="AC134" s="292">
        <v>0</v>
      </c>
      <c r="AD134" s="292">
        <v>0.2</v>
      </c>
      <c r="AE134" s="292">
        <v>0</v>
      </c>
      <c r="AF134" s="292">
        <v>0</v>
      </c>
      <c r="AG134" s="292">
        <v>0</v>
      </c>
      <c r="AH134" s="292">
        <v>0</v>
      </c>
      <c r="AI134" s="292">
        <v>0</v>
      </c>
      <c r="AJ134" s="292">
        <v>0</v>
      </c>
      <c r="AK134" s="292">
        <v>0</v>
      </c>
      <c r="AL134" s="292">
        <v>0.4</v>
      </c>
      <c r="AM134" s="292">
        <v>0</v>
      </c>
      <c r="AN134" s="292">
        <v>0</v>
      </c>
      <c r="AO134" s="292">
        <v>1</v>
      </c>
      <c r="AP134" s="292">
        <v>4</v>
      </c>
      <c r="AQ134" s="292">
        <v>0</v>
      </c>
      <c r="AR134" s="292">
        <v>0</v>
      </c>
      <c r="AS134" s="292">
        <v>0</v>
      </c>
      <c r="AT134" s="292">
        <v>0</v>
      </c>
      <c r="AU134" s="292">
        <v>0</v>
      </c>
      <c r="AV134" s="292">
        <v>0</v>
      </c>
      <c r="AW134" s="292">
        <v>0</v>
      </c>
      <c r="AX134" s="292">
        <v>0</v>
      </c>
      <c r="AY134" s="292">
        <v>0</v>
      </c>
      <c r="AZ134" s="292">
        <v>0</v>
      </c>
      <c r="BA134" s="292">
        <v>0</v>
      </c>
      <c r="BB134" s="292">
        <v>0</v>
      </c>
      <c r="BC134" s="292">
        <v>0</v>
      </c>
      <c r="BD134" s="292">
        <v>0</v>
      </c>
      <c r="BE134" s="292">
        <v>0</v>
      </c>
      <c r="BF134" s="292">
        <v>0</v>
      </c>
      <c r="BG134" s="292">
        <v>0</v>
      </c>
      <c r="BH134" s="292">
        <v>0</v>
      </c>
      <c r="BI134" s="292">
        <v>0</v>
      </c>
      <c r="BJ134" s="292">
        <v>0</v>
      </c>
      <c r="BK134" s="292">
        <v>0</v>
      </c>
      <c r="BL134" s="292">
        <v>0</v>
      </c>
      <c r="BM134" s="292">
        <v>0</v>
      </c>
      <c r="BN134" s="292">
        <v>0</v>
      </c>
      <c r="BO134" s="292">
        <v>0</v>
      </c>
      <c r="BP134" s="292">
        <v>0</v>
      </c>
      <c r="BQ134" s="292">
        <v>0</v>
      </c>
      <c r="BR134" s="292">
        <v>0</v>
      </c>
      <c r="BS134" s="292">
        <v>0</v>
      </c>
      <c r="BT134" s="292">
        <v>0</v>
      </c>
    </row>
    <row r="135" spans="2:72">
      <c r="B135" s="425"/>
      <c r="C135" s="425"/>
      <c r="D135" s="320" t="s">
        <v>839</v>
      </c>
      <c r="E135" s="292">
        <v>20.2</v>
      </c>
      <c r="F135" s="292">
        <v>1.2</v>
      </c>
      <c r="G135" s="292">
        <v>0</v>
      </c>
      <c r="H135" s="292">
        <v>0</v>
      </c>
      <c r="I135" s="292">
        <v>0</v>
      </c>
      <c r="J135" s="292">
        <v>0</v>
      </c>
      <c r="K135" s="292">
        <v>0</v>
      </c>
      <c r="L135" s="292">
        <v>0</v>
      </c>
      <c r="M135" s="292">
        <v>0</v>
      </c>
      <c r="N135" s="292">
        <v>0</v>
      </c>
      <c r="O135" s="292">
        <v>0.2</v>
      </c>
      <c r="P135" s="292">
        <v>2.1999999999999997</v>
      </c>
      <c r="Q135" s="292">
        <v>0.4</v>
      </c>
      <c r="R135" s="292">
        <v>0.2</v>
      </c>
      <c r="S135" s="292">
        <v>0</v>
      </c>
      <c r="T135" s="292">
        <v>0</v>
      </c>
      <c r="U135" s="292">
        <v>0.2</v>
      </c>
      <c r="V135" s="292">
        <v>0.2</v>
      </c>
      <c r="W135" s="292">
        <v>0</v>
      </c>
      <c r="X135" s="292">
        <v>0</v>
      </c>
      <c r="Y135" s="292">
        <v>0</v>
      </c>
      <c r="Z135" s="292">
        <v>0</v>
      </c>
      <c r="AA135" s="292">
        <v>0</v>
      </c>
      <c r="AB135" s="292">
        <v>0</v>
      </c>
      <c r="AC135" s="292">
        <v>0</v>
      </c>
      <c r="AD135" s="292">
        <v>0.2</v>
      </c>
      <c r="AE135" s="292">
        <v>0</v>
      </c>
      <c r="AF135" s="292">
        <v>0</v>
      </c>
      <c r="AG135" s="292">
        <v>0</v>
      </c>
      <c r="AH135" s="292">
        <v>0</v>
      </c>
      <c r="AI135" s="292">
        <v>0</v>
      </c>
      <c r="AJ135" s="292">
        <v>2.1999999999999997</v>
      </c>
      <c r="AK135" s="292">
        <v>0</v>
      </c>
      <c r="AL135" s="292">
        <v>1.2</v>
      </c>
      <c r="AM135" s="292">
        <v>0</v>
      </c>
      <c r="AN135" s="292">
        <v>0</v>
      </c>
      <c r="AO135" s="292">
        <v>3</v>
      </c>
      <c r="AP135" s="292">
        <v>0.99999999999999989</v>
      </c>
      <c r="AQ135" s="292">
        <v>0</v>
      </c>
      <c r="AR135" s="292">
        <v>0</v>
      </c>
      <c r="AS135" s="292">
        <v>0</v>
      </c>
      <c r="AT135" s="292">
        <v>0</v>
      </c>
      <c r="AU135" s="292">
        <v>0</v>
      </c>
      <c r="AV135" s="292">
        <v>0</v>
      </c>
      <c r="AW135" s="292">
        <v>0</v>
      </c>
      <c r="AX135" s="292">
        <v>0</v>
      </c>
      <c r="AY135" s="292">
        <v>0</v>
      </c>
      <c r="AZ135" s="292">
        <v>0</v>
      </c>
      <c r="BA135" s="292">
        <v>0</v>
      </c>
      <c r="BB135" s="292">
        <v>0</v>
      </c>
      <c r="BC135" s="292">
        <v>0</v>
      </c>
      <c r="BD135" s="292">
        <v>0</v>
      </c>
      <c r="BE135" s="292">
        <v>0</v>
      </c>
      <c r="BF135" s="292">
        <v>0</v>
      </c>
      <c r="BG135" s="292">
        <v>0</v>
      </c>
      <c r="BH135" s="292">
        <v>0</v>
      </c>
      <c r="BI135" s="292">
        <v>0</v>
      </c>
      <c r="BJ135" s="292">
        <v>0</v>
      </c>
      <c r="BK135" s="292">
        <v>0</v>
      </c>
      <c r="BL135" s="292">
        <v>0</v>
      </c>
      <c r="BM135" s="292">
        <v>0</v>
      </c>
      <c r="BN135" s="292">
        <v>0</v>
      </c>
      <c r="BO135" s="292">
        <v>0</v>
      </c>
      <c r="BP135" s="292">
        <v>0</v>
      </c>
      <c r="BQ135" s="292">
        <v>0</v>
      </c>
      <c r="BR135" s="292">
        <v>0</v>
      </c>
      <c r="BS135" s="292">
        <v>0</v>
      </c>
      <c r="BT135" s="292">
        <v>3.9999999999999996</v>
      </c>
    </row>
    <row r="136" spans="2:72" ht="42.75">
      <c r="B136" s="425"/>
      <c r="C136" s="425"/>
      <c r="D136" s="320" t="s">
        <v>840</v>
      </c>
      <c r="E136" s="292">
        <v>21.000000000000004</v>
      </c>
      <c r="F136" s="292">
        <v>3.0000000000000004</v>
      </c>
      <c r="G136" s="292">
        <v>0.2</v>
      </c>
      <c r="H136" s="292">
        <v>0</v>
      </c>
      <c r="I136" s="292">
        <v>0</v>
      </c>
      <c r="J136" s="292">
        <v>0</v>
      </c>
      <c r="K136" s="292">
        <v>0</v>
      </c>
      <c r="L136" s="292">
        <v>0</v>
      </c>
      <c r="M136" s="292">
        <v>0</v>
      </c>
      <c r="N136" s="292">
        <v>0.2</v>
      </c>
      <c r="O136" s="292">
        <v>0.6</v>
      </c>
      <c r="P136" s="292">
        <v>1.4000000000000001</v>
      </c>
      <c r="Q136" s="292">
        <v>2.0000000000000004</v>
      </c>
      <c r="R136" s="292">
        <v>0.60000000000000009</v>
      </c>
      <c r="S136" s="292">
        <v>0</v>
      </c>
      <c r="T136" s="292">
        <v>0.2</v>
      </c>
      <c r="U136" s="292">
        <v>0</v>
      </c>
      <c r="V136" s="292">
        <v>0.2</v>
      </c>
      <c r="W136" s="292">
        <v>0</v>
      </c>
      <c r="X136" s="292">
        <v>0</v>
      </c>
      <c r="Y136" s="292">
        <v>0</v>
      </c>
      <c r="Z136" s="292">
        <v>0</v>
      </c>
      <c r="AA136" s="292">
        <v>0</v>
      </c>
      <c r="AB136" s="292">
        <v>0</v>
      </c>
      <c r="AC136" s="292">
        <v>0</v>
      </c>
      <c r="AD136" s="292">
        <v>0.2</v>
      </c>
      <c r="AE136" s="292">
        <v>1.1999999999999997</v>
      </c>
      <c r="AF136" s="292">
        <v>0</v>
      </c>
      <c r="AG136" s="292">
        <v>0</v>
      </c>
      <c r="AH136" s="292">
        <v>0</v>
      </c>
      <c r="AI136" s="292">
        <v>0</v>
      </c>
      <c r="AJ136" s="292">
        <v>4.4500000000000011</v>
      </c>
      <c r="AK136" s="292">
        <v>0.4</v>
      </c>
      <c r="AL136" s="292">
        <v>2.9000000000000008</v>
      </c>
      <c r="AM136" s="292">
        <v>0</v>
      </c>
      <c r="AN136" s="292">
        <v>0.20000000000000004</v>
      </c>
      <c r="AO136" s="292">
        <v>5.9999999999999991</v>
      </c>
      <c r="AP136" s="292">
        <v>4.5</v>
      </c>
      <c r="AQ136" s="292">
        <v>0</v>
      </c>
      <c r="AR136" s="292">
        <v>0</v>
      </c>
      <c r="AS136" s="292">
        <v>0</v>
      </c>
      <c r="AT136" s="292">
        <v>0</v>
      </c>
      <c r="AU136" s="292">
        <v>0</v>
      </c>
      <c r="AV136" s="292">
        <v>0</v>
      </c>
      <c r="AW136" s="292">
        <v>0</v>
      </c>
      <c r="AX136" s="292">
        <v>0</v>
      </c>
      <c r="AY136" s="292">
        <v>0</v>
      </c>
      <c r="AZ136" s="292">
        <v>0</v>
      </c>
      <c r="BA136" s="292">
        <v>0</v>
      </c>
      <c r="BB136" s="292">
        <v>0</v>
      </c>
      <c r="BC136" s="292">
        <v>0</v>
      </c>
      <c r="BD136" s="292">
        <v>0.5</v>
      </c>
      <c r="BE136" s="292">
        <v>0</v>
      </c>
      <c r="BF136" s="292">
        <v>0</v>
      </c>
      <c r="BG136" s="292">
        <v>0</v>
      </c>
      <c r="BH136" s="292">
        <v>0</v>
      </c>
      <c r="BI136" s="292">
        <v>0</v>
      </c>
      <c r="BJ136" s="292">
        <v>0</v>
      </c>
      <c r="BK136" s="292">
        <v>0</v>
      </c>
      <c r="BL136" s="292">
        <v>0</v>
      </c>
      <c r="BM136" s="292">
        <v>0</v>
      </c>
      <c r="BN136" s="292">
        <v>0</v>
      </c>
      <c r="BO136" s="292">
        <v>0</v>
      </c>
      <c r="BP136" s="292">
        <v>0</v>
      </c>
      <c r="BQ136" s="292">
        <v>0</v>
      </c>
      <c r="BR136" s="292">
        <v>0</v>
      </c>
      <c r="BS136" s="292">
        <v>0</v>
      </c>
      <c r="BT136" s="292">
        <v>0</v>
      </c>
    </row>
    <row r="137" spans="2:72">
      <c r="B137" s="425"/>
      <c r="C137" s="425"/>
      <c r="D137" s="320" t="s">
        <v>841</v>
      </c>
      <c r="E137" s="292">
        <v>18.100000000000001</v>
      </c>
      <c r="F137" s="292">
        <v>2.5499999999999998</v>
      </c>
      <c r="G137" s="292">
        <v>0</v>
      </c>
      <c r="H137" s="292">
        <v>0</v>
      </c>
      <c r="I137" s="292">
        <v>0</v>
      </c>
      <c r="J137" s="292">
        <v>0</v>
      </c>
      <c r="K137" s="292">
        <v>0</v>
      </c>
      <c r="L137" s="292">
        <v>0</v>
      </c>
      <c r="M137" s="292">
        <v>0</v>
      </c>
      <c r="N137" s="292">
        <v>0</v>
      </c>
      <c r="O137" s="292">
        <v>2.2999999999999998</v>
      </c>
      <c r="P137" s="292">
        <v>1.2000000000000002</v>
      </c>
      <c r="Q137" s="292">
        <v>2.3499999999999996</v>
      </c>
      <c r="R137" s="292">
        <v>0.2</v>
      </c>
      <c r="S137" s="292">
        <v>0</v>
      </c>
      <c r="T137" s="292">
        <v>0</v>
      </c>
      <c r="U137" s="292">
        <v>0.19999999999999998</v>
      </c>
      <c r="V137" s="292">
        <v>0</v>
      </c>
      <c r="W137" s="292">
        <v>0</v>
      </c>
      <c r="X137" s="292">
        <v>0</v>
      </c>
      <c r="Y137" s="292">
        <v>0</v>
      </c>
      <c r="Z137" s="292">
        <v>0</v>
      </c>
      <c r="AA137" s="292">
        <v>0.75</v>
      </c>
      <c r="AB137" s="292">
        <v>0</v>
      </c>
      <c r="AC137" s="292">
        <v>0</v>
      </c>
      <c r="AD137" s="292">
        <v>0</v>
      </c>
      <c r="AE137" s="292">
        <v>0.2</v>
      </c>
      <c r="AF137" s="292">
        <v>0</v>
      </c>
      <c r="AG137" s="292">
        <v>0</v>
      </c>
      <c r="AH137" s="292">
        <v>0</v>
      </c>
      <c r="AI137" s="292">
        <v>0</v>
      </c>
      <c r="AJ137" s="292">
        <v>4.4499999999999993</v>
      </c>
      <c r="AK137" s="292">
        <v>0</v>
      </c>
      <c r="AL137" s="292">
        <v>2.2000000000000002</v>
      </c>
      <c r="AM137" s="292">
        <v>0</v>
      </c>
      <c r="AN137" s="292">
        <v>0.2</v>
      </c>
      <c r="AO137" s="292">
        <v>1.2000000000000002</v>
      </c>
      <c r="AP137" s="292">
        <v>2.0000000000000004</v>
      </c>
      <c r="AQ137" s="292">
        <v>0.2</v>
      </c>
      <c r="AR137" s="292">
        <v>0</v>
      </c>
      <c r="AS137" s="292">
        <v>0</v>
      </c>
      <c r="AT137" s="292">
        <v>0</v>
      </c>
      <c r="AU137" s="292">
        <v>0</v>
      </c>
      <c r="AV137" s="292">
        <v>0</v>
      </c>
      <c r="AW137" s="292">
        <v>0</v>
      </c>
      <c r="AX137" s="292">
        <v>0</v>
      </c>
      <c r="AY137" s="292">
        <v>0</v>
      </c>
      <c r="AZ137" s="292">
        <v>0</v>
      </c>
      <c r="BA137" s="292">
        <v>0</v>
      </c>
      <c r="BB137" s="292">
        <v>0</v>
      </c>
      <c r="BC137" s="292">
        <v>0</v>
      </c>
      <c r="BD137" s="292">
        <v>0.75</v>
      </c>
      <c r="BE137" s="292">
        <v>0</v>
      </c>
      <c r="BF137" s="292">
        <v>0</v>
      </c>
      <c r="BG137" s="292">
        <v>0</v>
      </c>
      <c r="BH137" s="292">
        <v>0</v>
      </c>
      <c r="BI137" s="292">
        <v>0</v>
      </c>
      <c r="BJ137" s="292">
        <v>0</v>
      </c>
      <c r="BK137" s="292">
        <v>0</v>
      </c>
      <c r="BL137" s="292">
        <v>0</v>
      </c>
      <c r="BM137" s="292">
        <v>0</v>
      </c>
      <c r="BN137" s="292">
        <v>0</v>
      </c>
      <c r="BO137" s="292">
        <v>0</v>
      </c>
      <c r="BP137" s="292">
        <v>0</v>
      </c>
      <c r="BQ137" s="292">
        <v>0</v>
      </c>
      <c r="BR137" s="292">
        <v>0</v>
      </c>
      <c r="BS137" s="292">
        <v>0</v>
      </c>
      <c r="BT137" s="292">
        <v>0</v>
      </c>
    </row>
    <row r="138" spans="2:72" ht="28.5">
      <c r="B138" s="425"/>
      <c r="C138" s="425"/>
      <c r="D138" s="320" t="s">
        <v>842</v>
      </c>
      <c r="E138" s="292">
        <v>7.9999999999999991</v>
      </c>
      <c r="F138" s="292">
        <v>0</v>
      </c>
      <c r="G138" s="292">
        <v>0</v>
      </c>
      <c r="H138" s="292">
        <v>0</v>
      </c>
      <c r="I138" s="292">
        <v>0</v>
      </c>
      <c r="J138" s="292">
        <v>0</v>
      </c>
      <c r="K138" s="292">
        <v>0</v>
      </c>
      <c r="L138" s="292">
        <v>0</v>
      </c>
      <c r="M138" s="292">
        <v>0</v>
      </c>
      <c r="N138" s="292">
        <v>0</v>
      </c>
      <c r="O138" s="292">
        <v>0</v>
      </c>
      <c r="P138" s="292">
        <v>0</v>
      </c>
      <c r="Q138" s="292">
        <v>0</v>
      </c>
      <c r="R138" s="292">
        <v>0</v>
      </c>
      <c r="S138" s="292">
        <v>0</v>
      </c>
      <c r="T138" s="292">
        <v>0</v>
      </c>
      <c r="U138" s="292">
        <v>0</v>
      </c>
      <c r="V138" s="292">
        <v>0</v>
      </c>
      <c r="W138" s="292">
        <v>0</v>
      </c>
      <c r="X138" s="292">
        <v>0</v>
      </c>
      <c r="Y138" s="292">
        <v>0</v>
      </c>
      <c r="Z138" s="292">
        <v>0</v>
      </c>
      <c r="AA138" s="292">
        <v>0</v>
      </c>
      <c r="AB138" s="292">
        <v>0</v>
      </c>
      <c r="AC138" s="292">
        <v>0</v>
      </c>
      <c r="AD138" s="292">
        <v>0</v>
      </c>
      <c r="AE138" s="292">
        <v>0</v>
      </c>
      <c r="AF138" s="292">
        <v>0</v>
      </c>
      <c r="AG138" s="292">
        <v>0</v>
      </c>
      <c r="AH138" s="292">
        <v>0</v>
      </c>
      <c r="AI138" s="292">
        <v>0</v>
      </c>
      <c r="AJ138" s="292">
        <v>0</v>
      </c>
      <c r="AK138" s="292">
        <v>0</v>
      </c>
      <c r="AL138" s="292">
        <v>0</v>
      </c>
      <c r="AM138" s="292">
        <v>0</v>
      </c>
      <c r="AN138" s="292">
        <v>0</v>
      </c>
      <c r="AO138" s="292">
        <v>2.0000000000000004</v>
      </c>
      <c r="AP138" s="292">
        <v>2.0000000000000004</v>
      </c>
      <c r="AQ138" s="292">
        <v>0</v>
      </c>
      <c r="AR138" s="292">
        <v>0</v>
      </c>
      <c r="AS138" s="292">
        <v>0</v>
      </c>
      <c r="AT138" s="292">
        <v>0</v>
      </c>
      <c r="AU138" s="292">
        <v>0</v>
      </c>
      <c r="AV138" s="292">
        <v>0</v>
      </c>
      <c r="AW138" s="292">
        <v>0</v>
      </c>
      <c r="AX138" s="292">
        <v>0</v>
      </c>
      <c r="AY138" s="292">
        <v>0</v>
      </c>
      <c r="AZ138" s="292">
        <v>0</v>
      </c>
      <c r="BA138" s="292">
        <v>0</v>
      </c>
      <c r="BB138" s="292">
        <v>0</v>
      </c>
      <c r="BC138" s="292">
        <v>0</v>
      </c>
      <c r="BD138" s="292">
        <v>0</v>
      </c>
      <c r="BE138" s="292">
        <v>0</v>
      </c>
      <c r="BF138" s="292">
        <v>0</v>
      </c>
      <c r="BG138" s="292">
        <v>0</v>
      </c>
      <c r="BH138" s="292">
        <v>0</v>
      </c>
      <c r="BI138" s="292">
        <v>0</v>
      </c>
      <c r="BJ138" s="292">
        <v>0</v>
      </c>
      <c r="BK138" s="292">
        <v>0</v>
      </c>
      <c r="BL138" s="292">
        <v>0</v>
      </c>
      <c r="BM138" s="292">
        <v>0</v>
      </c>
      <c r="BN138" s="292">
        <v>0</v>
      </c>
      <c r="BO138" s="292">
        <v>0</v>
      </c>
      <c r="BP138" s="292">
        <v>0</v>
      </c>
      <c r="BQ138" s="292">
        <v>0</v>
      </c>
      <c r="BR138" s="292">
        <v>0</v>
      </c>
      <c r="BS138" s="292">
        <v>0</v>
      </c>
      <c r="BT138" s="292">
        <v>0</v>
      </c>
    </row>
    <row r="139" spans="2:72" ht="42.75">
      <c r="B139" s="425"/>
      <c r="C139" s="425"/>
      <c r="D139" s="320" t="s">
        <v>843</v>
      </c>
      <c r="E139" s="292">
        <v>7</v>
      </c>
      <c r="F139" s="292">
        <v>1</v>
      </c>
      <c r="G139" s="292">
        <v>0</v>
      </c>
      <c r="H139" s="292">
        <v>0</v>
      </c>
      <c r="I139" s="292">
        <v>0</v>
      </c>
      <c r="J139" s="292">
        <v>0</v>
      </c>
      <c r="K139" s="292">
        <v>0</v>
      </c>
      <c r="L139" s="292">
        <v>0</v>
      </c>
      <c r="M139" s="292">
        <v>0</v>
      </c>
      <c r="N139" s="292">
        <v>0</v>
      </c>
      <c r="O139" s="292">
        <v>0</v>
      </c>
      <c r="P139" s="292">
        <v>1</v>
      </c>
      <c r="Q139" s="292">
        <v>0</v>
      </c>
      <c r="R139" s="292">
        <v>0.75</v>
      </c>
      <c r="S139" s="292">
        <v>0</v>
      </c>
      <c r="T139" s="292">
        <v>0</v>
      </c>
      <c r="U139" s="292">
        <v>0</v>
      </c>
      <c r="V139" s="292">
        <v>0</v>
      </c>
      <c r="W139" s="292">
        <v>0</v>
      </c>
      <c r="X139" s="292">
        <v>0</v>
      </c>
      <c r="Y139" s="292">
        <v>0</v>
      </c>
      <c r="Z139" s="292">
        <v>0</v>
      </c>
      <c r="AA139" s="292">
        <v>0</v>
      </c>
      <c r="AB139" s="292">
        <v>0</v>
      </c>
      <c r="AC139" s="292">
        <v>0</v>
      </c>
      <c r="AD139" s="292">
        <v>0</v>
      </c>
      <c r="AE139" s="292">
        <v>0</v>
      </c>
      <c r="AF139" s="292">
        <v>0</v>
      </c>
      <c r="AG139" s="292">
        <v>0</v>
      </c>
      <c r="AH139" s="292">
        <v>0</v>
      </c>
      <c r="AI139" s="292">
        <v>0</v>
      </c>
      <c r="AJ139" s="292">
        <v>1</v>
      </c>
      <c r="AK139" s="292">
        <v>0</v>
      </c>
      <c r="AL139" s="292">
        <v>0</v>
      </c>
      <c r="AM139" s="292">
        <v>0</v>
      </c>
      <c r="AN139" s="292">
        <v>0</v>
      </c>
      <c r="AO139" s="292">
        <v>1</v>
      </c>
      <c r="AP139" s="292">
        <v>1</v>
      </c>
      <c r="AQ139" s="292">
        <v>0</v>
      </c>
      <c r="AR139" s="292">
        <v>0</v>
      </c>
      <c r="AS139" s="292">
        <v>0</v>
      </c>
      <c r="AT139" s="292">
        <v>0</v>
      </c>
      <c r="AU139" s="292">
        <v>0</v>
      </c>
      <c r="AV139" s="292">
        <v>0</v>
      </c>
      <c r="AW139" s="292">
        <v>0</v>
      </c>
      <c r="AX139" s="292">
        <v>0</v>
      </c>
      <c r="AY139" s="292">
        <v>0</v>
      </c>
      <c r="AZ139" s="292">
        <v>0</v>
      </c>
      <c r="BA139" s="292">
        <v>0</v>
      </c>
      <c r="BB139" s="292">
        <v>0</v>
      </c>
      <c r="BC139" s="292">
        <v>0</v>
      </c>
      <c r="BD139" s="292">
        <v>0</v>
      </c>
      <c r="BE139" s="292">
        <v>0</v>
      </c>
      <c r="BF139" s="292">
        <v>0</v>
      </c>
      <c r="BG139" s="292">
        <v>0</v>
      </c>
      <c r="BH139" s="292">
        <v>0</v>
      </c>
      <c r="BI139" s="292">
        <v>0</v>
      </c>
      <c r="BJ139" s="292">
        <v>0</v>
      </c>
      <c r="BK139" s="292">
        <v>0</v>
      </c>
      <c r="BL139" s="292">
        <v>0</v>
      </c>
      <c r="BM139" s="292">
        <v>0</v>
      </c>
      <c r="BN139" s="292">
        <v>0</v>
      </c>
      <c r="BO139" s="292">
        <v>0</v>
      </c>
      <c r="BP139" s="292">
        <v>0</v>
      </c>
      <c r="BQ139" s="292">
        <v>0</v>
      </c>
      <c r="BR139" s="292">
        <v>0</v>
      </c>
      <c r="BS139" s="292">
        <v>0</v>
      </c>
      <c r="BT139" s="292">
        <v>0</v>
      </c>
    </row>
    <row r="140" spans="2:72" ht="28.5">
      <c r="B140" s="425"/>
      <c r="C140" s="425"/>
      <c r="D140" s="320" t="s">
        <v>844</v>
      </c>
      <c r="E140" s="292">
        <v>6.2</v>
      </c>
      <c r="F140" s="292">
        <v>1.2</v>
      </c>
      <c r="G140" s="292">
        <v>0</v>
      </c>
      <c r="H140" s="292">
        <v>0</v>
      </c>
      <c r="I140" s="292">
        <v>0</v>
      </c>
      <c r="J140" s="292">
        <v>0</v>
      </c>
      <c r="K140" s="292">
        <v>0</v>
      </c>
      <c r="L140" s="292">
        <v>0.2</v>
      </c>
      <c r="M140" s="292">
        <v>0</v>
      </c>
      <c r="N140" s="292">
        <v>0</v>
      </c>
      <c r="O140" s="292">
        <v>0.2</v>
      </c>
      <c r="P140" s="292">
        <v>0</v>
      </c>
      <c r="Q140" s="292">
        <v>0.60000000000000009</v>
      </c>
      <c r="R140" s="292">
        <v>0.2</v>
      </c>
      <c r="S140" s="292">
        <v>0</v>
      </c>
      <c r="T140" s="292">
        <v>0</v>
      </c>
      <c r="U140" s="292">
        <v>0</v>
      </c>
      <c r="V140" s="292">
        <v>0</v>
      </c>
      <c r="W140" s="292">
        <v>0</v>
      </c>
      <c r="X140" s="292">
        <v>0</v>
      </c>
      <c r="Y140" s="292">
        <v>0</v>
      </c>
      <c r="Z140" s="292">
        <v>0</v>
      </c>
      <c r="AA140" s="292">
        <v>0</v>
      </c>
      <c r="AB140" s="292">
        <v>0</v>
      </c>
      <c r="AC140" s="292">
        <v>0</v>
      </c>
      <c r="AD140" s="292">
        <v>0</v>
      </c>
      <c r="AE140" s="292">
        <v>0</v>
      </c>
      <c r="AF140" s="292">
        <v>0</v>
      </c>
      <c r="AG140" s="292">
        <v>0</v>
      </c>
      <c r="AH140" s="292">
        <v>0</v>
      </c>
      <c r="AI140" s="292">
        <v>0</v>
      </c>
      <c r="AJ140" s="292">
        <v>1</v>
      </c>
      <c r="AK140" s="292">
        <v>0</v>
      </c>
      <c r="AL140" s="292">
        <v>2.2000000000000002</v>
      </c>
      <c r="AM140" s="292">
        <v>0</v>
      </c>
      <c r="AN140" s="292">
        <v>0</v>
      </c>
      <c r="AO140" s="292">
        <v>0</v>
      </c>
      <c r="AP140" s="292">
        <v>1</v>
      </c>
      <c r="AQ140" s="292">
        <v>0</v>
      </c>
      <c r="AR140" s="292">
        <v>0</v>
      </c>
      <c r="AS140" s="292">
        <v>0</v>
      </c>
      <c r="AT140" s="292">
        <v>0</v>
      </c>
      <c r="AU140" s="292">
        <v>0</v>
      </c>
      <c r="AV140" s="292">
        <v>0</v>
      </c>
      <c r="AW140" s="292">
        <v>0</v>
      </c>
      <c r="AX140" s="292">
        <v>0</v>
      </c>
      <c r="AY140" s="292">
        <v>0</v>
      </c>
      <c r="AZ140" s="292">
        <v>0</v>
      </c>
      <c r="BA140" s="292">
        <v>0</v>
      </c>
      <c r="BB140" s="292">
        <v>0</v>
      </c>
      <c r="BC140" s="292">
        <v>0</v>
      </c>
      <c r="BD140" s="292">
        <v>0</v>
      </c>
      <c r="BE140" s="292">
        <v>0</v>
      </c>
      <c r="BF140" s="292">
        <v>0</v>
      </c>
      <c r="BG140" s="292">
        <v>0</v>
      </c>
      <c r="BH140" s="292">
        <v>0</v>
      </c>
      <c r="BI140" s="292">
        <v>0</v>
      </c>
      <c r="BJ140" s="292">
        <v>0</v>
      </c>
      <c r="BK140" s="292">
        <v>0</v>
      </c>
      <c r="BL140" s="292">
        <v>0</v>
      </c>
      <c r="BM140" s="292">
        <v>0</v>
      </c>
      <c r="BN140" s="292">
        <v>0</v>
      </c>
      <c r="BO140" s="292">
        <v>0</v>
      </c>
      <c r="BP140" s="292">
        <v>0</v>
      </c>
      <c r="BQ140" s="292">
        <v>0</v>
      </c>
      <c r="BR140" s="292">
        <v>0</v>
      </c>
      <c r="BS140" s="292">
        <v>0</v>
      </c>
      <c r="BT140" s="292">
        <v>0</v>
      </c>
    </row>
    <row r="141" spans="2:72">
      <c r="B141" s="425"/>
      <c r="C141" s="425"/>
      <c r="D141" s="320" t="s">
        <v>845</v>
      </c>
      <c r="E141" s="292">
        <v>3</v>
      </c>
      <c r="F141" s="292">
        <v>5</v>
      </c>
      <c r="G141" s="292">
        <v>0</v>
      </c>
      <c r="H141" s="292">
        <v>0</v>
      </c>
      <c r="I141" s="292">
        <v>0</v>
      </c>
      <c r="J141" s="292">
        <v>0</v>
      </c>
      <c r="K141" s="292">
        <v>0</v>
      </c>
      <c r="L141" s="292">
        <v>0</v>
      </c>
      <c r="M141" s="292">
        <v>0</v>
      </c>
      <c r="N141" s="292">
        <v>0</v>
      </c>
      <c r="O141" s="292">
        <v>0</v>
      </c>
      <c r="P141" s="292">
        <v>0</v>
      </c>
      <c r="Q141" s="292">
        <v>0</v>
      </c>
      <c r="R141" s="292">
        <v>0</v>
      </c>
      <c r="S141" s="292">
        <v>0</v>
      </c>
      <c r="T141" s="292">
        <v>0</v>
      </c>
      <c r="U141" s="292">
        <v>0</v>
      </c>
      <c r="V141" s="292">
        <v>0</v>
      </c>
      <c r="W141" s="292">
        <v>0</v>
      </c>
      <c r="X141" s="292">
        <v>0</v>
      </c>
      <c r="Y141" s="292">
        <v>0</v>
      </c>
      <c r="Z141" s="292">
        <v>0</v>
      </c>
      <c r="AA141" s="292">
        <v>0</v>
      </c>
      <c r="AB141" s="292">
        <v>0</v>
      </c>
      <c r="AC141" s="292">
        <v>0</v>
      </c>
      <c r="AD141" s="292">
        <v>0</v>
      </c>
      <c r="AE141" s="292">
        <v>0</v>
      </c>
      <c r="AF141" s="292">
        <v>0</v>
      </c>
      <c r="AG141" s="292">
        <v>0</v>
      </c>
      <c r="AH141" s="292">
        <v>0</v>
      </c>
      <c r="AI141" s="292">
        <v>0</v>
      </c>
      <c r="AJ141" s="292">
        <v>0</v>
      </c>
      <c r="AK141" s="292">
        <v>0</v>
      </c>
      <c r="AL141" s="292">
        <v>0</v>
      </c>
      <c r="AM141" s="292">
        <v>0</v>
      </c>
      <c r="AN141" s="292">
        <v>0</v>
      </c>
      <c r="AO141" s="292">
        <v>1</v>
      </c>
      <c r="AP141" s="292">
        <v>1</v>
      </c>
      <c r="AQ141" s="292">
        <v>0</v>
      </c>
      <c r="AR141" s="292">
        <v>0</v>
      </c>
      <c r="AS141" s="292">
        <v>0</v>
      </c>
      <c r="AT141" s="292">
        <v>0</v>
      </c>
      <c r="AU141" s="292">
        <v>0</v>
      </c>
      <c r="AV141" s="292">
        <v>1</v>
      </c>
      <c r="AW141" s="292">
        <v>0</v>
      </c>
      <c r="AX141" s="292">
        <v>0</v>
      </c>
      <c r="AY141" s="292">
        <v>0</v>
      </c>
      <c r="AZ141" s="292">
        <v>0</v>
      </c>
      <c r="BA141" s="292">
        <v>0</v>
      </c>
      <c r="BB141" s="292">
        <v>0</v>
      </c>
      <c r="BC141" s="292">
        <v>0</v>
      </c>
      <c r="BD141" s="292">
        <v>1</v>
      </c>
      <c r="BE141" s="292">
        <v>0</v>
      </c>
      <c r="BF141" s="292">
        <v>0</v>
      </c>
      <c r="BG141" s="292">
        <v>0</v>
      </c>
      <c r="BH141" s="292">
        <v>0</v>
      </c>
      <c r="BI141" s="292">
        <v>0</v>
      </c>
      <c r="BJ141" s="292">
        <v>2</v>
      </c>
      <c r="BK141" s="292">
        <v>0</v>
      </c>
      <c r="BL141" s="292">
        <v>0</v>
      </c>
      <c r="BM141" s="292">
        <v>0</v>
      </c>
      <c r="BN141" s="292">
        <v>0</v>
      </c>
      <c r="BO141" s="292">
        <v>0</v>
      </c>
      <c r="BP141" s="292">
        <v>0</v>
      </c>
      <c r="BQ141" s="292">
        <v>0</v>
      </c>
      <c r="BR141" s="292">
        <v>0</v>
      </c>
      <c r="BS141" s="292">
        <v>0</v>
      </c>
      <c r="BT141" s="292">
        <v>6</v>
      </c>
    </row>
    <row r="142" spans="2:72" ht="42.75">
      <c r="B142" s="425"/>
      <c r="C142" s="425"/>
      <c r="D142" s="320" t="s">
        <v>846</v>
      </c>
      <c r="E142" s="292">
        <v>13.200000000000001</v>
      </c>
      <c r="F142" s="292">
        <v>0</v>
      </c>
      <c r="G142" s="292">
        <v>0</v>
      </c>
      <c r="H142" s="292">
        <v>0</v>
      </c>
      <c r="I142" s="292">
        <v>0</v>
      </c>
      <c r="J142" s="292">
        <v>0</v>
      </c>
      <c r="K142" s="292">
        <v>0</v>
      </c>
      <c r="L142" s="292">
        <v>0</v>
      </c>
      <c r="M142" s="292">
        <v>0</v>
      </c>
      <c r="N142" s="292">
        <v>0.2</v>
      </c>
      <c r="O142" s="292">
        <v>0.2</v>
      </c>
      <c r="P142" s="292">
        <v>0</v>
      </c>
      <c r="Q142" s="292">
        <v>0</v>
      </c>
      <c r="R142" s="292">
        <v>0.2</v>
      </c>
      <c r="S142" s="292">
        <v>0.2</v>
      </c>
      <c r="T142" s="292">
        <v>0</v>
      </c>
      <c r="U142" s="292">
        <v>0</v>
      </c>
      <c r="V142" s="292">
        <v>0.2</v>
      </c>
      <c r="W142" s="292">
        <v>0</v>
      </c>
      <c r="X142" s="292">
        <v>0</v>
      </c>
      <c r="Y142" s="292">
        <v>0</v>
      </c>
      <c r="Z142" s="292">
        <v>0</v>
      </c>
      <c r="AA142" s="292">
        <v>0</v>
      </c>
      <c r="AB142" s="292">
        <v>0</v>
      </c>
      <c r="AC142" s="292">
        <v>0</v>
      </c>
      <c r="AD142" s="292">
        <v>0.2</v>
      </c>
      <c r="AE142" s="292">
        <v>0.2</v>
      </c>
      <c r="AF142" s="292">
        <v>0</v>
      </c>
      <c r="AG142" s="292">
        <v>0.2</v>
      </c>
      <c r="AH142" s="292">
        <v>0</v>
      </c>
      <c r="AI142" s="292">
        <v>0</v>
      </c>
      <c r="AJ142" s="292">
        <v>0.75</v>
      </c>
      <c r="AK142" s="292">
        <v>0</v>
      </c>
      <c r="AL142" s="292">
        <v>0</v>
      </c>
      <c r="AM142" s="292">
        <v>0</v>
      </c>
      <c r="AN142" s="292">
        <v>0</v>
      </c>
      <c r="AO142" s="292">
        <v>1</v>
      </c>
      <c r="AP142" s="292">
        <v>0</v>
      </c>
      <c r="AQ142" s="292">
        <v>0</v>
      </c>
      <c r="AR142" s="292">
        <v>0</v>
      </c>
      <c r="AS142" s="292">
        <v>0</v>
      </c>
      <c r="AT142" s="292">
        <v>0</v>
      </c>
      <c r="AU142" s="292">
        <v>0</v>
      </c>
      <c r="AV142" s="292">
        <v>0</v>
      </c>
      <c r="AW142" s="292">
        <v>0</v>
      </c>
      <c r="AX142" s="292">
        <v>0</v>
      </c>
      <c r="AY142" s="292">
        <v>0</v>
      </c>
      <c r="AZ142" s="292">
        <v>0</v>
      </c>
      <c r="BA142" s="292">
        <v>0</v>
      </c>
      <c r="BB142" s="292">
        <v>0</v>
      </c>
      <c r="BC142" s="292">
        <v>0</v>
      </c>
      <c r="BD142" s="292">
        <v>0</v>
      </c>
      <c r="BE142" s="292">
        <v>0</v>
      </c>
      <c r="BF142" s="292">
        <v>0</v>
      </c>
      <c r="BG142" s="292">
        <v>0</v>
      </c>
      <c r="BH142" s="292">
        <v>0</v>
      </c>
      <c r="BI142" s="292">
        <v>0</v>
      </c>
      <c r="BJ142" s="292">
        <v>0</v>
      </c>
      <c r="BK142" s="292">
        <v>0</v>
      </c>
      <c r="BL142" s="292">
        <v>0</v>
      </c>
      <c r="BM142" s="292">
        <v>0</v>
      </c>
      <c r="BN142" s="292">
        <v>0</v>
      </c>
      <c r="BO142" s="292">
        <v>0</v>
      </c>
      <c r="BP142" s="292">
        <v>0</v>
      </c>
      <c r="BQ142" s="292">
        <v>0</v>
      </c>
      <c r="BR142" s="292">
        <v>0</v>
      </c>
      <c r="BS142" s="292">
        <v>0</v>
      </c>
      <c r="BT142" s="292">
        <v>0</v>
      </c>
    </row>
    <row r="143" spans="2:72">
      <c r="B143" s="425"/>
      <c r="C143" s="425"/>
      <c r="D143" s="320" t="s">
        <v>847</v>
      </c>
      <c r="E143" s="292">
        <v>3.5</v>
      </c>
      <c r="F143" s="292">
        <v>0</v>
      </c>
      <c r="G143" s="292">
        <v>0</v>
      </c>
      <c r="H143" s="292">
        <v>0</v>
      </c>
      <c r="I143" s="292">
        <v>0</v>
      </c>
      <c r="J143" s="292">
        <v>0</v>
      </c>
      <c r="K143" s="292">
        <v>0</v>
      </c>
      <c r="L143" s="292">
        <v>0</v>
      </c>
      <c r="M143" s="292">
        <v>0</v>
      </c>
      <c r="N143" s="292">
        <v>0</v>
      </c>
      <c r="O143" s="292">
        <v>0</v>
      </c>
      <c r="P143" s="292">
        <v>0</v>
      </c>
      <c r="Q143" s="292">
        <v>0</v>
      </c>
      <c r="R143" s="292">
        <v>0</v>
      </c>
      <c r="S143" s="292">
        <v>0</v>
      </c>
      <c r="T143" s="292">
        <v>0</v>
      </c>
      <c r="U143" s="292">
        <v>0</v>
      </c>
      <c r="V143" s="292">
        <v>0</v>
      </c>
      <c r="W143" s="292">
        <v>0</v>
      </c>
      <c r="X143" s="292">
        <v>0</v>
      </c>
      <c r="Y143" s="292">
        <v>0</v>
      </c>
      <c r="Z143" s="292">
        <v>0</v>
      </c>
      <c r="AA143" s="292">
        <v>0</v>
      </c>
      <c r="AB143" s="292">
        <v>0</v>
      </c>
      <c r="AC143" s="292">
        <v>0</v>
      </c>
      <c r="AD143" s="292">
        <v>0</v>
      </c>
      <c r="AE143" s="292">
        <v>0</v>
      </c>
      <c r="AF143" s="292">
        <v>0</v>
      </c>
      <c r="AG143" s="292">
        <v>0</v>
      </c>
      <c r="AH143" s="292">
        <v>0</v>
      </c>
      <c r="AI143" s="292">
        <v>0</v>
      </c>
      <c r="AJ143" s="292">
        <v>0</v>
      </c>
      <c r="AK143" s="292">
        <v>0</v>
      </c>
      <c r="AL143" s="292">
        <v>0.5</v>
      </c>
      <c r="AM143" s="292">
        <v>0</v>
      </c>
      <c r="AN143" s="292">
        <v>0</v>
      </c>
      <c r="AO143" s="292">
        <v>0</v>
      </c>
      <c r="AP143" s="292">
        <v>0</v>
      </c>
      <c r="AQ143" s="292">
        <v>0</v>
      </c>
      <c r="AR143" s="292">
        <v>0</v>
      </c>
      <c r="AS143" s="292">
        <v>0</v>
      </c>
      <c r="AT143" s="292">
        <v>0</v>
      </c>
      <c r="AU143" s="292">
        <v>0</v>
      </c>
      <c r="AV143" s="292">
        <v>0</v>
      </c>
      <c r="AW143" s="292">
        <v>0</v>
      </c>
      <c r="AX143" s="292">
        <v>0</v>
      </c>
      <c r="AY143" s="292">
        <v>0</v>
      </c>
      <c r="AZ143" s="292">
        <v>0</v>
      </c>
      <c r="BA143" s="292">
        <v>0</v>
      </c>
      <c r="BB143" s="292">
        <v>0</v>
      </c>
      <c r="BC143" s="292">
        <v>0</v>
      </c>
      <c r="BD143" s="292">
        <v>0</v>
      </c>
      <c r="BE143" s="292">
        <v>0</v>
      </c>
      <c r="BF143" s="292">
        <v>0</v>
      </c>
      <c r="BG143" s="292">
        <v>0</v>
      </c>
      <c r="BH143" s="292">
        <v>0</v>
      </c>
      <c r="BI143" s="292">
        <v>0</v>
      </c>
      <c r="BJ143" s="292">
        <v>0</v>
      </c>
      <c r="BK143" s="292">
        <v>0</v>
      </c>
      <c r="BL143" s="292">
        <v>0</v>
      </c>
      <c r="BM143" s="292">
        <v>0</v>
      </c>
      <c r="BN143" s="292">
        <v>0</v>
      </c>
      <c r="BO143" s="292">
        <v>0</v>
      </c>
      <c r="BP143" s="292">
        <v>0</v>
      </c>
      <c r="BQ143" s="292">
        <v>0</v>
      </c>
      <c r="BR143" s="292">
        <v>0</v>
      </c>
      <c r="BS143" s="292">
        <v>0</v>
      </c>
      <c r="BT143" s="292">
        <v>0</v>
      </c>
    </row>
    <row r="144" spans="2:72">
      <c r="B144" s="425"/>
      <c r="C144" s="425" t="s">
        <v>46</v>
      </c>
      <c r="D144" s="320" t="s">
        <v>848</v>
      </c>
      <c r="E144" s="292">
        <v>84.499999999999957</v>
      </c>
      <c r="F144" s="292">
        <v>21.700000000000006</v>
      </c>
      <c r="G144" s="292">
        <v>1.8000000000000003</v>
      </c>
      <c r="H144" s="292">
        <v>0</v>
      </c>
      <c r="I144" s="292">
        <v>0</v>
      </c>
      <c r="J144" s="292">
        <v>0</v>
      </c>
      <c r="K144" s="292">
        <v>0</v>
      </c>
      <c r="L144" s="292">
        <v>1</v>
      </c>
      <c r="M144" s="292">
        <v>0</v>
      </c>
      <c r="N144" s="292">
        <v>2.1999999999999997</v>
      </c>
      <c r="O144" s="292">
        <v>8.1499999999999986</v>
      </c>
      <c r="P144" s="292">
        <v>14.55</v>
      </c>
      <c r="Q144" s="292">
        <v>18.650000000000002</v>
      </c>
      <c r="R144" s="292">
        <v>10.399999999999999</v>
      </c>
      <c r="S144" s="292">
        <v>1.8000000000000003</v>
      </c>
      <c r="T144" s="292">
        <v>1.6000000000000003</v>
      </c>
      <c r="U144" s="292">
        <v>2.9999999999999991</v>
      </c>
      <c r="V144" s="292">
        <v>4.75</v>
      </c>
      <c r="W144" s="292">
        <v>0.20000000000000004</v>
      </c>
      <c r="X144" s="292">
        <v>7.0000000000000018</v>
      </c>
      <c r="Y144" s="292">
        <v>5</v>
      </c>
      <c r="Z144" s="292">
        <v>0.20000000000000004</v>
      </c>
      <c r="AA144" s="292">
        <v>5.65</v>
      </c>
      <c r="AB144" s="292">
        <v>0</v>
      </c>
      <c r="AC144" s="292">
        <v>1.6000000000000003</v>
      </c>
      <c r="AD144" s="292">
        <v>4.5999999999999988</v>
      </c>
      <c r="AE144" s="292">
        <v>3.5000000000000009</v>
      </c>
      <c r="AF144" s="292">
        <v>0</v>
      </c>
      <c r="AG144" s="292">
        <v>0.20000000000000004</v>
      </c>
      <c r="AH144" s="292">
        <v>1.2000000000000002</v>
      </c>
      <c r="AI144" s="292">
        <v>0.20000000000000004</v>
      </c>
      <c r="AJ144" s="292">
        <v>30.050000000000004</v>
      </c>
      <c r="AK144" s="292">
        <v>4.75</v>
      </c>
      <c r="AL144" s="292">
        <v>39.449999999999996</v>
      </c>
      <c r="AM144" s="292">
        <v>0</v>
      </c>
      <c r="AN144" s="292">
        <v>0.20000000000000004</v>
      </c>
      <c r="AO144" s="292">
        <v>13.2</v>
      </c>
      <c r="AP144" s="292">
        <v>17.450000000000003</v>
      </c>
      <c r="AQ144" s="292">
        <v>4.9499999999999993</v>
      </c>
      <c r="AR144" s="292">
        <v>0.20000000000000004</v>
      </c>
      <c r="AS144" s="292">
        <v>0.40000000000000008</v>
      </c>
      <c r="AT144" s="292">
        <v>0</v>
      </c>
      <c r="AU144" s="292">
        <v>1.6000000000000003</v>
      </c>
      <c r="AV144" s="292">
        <v>2</v>
      </c>
      <c r="AW144" s="292">
        <v>0</v>
      </c>
      <c r="AX144" s="292">
        <v>1</v>
      </c>
      <c r="AY144" s="292">
        <v>1</v>
      </c>
      <c r="AZ144" s="292">
        <v>0</v>
      </c>
      <c r="BA144" s="292">
        <v>0</v>
      </c>
      <c r="BB144" s="292">
        <v>0</v>
      </c>
      <c r="BC144" s="292">
        <v>0</v>
      </c>
      <c r="BD144" s="292">
        <v>3.6000000000000005</v>
      </c>
      <c r="BE144" s="292">
        <v>1</v>
      </c>
      <c r="BF144" s="292">
        <v>0</v>
      </c>
      <c r="BG144" s="292">
        <v>0</v>
      </c>
      <c r="BH144" s="292">
        <v>3.0000000000000009</v>
      </c>
      <c r="BI144" s="292">
        <v>2</v>
      </c>
      <c r="BJ144" s="292">
        <v>1</v>
      </c>
      <c r="BK144" s="292">
        <v>0</v>
      </c>
      <c r="BL144" s="292">
        <v>0</v>
      </c>
      <c r="BM144" s="292">
        <v>0</v>
      </c>
      <c r="BN144" s="292">
        <v>0</v>
      </c>
      <c r="BO144" s="292">
        <v>0</v>
      </c>
      <c r="BP144" s="292">
        <v>0</v>
      </c>
      <c r="BQ144" s="292">
        <v>2</v>
      </c>
      <c r="BR144" s="292">
        <v>2</v>
      </c>
      <c r="BS144" s="292">
        <v>0</v>
      </c>
      <c r="BT144" s="292">
        <v>1</v>
      </c>
    </row>
    <row r="145" spans="2:72">
      <c r="B145" s="425"/>
      <c r="C145" s="425"/>
      <c r="D145" s="320" t="s">
        <v>849</v>
      </c>
      <c r="E145" s="292">
        <v>5</v>
      </c>
      <c r="F145" s="292">
        <v>3</v>
      </c>
      <c r="G145" s="292">
        <v>0</v>
      </c>
      <c r="H145" s="292">
        <v>0</v>
      </c>
      <c r="I145" s="292">
        <v>0</v>
      </c>
      <c r="J145" s="292">
        <v>0</v>
      </c>
      <c r="K145" s="292">
        <v>0</v>
      </c>
      <c r="L145" s="292">
        <v>0</v>
      </c>
      <c r="M145" s="292">
        <v>0</v>
      </c>
      <c r="N145" s="292">
        <v>0</v>
      </c>
      <c r="O145" s="292">
        <v>0</v>
      </c>
      <c r="P145" s="292">
        <v>0</v>
      </c>
      <c r="Q145" s="292">
        <v>1</v>
      </c>
      <c r="R145" s="292">
        <v>0</v>
      </c>
      <c r="S145" s="292">
        <v>0</v>
      </c>
      <c r="T145" s="292">
        <v>0</v>
      </c>
      <c r="U145" s="292">
        <v>0</v>
      </c>
      <c r="V145" s="292">
        <v>0</v>
      </c>
      <c r="W145" s="292">
        <v>0</v>
      </c>
      <c r="X145" s="292">
        <v>0</v>
      </c>
      <c r="Y145" s="292">
        <v>0</v>
      </c>
      <c r="Z145" s="292">
        <v>0</v>
      </c>
      <c r="AA145" s="292">
        <v>0</v>
      </c>
      <c r="AB145" s="292">
        <v>0</v>
      </c>
      <c r="AC145" s="292">
        <v>0</v>
      </c>
      <c r="AD145" s="292">
        <v>0</v>
      </c>
      <c r="AE145" s="292">
        <v>0</v>
      </c>
      <c r="AF145" s="292">
        <v>0</v>
      </c>
      <c r="AG145" s="292">
        <v>0</v>
      </c>
      <c r="AH145" s="292">
        <v>0</v>
      </c>
      <c r="AI145" s="292">
        <v>0</v>
      </c>
      <c r="AJ145" s="292">
        <v>2</v>
      </c>
      <c r="AK145" s="292">
        <v>0</v>
      </c>
      <c r="AL145" s="292">
        <v>3</v>
      </c>
      <c r="AM145" s="292">
        <v>0</v>
      </c>
      <c r="AN145" s="292">
        <v>0</v>
      </c>
      <c r="AO145" s="292">
        <v>3</v>
      </c>
      <c r="AP145" s="292">
        <v>3</v>
      </c>
      <c r="AQ145" s="292">
        <v>0</v>
      </c>
      <c r="AR145" s="292">
        <v>0</v>
      </c>
      <c r="AS145" s="292">
        <v>0</v>
      </c>
      <c r="AT145" s="292">
        <v>0</v>
      </c>
      <c r="AU145" s="292">
        <v>0</v>
      </c>
      <c r="AV145" s="292">
        <v>0</v>
      </c>
      <c r="AW145" s="292">
        <v>0</v>
      </c>
      <c r="AX145" s="292">
        <v>0</v>
      </c>
      <c r="AY145" s="292">
        <v>0</v>
      </c>
      <c r="AZ145" s="292">
        <v>0</v>
      </c>
      <c r="BA145" s="292">
        <v>0</v>
      </c>
      <c r="BB145" s="292">
        <v>0</v>
      </c>
      <c r="BC145" s="292">
        <v>0</v>
      </c>
      <c r="BD145" s="292">
        <v>0</v>
      </c>
      <c r="BE145" s="292">
        <v>0</v>
      </c>
      <c r="BF145" s="292">
        <v>0</v>
      </c>
      <c r="BG145" s="292">
        <v>0</v>
      </c>
      <c r="BH145" s="292">
        <v>0</v>
      </c>
      <c r="BI145" s="292">
        <v>0</v>
      </c>
      <c r="BJ145" s="292">
        <v>0</v>
      </c>
      <c r="BK145" s="292">
        <v>0</v>
      </c>
      <c r="BL145" s="292">
        <v>0</v>
      </c>
      <c r="BM145" s="292">
        <v>0</v>
      </c>
      <c r="BN145" s="292">
        <v>0</v>
      </c>
      <c r="BO145" s="292">
        <v>0</v>
      </c>
      <c r="BP145" s="292">
        <v>0</v>
      </c>
      <c r="BQ145" s="292">
        <v>0</v>
      </c>
      <c r="BR145" s="292">
        <v>0</v>
      </c>
      <c r="BS145" s="292">
        <v>0</v>
      </c>
      <c r="BT145" s="292">
        <v>0</v>
      </c>
    </row>
    <row r="146" spans="2:72">
      <c r="B146" s="425"/>
      <c r="C146" s="425"/>
      <c r="D146" s="320" t="s">
        <v>850</v>
      </c>
      <c r="E146" s="292">
        <v>6</v>
      </c>
      <c r="F146" s="292">
        <v>0</v>
      </c>
      <c r="G146" s="292">
        <v>0</v>
      </c>
      <c r="H146" s="292">
        <v>0</v>
      </c>
      <c r="I146" s="292">
        <v>0</v>
      </c>
      <c r="J146" s="292">
        <v>0</v>
      </c>
      <c r="K146" s="292">
        <v>0</v>
      </c>
      <c r="L146" s="292">
        <v>0</v>
      </c>
      <c r="M146" s="292">
        <v>0</v>
      </c>
      <c r="N146" s="292">
        <v>0</v>
      </c>
      <c r="O146" s="292">
        <v>0</v>
      </c>
      <c r="P146" s="292">
        <v>0</v>
      </c>
      <c r="Q146" s="292">
        <v>0</v>
      </c>
      <c r="R146" s="292">
        <v>0</v>
      </c>
      <c r="S146" s="292">
        <v>0</v>
      </c>
      <c r="T146" s="292">
        <v>0</v>
      </c>
      <c r="U146" s="292">
        <v>0</v>
      </c>
      <c r="V146" s="292">
        <v>0</v>
      </c>
      <c r="W146" s="292">
        <v>0</v>
      </c>
      <c r="X146" s="292">
        <v>0</v>
      </c>
      <c r="Y146" s="292">
        <v>0</v>
      </c>
      <c r="Z146" s="292">
        <v>0</v>
      </c>
      <c r="AA146" s="292">
        <v>0</v>
      </c>
      <c r="AB146" s="292">
        <v>0</v>
      </c>
      <c r="AC146" s="292">
        <v>0</v>
      </c>
      <c r="AD146" s="292">
        <v>0</v>
      </c>
      <c r="AE146" s="292">
        <v>0</v>
      </c>
      <c r="AF146" s="292">
        <v>0</v>
      </c>
      <c r="AG146" s="292">
        <v>0</v>
      </c>
      <c r="AH146" s="292">
        <v>0</v>
      </c>
      <c r="AI146" s="292">
        <v>0</v>
      </c>
      <c r="AJ146" s="292">
        <v>0</v>
      </c>
      <c r="AK146" s="292">
        <v>0</v>
      </c>
      <c r="AL146" s="292">
        <v>0</v>
      </c>
      <c r="AM146" s="292">
        <v>0</v>
      </c>
      <c r="AN146" s="292">
        <v>0</v>
      </c>
      <c r="AO146" s="292">
        <v>3</v>
      </c>
      <c r="AP146" s="292">
        <v>1.0000000000000002</v>
      </c>
      <c r="AQ146" s="292">
        <v>0</v>
      </c>
      <c r="AR146" s="292">
        <v>0</v>
      </c>
      <c r="AS146" s="292">
        <v>0</v>
      </c>
      <c r="AT146" s="292">
        <v>0</v>
      </c>
      <c r="AU146" s="292">
        <v>0</v>
      </c>
      <c r="AV146" s="292">
        <v>0</v>
      </c>
      <c r="AW146" s="292">
        <v>0</v>
      </c>
      <c r="AX146" s="292">
        <v>0</v>
      </c>
      <c r="AY146" s="292">
        <v>0</v>
      </c>
      <c r="AZ146" s="292">
        <v>0</v>
      </c>
      <c r="BA146" s="292">
        <v>0</v>
      </c>
      <c r="BB146" s="292">
        <v>0</v>
      </c>
      <c r="BC146" s="292">
        <v>0</v>
      </c>
      <c r="BD146" s="292">
        <v>1.0000000000000002</v>
      </c>
      <c r="BE146" s="292">
        <v>0</v>
      </c>
      <c r="BF146" s="292">
        <v>0</v>
      </c>
      <c r="BG146" s="292">
        <v>0</v>
      </c>
      <c r="BH146" s="292">
        <v>5</v>
      </c>
      <c r="BI146" s="292">
        <v>0</v>
      </c>
      <c r="BJ146" s="292">
        <v>0</v>
      </c>
      <c r="BK146" s="292">
        <v>0</v>
      </c>
      <c r="BL146" s="292">
        <v>0</v>
      </c>
      <c r="BM146" s="292">
        <v>0</v>
      </c>
      <c r="BN146" s="292">
        <v>0</v>
      </c>
      <c r="BO146" s="292">
        <v>0</v>
      </c>
      <c r="BP146" s="292">
        <v>0</v>
      </c>
      <c r="BQ146" s="292">
        <v>0</v>
      </c>
      <c r="BR146" s="292">
        <v>0</v>
      </c>
      <c r="BS146" s="292">
        <v>0</v>
      </c>
      <c r="BT146" s="292">
        <v>0</v>
      </c>
    </row>
    <row r="147" spans="2:72" ht="28.5">
      <c r="B147" s="425"/>
      <c r="C147" s="425"/>
      <c r="D147" s="320" t="s">
        <v>851</v>
      </c>
      <c r="E147" s="292">
        <v>13.350000000000001</v>
      </c>
      <c r="F147" s="292">
        <v>7.6</v>
      </c>
      <c r="G147" s="292">
        <v>0</v>
      </c>
      <c r="H147" s="292">
        <v>0</v>
      </c>
      <c r="I147" s="292">
        <v>0</v>
      </c>
      <c r="J147" s="292">
        <v>0</v>
      </c>
      <c r="K147" s="292">
        <v>0</v>
      </c>
      <c r="L147" s="292">
        <v>6</v>
      </c>
      <c r="M147" s="292">
        <v>0</v>
      </c>
      <c r="N147" s="292">
        <v>0</v>
      </c>
      <c r="O147" s="292">
        <v>6</v>
      </c>
      <c r="P147" s="292">
        <v>6</v>
      </c>
      <c r="Q147" s="292">
        <v>9.7999999999999989</v>
      </c>
      <c r="R147" s="292">
        <v>6.1999999999999993</v>
      </c>
      <c r="S147" s="292">
        <v>0</v>
      </c>
      <c r="T147" s="292">
        <v>0</v>
      </c>
      <c r="U147" s="292">
        <v>0</v>
      </c>
      <c r="V147" s="292">
        <v>0</v>
      </c>
      <c r="W147" s="292">
        <v>0</v>
      </c>
      <c r="X147" s="292">
        <v>0</v>
      </c>
      <c r="Y147" s="292">
        <v>0</v>
      </c>
      <c r="Z147" s="292">
        <v>0</v>
      </c>
      <c r="AA147" s="292">
        <v>0</v>
      </c>
      <c r="AB147" s="292">
        <v>0</v>
      </c>
      <c r="AC147" s="292">
        <v>0</v>
      </c>
      <c r="AD147" s="292">
        <v>0</v>
      </c>
      <c r="AE147" s="292">
        <v>0</v>
      </c>
      <c r="AF147" s="292">
        <v>0</v>
      </c>
      <c r="AG147" s="292">
        <v>0</v>
      </c>
      <c r="AH147" s="292">
        <v>0</v>
      </c>
      <c r="AI147" s="292">
        <v>0</v>
      </c>
      <c r="AJ147" s="292">
        <v>1.4000000000000001</v>
      </c>
      <c r="AK147" s="292">
        <v>0</v>
      </c>
      <c r="AL147" s="292">
        <v>2</v>
      </c>
      <c r="AM147" s="292">
        <v>6.9999999999999991</v>
      </c>
      <c r="AN147" s="292">
        <v>0</v>
      </c>
      <c r="AO147" s="292">
        <v>1.0000000000000002</v>
      </c>
      <c r="AP147" s="292">
        <v>2</v>
      </c>
      <c r="AQ147" s="292">
        <v>0</v>
      </c>
      <c r="AR147" s="292">
        <v>0</v>
      </c>
      <c r="AS147" s="292">
        <v>0</v>
      </c>
      <c r="AT147" s="292">
        <v>0</v>
      </c>
      <c r="AU147" s="292">
        <v>0</v>
      </c>
      <c r="AV147" s="292">
        <v>0</v>
      </c>
      <c r="AW147" s="292">
        <v>0</v>
      </c>
      <c r="AX147" s="292">
        <v>0</v>
      </c>
      <c r="AY147" s="292">
        <v>0</v>
      </c>
      <c r="AZ147" s="292">
        <v>0</v>
      </c>
      <c r="BA147" s="292">
        <v>0</v>
      </c>
      <c r="BB147" s="292">
        <v>0</v>
      </c>
      <c r="BC147" s="292">
        <v>0</v>
      </c>
      <c r="BD147" s="292">
        <v>0</v>
      </c>
      <c r="BE147" s="292">
        <v>0</v>
      </c>
      <c r="BF147" s="292">
        <v>0</v>
      </c>
      <c r="BG147" s="292">
        <v>0</v>
      </c>
      <c r="BH147" s="292">
        <v>0</v>
      </c>
      <c r="BI147" s="292">
        <v>0</v>
      </c>
      <c r="BJ147" s="292">
        <v>1</v>
      </c>
      <c r="BK147" s="292">
        <v>0</v>
      </c>
      <c r="BL147" s="292">
        <v>0</v>
      </c>
      <c r="BM147" s="292">
        <v>0</v>
      </c>
      <c r="BN147" s="292">
        <v>0</v>
      </c>
      <c r="BO147" s="292">
        <v>0</v>
      </c>
      <c r="BP147" s="292">
        <v>0</v>
      </c>
      <c r="BQ147" s="292">
        <v>0</v>
      </c>
      <c r="BR147" s="292">
        <v>0</v>
      </c>
      <c r="BS147" s="292">
        <v>0</v>
      </c>
      <c r="BT147" s="292">
        <v>0</v>
      </c>
    </row>
    <row r="148" spans="2:72">
      <c r="B148" s="425"/>
      <c r="C148" s="425"/>
      <c r="D148" s="320" t="s">
        <v>852</v>
      </c>
      <c r="E148" s="292">
        <v>201.75</v>
      </c>
      <c r="F148" s="292">
        <v>30.449999999999996</v>
      </c>
      <c r="G148" s="292">
        <v>1</v>
      </c>
      <c r="H148" s="292">
        <v>0</v>
      </c>
      <c r="I148" s="292">
        <v>0</v>
      </c>
      <c r="J148" s="292">
        <v>1.1999999999999997</v>
      </c>
      <c r="K148" s="292">
        <v>0</v>
      </c>
      <c r="L148" s="292">
        <v>2.5999999999999996</v>
      </c>
      <c r="M148" s="292">
        <v>1</v>
      </c>
      <c r="N148" s="292">
        <v>0.40000000000000008</v>
      </c>
      <c r="O148" s="292">
        <v>9.4000000000000021</v>
      </c>
      <c r="P148" s="292">
        <v>18.000000000000007</v>
      </c>
      <c r="Q148" s="292">
        <v>19.7</v>
      </c>
      <c r="R148" s="292">
        <v>7.9499999999999984</v>
      </c>
      <c r="S148" s="292">
        <v>3.1500000000000012</v>
      </c>
      <c r="T148" s="292">
        <v>0.20000000000000004</v>
      </c>
      <c r="U148" s="292">
        <v>4.9000000000000012</v>
      </c>
      <c r="V148" s="292">
        <v>2.1999999999999997</v>
      </c>
      <c r="W148" s="292">
        <v>0</v>
      </c>
      <c r="X148" s="292">
        <v>5.0000000000000018</v>
      </c>
      <c r="Y148" s="292">
        <v>4.1999999999999993</v>
      </c>
      <c r="Z148" s="292">
        <v>0.20000000000000004</v>
      </c>
      <c r="AA148" s="292">
        <v>2.5</v>
      </c>
      <c r="AB148" s="292">
        <v>1</v>
      </c>
      <c r="AC148" s="292">
        <v>2.5</v>
      </c>
      <c r="AD148" s="292">
        <v>2.7999999999999989</v>
      </c>
      <c r="AE148" s="292">
        <v>4.3999999999999995</v>
      </c>
      <c r="AF148" s="292">
        <v>0</v>
      </c>
      <c r="AG148" s="292">
        <v>0</v>
      </c>
      <c r="AH148" s="292">
        <v>0</v>
      </c>
      <c r="AI148" s="292">
        <v>1.2000000000000002</v>
      </c>
      <c r="AJ148" s="292">
        <v>25.250000000000004</v>
      </c>
      <c r="AK148" s="292">
        <v>3.6000000000000005</v>
      </c>
      <c r="AL148" s="292">
        <v>33.299999999999997</v>
      </c>
      <c r="AM148" s="292">
        <v>0</v>
      </c>
      <c r="AN148" s="292">
        <v>1</v>
      </c>
      <c r="AO148" s="292">
        <v>11.749999999999996</v>
      </c>
      <c r="AP148" s="292">
        <v>21.25</v>
      </c>
      <c r="AQ148" s="292">
        <v>2.1000000000000005</v>
      </c>
      <c r="AR148" s="292">
        <v>4.0000000000000027</v>
      </c>
      <c r="AS148" s="292">
        <v>0</v>
      </c>
      <c r="AT148" s="292">
        <v>0.5</v>
      </c>
      <c r="AU148" s="292">
        <v>0.20000000000000004</v>
      </c>
      <c r="AV148" s="292">
        <v>1</v>
      </c>
      <c r="AW148" s="292">
        <v>0.20000000000000004</v>
      </c>
      <c r="AX148" s="292">
        <v>1</v>
      </c>
      <c r="AY148" s="292">
        <v>0</v>
      </c>
      <c r="AZ148" s="292">
        <v>0</v>
      </c>
      <c r="BA148" s="292">
        <v>0</v>
      </c>
      <c r="BB148" s="292">
        <v>0</v>
      </c>
      <c r="BC148" s="292">
        <v>0</v>
      </c>
      <c r="BD148" s="292">
        <v>4.1999999999999993</v>
      </c>
      <c r="BE148" s="292">
        <v>0</v>
      </c>
      <c r="BF148" s="292">
        <v>0</v>
      </c>
      <c r="BG148" s="292">
        <v>0</v>
      </c>
      <c r="BH148" s="292">
        <v>4</v>
      </c>
      <c r="BI148" s="292">
        <v>1</v>
      </c>
      <c r="BJ148" s="292">
        <v>1.7000000000000002</v>
      </c>
      <c r="BK148" s="292">
        <v>0</v>
      </c>
      <c r="BL148" s="292">
        <v>0</v>
      </c>
      <c r="BM148" s="292">
        <v>0</v>
      </c>
      <c r="BN148" s="292">
        <v>0</v>
      </c>
      <c r="BO148" s="292">
        <v>0.20000000000000007</v>
      </c>
      <c r="BP148" s="292">
        <v>0</v>
      </c>
      <c r="BQ148" s="292">
        <v>0</v>
      </c>
      <c r="BR148" s="292">
        <v>0</v>
      </c>
      <c r="BS148" s="292">
        <v>0</v>
      </c>
      <c r="BT148" s="292">
        <v>0</v>
      </c>
    </row>
    <row r="149" spans="2:72">
      <c r="B149" s="425"/>
      <c r="C149" s="425"/>
      <c r="D149" s="320" t="s">
        <v>853</v>
      </c>
      <c r="E149" s="292">
        <v>8</v>
      </c>
      <c r="F149" s="292">
        <v>2</v>
      </c>
      <c r="G149" s="292">
        <v>0</v>
      </c>
      <c r="H149" s="292">
        <v>0</v>
      </c>
      <c r="I149" s="292">
        <v>0</v>
      </c>
      <c r="J149" s="292">
        <v>0</v>
      </c>
      <c r="K149" s="292">
        <v>0</v>
      </c>
      <c r="L149" s="292">
        <v>0</v>
      </c>
      <c r="M149" s="292">
        <v>0</v>
      </c>
      <c r="N149" s="292">
        <v>0</v>
      </c>
      <c r="O149" s="292">
        <v>0</v>
      </c>
      <c r="P149" s="292">
        <v>2</v>
      </c>
      <c r="Q149" s="292">
        <v>1</v>
      </c>
      <c r="R149" s="292">
        <v>0</v>
      </c>
      <c r="S149" s="292">
        <v>0</v>
      </c>
      <c r="T149" s="292">
        <v>0</v>
      </c>
      <c r="U149" s="292">
        <v>0</v>
      </c>
      <c r="V149" s="292">
        <v>0</v>
      </c>
      <c r="W149" s="292">
        <v>0</v>
      </c>
      <c r="X149" s="292">
        <v>0</v>
      </c>
      <c r="Y149" s="292">
        <v>0</v>
      </c>
      <c r="Z149" s="292">
        <v>0</v>
      </c>
      <c r="AA149" s="292">
        <v>0</v>
      </c>
      <c r="AB149" s="292">
        <v>0</v>
      </c>
      <c r="AC149" s="292">
        <v>0</v>
      </c>
      <c r="AD149" s="292">
        <v>0</v>
      </c>
      <c r="AE149" s="292">
        <v>0</v>
      </c>
      <c r="AF149" s="292">
        <v>0</v>
      </c>
      <c r="AG149" s="292">
        <v>0</v>
      </c>
      <c r="AH149" s="292">
        <v>0</v>
      </c>
      <c r="AI149" s="292">
        <v>0</v>
      </c>
      <c r="AJ149" s="292">
        <v>1</v>
      </c>
      <c r="AK149" s="292">
        <v>0</v>
      </c>
      <c r="AL149" s="292">
        <v>2</v>
      </c>
      <c r="AM149" s="292">
        <v>0</v>
      </c>
      <c r="AN149" s="292">
        <v>0</v>
      </c>
      <c r="AO149" s="292">
        <v>0</v>
      </c>
      <c r="AP149" s="292">
        <v>1</v>
      </c>
      <c r="AQ149" s="292">
        <v>0</v>
      </c>
      <c r="AR149" s="292">
        <v>0</v>
      </c>
      <c r="AS149" s="292">
        <v>0</v>
      </c>
      <c r="AT149" s="292">
        <v>0</v>
      </c>
      <c r="AU149" s="292">
        <v>0</v>
      </c>
      <c r="AV149" s="292">
        <v>1</v>
      </c>
      <c r="AW149" s="292">
        <v>0</v>
      </c>
      <c r="AX149" s="292">
        <v>0</v>
      </c>
      <c r="AY149" s="292">
        <v>0</v>
      </c>
      <c r="AZ149" s="292">
        <v>0</v>
      </c>
      <c r="BA149" s="292">
        <v>0</v>
      </c>
      <c r="BB149" s="292">
        <v>0</v>
      </c>
      <c r="BC149" s="292">
        <v>0</v>
      </c>
      <c r="BD149" s="292">
        <v>0</v>
      </c>
      <c r="BE149" s="292">
        <v>0</v>
      </c>
      <c r="BF149" s="292">
        <v>0</v>
      </c>
      <c r="BG149" s="292">
        <v>0</v>
      </c>
      <c r="BH149" s="292">
        <v>0</v>
      </c>
      <c r="BI149" s="292">
        <v>0</v>
      </c>
      <c r="BJ149" s="292">
        <v>0</v>
      </c>
      <c r="BK149" s="292">
        <v>0</v>
      </c>
      <c r="BL149" s="292">
        <v>0</v>
      </c>
      <c r="BM149" s="292">
        <v>0</v>
      </c>
      <c r="BN149" s="292">
        <v>0</v>
      </c>
      <c r="BO149" s="292">
        <v>0</v>
      </c>
      <c r="BP149" s="292">
        <v>0</v>
      </c>
      <c r="BQ149" s="292">
        <v>0</v>
      </c>
      <c r="BR149" s="292">
        <v>0</v>
      </c>
      <c r="BS149" s="292">
        <v>0</v>
      </c>
      <c r="BT149" s="292">
        <v>0</v>
      </c>
    </row>
    <row r="150" spans="2:72">
      <c r="B150" s="425"/>
      <c r="C150" s="425"/>
      <c r="D150" s="320" t="s">
        <v>854</v>
      </c>
      <c r="E150" s="292">
        <v>26.45000000000001</v>
      </c>
      <c r="F150" s="292">
        <v>2.8</v>
      </c>
      <c r="G150" s="292">
        <v>0</v>
      </c>
      <c r="H150" s="292">
        <v>0</v>
      </c>
      <c r="I150" s="292">
        <v>0</v>
      </c>
      <c r="J150" s="292">
        <v>0</v>
      </c>
      <c r="K150" s="292">
        <v>0</v>
      </c>
      <c r="L150" s="292">
        <v>0</v>
      </c>
      <c r="M150" s="292">
        <v>0</v>
      </c>
      <c r="N150" s="292">
        <v>0</v>
      </c>
      <c r="O150" s="292">
        <v>0.8</v>
      </c>
      <c r="P150" s="292">
        <v>0</v>
      </c>
      <c r="Q150" s="292">
        <v>2</v>
      </c>
      <c r="R150" s="292">
        <v>0</v>
      </c>
      <c r="S150" s="292">
        <v>0.2</v>
      </c>
      <c r="T150" s="292">
        <v>0</v>
      </c>
      <c r="U150" s="292">
        <v>0</v>
      </c>
      <c r="V150" s="292">
        <v>0.2</v>
      </c>
      <c r="W150" s="292">
        <v>0</v>
      </c>
      <c r="X150" s="292">
        <v>0</v>
      </c>
      <c r="Y150" s="292">
        <v>1</v>
      </c>
      <c r="Z150" s="292">
        <v>0</v>
      </c>
      <c r="AA150" s="292">
        <v>0</v>
      </c>
      <c r="AB150" s="292">
        <v>0</v>
      </c>
      <c r="AC150" s="292">
        <v>0</v>
      </c>
      <c r="AD150" s="292">
        <v>0</v>
      </c>
      <c r="AE150" s="292">
        <v>0.2</v>
      </c>
      <c r="AF150" s="292">
        <v>0</v>
      </c>
      <c r="AG150" s="292">
        <v>0</v>
      </c>
      <c r="AH150" s="292">
        <v>0</v>
      </c>
      <c r="AI150" s="292">
        <v>0</v>
      </c>
      <c r="AJ150" s="292">
        <v>2.4</v>
      </c>
      <c r="AK150" s="292">
        <v>0</v>
      </c>
      <c r="AL150" s="292">
        <v>5.0999999999999996</v>
      </c>
      <c r="AM150" s="292">
        <v>0</v>
      </c>
      <c r="AN150" s="292">
        <v>0</v>
      </c>
      <c r="AO150" s="292">
        <v>0.19999999999999998</v>
      </c>
      <c r="AP150" s="292">
        <v>7</v>
      </c>
      <c r="AQ150" s="292">
        <v>0</v>
      </c>
      <c r="AR150" s="292">
        <v>0</v>
      </c>
      <c r="AS150" s="292">
        <v>0</v>
      </c>
      <c r="AT150" s="292">
        <v>0</v>
      </c>
      <c r="AU150" s="292">
        <v>0.2</v>
      </c>
      <c r="AV150" s="292">
        <v>1</v>
      </c>
      <c r="AW150" s="292">
        <v>0</v>
      </c>
      <c r="AX150" s="292">
        <v>0</v>
      </c>
      <c r="AY150" s="292">
        <v>0</v>
      </c>
      <c r="AZ150" s="292">
        <v>0</v>
      </c>
      <c r="BA150" s="292">
        <v>0</v>
      </c>
      <c r="BB150" s="292">
        <v>0</v>
      </c>
      <c r="BC150" s="292">
        <v>0</v>
      </c>
      <c r="BD150" s="292">
        <v>0</v>
      </c>
      <c r="BE150" s="292">
        <v>0</v>
      </c>
      <c r="BF150" s="292">
        <v>0</v>
      </c>
      <c r="BG150" s="292">
        <v>0</v>
      </c>
      <c r="BH150" s="292">
        <v>0</v>
      </c>
      <c r="BI150" s="292">
        <v>0</v>
      </c>
      <c r="BJ150" s="292">
        <v>1</v>
      </c>
      <c r="BK150" s="292">
        <v>0</v>
      </c>
      <c r="BL150" s="292">
        <v>0</v>
      </c>
      <c r="BM150" s="292">
        <v>0</v>
      </c>
      <c r="BN150" s="292">
        <v>0</v>
      </c>
      <c r="BO150" s="292">
        <v>0</v>
      </c>
      <c r="BP150" s="292">
        <v>0</v>
      </c>
      <c r="BQ150" s="292">
        <v>0</v>
      </c>
      <c r="BR150" s="292">
        <v>0</v>
      </c>
      <c r="BS150" s="292">
        <v>1</v>
      </c>
      <c r="BT150" s="292">
        <v>0</v>
      </c>
    </row>
    <row r="151" spans="2:72">
      <c r="B151" s="425"/>
      <c r="C151" s="425"/>
      <c r="D151" s="320" t="s">
        <v>855</v>
      </c>
      <c r="E151" s="292">
        <v>37.500000000000007</v>
      </c>
      <c r="F151" s="292">
        <v>4</v>
      </c>
      <c r="G151" s="292">
        <v>0</v>
      </c>
      <c r="H151" s="292">
        <v>0</v>
      </c>
      <c r="I151" s="292">
        <v>0</v>
      </c>
      <c r="J151" s="292">
        <v>0</v>
      </c>
      <c r="K151" s="292">
        <v>0</v>
      </c>
      <c r="L151" s="292">
        <v>0</v>
      </c>
      <c r="M151" s="292">
        <v>0</v>
      </c>
      <c r="N151" s="292">
        <v>0</v>
      </c>
      <c r="O151" s="292">
        <v>0.2</v>
      </c>
      <c r="P151" s="292">
        <v>1</v>
      </c>
      <c r="Q151" s="292">
        <v>3</v>
      </c>
      <c r="R151" s="292">
        <v>1.2</v>
      </c>
      <c r="S151" s="292">
        <v>0</v>
      </c>
      <c r="T151" s="292">
        <v>0</v>
      </c>
      <c r="U151" s="292">
        <v>0.2</v>
      </c>
      <c r="V151" s="292">
        <v>0.2</v>
      </c>
      <c r="W151" s="292">
        <v>0</v>
      </c>
      <c r="X151" s="292">
        <v>0</v>
      </c>
      <c r="Y151" s="292">
        <v>2.2000000000000002</v>
      </c>
      <c r="Z151" s="292">
        <v>0</v>
      </c>
      <c r="AA151" s="292">
        <v>1</v>
      </c>
      <c r="AB151" s="292">
        <v>0</v>
      </c>
      <c r="AC151" s="292">
        <v>0</v>
      </c>
      <c r="AD151" s="292">
        <v>0</v>
      </c>
      <c r="AE151" s="292">
        <v>0.2</v>
      </c>
      <c r="AF151" s="292">
        <v>0</v>
      </c>
      <c r="AG151" s="292">
        <v>0.2</v>
      </c>
      <c r="AH151" s="292">
        <v>0</v>
      </c>
      <c r="AI151" s="292">
        <v>0</v>
      </c>
      <c r="AJ151" s="292">
        <v>3.4</v>
      </c>
      <c r="AK151" s="292">
        <v>0</v>
      </c>
      <c r="AL151" s="292">
        <v>2</v>
      </c>
      <c r="AM151" s="292">
        <v>2.9999999999999996</v>
      </c>
      <c r="AN151" s="292">
        <v>0</v>
      </c>
      <c r="AO151" s="292">
        <v>5</v>
      </c>
      <c r="AP151" s="292">
        <v>5.9999999999999991</v>
      </c>
      <c r="AQ151" s="292">
        <v>0</v>
      </c>
      <c r="AR151" s="292">
        <v>0</v>
      </c>
      <c r="AS151" s="292">
        <v>0</v>
      </c>
      <c r="AT151" s="292">
        <v>0</v>
      </c>
      <c r="AU151" s="292">
        <v>0</v>
      </c>
      <c r="AV151" s="292">
        <v>0</v>
      </c>
      <c r="AW151" s="292">
        <v>0</v>
      </c>
      <c r="AX151" s="292">
        <v>2</v>
      </c>
      <c r="AY151" s="292">
        <v>0</v>
      </c>
      <c r="AZ151" s="292">
        <v>0</v>
      </c>
      <c r="BA151" s="292">
        <v>0</v>
      </c>
      <c r="BB151" s="292">
        <v>0</v>
      </c>
      <c r="BC151" s="292">
        <v>0</v>
      </c>
      <c r="BD151" s="292">
        <v>0</v>
      </c>
      <c r="BE151" s="292">
        <v>0</v>
      </c>
      <c r="BF151" s="292">
        <v>0</v>
      </c>
      <c r="BG151" s="292">
        <v>0</v>
      </c>
      <c r="BH151" s="292">
        <v>0</v>
      </c>
      <c r="BI151" s="292">
        <v>0</v>
      </c>
      <c r="BJ151" s="292">
        <v>1</v>
      </c>
      <c r="BK151" s="292">
        <v>0</v>
      </c>
      <c r="BL151" s="292">
        <v>0</v>
      </c>
      <c r="BM151" s="292">
        <v>0</v>
      </c>
      <c r="BN151" s="292">
        <v>0</v>
      </c>
      <c r="BO151" s="292">
        <v>0</v>
      </c>
      <c r="BP151" s="292">
        <v>0</v>
      </c>
      <c r="BQ151" s="292">
        <v>0</v>
      </c>
      <c r="BR151" s="292">
        <v>0</v>
      </c>
      <c r="BS151" s="292">
        <v>0</v>
      </c>
      <c r="BT151" s="292">
        <v>0.19999999999999996</v>
      </c>
    </row>
    <row r="152" spans="2:72">
      <c r="B152" s="425"/>
      <c r="C152" s="425"/>
      <c r="D152" s="320" t="s">
        <v>856</v>
      </c>
      <c r="E152" s="292">
        <v>7.1999999999999993</v>
      </c>
      <c r="F152" s="292">
        <v>0</v>
      </c>
      <c r="G152" s="292">
        <v>0</v>
      </c>
      <c r="H152" s="292">
        <v>0</v>
      </c>
      <c r="I152" s="292">
        <v>0</v>
      </c>
      <c r="J152" s="292">
        <v>0</v>
      </c>
      <c r="K152" s="292">
        <v>0</v>
      </c>
      <c r="L152" s="292">
        <v>0</v>
      </c>
      <c r="M152" s="292">
        <v>0</v>
      </c>
      <c r="N152" s="292">
        <v>0</v>
      </c>
      <c r="O152" s="292">
        <v>0</v>
      </c>
      <c r="P152" s="292">
        <v>0</v>
      </c>
      <c r="Q152" s="292">
        <v>0</v>
      </c>
      <c r="R152" s="292">
        <v>0.2</v>
      </c>
      <c r="S152" s="292">
        <v>0</v>
      </c>
      <c r="T152" s="292">
        <v>0</v>
      </c>
      <c r="U152" s="292">
        <v>0</v>
      </c>
      <c r="V152" s="292">
        <v>0</v>
      </c>
      <c r="W152" s="292">
        <v>0</v>
      </c>
      <c r="X152" s="292">
        <v>0</v>
      </c>
      <c r="Y152" s="292">
        <v>0</v>
      </c>
      <c r="Z152" s="292">
        <v>0</v>
      </c>
      <c r="AA152" s="292">
        <v>0</v>
      </c>
      <c r="AB152" s="292">
        <v>0</v>
      </c>
      <c r="AC152" s="292">
        <v>0</v>
      </c>
      <c r="AD152" s="292">
        <v>0</v>
      </c>
      <c r="AE152" s="292">
        <v>0.2</v>
      </c>
      <c r="AF152" s="292">
        <v>0</v>
      </c>
      <c r="AG152" s="292">
        <v>0</v>
      </c>
      <c r="AH152" s="292">
        <v>0</v>
      </c>
      <c r="AI152" s="292">
        <v>0</v>
      </c>
      <c r="AJ152" s="292">
        <v>0.75</v>
      </c>
      <c r="AK152" s="292">
        <v>0</v>
      </c>
      <c r="AL152" s="292">
        <v>0</v>
      </c>
      <c r="AM152" s="292">
        <v>0</v>
      </c>
      <c r="AN152" s="292">
        <v>0</v>
      </c>
      <c r="AO152" s="292">
        <v>2</v>
      </c>
      <c r="AP152" s="292">
        <v>1</v>
      </c>
      <c r="AQ152" s="292">
        <v>0</v>
      </c>
      <c r="AR152" s="292">
        <v>0</v>
      </c>
      <c r="AS152" s="292">
        <v>0</v>
      </c>
      <c r="AT152" s="292">
        <v>0</v>
      </c>
      <c r="AU152" s="292">
        <v>0</v>
      </c>
      <c r="AV152" s="292">
        <v>0</v>
      </c>
      <c r="AW152" s="292">
        <v>0</v>
      </c>
      <c r="AX152" s="292">
        <v>0</v>
      </c>
      <c r="AY152" s="292">
        <v>0</v>
      </c>
      <c r="AZ152" s="292">
        <v>0</v>
      </c>
      <c r="BA152" s="292">
        <v>0</v>
      </c>
      <c r="BB152" s="292">
        <v>0</v>
      </c>
      <c r="BC152" s="292">
        <v>0</v>
      </c>
      <c r="BD152" s="292">
        <v>0</v>
      </c>
      <c r="BE152" s="292">
        <v>0</v>
      </c>
      <c r="BF152" s="292">
        <v>0</v>
      </c>
      <c r="BG152" s="292">
        <v>0</v>
      </c>
      <c r="BH152" s="292">
        <v>3</v>
      </c>
      <c r="BI152" s="292">
        <v>0</v>
      </c>
      <c r="BJ152" s="292">
        <v>0</v>
      </c>
      <c r="BK152" s="292">
        <v>0</v>
      </c>
      <c r="BL152" s="292">
        <v>0</v>
      </c>
      <c r="BM152" s="292">
        <v>0</v>
      </c>
      <c r="BN152" s="292">
        <v>0</v>
      </c>
      <c r="BO152" s="292">
        <v>0</v>
      </c>
      <c r="BP152" s="292">
        <v>0</v>
      </c>
      <c r="BQ152" s="292">
        <v>0</v>
      </c>
      <c r="BR152" s="292">
        <v>0</v>
      </c>
      <c r="BS152" s="292">
        <v>0</v>
      </c>
      <c r="BT152" s="292">
        <v>0</v>
      </c>
    </row>
    <row r="153" spans="2:72">
      <c r="B153" s="425"/>
      <c r="C153" s="425"/>
      <c r="D153" s="320" t="s">
        <v>857</v>
      </c>
      <c r="E153" s="292">
        <v>23.4</v>
      </c>
      <c r="F153" s="292">
        <v>6.6499999999999995</v>
      </c>
      <c r="G153" s="292">
        <v>0.19999999999999998</v>
      </c>
      <c r="H153" s="292">
        <v>0</v>
      </c>
      <c r="I153" s="292">
        <v>0</v>
      </c>
      <c r="J153" s="292">
        <v>0.19999999999999998</v>
      </c>
      <c r="K153" s="292">
        <v>0</v>
      </c>
      <c r="L153" s="292">
        <v>0</v>
      </c>
      <c r="M153" s="292">
        <v>0</v>
      </c>
      <c r="N153" s="292">
        <v>0</v>
      </c>
      <c r="O153" s="292">
        <v>0.39999999999999997</v>
      </c>
      <c r="P153" s="292">
        <v>0.20000000000000004</v>
      </c>
      <c r="Q153" s="292">
        <v>2.2000000000000002</v>
      </c>
      <c r="R153" s="292">
        <v>0.6</v>
      </c>
      <c r="S153" s="292">
        <v>0</v>
      </c>
      <c r="T153" s="292">
        <v>0</v>
      </c>
      <c r="U153" s="292">
        <v>0</v>
      </c>
      <c r="V153" s="292">
        <v>0</v>
      </c>
      <c r="W153" s="292">
        <v>0</v>
      </c>
      <c r="X153" s="292">
        <v>0</v>
      </c>
      <c r="Y153" s="292">
        <v>0</v>
      </c>
      <c r="Z153" s="292">
        <v>0</v>
      </c>
      <c r="AA153" s="292">
        <v>0.19999999999999998</v>
      </c>
      <c r="AB153" s="292">
        <v>0</v>
      </c>
      <c r="AC153" s="292">
        <v>0.2</v>
      </c>
      <c r="AD153" s="292">
        <v>0.6</v>
      </c>
      <c r="AE153" s="292">
        <v>0</v>
      </c>
      <c r="AF153" s="292">
        <v>0</v>
      </c>
      <c r="AG153" s="292">
        <v>0</v>
      </c>
      <c r="AH153" s="292">
        <v>0</v>
      </c>
      <c r="AI153" s="292">
        <v>0</v>
      </c>
      <c r="AJ153" s="292">
        <v>0.6</v>
      </c>
      <c r="AK153" s="292">
        <v>0.19999999999999998</v>
      </c>
      <c r="AL153" s="292">
        <v>4.5</v>
      </c>
      <c r="AM153" s="292">
        <v>0</v>
      </c>
      <c r="AN153" s="292">
        <v>0</v>
      </c>
      <c r="AO153" s="292">
        <v>0</v>
      </c>
      <c r="AP153" s="292">
        <v>7</v>
      </c>
      <c r="AQ153" s="292">
        <v>2.3999999999999995</v>
      </c>
      <c r="AR153" s="292">
        <v>0</v>
      </c>
      <c r="AS153" s="292">
        <v>0</v>
      </c>
      <c r="AT153" s="292">
        <v>0</v>
      </c>
      <c r="AU153" s="292">
        <v>0</v>
      </c>
      <c r="AV153" s="292">
        <v>0.2</v>
      </c>
      <c r="AW153" s="292">
        <v>0</v>
      </c>
      <c r="AX153" s="292">
        <v>0</v>
      </c>
      <c r="AY153" s="292">
        <v>0</v>
      </c>
      <c r="AZ153" s="292">
        <v>0</v>
      </c>
      <c r="BA153" s="292">
        <v>0</v>
      </c>
      <c r="BB153" s="292">
        <v>0</v>
      </c>
      <c r="BC153" s="292">
        <v>0</v>
      </c>
      <c r="BD153" s="292">
        <v>1.1999999999999997</v>
      </c>
      <c r="BE153" s="292">
        <v>0</v>
      </c>
      <c r="BF153" s="292">
        <v>0</v>
      </c>
      <c r="BG153" s="292">
        <v>0</v>
      </c>
      <c r="BH153" s="292">
        <v>0</v>
      </c>
      <c r="BI153" s="292">
        <v>0</v>
      </c>
      <c r="BJ153" s="292">
        <v>0</v>
      </c>
      <c r="BK153" s="292">
        <v>0</v>
      </c>
      <c r="BL153" s="292">
        <v>0</v>
      </c>
      <c r="BM153" s="292">
        <v>0</v>
      </c>
      <c r="BN153" s="292">
        <v>0</v>
      </c>
      <c r="BO153" s="292">
        <v>0</v>
      </c>
      <c r="BP153" s="292">
        <v>0</v>
      </c>
      <c r="BQ153" s="292">
        <v>0</v>
      </c>
      <c r="BR153" s="292">
        <v>0</v>
      </c>
      <c r="BS153" s="292">
        <v>0</v>
      </c>
      <c r="BT153" s="292">
        <v>0</v>
      </c>
    </row>
    <row r="154" spans="2:72">
      <c r="B154" s="425"/>
      <c r="C154" s="425"/>
      <c r="D154" s="320" t="s">
        <v>858</v>
      </c>
      <c r="E154" s="292">
        <v>9</v>
      </c>
      <c r="F154" s="292">
        <v>0</v>
      </c>
      <c r="G154" s="292">
        <v>0</v>
      </c>
      <c r="H154" s="292">
        <v>0</v>
      </c>
      <c r="I154" s="292">
        <v>0</v>
      </c>
      <c r="J154" s="292">
        <v>0</v>
      </c>
      <c r="K154" s="292">
        <v>0</v>
      </c>
      <c r="L154" s="292">
        <v>0</v>
      </c>
      <c r="M154" s="292">
        <v>0</v>
      </c>
      <c r="N154" s="292">
        <v>0</v>
      </c>
      <c r="O154" s="292">
        <v>0</v>
      </c>
      <c r="P154" s="292">
        <v>0</v>
      </c>
      <c r="Q154" s="292">
        <v>0</v>
      </c>
      <c r="R154" s="292">
        <v>0</v>
      </c>
      <c r="S154" s="292">
        <v>0</v>
      </c>
      <c r="T154" s="292">
        <v>0</v>
      </c>
      <c r="U154" s="292">
        <v>0</v>
      </c>
      <c r="V154" s="292">
        <v>0</v>
      </c>
      <c r="W154" s="292">
        <v>0</v>
      </c>
      <c r="X154" s="292">
        <v>0</v>
      </c>
      <c r="Y154" s="292">
        <v>0</v>
      </c>
      <c r="Z154" s="292">
        <v>0</v>
      </c>
      <c r="AA154" s="292">
        <v>0</v>
      </c>
      <c r="AB154" s="292">
        <v>0</v>
      </c>
      <c r="AC154" s="292">
        <v>0</v>
      </c>
      <c r="AD154" s="292">
        <v>0</v>
      </c>
      <c r="AE154" s="292">
        <v>0</v>
      </c>
      <c r="AF154" s="292">
        <v>0</v>
      </c>
      <c r="AG154" s="292">
        <v>0</v>
      </c>
      <c r="AH154" s="292">
        <v>0</v>
      </c>
      <c r="AI154" s="292">
        <v>0</v>
      </c>
      <c r="AJ154" s="292">
        <v>0</v>
      </c>
      <c r="AK154" s="292">
        <v>0</v>
      </c>
      <c r="AL154" s="292">
        <v>0</v>
      </c>
      <c r="AM154" s="292">
        <v>0</v>
      </c>
      <c r="AN154" s="292">
        <v>0</v>
      </c>
      <c r="AO154" s="292">
        <v>2.0000000000000004</v>
      </c>
      <c r="AP154" s="292">
        <v>1.0000000000000002</v>
      </c>
      <c r="AQ154" s="292">
        <v>0</v>
      </c>
      <c r="AR154" s="292">
        <v>0</v>
      </c>
      <c r="AS154" s="292">
        <v>0</v>
      </c>
      <c r="AT154" s="292">
        <v>0</v>
      </c>
      <c r="AU154" s="292">
        <v>0</v>
      </c>
      <c r="AV154" s="292">
        <v>0</v>
      </c>
      <c r="AW154" s="292">
        <v>0</v>
      </c>
      <c r="AX154" s="292">
        <v>0</v>
      </c>
      <c r="AY154" s="292">
        <v>0</v>
      </c>
      <c r="AZ154" s="292">
        <v>0</v>
      </c>
      <c r="BA154" s="292">
        <v>0</v>
      </c>
      <c r="BB154" s="292">
        <v>0</v>
      </c>
      <c r="BC154" s="292">
        <v>0</v>
      </c>
      <c r="BD154" s="292">
        <v>0</v>
      </c>
      <c r="BE154" s="292">
        <v>0</v>
      </c>
      <c r="BF154" s="292">
        <v>0</v>
      </c>
      <c r="BG154" s="292">
        <v>0</v>
      </c>
      <c r="BH154" s="292">
        <v>0</v>
      </c>
      <c r="BI154" s="292">
        <v>0</v>
      </c>
      <c r="BJ154" s="292">
        <v>1.9999999999999998</v>
      </c>
      <c r="BK154" s="292">
        <v>0</v>
      </c>
      <c r="BL154" s="292">
        <v>0</v>
      </c>
      <c r="BM154" s="292">
        <v>0</v>
      </c>
      <c r="BN154" s="292">
        <v>0</v>
      </c>
      <c r="BO154" s="292">
        <v>0</v>
      </c>
      <c r="BP154" s="292">
        <v>0</v>
      </c>
      <c r="BQ154" s="292">
        <v>0</v>
      </c>
      <c r="BR154" s="292">
        <v>0</v>
      </c>
      <c r="BS154" s="292">
        <v>0</v>
      </c>
      <c r="BT154" s="292">
        <v>0</v>
      </c>
    </row>
    <row r="155" spans="2:72">
      <c r="B155" s="425"/>
      <c r="C155" s="425"/>
      <c r="D155" s="320" t="s">
        <v>859</v>
      </c>
      <c r="E155" s="292">
        <v>1</v>
      </c>
      <c r="F155" s="292">
        <v>0</v>
      </c>
      <c r="G155" s="292">
        <v>0</v>
      </c>
      <c r="H155" s="292">
        <v>0</v>
      </c>
      <c r="I155" s="292">
        <v>0</v>
      </c>
      <c r="J155" s="292">
        <v>0</v>
      </c>
      <c r="K155" s="292">
        <v>0</v>
      </c>
      <c r="L155" s="292">
        <v>0</v>
      </c>
      <c r="M155" s="292">
        <v>0</v>
      </c>
      <c r="N155" s="292">
        <v>0</v>
      </c>
      <c r="O155" s="292">
        <v>0</v>
      </c>
      <c r="P155" s="292">
        <v>0</v>
      </c>
      <c r="Q155" s="292">
        <v>0</v>
      </c>
      <c r="R155" s="292">
        <v>0</v>
      </c>
      <c r="S155" s="292">
        <v>0</v>
      </c>
      <c r="T155" s="292">
        <v>0</v>
      </c>
      <c r="U155" s="292">
        <v>0</v>
      </c>
      <c r="V155" s="292">
        <v>0</v>
      </c>
      <c r="W155" s="292">
        <v>0</v>
      </c>
      <c r="X155" s="292">
        <v>0</v>
      </c>
      <c r="Y155" s="292">
        <v>0</v>
      </c>
      <c r="Z155" s="292">
        <v>0</v>
      </c>
      <c r="AA155" s="292">
        <v>0</v>
      </c>
      <c r="AB155" s="292">
        <v>0</v>
      </c>
      <c r="AC155" s="292">
        <v>0</v>
      </c>
      <c r="AD155" s="292">
        <v>0</v>
      </c>
      <c r="AE155" s="292">
        <v>0</v>
      </c>
      <c r="AF155" s="292">
        <v>0</v>
      </c>
      <c r="AG155" s="292">
        <v>0</v>
      </c>
      <c r="AH155" s="292">
        <v>0</v>
      </c>
      <c r="AI155" s="292">
        <v>0</v>
      </c>
      <c r="AJ155" s="292">
        <v>0</v>
      </c>
      <c r="AK155" s="292">
        <v>0</v>
      </c>
      <c r="AL155" s="292">
        <v>0</v>
      </c>
      <c r="AM155" s="292">
        <v>0</v>
      </c>
      <c r="AN155" s="292">
        <v>0</v>
      </c>
      <c r="AO155" s="292">
        <v>0</v>
      </c>
      <c r="AP155" s="292">
        <v>0.75</v>
      </c>
      <c r="AQ155" s="292">
        <v>0</v>
      </c>
      <c r="AR155" s="292">
        <v>0</v>
      </c>
      <c r="AS155" s="292">
        <v>0</v>
      </c>
      <c r="AT155" s="292">
        <v>0</v>
      </c>
      <c r="AU155" s="292">
        <v>0</v>
      </c>
      <c r="AV155" s="292">
        <v>0</v>
      </c>
      <c r="AW155" s="292">
        <v>0</v>
      </c>
      <c r="AX155" s="292">
        <v>0</v>
      </c>
      <c r="AY155" s="292">
        <v>0</v>
      </c>
      <c r="AZ155" s="292">
        <v>0</v>
      </c>
      <c r="BA155" s="292">
        <v>0</v>
      </c>
      <c r="BB155" s="292">
        <v>0</v>
      </c>
      <c r="BC155" s="292">
        <v>0</v>
      </c>
      <c r="BD155" s="292">
        <v>0</v>
      </c>
      <c r="BE155" s="292">
        <v>0</v>
      </c>
      <c r="BF155" s="292">
        <v>0</v>
      </c>
      <c r="BG155" s="292">
        <v>0</v>
      </c>
      <c r="BH155" s="292">
        <v>0</v>
      </c>
      <c r="BI155" s="292">
        <v>0</v>
      </c>
      <c r="BJ155" s="292">
        <v>0</v>
      </c>
      <c r="BK155" s="292">
        <v>0</v>
      </c>
      <c r="BL155" s="292">
        <v>0</v>
      </c>
      <c r="BM155" s="292">
        <v>0</v>
      </c>
      <c r="BN155" s="292">
        <v>0</v>
      </c>
      <c r="BO155" s="292">
        <v>0</v>
      </c>
      <c r="BP155" s="292">
        <v>0</v>
      </c>
      <c r="BQ155" s="292">
        <v>0</v>
      </c>
      <c r="BR155" s="292">
        <v>0</v>
      </c>
      <c r="BS155" s="292">
        <v>0</v>
      </c>
      <c r="BT155" s="292">
        <v>0</v>
      </c>
    </row>
    <row r="156" spans="2:72">
      <c r="B156" s="425"/>
      <c r="C156" s="425"/>
      <c r="D156" s="320" t="s">
        <v>860</v>
      </c>
      <c r="E156" s="292">
        <v>11.399999999999999</v>
      </c>
      <c r="F156" s="292">
        <v>0.60000000000000009</v>
      </c>
      <c r="G156" s="292">
        <v>0.2</v>
      </c>
      <c r="H156" s="292">
        <v>0</v>
      </c>
      <c r="I156" s="292">
        <v>0</v>
      </c>
      <c r="J156" s="292">
        <v>0.2</v>
      </c>
      <c r="K156" s="292">
        <v>0</v>
      </c>
      <c r="L156" s="292">
        <v>0</v>
      </c>
      <c r="M156" s="292">
        <v>0</v>
      </c>
      <c r="N156" s="292">
        <v>0</v>
      </c>
      <c r="O156" s="292">
        <v>0.2</v>
      </c>
      <c r="P156" s="292">
        <v>0.2</v>
      </c>
      <c r="Q156" s="292">
        <v>0.4</v>
      </c>
      <c r="R156" s="292">
        <v>0.2</v>
      </c>
      <c r="S156" s="292">
        <v>0</v>
      </c>
      <c r="T156" s="292">
        <v>0</v>
      </c>
      <c r="U156" s="292">
        <v>0</v>
      </c>
      <c r="V156" s="292">
        <v>0</v>
      </c>
      <c r="W156" s="292">
        <v>0</v>
      </c>
      <c r="X156" s="292">
        <v>0.2</v>
      </c>
      <c r="Y156" s="292">
        <v>0</v>
      </c>
      <c r="Z156" s="292">
        <v>0</v>
      </c>
      <c r="AA156" s="292">
        <v>0</v>
      </c>
      <c r="AB156" s="292">
        <v>0</v>
      </c>
      <c r="AC156" s="292">
        <v>0</v>
      </c>
      <c r="AD156" s="292">
        <v>0</v>
      </c>
      <c r="AE156" s="292">
        <v>0</v>
      </c>
      <c r="AF156" s="292">
        <v>0</v>
      </c>
      <c r="AG156" s="292">
        <v>0</v>
      </c>
      <c r="AH156" s="292">
        <v>0</v>
      </c>
      <c r="AI156" s="292">
        <v>0</v>
      </c>
      <c r="AJ156" s="292">
        <v>0.2</v>
      </c>
      <c r="AK156" s="292">
        <v>0</v>
      </c>
      <c r="AL156" s="292">
        <v>0.4</v>
      </c>
      <c r="AM156" s="292">
        <v>0</v>
      </c>
      <c r="AN156" s="292">
        <v>0</v>
      </c>
      <c r="AO156" s="292">
        <v>1.2000000000000002</v>
      </c>
      <c r="AP156" s="292">
        <v>2</v>
      </c>
      <c r="AQ156" s="292">
        <v>0</v>
      </c>
      <c r="AR156" s="292">
        <v>0</v>
      </c>
      <c r="AS156" s="292">
        <v>0</v>
      </c>
      <c r="AT156" s="292">
        <v>0</v>
      </c>
      <c r="AU156" s="292">
        <v>0</v>
      </c>
      <c r="AV156" s="292">
        <v>0</v>
      </c>
      <c r="AW156" s="292">
        <v>0</v>
      </c>
      <c r="AX156" s="292">
        <v>0</v>
      </c>
      <c r="AY156" s="292">
        <v>0</v>
      </c>
      <c r="AZ156" s="292">
        <v>0</v>
      </c>
      <c r="BA156" s="292">
        <v>0</v>
      </c>
      <c r="BB156" s="292">
        <v>0</v>
      </c>
      <c r="BC156" s="292">
        <v>0</v>
      </c>
      <c r="BD156" s="292">
        <v>0.4</v>
      </c>
      <c r="BE156" s="292">
        <v>0</v>
      </c>
      <c r="BF156" s="292">
        <v>0</v>
      </c>
      <c r="BG156" s="292">
        <v>0</v>
      </c>
      <c r="BH156" s="292">
        <v>0</v>
      </c>
      <c r="BI156" s="292">
        <v>0</v>
      </c>
      <c r="BJ156" s="292">
        <v>0</v>
      </c>
      <c r="BK156" s="292">
        <v>0</v>
      </c>
      <c r="BL156" s="292">
        <v>0</v>
      </c>
      <c r="BM156" s="292">
        <v>0</v>
      </c>
      <c r="BN156" s="292">
        <v>0</v>
      </c>
      <c r="BO156" s="292">
        <v>0</v>
      </c>
      <c r="BP156" s="292">
        <v>0</v>
      </c>
      <c r="BQ156" s="292">
        <v>0</v>
      </c>
      <c r="BR156" s="292">
        <v>0</v>
      </c>
      <c r="BS156" s="292">
        <v>0</v>
      </c>
      <c r="BT156" s="292">
        <v>0</v>
      </c>
    </row>
    <row r="157" spans="2:72">
      <c r="B157" s="425"/>
      <c r="C157" s="425" t="s">
        <v>47</v>
      </c>
      <c r="D157" s="320" t="s">
        <v>861</v>
      </c>
      <c r="E157" s="292">
        <v>162.5</v>
      </c>
      <c r="F157" s="292">
        <v>21.6</v>
      </c>
      <c r="G157" s="292">
        <v>7.8000000000000007</v>
      </c>
      <c r="H157" s="292">
        <v>0.60000000000000009</v>
      </c>
      <c r="I157" s="292">
        <v>0.20000000000000004</v>
      </c>
      <c r="J157" s="292">
        <v>1.6</v>
      </c>
      <c r="K157" s="292">
        <v>2.4</v>
      </c>
      <c r="L157" s="292">
        <v>17.400000000000002</v>
      </c>
      <c r="M157" s="292">
        <v>7.2</v>
      </c>
      <c r="N157" s="292">
        <v>7.4000000000000021</v>
      </c>
      <c r="O157" s="292">
        <v>17</v>
      </c>
      <c r="P157" s="292">
        <v>17.450000000000006</v>
      </c>
      <c r="Q157" s="292">
        <v>39.95000000000001</v>
      </c>
      <c r="R157" s="292">
        <v>25.200000000000003</v>
      </c>
      <c r="S157" s="292">
        <v>8.2000000000000011</v>
      </c>
      <c r="T157" s="292">
        <v>6.4000000000000021</v>
      </c>
      <c r="U157" s="292">
        <v>6.6999999999999984</v>
      </c>
      <c r="V157" s="292">
        <v>8.4</v>
      </c>
      <c r="W157" s="292">
        <v>6.6</v>
      </c>
      <c r="X157" s="292">
        <v>25.500000000000004</v>
      </c>
      <c r="Y157" s="292">
        <v>20.099999999999994</v>
      </c>
      <c r="Z157" s="292">
        <v>11.000000000000004</v>
      </c>
      <c r="AA157" s="292">
        <v>21.6</v>
      </c>
      <c r="AB157" s="292">
        <v>2.8000000000000003</v>
      </c>
      <c r="AC157" s="292">
        <v>13.199999999999996</v>
      </c>
      <c r="AD157" s="292">
        <v>12.600000000000003</v>
      </c>
      <c r="AE157" s="292">
        <v>9.1999999999999993</v>
      </c>
      <c r="AF157" s="292">
        <v>7.6000000000000032</v>
      </c>
      <c r="AG157" s="292">
        <v>8.1999999999999993</v>
      </c>
      <c r="AH157" s="292">
        <v>4.2</v>
      </c>
      <c r="AI157" s="292">
        <v>4.5999999999999996</v>
      </c>
      <c r="AJ157" s="292">
        <v>39.15</v>
      </c>
      <c r="AK157" s="292">
        <v>12.000000000000005</v>
      </c>
      <c r="AL157" s="292">
        <v>35.900000000000006</v>
      </c>
      <c r="AM157" s="292">
        <v>0.2</v>
      </c>
      <c r="AN157" s="292">
        <v>1.3999999999999997</v>
      </c>
      <c r="AO157" s="292">
        <v>57.199999999999982</v>
      </c>
      <c r="AP157" s="292">
        <v>36</v>
      </c>
      <c r="AQ157" s="292">
        <v>10.600000000000003</v>
      </c>
      <c r="AR157" s="292">
        <v>4.4000000000000004</v>
      </c>
      <c r="AS157" s="292">
        <v>6.2</v>
      </c>
      <c r="AT157" s="292">
        <v>0.2</v>
      </c>
      <c r="AU157" s="292">
        <v>12.600000000000001</v>
      </c>
      <c r="AV157" s="292">
        <v>7.0000000000000009</v>
      </c>
      <c r="AW157" s="292">
        <v>0.2</v>
      </c>
      <c r="AX157" s="292">
        <v>0.2</v>
      </c>
      <c r="AY157" s="292">
        <v>0.2</v>
      </c>
      <c r="AZ157" s="292">
        <v>0</v>
      </c>
      <c r="BA157" s="292">
        <v>2.1999999999999997</v>
      </c>
      <c r="BB157" s="292">
        <v>0</v>
      </c>
      <c r="BC157" s="292">
        <v>0</v>
      </c>
      <c r="BD157" s="292">
        <v>11.199999999999998</v>
      </c>
      <c r="BE157" s="292">
        <v>0.40000000000000008</v>
      </c>
      <c r="BF157" s="292">
        <v>0</v>
      </c>
      <c r="BG157" s="292">
        <v>0</v>
      </c>
      <c r="BH157" s="292">
        <v>13.700000000000003</v>
      </c>
      <c r="BI157" s="292">
        <v>1.0000000000000002</v>
      </c>
      <c r="BJ157" s="292">
        <v>4.1999999999999993</v>
      </c>
      <c r="BK157" s="292">
        <v>0</v>
      </c>
      <c r="BL157" s="292">
        <v>0</v>
      </c>
      <c r="BM157" s="292">
        <v>0</v>
      </c>
      <c r="BN157" s="292">
        <v>0</v>
      </c>
      <c r="BO157" s="292">
        <v>2.2000000000000006</v>
      </c>
      <c r="BP157" s="292">
        <v>0</v>
      </c>
      <c r="BQ157" s="292">
        <v>0</v>
      </c>
      <c r="BR157" s="292">
        <v>0</v>
      </c>
      <c r="BS157" s="292">
        <v>0</v>
      </c>
      <c r="BT157" s="292">
        <v>5.3999999999999995</v>
      </c>
    </row>
    <row r="158" spans="2:72">
      <c r="B158" s="425"/>
      <c r="C158" s="425"/>
      <c r="D158" s="320" t="s">
        <v>33</v>
      </c>
      <c r="E158" s="292">
        <v>11.999999999999998</v>
      </c>
      <c r="F158" s="292">
        <v>2</v>
      </c>
      <c r="G158" s="292">
        <v>0</v>
      </c>
      <c r="H158" s="292">
        <v>0</v>
      </c>
      <c r="I158" s="292">
        <v>0</v>
      </c>
      <c r="J158" s="292">
        <v>0</v>
      </c>
      <c r="K158" s="292">
        <v>0</v>
      </c>
      <c r="L158" s="292">
        <v>0</v>
      </c>
      <c r="M158" s="292">
        <v>0</v>
      </c>
      <c r="N158" s="292">
        <v>0</v>
      </c>
      <c r="O158" s="292">
        <v>0</v>
      </c>
      <c r="P158" s="292">
        <v>0</v>
      </c>
      <c r="Q158" s="292">
        <v>1</v>
      </c>
      <c r="R158" s="292">
        <v>0</v>
      </c>
      <c r="S158" s="292">
        <v>0</v>
      </c>
      <c r="T158" s="292">
        <v>0</v>
      </c>
      <c r="U158" s="292">
        <v>0</v>
      </c>
      <c r="V158" s="292">
        <v>0</v>
      </c>
      <c r="W158" s="292">
        <v>0</v>
      </c>
      <c r="X158" s="292">
        <v>0</v>
      </c>
      <c r="Y158" s="292">
        <v>0</v>
      </c>
      <c r="Z158" s="292">
        <v>0</v>
      </c>
      <c r="AA158" s="292">
        <v>0</v>
      </c>
      <c r="AB158" s="292">
        <v>0</v>
      </c>
      <c r="AC158" s="292">
        <v>0</v>
      </c>
      <c r="AD158" s="292">
        <v>0</v>
      </c>
      <c r="AE158" s="292">
        <v>0</v>
      </c>
      <c r="AF158" s="292">
        <v>0</v>
      </c>
      <c r="AG158" s="292">
        <v>0</v>
      </c>
      <c r="AH158" s="292">
        <v>0</v>
      </c>
      <c r="AI158" s="292">
        <v>0</v>
      </c>
      <c r="AJ158" s="292">
        <v>2</v>
      </c>
      <c r="AK158" s="292">
        <v>0</v>
      </c>
      <c r="AL158" s="292">
        <v>2</v>
      </c>
      <c r="AM158" s="292">
        <v>0</v>
      </c>
      <c r="AN158" s="292">
        <v>1</v>
      </c>
      <c r="AO158" s="292">
        <v>1</v>
      </c>
      <c r="AP158" s="292">
        <v>2.9999999999999996</v>
      </c>
      <c r="AQ158" s="292">
        <v>0</v>
      </c>
      <c r="AR158" s="292">
        <v>0</v>
      </c>
      <c r="AS158" s="292">
        <v>0</v>
      </c>
      <c r="AT158" s="292">
        <v>0</v>
      </c>
      <c r="AU158" s="292">
        <v>0</v>
      </c>
      <c r="AV158" s="292">
        <v>0</v>
      </c>
      <c r="AW158" s="292">
        <v>0</v>
      </c>
      <c r="AX158" s="292">
        <v>0</v>
      </c>
      <c r="AY158" s="292">
        <v>0</v>
      </c>
      <c r="AZ158" s="292">
        <v>0</v>
      </c>
      <c r="BA158" s="292">
        <v>0</v>
      </c>
      <c r="BB158" s="292">
        <v>0</v>
      </c>
      <c r="BC158" s="292">
        <v>0</v>
      </c>
      <c r="BD158" s="292">
        <v>0</v>
      </c>
      <c r="BE158" s="292">
        <v>0</v>
      </c>
      <c r="BF158" s="292">
        <v>0</v>
      </c>
      <c r="BG158" s="292">
        <v>0</v>
      </c>
      <c r="BH158" s="292">
        <v>0</v>
      </c>
      <c r="BI158" s="292">
        <v>0</v>
      </c>
      <c r="BJ158" s="292">
        <v>0</v>
      </c>
      <c r="BK158" s="292">
        <v>0</v>
      </c>
      <c r="BL158" s="292">
        <v>0</v>
      </c>
      <c r="BM158" s="292">
        <v>0</v>
      </c>
      <c r="BN158" s="292">
        <v>0</v>
      </c>
      <c r="BO158" s="292">
        <v>0</v>
      </c>
      <c r="BP158" s="292">
        <v>0</v>
      </c>
      <c r="BQ158" s="292">
        <v>0</v>
      </c>
      <c r="BR158" s="292">
        <v>0</v>
      </c>
      <c r="BS158" s="292">
        <v>0</v>
      </c>
      <c r="BT158" s="292">
        <v>0</v>
      </c>
    </row>
    <row r="159" spans="2:72">
      <c r="B159" s="425"/>
      <c r="C159" s="425"/>
      <c r="D159" s="320" t="s">
        <v>862</v>
      </c>
      <c r="E159" s="292">
        <v>78.149999999999991</v>
      </c>
      <c r="F159" s="292">
        <v>18.650000000000002</v>
      </c>
      <c r="G159" s="292">
        <v>0.4</v>
      </c>
      <c r="H159" s="292">
        <v>0</v>
      </c>
      <c r="I159" s="292">
        <v>0</v>
      </c>
      <c r="J159" s="292">
        <v>0</v>
      </c>
      <c r="K159" s="292">
        <v>0</v>
      </c>
      <c r="L159" s="292">
        <v>0</v>
      </c>
      <c r="M159" s="292">
        <v>0</v>
      </c>
      <c r="N159" s="292">
        <v>0.60000000000000009</v>
      </c>
      <c r="O159" s="292">
        <v>4.2000000000000011</v>
      </c>
      <c r="P159" s="292">
        <v>8.2000000000000011</v>
      </c>
      <c r="Q159" s="292">
        <v>9.75</v>
      </c>
      <c r="R159" s="292">
        <v>6.1999999999999993</v>
      </c>
      <c r="S159" s="292">
        <v>0.2</v>
      </c>
      <c r="T159" s="292">
        <v>0</v>
      </c>
      <c r="U159" s="292">
        <v>1.3999999999999997</v>
      </c>
      <c r="V159" s="292">
        <v>0.2</v>
      </c>
      <c r="W159" s="292">
        <v>0</v>
      </c>
      <c r="X159" s="292">
        <v>0.49999999999999994</v>
      </c>
      <c r="Y159" s="292">
        <v>3.9999999999999996</v>
      </c>
      <c r="Z159" s="292">
        <v>2.1999999999999997</v>
      </c>
      <c r="AA159" s="292">
        <v>4.1000000000000005</v>
      </c>
      <c r="AB159" s="292">
        <v>0</v>
      </c>
      <c r="AC159" s="292">
        <v>0</v>
      </c>
      <c r="AD159" s="292">
        <v>2.95</v>
      </c>
      <c r="AE159" s="292">
        <v>1.3999999999999997</v>
      </c>
      <c r="AF159" s="292">
        <v>0</v>
      </c>
      <c r="AG159" s="292">
        <v>2.5</v>
      </c>
      <c r="AH159" s="292">
        <v>0</v>
      </c>
      <c r="AI159" s="292">
        <v>0.49999999999999994</v>
      </c>
      <c r="AJ159" s="292">
        <v>6.45</v>
      </c>
      <c r="AK159" s="292">
        <v>0.49999999999999994</v>
      </c>
      <c r="AL159" s="292">
        <v>13.450000000000001</v>
      </c>
      <c r="AM159" s="292">
        <v>0</v>
      </c>
      <c r="AN159" s="292">
        <v>0</v>
      </c>
      <c r="AO159" s="292">
        <v>12.000000000000002</v>
      </c>
      <c r="AP159" s="292">
        <v>9.5</v>
      </c>
      <c r="AQ159" s="292">
        <v>1.7</v>
      </c>
      <c r="AR159" s="292">
        <v>0</v>
      </c>
      <c r="AS159" s="292">
        <v>1.4999999999999998</v>
      </c>
      <c r="AT159" s="292">
        <v>0</v>
      </c>
      <c r="AU159" s="292">
        <v>0</v>
      </c>
      <c r="AV159" s="292">
        <v>2.9999999999999996</v>
      </c>
      <c r="AW159" s="292">
        <v>0</v>
      </c>
      <c r="AX159" s="292">
        <v>0</v>
      </c>
      <c r="AY159" s="292">
        <v>0</v>
      </c>
      <c r="AZ159" s="292">
        <v>0</v>
      </c>
      <c r="BA159" s="292">
        <v>0</v>
      </c>
      <c r="BB159" s="292">
        <v>0</v>
      </c>
      <c r="BC159" s="292">
        <v>0.99999999999999989</v>
      </c>
      <c r="BD159" s="292">
        <v>0.99999999999999989</v>
      </c>
      <c r="BE159" s="292">
        <v>0</v>
      </c>
      <c r="BF159" s="292">
        <v>0</v>
      </c>
      <c r="BG159" s="292">
        <v>0</v>
      </c>
      <c r="BH159" s="292">
        <v>3</v>
      </c>
      <c r="BI159" s="292">
        <v>0</v>
      </c>
      <c r="BJ159" s="292">
        <v>2.9999999999999996</v>
      </c>
      <c r="BK159" s="292">
        <v>0</v>
      </c>
      <c r="BL159" s="292">
        <v>0</v>
      </c>
      <c r="BM159" s="292">
        <v>0</v>
      </c>
      <c r="BN159" s="292">
        <v>0</v>
      </c>
      <c r="BO159" s="292">
        <v>0</v>
      </c>
      <c r="BP159" s="292">
        <v>0</v>
      </c>
      <c r="BQ159" s="292">
        <v>0</v>
      </c>
      <c r="BR159" s="292">
        <v>0</v>
      </c>
      <c r="BS159" s="292">
        <v>0</v>
      </c>
      <c r="BT159" s="292">
        <v>0</v>
      </c>
    </row>
    <row r="160" spans="2:72">
      <c r="B160" s="425"/>
      <c r="C160" s="425"/>
      <c r="D160" s="320" t="s">
        <v>863</v>
      </c>
      <c r="E160" s="292">
        <v>52</v>
      </c>
      <c r="F160" s="292">
        <v>1.6000000000000003</v>
      </c>
      <c r="G160" s="292">
        <v>0</v>
      </c>
      <c r="H160" s="292">
        <v>0</v>
      </c>
      <c r="I160" s="292">
        <v>0</v>
      </c>
      <c r="J160" s="292">
        <v>0</v>
      </c>
      <c r="K160" s="292">
        <v>0</v>
      </c>
      <c r="L160" s="292">
        <v>0</v>
      </c>
      <c r="M160" s="292">
        <v>0</v>
      </c>
      <c r="N160" s="292">
        <v>0.2</v>
      </c>
      <c r="O160" s="292">
        <v>0.70000000000000007</v>
      </c>
      <c r="P160" s="292">
        <v>1.0000000000000004</v>
      </c>
      <c r="Q160" s="292">
        <v>1.6000000000000003</v>
      </c>
      <c r="R160" s="292">
        <v>0.9</v>
      </c>
      <c r="S160" s="292">
        <v>0.39999999999999997</v>
      </c>
      <c r="T160" s="292">
        <v>0.5</v>
      </c>
      <c r="U160" s="292">
        <v>0.2</v>
      </c>
      <c r="V160" s="292">
        <v>0.5</v>
      </c>
      <c r="W160" s="292">
        <v>0</v>
      </c>
      <c r="X160" s="292">
        <v>2.0000000000000004</v>
      </c>
      <c r="Y160" s="292">
        <v>2.0000000000000004</v>
      </c>
      <c r="Z160" s="292">
        <v>0</v>
      </c>
      <c r="AA160" s="292">
        <v>0.5</v>
      </c>
      <c r="AB160" s="292">
        <v>0.5</v>
      </c>
      <c r="AC160" s="292">
        <v>0</v>
      </c>
      <c r="AD160" s="292">
        <v>0.70000000000000007</v>
      </c>
      <c r="AE160" s="292">
        <v>0.5</v>
      </c>
      <c r="AF160" s="292">
        <v>0</v>
      </c>
      <c r="AG160" s="292">
        <v>0.2</v>
      </c>
      <c r="AH160" s="292">
        <v>0.5</v>
      </c>
      <c r="AI160" s="292">
        <v>0</v>
      </c>
      <c r="AJ160" s="292">
        <v>4.6999999999999993</v>
      </c>
      <c r="AK160" s="292">
        <v>0</v>
      </c>
      <c r="AL160" s="292">
        <v>3.7000000000000011</v>
      </c>
      <c r="AM160" s="292">
        <v>0</v>
      </c>
      <c r="AN160" s="292">
        <v>0</v>
      </c>
      <c r="AO160" s="292">
        <v>8.1999999999999993</v>
      </c>
      <c r="AP160" s="292">
        <v>1.2</v>
      </c>
      <c r="AQ160" s="292">
        <v>0.2</v>
      </c>
      <c r="AR160" s="292">
        <v>0.2</v>
      </c>
      <c r="AS160" s="292">
        <v>0</v>
      </c>
      <c r="AT160" s="292">
        <v>0</v>
      </c>
      <c r="AU160" s="292">
        <v>0</v>
      </c>
      <c r="AV160" s="292">
        <v>0</v>
      </c>
      <c r="AW160" s="292">
        <v>0</v>
      </c>
      <c r="AX160" s="292">
        <v>0</v>
      </c>
      <c r="AY160" s="292">
        <v>0</v>
      </c>
      <c r="AZ160" s="292">
        <v>0</v>
      </c>
      <c r="BA160" s="292">
        <v>0</v>
      </c>
      <c r="BB160" s="292">
        <v>0</v>
      </c>
      <c r="BC160" s="292">
        <v>0</v>
      </c>
      <c r="BD160" s="292">
        <v>0</v>
      </c>
      <c r="BE160" s="292">
        <v>0</v>
      </c>
      <c r="BF160" s="292">
        <v>0</v>
      </c>
      <c r="BG160" s="292">
        <v>0</v>
      </c>
      <c r="BH160" s="292">
        <v>0</v>
      </c>
      <c r="BI160" s="292">
        <v>0</v>
      </c>
      <c r="BJ160" s="292">
        <v>0</v>
      </c>
      <c r="BK160" s="292">
        <v>0</v>
      </c>
      <c r="BL160" s="292">
        <v>0</v>
      </c>
      <c r="BM160" s="292">
        <v>0</v>
      </c>
      <c r="BN160" s="292">
        <v>0</v>
      </c>
      <c r="BO160" s="292">
        <v>0</v>
      </c>
      <c r="BP160" s="292">
        <v>0</v>
      </c>
      <c r="BQ160" s="292">
        <v>0</v>
      </c>
      <c r="BR160" s="292">
        <v>0</v>
      </c>
      <c r="BS160" s="292">
        <v>0</v>
      </c>
      <c r="BT160" s="292">
        <v>0</v>
      </c>
    </row>
    <row r="161" spans="2:72" ht="28.5">
      <c r="B161" s="425"/>
      <c r="C161" s="425"/>
      <c r="D161" s="320" t="s">
        <v>864</v>
      </c>
      <c r="E161" s="292">
        <v>23</v>
      </c>
      <c r="F161" s="292">
        <v>1.0000000000000002</v>
      </c>
      <c r="G161" s="292">
        <v>0</v>
      </c>
      <c r="H161" s="292">
        <v>0</v>
      </c>
      <c r="I161" s="292">
        <v>0</v>
      </c>
      <c r="J161" s="292">
        <v>0</v>
      </c>
      <c r="K161" s="292">
        <v>0</v>
      </c>
      <c r="L161" s="292">
        <v>0</v>
      </c>
      <c r="M161" s="292">
        <v>0</v>
      </c>
      <c r="N161" s="292">
        <v>0</v>
      </c>
      <c r="O161" s="292">
        <v>0</v>
      </c>
      <c r="P161" s="292">
        <v>1.0000000000000002</v>
      </c>
      <c r="Q161" s="292">
        <v>1.0000000000000002</v>
      </c>
      <c r="R161" s="292">
        <v>0</v>
      </c>
      <c r="S161" s="292">
        <v>0</v>
      </c>
      <c r="T161" s="292">
        <v>0</v>
      </c>
      <c r="U161" s="292">
        <v>0</v>
      </c>
      <c r="V161" s="292">
        <v>0</v>
      </c>
      <c r="W161" s="292">
        <v>0</v>
      </c>
      <c r="X161" s="292">
        <v>0</v>
      </c>
      <c r="Y161" s="292">
        <v>0</v>
      </c>
      <c r="Z161" s="292">
        <v>0</v>
      </c>
      <c r="AA161" s="292">
        <v>0</v>
      </c>
      <c r="AB161" s="292">
        <v>0</v>
      </c>
      <c r="AC161" s="292">
        <v>0</v>
      </c>
      <c r="AD161" s="292">
        <v>0</v>
      </c>
      <c r="AE161" s="292">
        <v>0</v>
      </c>
      <c r="AF161" s="292">
        <v>0</v>
      </c>
      <c r="AG161" s="292">
        <v>0</v>
      </c>
      <c r="AH161" s="292">
        <v>0</v>
      </c>
      <c r="AI161" s="292">
        <v>0</v>
      </c>
      <c r="AJ161" s="292">
        <v>2.0000000000000004</v>
      </c>
      <c r="AK161" s="292">
        <v>0</v>
      </c>
      <c r="AL161" s="292">
        <v>1.0000000000000002</v>
      </c>
      <c r="AM161" s="292">
        <v>0</v>
      </c>
      <c r="AN161" s="292">
        <v>0</v>
      </c>
      <c r="AO161" s="292">
        <v>1.0000000000000002</v>
      </c>
      <c r="AP161" s="292">
        <v>0</v>
      </c>
      <c r="AQ161" s="292">
        <v>0</v>
      </c>
      <c r="AR161" s="292">
        <v>0</v>
      </c>
      <c r="AS161" s="292">
        <v>0</v>
      </c>
      <c r="AT161" s="292">
        <v>0</v>
      </c>
      <c r="AU161" s="292">
        <v>0</v>
      </c>
      <c r="AV161" s="292">
        <v>0</v>
      </c>
      <c r="AW161" s="292">
        <v>0</v>
      </c>
      <c r="AX161" s="292">
        <v>0</v>
      </c>
      <c r="AY161" s="292">
        <v>0</v>
      </c>
      <c r="AZ161" s="292">
        <v>0</v>
      </c>
      <c r="BA161" s="292">
        <v>0</v>
      </c>
      <c r="BB161" s="292">
        <v>0</v>
      </c>
      <c r="BC161" s="292">
        <v>0</v>
      </c>
      <c r="BD161" s="292">
        <v>0</v>
      </c>
      <c r="BE161" s="292">
        <v>0</v>
      </c>
      <c r="BF161" s="292">
        <v>0</v>
      </c>
      <c r="BG161" s="292">
        <v>0</v>
      </c>
      <c r="BH161" s="292">
        <v>0</v>
      </c>
      <c r="BI161" s="292">
        <v>0</v>
      </c>
      <c r="BJ161" s="292">
        <v>0</v>
      </c>
      <c r="BK161" s="292">
        <v>0</v>
      </c>
      <c r="BL161" s="292">
        <v>0</v>
      </c>
      <c r="BM161" s="292">
        <v>0</v>
      </c>
      <c r="BN161" s="292">
        <v>0</v>
      </c>
      <c r="BO161" s="292">
        <v>0</v>
      </c>
      <c r="BP161" s="292">
        <v>0</v>
      </c>
      <c r="BQ161" s="292">
        <v>0</v>
      </c>
      <c r="BR161" s="292">
        <v>0</v>
      </c>
      <c r="BS161" s="292">
        <v>0</v>
      </c>
      <c r="BT161" s="292">
        <v>0</v>
      </c>
    </row>
    <row r="162" spans="2:72">
      <c r="B162" s="425"/>
      <c r="C162" s="425"/>
      <c r="D162" s="320" t="s">
        <v>865</v>
      </c>
      <c r="E162" s="292">
        <v>34</v>
      </c>
      <c r="F162" s="292">
        <v>4.0000000000000018</v>
      </c>
      <c r="G162" s="292">
        <v>0</v>
      </c>
      <c r="H162" s="292">
        <v>0</v>
      </c>
      <c r="I162" s="292">
        <v>0</v>
      </c>
      <c r="J162" s="292">
        <v>0</v>
      </c>
      <c r="K162" s="292">
        <v>0</v>
      </c>
      <c r="L162" s="292">
        <v>0</v>
      </c>
      <c r="M162" s="292">
        <v>0</v>
      </c>
      <c r="N162" s="292">
        <v>0.2</v>
      </c>
      <c r="O162" s="292">
        <v>2.0000000000000004</v>
      </c>
      <c r="P162" s="292">
        <v>2.0000000000000009</v>
      </c>
      <c r="Q162" s="292">
        <v>5.2</v>
      </c>
      <c r="R162" s="292">
        <v>2.2000000000000002</v>
      </c>
      <c r="S162" s="292">
        <v>0.2</v>
      </c>
      <c r="T162" s="292">
        <v>0</v>
      </c>
      <c r="U162" s="292">
        <v>1.0000000000000002</v>
      </c>
      <c r="V162" s="292">
        <v>0</v>
      </c>
      <c r="W162" s="292">
        <v>0</v>
      </c>
      <c r="X162" s="292">
        <v>0</v>
      </c>
      <c r="Y162" s="292">
        <v>2</v>
      </c>
      <c r="Z162" s="292">
        <v>1.2000000000000002</v>
      </c>
      <c r="AA162" s="292">
        <v>4.2000000000000011</v>
      </c>
      <c r="AB162" s="292">
        <v>1.0000000000000004</v>
      </c>
      <c r="AC162" s="292">
        <v>0</v>
      </c>
      <c r="AD162" s="292">
        <v>0</v>
      </c>
      <c r="AE162" s="292">
        <v>0</v>
      </c>
      <c r="AF162" s="292">
        <v>0</v>
      </c>
      <c r="AG162" s="292">
        <v>1.2000000000000002</v>
      </c>
      <c r="AH162" s="292">
        <v>0</v>
      </c>
      <c r="AI162" s="292">
        <v>0</v>
      </c>
      <c r="AJ162" s="292">
        <v>6</v>
      </c>
      <c r="AK162" s="292">
        <v>0</v>
      </c>
      <c r="AL162" s="292">
        <v>7.5</v>
      </c>
      <c r="AM162" s="292">
        <v>0</v>
      </c>
      <c r="AN162" s="292">
        <v>1.0000000000000004</v>
      </c>
      <c r="AO162" s="292">
        <v>7.0000000000000036</v>
      </c>
      <c r="AP162" s="292">
        <v>4.7499999999999991</v>
      </c>
      <c r="AQ162" s="292">
        <v>0</v>
      </c>
      <c r="AR162" s="292">
        <v>0</v>
      </c>
      <c r="AS162" s="292">
        <v>0</v>
      </c>
      <c r="AT162" s="292">
        <v>0</v>
      </c>
      <c r="AU162" s="292">
        <v>0</v>
      </c>
      <c r="AV162" s="292">
        <v>0</v>
      </c>
      <c r="AW162" s="292">
        <v>0</v>
      </c>
      <c r="AX162" s="292">
        <v>0</v>
      </c>
      <c r="AY162" s="292">
        <v>0</v>
      </c>
      <c r="AZ162" s="292">
        <v>0</v>
      </c>
      <c r="BA162" s="292">
        <v>0</v>
      </c>
      <c r="BB162" s="292">
        <v>0</v>
      </c>
      <c r="BC162" s="292">
        <v>0</v>
      </c>
      <c r="BD162" s="292">
        <v>1.0000000000000002</v>
      </c>
      <c r="BE162" s="292">
        <v>0</v>
      </c>
      <c r="BF162" s="292">
        <v>0</v>
      </c>
      <c r="BG162" s="292">
        <v>0</v>
      </c>
      <c r="BH162" s="292">
        <v>0</v>
      </c>
      <c r="BI162" s="292">
        <v>0</v>
      </c>
      <c r="BJ162" s="292">
        <v>0.2</v>
      </c>
      <c r="BK162" s="292">
        <v>0</v>
      </c>
      <c r="BL162" s="292">
        <v>0</v>
      </c>
      <c r="BM162" s="292">
        <v>0</v>
      </c>
      <c r="BN162" s="292">
        <v>0</v>
      </c>
      <c r="BO162" s="292">
        <v>0</v>
      </c>
      <c r="BP162" s="292">
        <v>0</v>
      </c>
      <c r="BQ162" s="292">
        <v>0</v>
      </c>
      <c r="BR162" s="292">
        <v>0</v>
      </c>
      <c r="BS162" s="292">
        <v>0</v>
      </c>
      <c r="BT162" s="292">
        <v>0</v>
      </c>
    </row>
    <row r="163" spans="2:72">
      <c r="B163" s="425"/>
      <c r="C163" s="425"/>
      <c r="D163" s="320" t="s">
        <v>866</v>
      </c>
      <c r="E163" s="292">
        <v>6</v>
      </c>
      <c r="F163" s="292">
        <v>0</v>
      </c>
      <c r="G163" s="292">
        <v>0</v>
      </c>
      <c r="H163" s="292">
        <v>0</v>
      </c>
      <c r="I163" s="292">
        <v>0</v>
      </c>
      <c r="J163" s="292">
        <v>0</v>
      </c>
      <c r="K163" s="292">
        <v>0</v>
      </c>
      <c r="L163" s="292">
        <v>0</v>
      </c>
      <c r="M163" s="292">
        <v>0</v>
      </c>
      <c r="N163" s="292">
        <v>0</v>
      </c>
      <c r="O163" s="292">
        <v>0</v>
      </c>
      <c r="P163" s="292">
        <v>0</v>
      </c>
      <c r="Q163" s="292">
        <v>0</v>
      </c>
      <c r="R163" s="292">
        <v>0</v>
      </c>
      <c r="S163" s="292">
        <v>0</v>
      </c>
      <c r="T163" s="292">
        <v>0</v>
      </c>
      <c r="U163" s="292">
        <v>0</v>
      </c>
      <c r="V163" s="292">
        <v>0</v>
      </c>
      <c r="W163" s="292">
        <v>0</v>
      </c>
      <c r="X163" s="292">
        <v>0</v>
      </c>
      <c r="Y163" s="292">
        <v>0</v>
      </c>
      <c r="Z163" s="292">
        <v>0</v>
      </c>
      <c r="AA163" s="292">
        <v>0</v>
      </c>
      <c r="AB163" s="292">
        <v>0</v>
      </c>
      <c r="AC163" s="292">
        <v>0</v>
      </c>
      <c r="AD163" s="292">
        <v>0</v>
      </c>
      <c r="AE163" s="292">
        <v>0</v>
      </c>
      <c r="AF163" s="292">
        <v>0</v>
      </c>
      <c r="AG163" s="292">
        <v>0</v>
      </c>
      <c r="AH163" s="292">
        <v>0</v>
      </c>
      <c r="AI163" s="292">
        <v>0</v>
      </c>
      <c r="AJ163" s="292">
        <v>1.0000000000000002</v>
      </c>
      <c r="AK163" s="292">
        <v>0</v>
      </c>
      <c r="AL163" s="292">
        <v>0</v>
      </c>
      <c r="AM163" s="292">
        <v>0</v>
      </c>
      <c r="AN163" s="292">
        <v>0</v>
      </c>
      <c r="AO163" s="292">
        <v>3</v>
      </c>
      <c r="AP163" s="292">
        <v>1.0000000000000002</v>
      </c>
      <c r="AQ163" s="292">
        <v>0</v>
      </c>
      <c r="AR163" s="292">
        <v>0</v>
      </c>
      <c r="AS163" s="292">
        <v>0</v>
      </c>
      <c r="AT163" s="292">
        <v>0</v>
      </c>
      <c r="AU163" s="292">
        <v>0</v>
      </c>
      <c r="AV163" s="292">
        <v>0</v>
      </c>
      <c r="AW163" s="292">
        <v>0</v>
      </c>
      <c r="AX163" s="292">
        <v>0</v>
      </c>
      <c r="AY163" s="292">
        <v>0</v>
      </c>
      <c r="AZ163" s="292">
        <v>0</v>
      </c>
      <c r="BA163" s="292">
        <v>0</v>
      </c>
      <c r="BB163" s="292">
        <v>0</v>
      </c>
      <c r="BC163" s="292">
        <v>0</v>
      </c>
      <c r="BD163" s="292">
        <v>0</v>
      </c>
      <c r="BE163" s="292">
        <v>0</v>
      </c>
      <c r="BF163" s="292">
        <v>0</v>
      </c>
      <c r="BG163" s="292">
        <v>0</v>
      </c>
      <c r="BH163" s="292">
        <v>0</v>
      </c>
      <c r="BI163" s="292">
        <v>0</v>
      </c>
      <c r="BJ163" s="292">
        <v>0</v>
      </c>
      <c r="BK163" s="292">
        <v>0</v>
      </c>
      <c r="BL163" s="292">
        <v>0</v>
      </c>
      <c r="BM163" s="292">
        <v>0</v>
      </c>
      <c r="BN163" s="292">
        <v>0</v>
      </c>
      <c r="BO163" s="292">
        <v>0</v>
      </c>
      <c r="BP163" s="292">
        <v>0</v>
      </c>
      <c r="BQ163" s="292">
        <v>0</v>
      </c>
      <c r="BR163" s="292">
        <v>0</v>
      </c>
      <c r="BS163" s="292">
        <v>0</v>
      </c>
      <c r="BT163" s="292">
        <v>0</v>
      </c>
    </row>
    <row r="164" spans="2:72">
      <c r="B164" s="425"/>
      <c r="C164" s="425"/>
      <c r="D164" s="320" t="s">
        <v>867</v>
      </c>
      <c r="E164" s="292">
        <v>251.80000000000004</v>
      </c>
      <c r="F164" s="292">
        <v>22.900000000000009</v>
      </c>
      <c r="G164" s="292">
        <v>6.4999999999999991</v>
      </c>
      <c r="H164" s="292">
        <v>2</v>
      </c>
      <c r="I164" s="292">
        <v>0.69999999999999973</v>
      </c>
      <c r="J164" s="292">
        <v>1.1000000000000001</v>
      </c>
      <c r="K164" s="292">
        <v>0.40000000000000008</v>
      </c>
      <c r="L164" s="292">
        <v>3.4000000000000004</v>
      </c>
      <c r="M164" s="292">
        <v>1.2000000000000002</v>
      </c>
      <c r="N164" s="292">
        <v>4.9000000000000004</v>
      </c>
      <c r="O164" s="292">
        <v>16.299999999999997</v>
      </c>
      <c r="P164" s="292">
        <v>19.950000000000006</v>
      </c>
      <c r="Q164" s="292">
        <v>28</v>
      </c>
      <c r="R164" s="292">
        <v>17.8</v>
      </c>
      <c r="S164" s="292">
        <v>3.5000000000000009</v>
      </c>
      <c r="T164" s="292">
        <v>2.4000000000000004</v>
      </c>
      <c r="U164" s="292">
        <v>9.3999999999999986</v>
      </c>
      <c r="V164" s="292">
        <v>8.1</v>
      </c>
      <c r="W164" s="292">
        <v>1.6000000000000003</v>
      </c>
      <c r="X164" s="292">
        <v>19.350000000000001</v>
      </c>
      <c r="Y164" s="292">
        <v>12.950000000000001</v>
      </c>
      <c r="Z164" s="292">
        <v>7.6000000000000023</v>
      </c>
      <c r="AA164" s="292">
        <v>10.600000000000001</v>
      </c>
      <c r="AB164" s="292">
        <v>3</v>
      </c>
      <c r="AC164" s="292">
        <v>0</v>
      </c>
      <c r="AD164" s="292">
        <v>6.4999999999999991</v>
      </c>
      <c r="AE164" s="292">
        <v>6.5999999999999988</v>
      </c>
      <c r="AF164" s="292">
        <v>4.7999999999999989</v>
      </c>
      <c r="AG164" s="292">
        <v>6.0000000000000009</v>
      </c>
      <c r="AH164" s="292">
        <v>2.9000000000000004</v>
      </c>
      <c r="AI164" s="292">
        <v>1.3999999999999997</v>
      </c>
      <c r="AJ164" s="292">
        <v>31.599999999999998</v>
      </c>
      <c r="AK164" s="292">
        <v>13.200000000000003</v>
      </c>
      <c r="AL164" s="292">
        <v>35.100000000000009</v>
      </c>
      <c r="AM164" s="292">
        <v>0</v>
      </c>
      <c r="AN164" s="292">
        <v>1.5</v>
      </c>
      <c r="AO164" s="292">
        <v>35.200000000000003</v>
      </c>
      <c r="AP164" s="292">
        <v>11.000000000000002</v>
      </c>
      <c r="AQ164" s="292">
        <v>4.1999999999999993</v>
      </c>
      <c r="AR164" s="292">
        <v>0.69999999999999973</v>
      </c>
      <c r="AS164" s="292">
        <v>4.5</v>
      </c>
      <c r="AT164" s="292">
        <v>0</v>
      </c>
      <c r="AU164" s="292">
        <v>4.9000000000000004</v>
      </c>
      <c r="AV164" s="292">
        <v>1.4000000000000001</v>
      </c>
      <c r="AW164" s="292">
        <v>0</v>
      </c>
      <c r="AX164" s="292">
        <v>0</v>
      </c>
      <c r="AY164" s="292">
        <v>0</v>
      </c>
      <c r="AZ164" s="292">
        <v>0</v>
      </c>
      <c r="BA164" s="292">
        <v>1</v>
      </c>
      <c r="BB164" s="292">
        <v>0</v>
      </c>
      <c r="BC164" s="292">
        <v>0</v>
      </c>
      <c r="BD164" s="292">
        <v>7.6499999999999977</v>
      </c>
      <c r="BE164" s="292">
        <v>0</v>
      </c>
      <c r="BF164" s="292">
        <v>0</v>
      </c>
      <c r="BG164" s="292">
        <v>0.20000000000000004</v>
      </c>
      <c r="BH164" s="292">
        <v>9.3999999999999986</v>
      </c>
      <c r="BI164" s="292">
        <v>0.5</v>
      </c>
      <c r="BJ164" s="292">
        <v>2.1500000000000004</v>
      </c>
      <c r="BK164" s="292">
        <v>0</v>
      </c>
      <c r="BL164" s="292">
        <v>0</v>
      </c>
      <c r="BM164" s="292">
        <v>0</v>
      </c>
      <c r="BN164" s="292">
        <v>0</v>
      </c>
      <c r="BO164" s="292">
        <v>0.4</v>
      </c>
      <c r="BP164" s="292">
        <v>0</v>
      </c>
      <c r="BQ164" s="292">
        <v>0</v>
      </c>
      <c r="BR164" s="292">
        <v>0</v>
      </c>
      <c r="BS164" s="292">
        <v>0.20000000000000004</v>
      </c>
      <c r="BT164" s="292">
        <v>0</v>
      </c>
    </row>
    <row r="165" spans="2:72">
      <c r="B165" s="425"/>
      <c r="C165" s="425"/>
      <c r="D165" s="320" t="s">
        <v>868</v>
      </c>
      <c r="E165" s="292">
        <v>21.75</v>
      </c>
      <c r="F165" s="292">
        <v>0.5</v>
      </c>
      <c r="G165" s="292">
        <v>0</v>
      </c>
      <c r="H165" s="292">
        <v>0</v>
      </c>
      <c r="I165" s="292">
        <v>0</v>
      </c>
      <c r="J165" s="292">
        <v>0</v>
      </c>
      <c r="K165" s="292">
        <v>0</v>
      </c>
      <c r="L165" s="292">
        <v>0</v>
      </c>
      <c r="M165" s="292">
        <v>0</v>
      </c>
      <c r="N165" s="292">
        <v>0</v>
      </c>
      <c r="O165" s="292">
        <v>0</v>
      </c>
      <c r="P165" s="292">
        <v>0</v>
      </c>
      <c r="Q165" s="292">
        <v>0.5</v>
      </c>
      <c r="R165" s="292">
        <v>0.5</v>
      </c>
      <c r="S165" s="292">
        <v>0</v>
      </c>
      <c r="T165" s="292">
        <v>0</v>
      </c>
      <c r="U165" s="292">
        <v>0.5</v>
      </c>
      <c r="V165" s="292">
        <v>0.5</v>
      </c>
      <c r="W165" s="292">
        <v>0</v>
      </c>
      <c r="X165" s="292">
        <v>0</v>
      </c>
      <c r="Y165" s="292">
        <v>0</v>
      </c>
      <c r="Z165" s="292">
        <v>0</v>
      </c>
      <c r="AA165" s="292">
        <v>0</v>
      </c>
      <c r="AB165" s="292">
        <v>0</v>
      </c>
      <c r="AC165" s="292">
        <v>0</v>
      </c>
      <c r="AD165" s="292">
        <v>0.5</v>
      </c>
      <c r="AE165" s="292">
        <v>0</v>
      </c>
      <c r="AF165" s="292">
        <v>0</v>
      </c>
      <c r="AG165" s="292">
        <v>0</v>
      </c>
      <c r="AH165" s="292">
        <v>0</v>
      </c>
      <c r="AI165" s="292">
        <v>0</v>
      </c>
      <c r="AJ165" s="292">
        <v>1.5000000000000002</v>
      </c>
      <c r="AK165" s="292">
        <v>0</v>
      </c>
      <c r="AL165" s="292">
        <v>0.5</v>
      </c>
      <c r="AM165" s="292">
        <v>0</v>
      </c>
      <c r="AN165" s="292">
        <v>0</v>
      </c>
      <c r="AO165" s="292">
        <v>13.500000000000004</v>
      </c>
      <c r="AP165" s="292">
        <v>0.75</v>
      </c>
      <c r="AQ165" s="292">
        <v>0</v>
      </c>
      <c r="AR165" s="292">
        <v>0</v>
      </c>
      <c r="AS165" s="292">
        <v>0</v>
      </c>
      <c r="AT165" s="292">
        <v>0</v>
      </c>
      <c r="AU165" s="292">
        <v>0</v>
      </c>
      <c r="AV165" s="292">
        <v>0</v>
      </c>
      <c r="AW165" s="292">
        <v>0</v>
      </c>
      <c r="AX165" s="292">
        <v>0</v>
      </c>
      <c r="AY165" s="292">
        <v>0</v>
      </c>
      <c r="AZ165" s="292">
        <v>0</v>
      </c>
      <c r="BA165" s="292">
        <v>0</v>
      </c>
      <c r="BB165" s="292">
        <v>0</v>
      </c>
      <c r="BC165" s="292">
        <v>0</v>
      </c>
      <c r="BD165" s="292">
        <v>0</v>
      </c>
      <c r="BE165" s="292">
        <v>0</v>
      </c>
      <c r="BF165" s="292">
        <v>0</v>
      </c>
      <c r="BG165" s="292">
        <v>0</v>
      </c>
      <c r="BH165" s="292">
        <v>0</v>
      </c>
      <c r="BI165" s="292">
        <v>0</v>
      </c>
      <c r="BJ165" s="292">
        <v>0</v>
      </c>
      <c r="BK165" s="292">
        <v>0</v>
      </c>
      <c r="BL165" s="292">
        <v>0</v>
      </c>
      <c r="BM165" s="292">
        <v>0</v>
      </c>
      <c r="BN165" s="292">
        <v>0</v>
      </c>
      <c r="BO165" s="292">
        <v>0</v>
      </c>
      <c r="BP165" s="292">
        <v>0</v>
      </c>
      <c r="BQ165" s="292">
        <v>0</v>
      </c>
      <c r="BR165" s="292">
        <v>0</v>
      </c>
      <c r="BS165" s="292">
        <v>0</v>
      </c>
      <c r="BT165" s="292">
        <v>0</v>
      </c>
    </row>
    <row r="166" spans="2:72">
      <c r="B166" s="425"/>
      <c r="C166" s="425"/>
      <c r="D166" s="320" t="s">
        <v>869</v>
      </c>
      <c r="E166" s="292">
        <v>17.2</v>
      </c>
      <c r="F166" s="292">
        <v>1.0000000000000002</v>
      </c>
      <c r="G166" s="292">
        <v>0</v>
      </c>
      <c r="H166" s="292">
        <v>0</v>
      </c>
      <c r="I166" s="292">
        <v>0</v>
      </c>
      <c r="J166" s="292">
        <v>0</v>
      </c>
      <c r="K166" s="292">
        <v>0</v>
      </c>
      <c r="L166" s="292">
        <v>0</v>
      </c>
      <c r="M166" s="292">
        <v>0</v>
      </c>
      <c r="N166" s="292">
        <v>0</v>
      </c>
      <c r="O166" s="292">
        <v>0</v>
      </c>
      <c r="P166" s="292">
        <v>1.0000000000000002</v>
      </c>
      <c r="Q166" s="292">
        <v>1.0000000000000002</v>
      </c>
      <c r="R166" s="292">
        <v>0</v>
      </c>
      <c r="S166" s="292">
        <v>0</v>
      </c>
      <c r="T166" s="292">
        <v>0</v>
      </c>
      <c r="U166" s="292">
        <v>0</v>
      </c>
      <c r="V166" s="292">
        <v>0</v>
      </c>
      <c r="W166" s="292">
        <v>0</v>
      </c>
      <c r="X166" s="292">
        <v>0</v>
      </c>
      <c r="Y166" s="292">
        <v>0</v>
      </c>
      <c r="Z166" s="292">
        <v>0</v>
      </c>
      <c r="AA166" s="292">
        <v>0</v>
      </c>
      <c r="AB166" s="292">
        <v>0</v>
      </c>
      <c r="AC166" s="292">
        <v>0</v>
      </c>
      <c r="AD166" s="292">
        <v>0</v>
      </c>
      <c r="AE166" s="292">
        <v>0</v>
      </c>
      <c r="AF166" s="292">
        <v>0</v>
      </c>
      <c r="AG166" s="292">
        <v>0</v>
      </c>
      <c r="AH166" s="292">
        <v>0</v>
      </c>
      <c r="AI166" s="292">
        <v>0</v>
      </c>
      <c r="AJ166" s="292">
        <v>1.0000000000000002</v>
      </c>
      <c r="AK166" s="292">
        <v>0</v>
      </c>
      <c r="AL166" s="292">
        <v>1.0000000000000002</v>
      </c>
      <c r="AM166" s="292">
        <v>0</v>
      </c>
      <c r="AN166" s="292">
        <v>0</v>
      </c>
      <c r="AO166" s="292">
        <v>3.2</v>
      </c>
      <c r="AP166" s="292">
        <v>4.2</v>
      </c>
      <c r="AQ166" s="292">
        <v>0</v>
      </c>
      <c r="AR166" s="292">
        <v>0</v>
      </c>
      <c r="AS166" s="292">
        <v>0</v>
      </c>
      <c r="AT166" s="292">
        <v>0</v>
      </c>
      <c r="AU166" s="292">
        <v>0</v>
      </c>
      <c r="AV166" s="292">
        <v>0</v>
      </c>
      <c r="AW166" s="292">
        <v>0</v>
      </c>
      <c r="AX166" s="292">
        <v>0</v>
      </c>
      <c r="AY166" s="292">
        <v>0</v>
      </c>
      <c r="AZ166" s="292">
        <v>0</v>
      </c>
      <c r="BA166" s="292">
        <v>0</v>
      </c>
      <c r="BB166" s="292">
        <v>0</v>
      </c>
      <c r="BC166" s="292">
        <v>0</v>
      </c>
      <c r="BD166" s="292">
        <v>0</v>
      </c>
      <c r="BE166" s="292">
        <v>0</v>
      </c>
      <c r="BF166" s="292">
        <v>0</v>
      </c>
      <c r="BG166" s="292">
        <v>0</v>
      </c>
      <c r="BH166" s="292">
        <v>0</v>
      </c>
      <c r="BI166" s="292">
        <v>0</v>
      </c>
      <c r="BJ166" s="292">
        <v>2.0000000000000004</v>
      </c>
      <c r="BK166" s="292">
        <v>0</v>
      </c>
      <c r="BL166" s="292">
        <v>0</v>
      </c>
      <c r="BM166" s="292">
        <v>0</v>
      </c>
      <c r="BN166" s="292">
        <v>0</v>
      </c>
      <c r="BO166" s="292">
        <v>0</v>
      </c>
      <c r="BP166" s="292">
        <v>0</v>
      </c>
      <c r="BQ166" s="292">
        <v>0</v>
      </c>
      <c r="BR166" s="292">
        <v>0</v>
      </c>
      <c r="BS166" s="292">
        <v>0</v>
      </c>
      <c r="BT166" s="292">
        <v>1</v>
      </c>
    </row>
    <row r="167" spans="2:72">
      <c r="B167" s="425"/>
      <c r="C167" s="425"/>
      <c r="D167" s="320" t="s">
        <v>40</v>
      </c>
      <c r="E167" s="292">
        <v>21</v>
      </c>
      <c r="F167" s="292">
        <v>1.2000000000000002</v>
      </c>
      <c r="G167" s="292">
        <v>0</v>
      </c>
      <c r="H167" s="292">
        <v>0</v>
      </c>
      <c r="I167" s="292">
        <v>0</v>
      </c>
      <c r="J167" s="292">
        <v>0</v>
      </c>
      <c r="K167" s="292">
        <v>0</v>
      </c>
      <c r="L167" s="292">
        <v>0</v>
      </c>
      <c r="M167" s="292">
        <v>0</v>
      </c>
      <c r="N167" s="292">
        <v>0</v>
      </c>
      <c r="O167" s="292">
        <v>0</v>
      </c>
      <c r="P167" s="292">
        <v>1.2000000000000002</v>
      </c>
      <c r="Q167" s="292">
        <v>1.2000000000000002</v>
      </c>
      <c r="R167" s="292">
        <v>0.2</v>
      </c>
      <c r="S167" s="292">
        <v>0.2</v>
      </c>
      <c r="T167" s="292">
        <v>0</v>
      </c>
      <c r="U167" s="292">
        <v>0</v>
      </c>
      <c r="V167" s="292">
        <v>0</v>
      </c>
      <c r="W167" s="292">
        <v>0</v>
      </c>
      <c r="X167" s="292">
        <v>0.2</v>
      </c>
      <c r="Y167" s="292">
        <v>0</v>
      </c>
      <c r="Z167" s="292">
        <v>0</v>
      </c>
      <c r="AA167" s="292">
        <v>0</v>
      </c>
      <c r="AB167" s="292">
        <v>0</v>
      </c>
      <c r="AC167" s="292">
        <v>0</v>
      </c>
      <c r="AD167" s="292">
        <v>0</v>
      </c>
      <c r="AE167" s="292">
        <v>0</v>
      </c>
      <c r="AF167" s="292">
        <v>0</v>
      </c>
      <c r="AG167" s="292">
        <v>0</v>
      </c>
      <c r="AH167" s="292">
        <v>0</v>
      </c>
      <c r="AI167" s="292">
        <v>0</v>
      </c>
      <c r="AJ167" s="292">
        <v>1</v>
      </c>
      <c r="AK167" s="292">
        <v>0.2</v>
      </c>
      <c r="AL167" s="292">
        <v>2.2000000000000002</v>
      </c>
      <c r="AM167" s="292">
        <v>0</v>
      </c>
      <c r="AN167" s="292">
        <v>0</v>
      </c>
      <c r="AO167" s="292">
        <v>0</v>
      </c>
      <c r="AP167" s="292">
        <v>2</v>
      </c>
      <c r="AQ167" s="292">
        <v>0</v>
      </c>
      <c r="AR167" s="292">
        <v>0</v>
      </c>
      <c r="AS167" s="292">
        <v>0</v>
      </c>
      <c r="AT167" s="292">
        <v>0</v>
      </c>
      <c r="AU167" s="292">
        <v>0</v>
      </c>
      <c r="AV167" s="292">
        <v>0</v>
      </c>
      <c r="AW167" s="292">
        <v>0</v>
      </c>
      <c r="AX167" s="292">
        <v>1</v>
      </c>
      <c r="AY167" s="292">
        <v>0</v>
      </c>
      <c r="AZ167" s="292">
        <v>0</v>
      </c>
      <c r="BA167" s="292">
        <v>0</v>
      </c>
      <c r="BB167" s="292">
        <v>0</v>
      </c>
      <c r="BC167" s="292">
        <v>0</v>
      </c>
      <c r="BD167" s="292">
        <v>0.2</v>
      </c>
      <c r="BE167" s="292">
        <v>0</v>
      </c>
      <c r="BF167" s="292">
        <v>0</v>
      </c>
      <c r="BG167" s="292">
        <v>0</v>
      </c>
      <c r="BH167" s="292">
        <v>1.2</v>
      </c>
      <c r="BI167" s="292">
        <v>0</v>
      </c>
      <c r="BJ167" s="292">
        <v>0</v>
      </c>
      <c r="BK167" s="292">
        <v>0</v>
      </c>
      <c r="BL167" s="292">
        <v>0</v>
      </c>
      <c r="BM167" s="292">
        <v>0</v>
      </c>
      <c r="BN167" s="292">
        <v>0</v>
      </c>
      <c r="BO167" s="292">
        <v>0</v>
      </c>
      <c r="BP167" s="292">
        <v>0</v>
      </c>
      <c r="BQ167" s="292">
        <v>0</v>
      </c>
      <c r="BR167" s="292">
        <v>0</v>
      </c>
      <c r="BS167" s="292">
        <v>0</v>
      </c>
      <c r="BT167" s="292">
        <v>0</v>
      </c>
    </row>
    <row r="168" spans="2:72">
      <c r="B168" s="425"/>
      <c r="C168" s="425"/>
      <c r="D168" s="320" t="s">
        <v>870</v>
      </c>
      <c r="E168" s="292">
        <v>13</v>
      </c>
      <c r="F168" s="292">
        <v>0.99999999999999989</v>
      </c>
      <c r="G168" s="292">
        <v>0</v>
      </c>
      <c r="H168" s="292">
        <v>0</v>
      </c>
      <c r="I168" s="292">
        <v>0</v>
      </c>
      <c r="J168" s="292">
        <v>0</v>
      </c>
      <c r="K168" s="292">
        <v>0</v>
      </c>
      <c r="L168" s="292">
        <v>0</v>
      </c>
      <c r="M168" s="292">
        <v>0</v>
      </c>
      <c r="N168" s="292">
        <v>0</v>
      </c>
      <c r="O168" s="292">
        <v>0</v>
      </c>
      <c r="P168" s="292">
        <v>1.9999999999999998</v>
      </c>
      <c r="Q168" s="292">
        <v>1.75</v>
      </c>
      <c r="R168" s="292">
        <v>0</v>
      </c>
      <c r="S168" s="292">
        <v>0</v>
      </c>
      <c r="T168" s="292">
        <v>0</v>
      </c>
      <c r="U168" s="292">
        <v>0</v>
      </c>
      <c r="V168" s="292">
        <v>0</v>
      </c>
      <c r="W168" s="292">
        <v>0</v>
      </c>
      <c r="X168" s="292">
        <v>0</v>
      </c>
      <c r="Y168" s="292">
        <v>0</v>
      </c>
      <c r="Z168" s="292">
        <v>0</v>
      </c>
      <c r="AA168" s="292">
        <v>0</v>
      </c>
      <c r="AB168" s="292">
        <v>0</v>
      </c>
      <c r="AC168" s="292">
        <v>0</v>
      </c>
      <c r="AD168" s="292">
        <v>0</v>
      </c>
      <c r="AE168" s="292">
        <v>0</v>
      </c>
      <c r="AF168" s="292">
        <v>0</v>
      </c>
      <c r="AG168" s="292">
        <v>0</v>
      </c>
      <c r="AH168" s="292">
        <v>0</v>
      </c>
      <c r="AI168" s="292">
        <v>0</v>
      </c>
      <c r="AJ168" s="292">
        <v>1.75</v>
      </c>
      <c r="AK168" s="292">
        <v>0</v>
      </c>
      <c r="AL168" s="292">
        <v>0.99999999999999989</v>
      </c>
      <c r="AM168" s="292">
        <v>0</v>
      </c>
      <c r="AN168" s="292">
        <v>0</v>
      </c>
      <c r="AO168" s="292">
        <v>7.9999999999999991</v>
      </c>
      <c r="AP168" s="292">
        <v>1.5</v>
      </c>
      <c r="AQ168" s="292">
        <v>0</v>
      </c>
      <c r="AR168" s="292">
        <v>0</v>
      </c>
      <c r="AS168" s="292">
        <v>0</v>
      </c>
      <c r="AT168" s="292">
        <v>0</v>
      </c>
      <c r="AU168" s="292">
        <v>0</v>
      </c>
      <c r="AV168" s="292">
        <v>0</v>
      </c>
      <c r="AW168" s="292">
        <v>0</v>
      </c>
      <c r="AX168" s="292">
        <v>0</v>
      </c>
      <c r="AY168" s="292">
        <v>0</v>
      </c>
      <c r="AZ168" s="292">
        <v>0</v>
      </c>
      <c r="BA168" s="292">
        <v>0</v>
      </c>
      <c r="BB168" s="292">
        <v>0</v>
      </c>
      <c r="BC168" s="292">
        <v>0</v>
      </c>
      <c r="BD168" s="292">
        <v>0.99999999999999989</v>
      </c>
      <c r="BE168" s="292">
        <v>0</v>
      </c>
      <c r="BF168" s="292">
        <v>0</v>
      </c>
      <c r="BG168" s="292">
        <v>0</v>
      </c>
      <c r="BH168" s="292">
        <v>0</v>
      </c>
      <c r="BI168" s="292">
        <v>0</v>
      </c>
      <c r="BJ168" s="292">
        <v>0.99999999999999989</v>
      </c>
      <c r="BK168" s="292">
        <v>0</v>
      </c>
      <c r="BL168" s="292">
        <v>0</v>
      </c>
      <c r="BM168" s="292">
        <v>0</v>
      </c>
      <c r="BN168" s="292">
        <v>0</v>
      </c>
      <c r="BO168" s="292">
        <v>0</v>
      </c>
      <c r="BP168" s="292">
        <v>0</v>
      </c>
      <c r="BQ168" s="292">
        <v>0</v>
      </c>
      <c r="BR168" s="292">
        <v>0</v>
      </c>
      <c r="BS168" s="292">
        <v>0</v>
      </c>
      <c r="BT168" s="292">
        <v>0</v>
      </c>
    </row>
    <row r="169" spans="2:72">
      <c r="B169" s="425"/>
      <c r="C169" s="425"/>
      <c r="D169" s="320" t="s">
        <v>871</v>
      </c>
      <c r="E169" s="292">
        <v>19.999999999999996</v>
      </c>
      <c r="F169" s="292">
        <v>0</v>
      </c>
      <c r="G169" s="292">
        <v>0</v>
      </c>
      <c r="H169" s="292">
        <v>0</v>
      </c>
      <c r="I169" s="292">
        <v>0</v>
      </c>
      <c r="J169" s="292">
        <v>0</v>
      </c>
      <c r="K169" s="292">
        <v>0</v>
      </c>
      <c r="L169" s="292">
        <v>0</v>
      </c>
      <c r="M169" s="292">
        <v>0</v>
      </c>
      <c r="N169" s="292">
        <v>0</v>
      </c>
      <c r="O169" s="292">
        <v>0</v>
      </c>
      <c r="P169" s="292">
        <v>0</v>
      </c>
      <c r="Q169" s="292">
        <v>0</v>
      </c>
      <c r="R169" s="292">
        <v>0</v>
      </c>
      <c r="S169" s="292">
        <v>0</v>
      </c>
      <c r="T169" s="292">
        <v>0</v>
      </c>
      <c r="U169" s="292">
        <v>0</v>
      </c>
      <c r="V169" s="292">
        <v>0</v>
      </c>
      <c r="W169" s="292">
        <v>0</v>
      </c>
      <c r="X169" s="292">
        <v>0</v>
      </c>
      <c r="Y169" s="292">
        <v>0</v>
      </c>
      <c r="Z169" s="292">
        <v>0</v>
      </c>
      <c r="AA169" s="292">
        <v>0</v>
      </c>
      <c r="AB169" s="292">
        <v>0</v>
      </c>
      <c r="AC169" s="292">
        <v>0</v>
      </c>
      <c r="AD169" s="292">
        <v>0</v>
      </c>
      <c r="AE169" s="292">
        <v>0</v>
      </c>
      <c r="AF169" s="292">
        <v>0</v>
      </c>
      <c r="AG169" s="292">
        <v>0</v>
      </c>
      <c r="AH169" s="292">
        <v>0</v>
      </c>
      <c r="AI169" s="292">
        <v>0</v>
      </c>
      <c r="AJ169" s="292">
        <v>0</v>
      </c>
      <c r="AK169" s="292">
        <v>0</v>
      </c>
      <c r="AL169" s="292">
        <v>1.0000000000000002</v>
      </c>
      <c r="AM169" s="292">
        <v>0</v>
      </c>
      <c r="AN169" s="292">
        <v>0</v>
      </c>
      <c r="AO169" s="292">
        <v>2.0000000000000004</v>
      </c>
      <c r="AP169" s="292">
        <v>0</v>
      </c>
      <c r="AQ169" s="292">
        <v>0</v>
      </c>
      <c r="AR169" s="292">
        <v>0</v>
      </c>
      <c r="AS169" s="292">
        <v>0</v>
      </c>
      <c r="AT169" s="292">
        <v>0</v>
      </c>
      <c r="AU169" s="292">
        <v>0</v>
      </c>
      <c r="AV169" s="292">
        <v>0</v>
      </c>
      <c r="AW169" s="292">
        <v>0</v>
      </c>
      <c r="AX169" s="292">
        <v>5</v>
      </c>
      <c r="AY169" s="292">
        <v>0</v>
      </c>
      <c r="AZ169" s="292">
        <v>0</v>
      </c>
      <c r="BA169" s="292">
        <v>0</v>
      </c>
      <c r="BB169" s="292">
        <v>0</v>
      </c>
      <c r="BC169" s="292">
        <v>0</v>
      </c>
      <c r="BD169" s="292">
        <v>0</v>
      </c>
      <c r="BE169" s="292">
        <v>0</v>
      </c>
      <c r="BF169" s="292">
        <v>0</v>
      </c>
      <c r="BG169" s="292">
        <v>0</v>
      </c>
      <c r="BH169" s="292">
        <v>0</v>
      </c>
      <c r="BI169" s="292">
        <v>0</v>
      </c>
      <c r="BJ169" s="292">
        <v>0</v>
      </c>
      <c r="BK169" s="292">
        <v>0</v>
      </c>
      <c r="BL169" s="292">
        <v>0</v>
      </c>
      <c r="BM169" s="292">
        <v>0</v>
      </c>
      <c r="BN169" s="292">
        <v>0</v>
      </c>
      <c r="BO169" s="292">
        <v>0</v>
      </c>
      <c r="BP169" s="292">
        <v>0</v>
      </c>
      <c r="BQ169" s="292">
        <v>0</v>
      </c>
      <c r="BR169" s="292">
        <v>0</v>
      </c>
      <c r="BS169" s="292">
        <v>0</v>
      </c>
      <c r="BT169" s="292">
        <v>0</v>
      </c>
    </row>
    <row r="170" spans="2:72">
      <c r="B170" s="425"/>
      <c r="C170" s="425"/>
      <c r="D170" s="320" t="s">
        <v>872</v>
      </c>
      <c r="E170" s="292">
        <v>39</v>
      </c>
      <c r="F170" s="292">
        <v>5.7999999999999989</v>
      </c>
      <c r="G170" s="292">
        <v>2</v>
      </c>
      <c r="H170" s="292">
        <v>0</v>
      </c>
      <c r="I170" s="292">
        <v>0</v>
      </c>
      <c r="J170" s="292">
        <v>0</v>
      </c>
      <c r="K170" s="292">
        <v>0</v>
      </c>
      <c r="L170" s="292">
        <v>0</v>
      </c>
      <c r="M170" s="292">
        <v>0</v>
      </c>
      <c r="N170" s="292">
        <v>0</v>
      </c>
      <c r="O170" s="292">
        <v>2.4</v>
      </c>
      <c r="P170" s="292">
        <v>2.7</v>
      </c>
      <c r="Q170" s="292">
        <v>3.3999999999999995</v>
      </c>
      <c r="R170" s="292">
        <v>2.5</v>
      </c>
      <c r="S170" s="292">
        <v>0.2</v>
      </c>
      <c r="T170" s="292">
        <v>0.2</v>
      </c>
      <c r="U170" s="292">
        <v>0</v>
      </c>
      <c r="V170" s="292">
        <v>0.2</v>
      </c>
      <c r="W170" s="292">
        <v>0</v>
      </c>
      <c r="X170" s="292">
        <v>1</v>
      </c>
      <c r="Y170" s="292">
        <v>1</v>
      </c>
      <c r="Z170" s="292">
        <v>2.4</v>
      </c>
      <c r="AA170" s="292">
        <v>1.2</v>
      </c>
      <c r="AB170" s="292">
        <v>0</v>
      </c>
      <c r="AC170" s="292">
        <v>0</v>
      </c>
      <c r="AD170" s="292">
        <v>0.39999999999999997</v>
      </c>
      <c r="AE170" s="292">
        <v>2.1999999999999997</v>
      </c>
      <c r="AF170" s="292">
        <v>0</v>
      </c>
      <c r="AG170" s="292">
        <v>0</v>
      </c>
      <c r="AH170" s="292">
        <v>0.2</v>
      </c>
      <c r="AI170" s="292">
        <v>0</v>
      </c>
      <c r="AJ170" s="292">
        <v>8</v>
      </c>
      <c r="AK170" s="292">
        <v>1.4</v>
      </c>
      <c r="AL170" s="292">
        <v>9.8000000000000007</v>
      </c>
      <c r="AM170" s="292">
        <v>1</v>
      </c>
      <c r="AN170" s="292">
        <v>0</v>
      </c>
      <c r="AO170" s="292">
        <v>10</v>
      </c>
      <c r="AP170" s="292">
        <v>7.25</v>
      </c>
      <c r="AQ170" s="292">
        <v>0</v>
      </c>
      <c r="AR170" s="292">
        <v>0.2</v>
      </c>
      <c r="AS170" s="292">
        <v>1.2</v>
      </c>
      <c r="AT170" s="292">
        <v>0</v>
      </c>
      <c r="AU170" s="292">
        <v>0</v>
      </c>
      <c r="AV170" s="292">
        <v>0.5</v>
      </c>
      <c r="AW170" s="292">
        <v>0</v>
      </c>
      <c r="AX170" s="292">
        <v>0</v>
      </c>
      <c r="AY170" s="292">
        <v>0</v>
      </c>
      <c r="AZ170" s="292">
        <v>0</v>
      </c>
      <c r="BA170" s="292">
        <v>0</v>
      </c>
      <c r="BB170" s="292">
        <v>0</v>
      </c>
      <c r="BC170" s="292">
        <v>0</v>
      </c>
      <c r="BD170" s="292">
        <v>2.5</v>
      </c>
      <c r="BE170" s="292">
        <v>0</v>
      </c>
      <c r="BF170" s="292">
        <v>0</v>
      </c>
      <c r="BG170" s="292">
        <v>0</v>
      </c>
      <c r="BH170" s="292">
        <v>0.2</v>
      </c>
      <c r="BI170" s="292">
        <v>0</v>
      </c>
      <c r="BJ170" s="292">
        <v>0</v>
      </c>
      <c r="BK170" s="292">
        <v>0</v>
      </c>
      <c r="BL170" s="292">
        <v>0</v>
      </c>
      <c r="BM170" s="292">
        <v>0</v>
      </c>
      <c r="BN170" s="292">
        <v>0</v>
      </c>
      <c r="BO170" s="292">
        <v>0</v>
      </c>
      <c r="BP170" s="292">
        <v>0</v>
      </c>
      <c r="BQ170" s="292">
        <v>0</v>
      </c>
      <c r="BR170" s="292">
        <v>0</v>
      </c>
      <c r="BS170" s="292">
        <v>1</v>
      </c>
      <c r="BT170" s="292">
        <v>0</v>
      </c>
    </row>
    <row r="171" spans="2:72">
      <c r="B171" s="425"/>
      <c r="C171" s="425"/>
      <c r="D171" s="320" t="s">
        <v>873</v>
      </c>
      <c r="E171" s="292">
        <v>10.399999999999999</v>
      </c>
      <c r="F171" s="292">
        <v>3.15</v>
      </c>
      <c r="G171" s="292">
        <v>0</v>
      </c>
      <c r="H171" s="292">
        <v>0</v>
      </c>
      <c r="I171" s="292">
        <v>0</v>
      </c>
      <c r="J171" s="292">
        <v>0</v>
      </c>
      <c r="K171" s="292">
        <v>0</v>
      </c>
      <c r="L171" s="292">
        <v>0</v>
      </c>
      <c r="M171" s="292">
        <v>0</v>
      </c>
      <c r="N171" s="292">
        <v>0</v>
      </c>
      <c r="O171" s="292">
        <v>0.2</v>
      </c>
      <c r="P171" s="292">
        <v>0</v>
      </c>
      <c r="Q171" s="292">
        <v>1.6</v>
      </c>
      <c r="R171" s="292">
        <v>0.9</v>
      </c>
      <c r="S171" s="292">
        <v>0</v>
      </c>
      <c r="T171" s="292">
        <v>0</v>
      </c>
      <c r="U171" s="292">
        <v>0.5</v>
      </c>
      <c r="V171" s="292">
        <v>0.4</v>
      </c>
      <c r="W171" s="292">
        <v>0</v>
      </c>
      <c r="X171" s="292">
        <v>0</v>
      </c>
      <c r="Y171" s="292">
        <v>0</v>
      </c>
      <c r="Z171" s="292">
        <v>0</v>
      </c>
      <c r="AA171" s="292">
        <v>0</v>
      </c>
      <c r="AB171" s="292">
        <v>0</v>
      </c>
      <c r="AC171" s="292">
        <v>0</v>
      </c>
      <c r="AD171" s="292">
        <v>0</v>
      </c>
      <c r="AE171" s="292">
        <v>0</v>
      </c>
      <c r="AF171" s="292">
        <v>0</v>
      </c>
      <c r="AG171" s="292">
        <v>0</v>
      </c>
      <c r="AH171" s="292">
        <v>0</v>
      </c>
      <c r="AI171" s="292">
        <v>0</v>
      </c>
      <c r="AJ171" s="292">
        <v>1.7</v>
      </c>
      <c r="AK171" s="292">
        <v>0</v>
      </c>
      <c r="AL171" s="292">
        <v>1.9000000000000004</v>
      </c>
      <c r="AM171" s="292">
        <v>0</v>
      </c>
      <c r="AN171" s="292">
        <v>0</v>
      </c>
      <c r="AO171" s="292">
        <v>6.2</v>
      </c>
      <c r="AP171" s="292">
        <v>0</v>
      </c>
      <c r="AQ171" s="292">
        <v>1</v>
      </c>
      <c r="AR171" s="292">
        <v>0</v>
      </c>
      <c r="AS171" s="292">
        <v>0</v>
      </c>
      <c r="AT171" s="292">
        <v>0</v>
      </c>
      <c r="AU171" s="292">
        <v>0</v>
      </c>
      <c r="AV171" s="292">
        <v>0</v>
      </c>
      <c r="AW171" s="292">
        <v>0</v>
      </c>
      <c r="AX171" s="292">
        <v>0</v>
      </c>
      <c r="AY171" s="292">
        <v>0</v>
      </c>
      <c r="AZ171" s="292">
        <v>0</v>
      </c>
      <c r="BA171" s="292">
        <v>0</v>
      </c>
      <c r="BB171" s="292">
        <v>0</v>
      </c>
      <c r="BC171" s="292">
        <v>0</v>
      </c>
      <c r="BD171" s="292">
        <v>2.0000000000000004</v>
      </c>
      <c r="BE171" s="292">
        <v>0</v>
      </c>
      <c r="BF171" s="292">
        <v>0</v>
      </c>
      <c r="BG171" s="292">
        <v>0</v>
      </c>
      <c r="BH171" s="292">
        <v>1</v>
      </c>
      <c r="BI171" s="292">
        <v>0</v>
      </c>
      <c r="BJ171" s="292">
        <v>0</v>
      </c>
      <c r="BK171" s="292">
        <v>0</v>
      </c>
      <c r="BL171" s="292">
        <v>0</v>
      </c>
      <c r="BM171" s="292">
        <v>0</v>
      </c>
      <c r="BN171" s="292">
        <v>0</v>
      </c>
      <c r="BO171" s="292">
        <v>0</v>
      </c>
      <c r="BP171" s="292">
        <v>0</v>
      </c>
      <c r="BQ171" s="292">
        <v>0</v>
      </c>
      <c r="BR171" s="292">
        <v>0</v>
      </c>
      <c r="BS171" s="292">
        <v>0</v>
      </c>
      <c r="BT171" s="292">
        <v>0</v>
      </c>
    </row>
    <row r="172" spans="2:72">
      <c r="B172" s="425"/>
      <c r="C172" s="425"/>
      <c r="D172" s="320" t="s">
        <v>874</v>
      </c>
      <c r="E172" s="292">
        <v>11.999999999999998</v>
      </c>
      <c r="F172" s="292">
        <v>0</v>
      </c>
      <c r="G172" s="292">
        <v>0</v>
      </c>
      <c r="H172" s="292">
        <v>0</v>
      </c>
      <c r="I172" s="292">
        <v>0</v>
      </c>
      <c r="J172" s="292">
        <v>0</v>
      </c>
      <c r="K172" s="292">
        <v>0</v>
      </c>
      <c r="L172" s="292">
        <v>0</v>
      </c>
      <c r="M172" s="292">
        <v>0</v>
      </c>
      <c r="N172" s="292">
        <v>0</v>
      </c>
      <c r="O172" s="292">
        <v>0</v>
      </c>
      <c r="P172" s="292">
        <v>0</v>
      </c>
      <c r="Q172" s="292">
        <v>0</v>
      </c>
      <c r="R172" s="292">
        <v>0</v>
      </c>
      <c r="S172" s="292">
        <v>0</v>
      </c>
      <c r="T172" s="292">
        <v>0</v>
      </c>
      <c r="U172" s="292">
        <v>0</v>
      </c>
      <c r="V172" s="292">
        <v>0</v>
      </c>
      <c r="W172" s="292">
        <v>0</v>
      </c>
      <c r="X172" s="292">
        <v>0</v>
      </c>
      <c r="Y172" s="292">
        <v>0</v>
      </c>
      <c r="Z172" s="292">
        <v>0</v>
      </c>
      <c r="AA172" s="292">
        <v>0</v>
      </c>
      <c r="AB172" s="292">
        <v>0</v>
      </c>
      <c r="AC172" s="292">
        <v>0</v>
      </c>
      <c r="AD172" s="292">
        <v>0</v>
      </c>
      <c r="AE172" s="292">
        <v>0</v>
      </c>
      <c r="AF172" s="292">
        <v>0</v>
      </c>
      <c r="AG172" s="292">
        <v>0</v>
      </c>
      <c r="AH172" s="292">
        <v>0</v>
      </c>
      <c r="AI172" s="292">
        <v>0</v>
      </c>
      <c r="AJ172" s="292">
        <v>0</v>
      </c>
      <c r="AK172" s="292">
        <v>0</v>
      </c>
      <c r="AL172" s="292">
        <v>0</v>
      </c>
      <c r="AM172" s="292">
        <v>0</v>
      </c>
      <c r="AN172" s="292">
        <v>0</v>
      </c>
      <c r="AO172" s="292">
        <v>0</v>
      </c>
      <c r="AP172" s="292">
        <v>0</v>
      </c>
      <c r="AQ172" s="292">
        <v>0</v>
      </c>
      <c r="AR172" s="292">
        <v>0</v>
      </c>
      <c r="AS172" s="292">
        <v>0</v>
      </c>
      <c r="AT172" s="292">
        <v>0</v>
      </c>
      <c r="AU172" s="292">
        <v>0</v>
      </c>
      <c r="AV172" s="292">
        <v>0</v>
      </c>
      <c r="AW172" s="292">
        <v>0</v>
      </c>
      <c r="AX172" s="292">
        <v>4</v>
      </c>
      <c r="AY172" s="292">
        <v>0</v>
      </c>
      <c r="AZ172" s="292">
        <v>0</v>
      </c>
      <c r="BA172" s="292">
        <v>0</v>
      </c>
      <c r="BB172" s="292">
        <v>0</v>
      </c>
      <c r="BC172" s="292">
        <v>0</v>
      </c>
      <c r="BD172" s="292">
        <v>0</v>
      </c>
      <c r="BE172" s="292">
        <v>0</v>
      </c>
      <c r="BF172" s="292">
        <v>0</v>
      </c>
      <c r="BG172" s="292">
        <v>0</v>
      </c>
      <c r="BH172" s="292">
        <v>0</v>
      </c>
      <c r="BI172" s="292">
        <v>0</v>
      </c>
      <c r="BJ172" s="292">
        <v>0</v>
      </c>
      <c r="BK172" s="292">
        <v>0</v>
      </c>
      <c r="BL172" s="292">
        <v>0</v>
      </c>
      <c r="BM172" s="292">
        <v>0</v>
      </c>
      <c r="BN172" s="292">
        <v>0</v>
      </c>
      <c r="BO172" s="292">
        <v>0</v>
      </c>
      <c r="BP172" s="292">
        <v>0</v>
      </c>
      <c r="BQ172" s="292">
        <v>0</v>
      </c>
      <c r="BR172" s="292">
        <v>0</v>
      </c>
      <c r="BS172" s="292">
        <v>0</v>
      </c>
      <c r="BT172" s="292">
        <v>0</v>
      </c>
    </row>
    <row r="173" spans="2:72">
      <c r="B173" s="425"/>
      <c r="C173" s="425"/>
      <c r="D173" s="320" t="s">
        <v>875</v>
      </c>
      <c r="E173" s="292">
        <v>15</v>
      </c>
      <c r="F173" s="292">
        <v>0</v>
      </c>
      <c r="G173" s="292">
        <v>0</v>
      </c>
      <c r="H173" s="292">
        <v>0</v>
      </c>
      <c r="I173" s="292">
        <v>0</v>
      </c>
      <c r="J173" s="292">
        <v>0</v>
      </c>
      <c r="K173" s="292">
        <v>0</v>
      </c>
      <c r="L173" s="292">
        <v>0</v>
      </c>
      <c r="M173" s="292">
        <v>0</v>
      </c>
      <c r="N173" s="292">
        <v>0</v>
      </c>
      <c r="O173" s="292">
        <v>0</v>
      </c>
      <c r="P173" s="292">
        <v>0</v>
      </c>
      <c r="Q173" s="292">
        <v>0</v>
      </c>
      <c r="R173" s="292">
        <v>0</v>
      </c>
      <c r="S173" s="292">
        <v>0</v>
      </c>
      <c r="T173" s="292">
        <v>0</v>
      </c>
      <c r="U173" s="292">
        <v>0</v>
      </c>
      <c r="V173" s="292">
        <v>0</v>
      </c>
      <c r="W173" s="292">
        <v>0</v>
      </c>
      <c r="X173" s="292">
        <v>0</v>
      </c>
      <c r="Y173" s="292">
        <v>0</v>
      </c>
      <c r="Z173" s="292">
        <v>0</v>
      </c>
      <c r="AA173" s="292">
        <v>0</v>
      </c>
      <c r="AB173" s="292">
        <v>0</v>
      </c>
      <c r="AC173" s="292">
        <v>0</v>
      </c>
      <c r="AD173" s="292">
        <v>0</v>
      </c>
      <c r="AE173" s="292">
        <v>0</v>
      </c>
      <c r="AF173" s="292">
        <v>0</v>
      </c>
      <c r="AG173" s="292">
        <v>0</v>
      </c>
      <c r="AH173" s="292">
        <v>0</v>
      </c>
      <c r="AI173" s="292">
        <v>0</v>
      </c>
      <c r="AJ173" s="292">
        <v>0</v>
      </c>
      <c r="AK173" s="292">
        <v>0</v>
      </c>
      <c r="AL173" s="292">
        <v>0</v>
      </c>
      <c r="AM173" s="292">
        <v>0</v>
      </c>
      <c r="AN173" s="292">
        <v>0</v>
      </c>
      <c r="AO173" s="292">
        <v>9</v>
      </c>
      <c r="AP173" s="292">
        <v>2.0000000000000004</v>
      </c>
      <c r="AQ173" s="292">
        <v>0</v>
      </c>
      <c r="AR173" s="292">
        <v>0</v>
      </c>
      <c r="AS173" s="292">
        <v>0</v>
      </c>
      <c r="AT173" s="292">
        <v>0</v>
      </c>
      <c r="AU173" s="292">
        <v>0</v>
      </c>
      <c r="AV173" s="292">
        <v>1.0000000000000002</v>
      </c>
      <c r="AW173" s="292">
        <v>0</v>
      </c>
      <c r="AX173" s="292">
        <v>0</v>
      </c>
      <c r="AY173" s="292">
        <v>0</v>
      </c>
      <c r="AZ173" s="292">
        <v>0</v>
      </c>
      <c r="BA173" s="292">
        <v>0</v>
      </c>
      <c r="BB173" s="292">
        <v>0</v>
      </c>
      <c r="BC173" s="292">
        <v>0</v>
      </c>
      <c r="BD173" s="292">
        <v>0</v>
      </c>
      <c r="BE173" s="292">
        <v>0</v>
      </c>
      <c r="BF173" s="292">
        <v>0</v>
      </c>
      <c r="BG173" s="292">
        <v>0</v>
      </c>
      <c r="BH173" s="292">
        <v>8.0000000000000018</v>
      </c>
      <c r="BI173" s="292">
        <v>0</v>
      </c>
      <c r="BJ173" s="292">
        <v>0</v>
      </c>
      <c r="BK173" s="292">
        <v>0</v>
      </c>
      <c r="BL173" s="292">
        <v>0</v>
      </c>
      <c r="BM173" s="292">
        <v>0</v>
      </c>
      <c r="BN173" s="292">
        <v>0</v>
      </c>
      <c r="BO173" s="292">
        <v>0</v>
      </c>
      <c r="BP173" s="292">
        <v>0</v>
      </c>
      <c r="BQ173" s="292">
        <v>0</v>
      </c>
      <c r="BR173" s="292">
        <v>0</v>
      </c>
      <c r="BS173" s="292">
        <v>0</v>
      </c>
      <c r="BT173" s="292">
        <v>0</v>
      </c>
    </row>
    <row r="174" spans="2:72">
      <c r="B174" s="425"/>
      <c r="C174" s="425"/>
      <c r="D174" s="320" t="s">
        <v>876</v>
      </c>
      <c r="E174" s="292">
        <v>6.9999999999999991</v>
      </c>
      <c r="F174" s="292">
        <v>0</v>
      </c>
      <c r="G174" s="292">
        <v>0</v>
      </c>
      <c r="H174" s="292">
        <v>0</v>
      </c>
      <c r="I174" s="292">
        <v>0</v>
      </c>
      <c r="J174" s="292">
        <v>0</v>
      </c>
      <c r="K174" s="292">
        <v>0</v>
      </c>
      <c r="L174" s="292">
        <v>0</v>
      </c>
      <c r="M174" s="292">
        <v>0</v>
      </c>
      <c r="N174" s="292">
        <v>0</v>
      </c>
      <c r="O174" s="292">
        <v>0</v>
      </c>
      <c r="P174" s="292">
        <v>0</v>
      </c>
      <c r="Q174" s="292">
        <v>0</v>
      </c>
      <c r="R174" s="292">
        <v>0</v>
      </c>
      <c r="S174" s="292">
        <v>0</v>
      </c>
      <c r="T174" s="292">
        <v>0</v>
      </c>
      <c r="U174" s="292">
        <v>0</v>
      </c>
      <c r="V174" s="292">
        <v>0</v>
      </c>
      <c r="W174" s="292">
        <v>0</v>
      </c>
      <c r="X174" s="292">
        <v>0</v>
      </c>
      <c r="Y174" s="292">
        <v>0</v>
      </c>
      <c r="Z174" s="292">
        <v>0</v>
      </c>
      <c r="AA174" s="292">
        <v>0</v>
      </c>
      <c r="AB174" s="292">
        <v>0</v>
      </c>
      <c r="AC174" s="292">
        <v>0</v>
      </c>
      <c r="AD174" s="292">
        <v>0</v>
      </c>
      <c r="AE174" s="292">
        <v>0</v>
      </c>
      <c r="AF174" s="292">
        <v>0</v>
      </c>
      <c r="AG174" s="292">
        <v>0</v>
      </c>
      <c r="AH174" s="292">
        <v>0</v>
      </c>
      <c r="AI174" s="292">
        <v>0</v>
      </c>
      <c r="AJ174" s="292">
        <v>0</v>
      </c>
      <c r="AK174" s="292">
        <v>0</v>
      </c>
      <c r="AL174" s="292">
        <v>1</v>
      </c>
      <c r="AM174" s="292">
        <v>0</v>
      </c>
      <c r="AN174" s="292">
        <v>0</v>
      </c>
      <c r="AO174" s="292">
        <v>0</v>
      </c>
      <c r="AP174" s="292">
        <v>0</v>
      </c>
      <c r="AQ174" s="292">
        <v>0</v>
      </c>
      <c r="AR174" s="292">
        <v>0</v>
      </c>
      <c r="AS174" s="292">
        <v>0</v>
      </c>
      <c r="AT174" s="292">
        <v>0</v>
      </c>
      <c r="AU174" s="292">
        <v>0</v>
      </c>
      <c r="AV174" s="292">
        <v>0</v>
      </c>
      <c r="AW174" s="292">
        <v>0</v>
      </c>
      <c r="AX174" s="292">
        <v>4</v>
      </c>
      <c r="AY174" s="292">
        <v>0</v>
      </c>
      <c r="AZ174" s="292">
        <v>0</v>
      </c>
      <c r="BA174" s="292">
        <v>0</v>
      </c>
      <c r="BB174" s="292">
        <v>0</v>
      </c>
      <c r="BC174" s="292">
        <v>0</v>
      </c>
      <c r="BD174" s="292">
        <v>0</v>
      </c>
      <c r="BE174" s="292">
        <v>0</v>
      </c>
      <c r="BF174" s="292">
        <v>0</v>
      </c>
      <c r="BG174" s="292">
        <v>0</v>
      </c>
      <c r="BH174" s="292">
        <v>0</v>
      </c>
      <c r="BI174" s="292">
        <v>0</v>
      </c>
      <c r="BJ174" s="292">
        <v>0</v>
      </c>
      <c r="BK174" s="292">
        <v>0</v>
      </c>
      <c r="BL174" s="292">
        <v>0</v>
      </c>
      <c r="BM174" s="292">
        <v>0</v>
      </c>
      <c r="BN174" s="292">
        <v>0</v>
      </c>
      <c r="BO174" s="292">
        <v>0</v>
      </c>
      <c r="BP174" s="292">
        <v>0</v>
      </c>
      <c r="BQ174" s="292">
        <v>0</v>
      </c>
      <c r="BR174" s="292">
        <v>0</v>
      </c>
      <c r="BS174" s="292">
        <v>0</v>
      </c>
      <c r="BT174" s="292">
        <v>0</v>
      </c>
    </row>
    <row r="175" spans="2:72" ht="28.5">
      <c r="B175" s="425"/>
      <c r="C175" s="425"/>
      <c r="D175" s="320" t="s">
        <v>877</v>
      </c>
      <c r="E175" s="292">
        <v>10</v>
      </c>
      <c r="F175" s="292">
        <v>0</v>
      </c>
      <c r="G175" s="292">
        <v>0</v>
      </c>
      <c r="H175" s="292">
        <v>0</v>
      </c>
      <c r="I175" s="292">
        <v>0</v>
      </c>
      <c r="J175" s="292">
        <v>0</v>
      </c>
      <c r="K175" s="292">
        <v>0</v>
      </c>
      <c r="L175" s="292">
        <v>0</v>
      </c>
      <c r="M175" s="292">
        <v>0</v>
      </c>
      <c r="N175" s="292">
        <v>0</v>
      </c>
      <c r="O175" s="292">
        <v>0</v>
      </c>
      <c r="P175" s="292">
        <v>0</v>
      </c>
      <c r="Q175" s="292">
        <v>0</v>
      </c>
      <c r="R175" s="292">
        <v>0</v>
      </c>
      <c r="S175" s="292">
        <v>0</v>
      </c>
      <c r="T175" s="292">
        <v>0</v>
      </c>
      <c r="U175" s="292">
        <v>0</v>
      </c>
      <c r="V175" s="292">
        <v>0</v>
      </c>
      <c r="W175" s="292">
        <v>0</v>
      </c>
      <c r="X175" s="292">
        <v>0</v>
      </c>
      <c r="Y175" s="292">
        <v>0</v>
      </c>
      <c r="Z175" s="292">
        <v>0</v>
      </c>
      <c r="AA175" s="292">
        <v>0</v>
      </c>
      <c r="AB175" s="292">
        <v>0</v>
      </c>
      <c r="AC175" s="292">
        <v>0</v>
      </c>
      <c r="AD175" s="292">
        <v>0</v>
      </c>
      <c r="AE175" s="292">
        <v>0</v>
      </c>
      <c r="AF175" s="292">
        <v>0</v>
      </c>
      <c r="AG175" s="292">
        <v>0</v>
      </c>
      <c r="AH175" s="292">
        <v>0</v>
      </c>
      <c r="AI175" s="292">
        <v>0</v>
      </c>
      <c r="AJ175" s="292">
        <v>0</v>
      </c>
      <c r="AK175" s="292">
        <v>0</v>
      </c>
      <c r="AL175" s="292">
        <v>0</v>
      </c>
      <c r="AM175" s="292">
        <v>0</v>
      </c>
      <c r="AN175" s="292">
        <v>0</v>
      </c>
      <c r="AO175" s="292">
        <v>3</v>
      </c>
      <c r="AP175" s="292">
        <v>0</v>
      </c>
      <c r="AQ175" s="292">
        <v>0</v>
      </c>
      <c r="AR175" s="292">
        <v>0</v>
      </c>
      <c r="AS175" s="292">
        <v>0</v>
      </c>
      <c r="AT175" s="292">
        <v>0</v>
      </c>
      <c r="AU175" s="292">
        <v>0</v>
      </c>
      <c r="AV175" s="292">
        <v>0</v>
      </c>
      <c r="AW175" s="292">
        <v>0</v>
      </c>
      <c r="AX175" s="292">
        <v>0</v>
      </c>
      <c r="AY175" s="292">
        <v>0</v>
      </c>
      <c r="AZ175" s="292">
        <v>0</v>
      </c>
      <c r="BA175" s="292">
        <v>0</v>
      </c>
      <c r="BB175" s="292">
        <v>0</v>
      </c>
      <c r="BC175" s="292">
        <v>0</v>
      </c>
      <c r="BD175" s="292">
        <v>0</v>
      </c>
      <c r="BE175" s="292">
        <v>0</v>
      </c>
      <c r="BF175" s="292">
        <v>0</v>
      </c>
      <c r="BG175" s="292">
        <v>0</v>
      </c>
      <c r="BH175" s="292">
        <v>0</v>
      </c>
      <c r="BI175" s="292">
        <v>0</v>
      </c>
      <c r="BJ175" s="292">
        <v>0</v>
      </c>
      <c r="BK175" s="292">
        <v>0</v>
      </c>
      <c r="BL175" s="292">
        <v>0</v>
      </c>
      <c r="BM175" s="292">
        <v>0</v>
      </c>
      <c r="BN175" s="292">
        <v>0</v>
      </c>
      <c r="BO175" s="292">
        <v>0</v>
      </c>
      <c r="BP175" s="292">
        <v>0</v>
      </c>
      <c r="BQ175" s="292">
        <v>0</v>
      </c>
      <c r="BR175" s="292">
        <v>0</v>
      </c>
      <c r="BS175" s="292">
        <v>0</v>
      </c>
      <c r="BT175" s="292">
        <v>0</v>
      </c>
    </row>
    <row r="176" spans="2:72">
      <c r="B176" s="425"/>
      <c r="C176" s="425"/>
      <c r="D176" s="320" t="s">
        <v>878</v>
      </c>
      <c r="E176" s="292">
        <v>4</v>
      </c>
      <c r="F176" s="292">
        <v>0</v>
      </c>
      <c r="G176" s="292">
        <v>0</v>
      </c>
      <c r="H176" s="292">
        <v>0</v>
      </c>
      <c r="I176" s="292">
        <v>0</v>
      </c>
      <c r="J176" s="292">
        <v>0</v>
      </c>
      <c r="K176" s="292">
        <v>0</v>
      </c>
      <c r="L176" s="292">
        <v>0</v>
      </c>
      <c r="M176" s="292">
        <v>0</v>
      </c>
      <c r="N176" s="292">
        <v>0</v>
      </c>
      <c r="O176" s="292">
        <v>0</v>
      </c>
      <c r="P176" s="292">
        <v>0</v>
      </c>
      <c r="Q176" s="292">
        <v>0</v>
      </c>
      <c r="R176" s="292">
        <v>0</v>
      </c>
      <c r="S176" s="292">
        <v>0</v>
      </c>
      <c r="T176" s="292">
        <v>0</v>
      </c>
      <c r="U176" s="292">
        <v>0</v>
      </c>
      <c r="V176" s="292">
        <v>0</v>
      </c>
      <c r="W176" s="292">
        <v>0</v>
      </c>
      <c r="X176" s="292">
        <v>0</v>
      </c>
      <c r="Y176" s="292">
        <v>0</v>
      </c>
      <c r="Z176" s="292">
        <v>0</v>
      </c>
      <c r="AA176" s="292">
        <v>0</v>
      </c>
      <c r="AB176" s="292">
        <v>0</v>
      </c>
      <c r="AC176" s="292">
        <v>0</v>
      </c>
      <c r="AD176" s="292">
        <v>0</v>
      </c>
      <c r="AE176" s="292">
        <v>0</v>
      </c>
      <c r="AF176" s="292">
        <v>0</v>
      </c>
      <c r="AG176" s="292">
        <v>0</v>
      </c>
      <c r="AH176" s="292">
        <v>0</v>
      </c>
      <c r="AI176" s="292">
        <v>0</v>
      </c>
      <c r="AJ176" s="292">
        <v>0</v>
      </c>
      <c r="AK176" s="292">
        <v>0</v>
      </c>
      <c r="AL176" s="292">
        <v>0</v>
      </c>
      <c r="AM176" s="292">
        <v>0</v>
      </c>
      <c r="AN176" s="292">
        <v>0</v>
      </c>
      <c r="AO176" s="292">
        <v>6.9999999999999991</v>
      </c>
      <c r="AP176" s="292">
        <v>2.5</v>
      </c>
      <c r="AQ176" s="292">
        <v>0</v>
      </c>
      <c r="AR176" s="292">
        <v>0</v>
      </c>
      <c r="AS176" s="292">
        <v>0</v>
      </c>
      <c r="AT176" s="292">
        <v>0</v>
      </c>
      <c r="AU176" s="292">
        <v>0</v>
      </c>
      <c r="AV176" s="292">
        <v>0</v>
      </c>
      <c r="AW176" s="292">
        <v>0</v>
      </c>
      <c r="AX176" s="292">
        <v>0</v>
      </c>
      <c r="AY176" s="292">
        <v>0</v>
      </c>
      <c r="AZ176" s="292">
        <v>0</v>
      </c>
      <c r="BA176" s="292">
        <v>0</v>
      </c>
      <c r="BB176" s="292">
        <v>0</v>
      </c>
      <c r="BC176" s="292">
        <v>0</v>
      </c>
      <c r="BD176" s="292">
        <v>0</v>
      </c>
      <c r="BE176" s="292">
        <v>0</v>
      </c>
      <c r="BF176" s="292">
        <v>0</v>
      </c>
      <c r="BG176" s="292">
        <v>0</v>
      </c>
      <c r="BH176" s="292">
        <v>4</v>
      </c>
      <c r="BI176" s="292">
        <v>0</v>
      </c>
      <c r="BJ176" s="292">
        <v>0</v>
      </c>
      <c r="BK176" s="292">
        <v>0</v>
      </c>
      <c r="BL176" s="292">
        <v>0</v>
      </c>
      <c r="BM176" s="292">
        <v>0</v>
      </c>
      <c r="BN176" s="292">
        <v>0</v>
      </c>
      <c r="BO176" s="292">
        <v>0</v>
      </c>
      <c r="BP176" s="292">
        <v>0</v>
      </c>
      <c r="BQ176" s="292">
        <v>0</v>
      </c>
      <c r="BR176" s="292">
        <v>0</v>
      </c>
      <c r="BS176" s="292">
        <v>0</v>
      </c>
      <c r="BT176" s="292">
        <v>0</v>
      </c>
    </row>
    <row r="177" spans="2:72">
      <c r="B177" s="425"/>
      <c r="C177" s="425"/>
      <c r="D177" s="320" t="s">
        <v>879</v>
      </c>
      <c r="E177" s="292">
        <v>6</v>
      </c>
      <c r="F177" s="292">
        <v>0</v>
      </c>
      <c r="G177" s="292">
        <v>0</v>
      </c>
      <c r="H177" s="292">
        <v>0</v>
      </c>
      <c r="I177" s="292">
        <v>0</v>
      </c>
      <c r="J177" s="292">
        <v>0</v>
      </c>
      <c r="K177" s="292">
        <v>0</v>
      </c>
      <c r="L177" s="292">
        <v>0</v>
      </c>
      <c r="M177" s="292">
        <v>0</v>
      </c>
      <c r="N177" s="292">
        <v>0</v>
      </c>
      <c r="O177" s="292">
        <v>0</v>
      </c>
      <c r="P177" s="292">
        <v>0</v>
      </c>
      <c r="Q177" s="292">
        <v>0</v>
      </c>
      <c r="R177" s="292">
        <v>0</v>
      </c>
      <c r="S177" s="292">
        <v>0</v>
      </c>
      <c r="T177" s="292">
        <v>0</v>
      </c>
      <c r="U177" s="292">
        <v>0</v>
      </c>
      <c r="V177" s="292">
        <v>0</v>
      </c>
      <c r="W177" s="292">
        <v>0</v>
      </c>
      <c r="X177" s="292">
        <v>0</v>
      </c>
      <c r="Y177" s="292">
        <v>0</v>
      </c>
      <c r="Z177" s="292">
        <v>0</v>
      </c>
      <c r="AA177" s="292">
        <v>0</v>
      </c>
      <c r="AB177" s="292">
        <v>0</v>
      </c>
      <c r="AC177" s="292">
        <v>0</v>
      </c>
      <c r="AD177" s="292">
        <v>0</v>
      </c>
      <c r="AE177" s="292">
        <v>0</v>
      </c>
      <c r="AF177" s="292">
        <v>0</v>
      </c>
      <c r="AG177" s="292">
        <v>0</v>
      </c>
      <c r="AH177" s="292">
        <v>0</v>
      </c>
      <c r="AI177" s="292">
        <v>0</v>
      </c>
      <c r="AJ177" s="292">
        <v>0</v>
      </c>
      <c r="AK177" s="292">
        <v>0</v>
      </c>
      <c r="AL177" s="292">
        <v>0</v>
      </c>
      <c r="AM177" s="292">
        <v>0</v>
      </c>
      <c r="AN177" s="292">
        <v>0</v>
      </c>
      <c r="AO177" s="292">
        <v>2</v>
      </c>
      <c r="AP177" s="292">
        <v>0</v>
      </c>
      <c r="AQ177" s="292">
        <v>0</v>
      </c>
      <c r="AR177" s="292">
        <v>0</v>
      </c>
      <c r="AS177" s="292">
        <v>0</v>
      </c>
      <c r="AT177" s="292">
        <v>0</v>
      </c>
      <c r="AU177" s="292">
        <v>0</v>
      </c>
      <c r="AV177" s="292">
        <v>0</v>
      </c>
      <c r="AW177" s="292">
        <v>0</v>
      </c>
      <c r="AX177" s="292">
        <v>0</v>
      </c>
      <c r="AY177" s="292">
        <v>0</v>
      </c>
      <c r="AZ177" s="292">
        <v>0</v>
      </c>
      <c r="BA177" s="292">
        <v>0</v>
      </c>
      <c r="BB177" s="292">
        <v>0</v>
      </c>
      <c r="BC177" s="292">
        <v>0</v>
      </c>
      <c r="BD177" s="292">
        <v>0</v>
      </c>
      <c r="BE177" s="292">
        <v>0</v>
      </c>
      <c r="BF177" s="292">
        <v>0</v>
      </c>
      <c r="BG177" s="292">
        <v>0</v>
      </c>
      <c r="BH177" s="292">
        <v>0</v>
      </c>
      <c r="BI177" s="292">
        <v>0</v>
      </c>
      <c r="BJ177" s="292">
        <v>0</v>
      </c>
      <c r="BK177" s="292">
        <v>0</v>
      </c>
      <c r="BL177" s="292">
        <v>0</v>
      </c>
      <c r="BM177" s="292">
        <v>0</v>
      </c>
      <c r="BN177" s="292">
        <v>0</v>
      </c>
      <c r="BO177" s="292">
        <v>0</v>
      </c>
      <c r="BP177" s="292">
        <v>0</v>
      </c>
      <c r="BQ177" s="292">
        <v>0</v>
      </c>
      <c r="BR177" s="292">
        <v>0</v>
      </c>
      <c r="BS177" s="292">
        <v>0</v>
      </c>
      <c r="BT177" s="292">
        <v>0</v>
      </c>
    </row>
    <row r="178" spans="2:72" ht="28.5">
      <c r="B178" s="425"/>
      <c r="C178" s="425"/>
      <c r="D178" s="320" t="s">
        <v>880</v>
      </c>
      <c r="E178" s="292">
        <v>11.9</v>
      </c>
      <c r="F178" s="292">
        <v>1.5</v>
      </c>
      <c r="G178" s="292">
        <v>0</v>
      </c>
      <c r="H178" s="292">
        <v>0</v>
      </c>
      <c r="I178" s="292">
        <v>0</v>
      </c>
      <c r="J178" s="292">
        <v>0</v>
      </c>
      <c r="K178" s="292">
        <v>0</v>
      </c>
      <c r="L178" s="292">
        <v>0</v>
      </c>
      <c r="M178" s="292">
        <v>0</v>
      </c>
      <c r="N178" s="292">
        <v>0</v>
      </c>
      <c r="O178" s="292">
        <v>0.4</v>
      </c>
      <c r="P178" s="292">
        <v>0</v>
      </c>
      <c r="Q178" s="292">
        <v>0.2</v>
      </c>
      <c r="R178" s="292">
        <v>1.1499999999999999</v>
      </c>
      <c r="S178" s="292">
        <v>0.2</v>
      </c>
      <c r="T178" s="292">
        <v>0.2</v>
      </c>
      <c r="U178" s="292">
        <v>0</v>
      </c>
      <c r="V178" s="292">
        <v>0</v>
      </c>
      <c r="W178" s="292">
        <v>0.2</v>
      </c>
      <c r="X178" s="292">
        <v>0</v>
      </c>
      <c r="Y178" s="292">
        <v>0.2</v>
      </c>
      <c r="Z178" s="292">
        <v>0</v>
      </c>
      <c r="AA178" s="292">
        <v>0.2</v>
      </c>
      <c r="AB178" s="292">
        <v>0</v>
      </c>
      <c r="AC178" s="292">
        <v>0</v>
      </c>
      <c r="AD178" s="292">
        <v>0</v>
      </c>
      <c r="AE178" s="292">
        <v>0.2</v>
      </c>
      <c r="AF178" s="292">
        <v>0</v>
      </c>
      <c r="AG178" s="292">
        <v>0</v>
      </c>
      <c r="AH178" s="292">
        <v>0</v>
      </c>
      <c r="AI178" s="292">
        <v>0</v>
      </c>
      <c r="AJ178" s="292">
        <v>1.2</v>
      </c>
      <c r="AK178" s="292">
        <v>0.2</v>
      </c>
      <c r="AL178" s="292">
        <v>2</v>
      </c>
      <c r="AM178" s="292">
        <v>0</v>
      </c>
      <c r="AN178" s="292">
        <v>0</v>
      </c>
      <c r="AO178" s="292">
        <v>3</v>
      </c>
      <c r="AP178" s="292">
        <v>1.0000000000000002</v>
      </c>
      <c r="AQ178" s="292">
        <v>0.2</v>
      </c>
      <c r="AR178" s="292">
        <v>0</v>
      </c>
      <c r="AS178" s="292">
        <v>0.2</v>
      </c>
      <c r="AT178" s="292">
        <v>0</v>
      </c>
      <c r="AU178" s="292">
        <v>0</v>
      </c>
      <c r="AV178" s="292">
        <v>0</v>
      </c>
      <c r="AW178" s="292">
        <v>0</v>
      </c>
      <c r="AX178" s="292">
        <v>0</v>
      </c>
      <c r="AY178" s="292">
        <v>0</v>
      </c>
      <c r="AZ178" s="292">
        <v>0</v>
      </c>
      <c r="BA178" s="292">
        <v>0</v>
      </c>
      <c r="BB178" s="292">
        <v>0</v>
      </c>
      <c r="BC178" s="292">
        <v>0</v>
      </c>
      <c r="BD178" s="292">
        <v>0</v>
      </c>
      <c r="BE178" s="292">
        <v>0</v>
      </c>
      <c r="BF178" s="292">
        <v>0</v>
      </c>
      <c r="BG178" s="292">
        <v>0</v>
      </c>
      <c r="BH178" s="292">
        <v>1</v>
      </c>
      <c r="BI178" s="292">
        <v>0</v>
      </c>
      <c r="BJ178" s="292">
        <v>0</v>
      </c>
      <c r="BK178" s="292">
        <v>0</v>
      </c>
      <c r="BL178" s="292">
        <v>0</v>
      </c>
      <c r="BM178" s="292">
        <v>0</v>
      </c>
      <c r="BN178" s="292">
        <v>0</v>
      </c>
      <c r="BO178" s="292">
        <v>0</v>
      </c>
      <c r="BP178" s="292">
        <v>0</v>
      </c>
      <c r="BQ178" s="292">
        <v>0</v>
      </c>
      <c r="BR178" s="292">
        <v>0</v>
      </c>
      <c r="BS178" s="292">
        <v>0.2</v>
      </c>
      <c r="BT178" s="292">
        <v>0</v>
      </c>
    </row>
    <row r="179" spans="2:72">
      <c r="B179" s="425"/>
      <c r="C179" s="425" t="s">
        <v>48</v>
      </c>
      <c r="D179" s="320" t="s">
        <v>48</v>
      </c>
      <c r="E179" s="292">
        <v>126.69999999999996</v>
      </c>
      <c r="F179" s="292">
        <v>11.4</v>
      </c>
      <c r="G179" s="292">
        <v>1</v>
      </c>
      <c r="H179" s="292">
        <v>0</v>
      </c>
      <c r="I179" s="292">
        <v>0</v>
      </c>
      <c r="J179" s="292">
        <v>0</v>
      </c>
      <c r="K179" s="292">
        <v>0</v>
      </c>
      <c r="L179" s="292">
        <v>1</v>
      </c>
      <c r="M179" s="292">
        <v>0</v>
      </c>
      <c r="N179" s="292">
        <v>0</v>
      </c>
      <c r="O179" s="292">
        <v>3.2</v>
      </c>
      <c r="P179" s="292">
        <v>10.000000000000004</v>
      </c>
      <c r="Q179" s="292">
        <v>10.600000000000001</v>
      </c>
      <c r="R179" s="292">
        <v>3.6</v>
      </c>
      <c r="S179" s="292">
        <v>1.4000000000000001</v>
      </c>
      <c r="T179" s="292">
        <v>1</v>
      </c>
      <c r="U179" s="292">
        <v>6.2000000000000011</v>
      </c>
      <c r="V179" s="292">
        <v>3.4000000000000004</v>
      </c>
      <c r="W179" s="292">
        <v>1</v>
      </c>
      <c r="X179" s="292">
        <v>3.0000000000000004</v>
      </c>
      <c r="Y179" s="292">
        <v>1</v>
      </c>
      <c r="Z179" s="292">
        <v>0</v>
      </c>
      <c r="AA179" s="292">
        <v>1.4000000000000001</v>
      </c>
      <c r="AB179" s="292">
        <v>1</v>
      </c>
      <c r="AC179" s="292">
        <v>0</v>
      </c>
      <c r="AD179" s="292">
        <v>1.4000000000000001</v>
      </c>
      <c r="AE179" s="292">
        <v>2.4000000000000004</v>
      </c>
      <c r="AF179" s="292">
        <v>0</v>
      </c>
      <c r="AG179" s="292">
        <v>0.2</v>
      </c>
      <c r="AH179" s="292">
        <v>0.2</v>
      </c>
      <c r="AI179" s="292">
        <v>0</v>
      </c>
      <c r="AJ179" s="292">
        <v>11.7</v>
      </c>
      <c r="AK179" s="292">
        <v>2.1999999999999997</v>
      </c>
      <c r="AL179" s="292">
        <v>11.6</v>
      </c>
      <c r="AM179" s="292">
        <v>0</v>
      </c>
      <c r="AN179" s="292">
        <v>2.0000000000000004</v>
      </c>
      <c r="AO179" s="292">
        <v>21.399999999999991</v>
      </c>
      <c r="AP179" s="292">
        <v>15.000000000000004</v>
      </c>
      <c r="AQ179" s="292">
        <v>0.40000000000000008</v>
      </c>
      <c r="AR179" s="292">
        <v>0</v>
      </c>
      <c r="AS179" s="292">
        <v>0</v>
      </c>
      <c r="AT179" s="292">
        <v>0</v>
      </c>
      <c r="AU179" s="292">
        <v>1.2000000000000002</v>
      </c>
      <c r="AV179" s="292">
        <v>0.20000000000000004</v>
      </c>
      <c r="AW179" s="292">
        <v>0</v>
      </c>
      <c r="AX179" s="292">
        <v>0</v>
      </c>
      <c r="AY179" s="292">
        <v>0</v>
      </c>
      <c r="AZ179" s="292">
        <v>0</v>
      </c>
      <c r="BA179" s="292">
        <v>0</v>
      </c>
      <c r="BB179" s="292">
        <v>0</v>
      </c>
      <c r="BC179" s="292">
        <v>0</v>
      </c>
      <c r="BD179" s="292">
        <v>3.2000000000000006</v>
      </c>
      <c r="BE179" s="292">
        <v>0</v>
      </c>
      <c r="BF179" s="292">
        <v>0</v>
      </c>
      <c r="BG179" s="292">
        <v>0</v>
      </c>
      <c r="BH179" s="292">
        <v>0</v>
      </c>
      <c r="BI179" s="292">
        <v>0</v>
      </c>
      <c r="BJ179" s="292">
        <v>1</v>
      </c>
      <c r="BK179" s="292">
        <v>0</v>
      </c>
      <c r="BL179" s="292">
        <v>0</v>
      </c>
      <c r="BM179" s="292">
        <v>0</v>
      </c>
      <c r="BN179" s="292">
        <v>0</v>
      </c>
      <c r="BO179" s="292">
        <v>0</v>
      </c>
      <c r="BP179" s="292">
        <v>0</v>
      </c>
      <c r="BQ179" s="292">
        <v>0</v>
      </c>
      <c r="BR179" s="292">
        <v>0</v>
      </c>
      <c r="BS179" s="292">
        <v>0.2</v>
      </c>
      <c r="BT179" s="292">
        <v>32</v>
      </c>
    </row>
    <row r="180" spans="2:72">
      <c r="B180" s="425"/>
      <c r="C180" s="425"/>
      <c r="D180" s="320" t="s">
        <v>881</v>
      </c>
      <c r="E180" s="292">
        <v>56.399999999999991</v>
      </c>
      <c r="F180" s="292">
        <v>4.8</v>
      </c>
      <c r="G180" s="292">
        <v>0.6</v>
      </c>
      <c r="H180" s="292">
        <v>0</v>
      </c>
      <c r="I180" s="292">
        <v>0</v>
      </c>
      <c r="J180" s="292">
        <v>0</v>
      </c>
      <c r="K180" s="292">
        <v>0</v>
      </c>
      <c r="L180" s="292">
        <v>0.2</v>
      </c>
      <c r="M180" s="292">
        <v>0</v>
      </c>
      <c r="N180" s="292">
        <v>0</v>
      </c>
      <c r="O180" s="292">
        <v>4.0000000000000009</v>
      </c>
      <c r="P180" s="292">
        <v>4.7999999999999989</v>
      </c>
      <c r="Q180" s="292">
        <v>4.5999999999999988</v>
      </c>
      <c r="R180" s="292">
        <v>3.5</v>
      </c>
      <c r="S180" s="292">
        <v>1.4</v>
      </c>
      <c r="T180" s="292">
        <v>1.1999999999999997</v>
      </c>
      <c r="U180" s="292">
        <v>3.2</v>
      </c>
      <c r="V180" s="292">
        <v>2.6999999999999997</v>
      </c>
      <c r="W180" s="292">
        <v>0.2</v>
      </c>
      <c r="X180" s="292">
        <v>0</v>
      </c>
      <c r="Y180" s="292">
        <v>0</v>
      </c>
      <c r="Z180" s="292">
        <v>0.4</v>
      </c>
      <c r="AA180" s="292">
        <v>2.2999999999999994</v>
      </c>
      <c r="AB180" s="292">
        <v>0.2</v>
      </c>
      <c r="AC180" s="292">
        <v>0</v>
      </c>
      <c r="AD180" s="292">
        <v>2.2000000000000002</v>
      </c>
      <c r="AE180" s="292">
        <v>3.3</v>
      </c>
      <c r="AF180" s="292">
        <v>0</v>
      </c>
      <c r="AG180" s="292">
        <v>2.9000000000000008</v>
      </c>
      <c r="AH180" s="292">
        <v>0.2</v>
      </c>
      <c r="AI180" s="292">
        <v>0.2</v>
      </c>
      <c r="AJ180" s="292">
        <v>7.6499999999999995</v>
      </c>
      <c r="AK180" s="292">
        <v>0.20000000000000004</v>
      </c>
      <c r="AL180" s="292">
        <v>5.7000000000000011</v>
      </c>
      <c r="AM180" s="292">
        <v>0</v>
      </c>
      <c r="AN180" s="292">
        <v>0</v>
      </c>
      <c r="AO180" s="292">
        <v>5</v>
      </c>
      <c r="AP180" s="292">
        <v>11.400000000000002</v>
      </c>
      <c r="AQ180" s="292">
        <v>1</v>
      </c>
      <c r="AR180" s="292">
        <v>0.2</v>
      </c>
      <c r="AS180" s="292">
        <v>0.2</v>
      </c>
      <c r="AT180" s="292">
        <v>0</v>
      </c>
      <c r="AU180" s="292">
        <v>0.4</v>
      </c>
      <c r="AV180" s="292">
        <v>1</v>
      </c>
      <c r="AW180" s="292">
        <v>0</v>
      </c>
      <c r="AX180" s="292">
        <v>0</v>
      </c>
      <c r="AY180" s="292">
        <v>0</v>
      </c>
      <c r="AZ180" s="292">
        <v>0</v>
      </c>
      <c r="BA180" s="292">
        <v>0</v>
      </c>
      <c r="BB180" s="292">
        <v>0</v>
      </c>
      <c r="BC180" s="292">
        <v>0</v>
      </c>
      <c r="BD180" s="292">
        <v>0.4</v>
      </c>
      <c r="BE180" s="292">
        <v>0</v>
      </c>
      <c r="BF180" s="292">
        <v>0</v>
      </c>
      <c r="BG180" s="292">
        <v>0</v>
      </c>
      <c r="BH180" s="292">
        <v>5</v>
      </c>
      <c r="BI180" s="292">
        <v>0</v>
      </c>
      <c r="BJ180" s="292">
        <v>1</v>
      </c>
      <c r="BK180" s="292">
        <v>0</v>
      </c>
      <c r="BL180" s="292">
        <v>4</v>
      </c>
      <c r="BM180" s="292">
        <v>0</v>
      </c>
      <c r="BN180" s="292">
        <v>0</v>
      </c>
      <c r="BO180" s="292">
        <v>0</v>
      </c>
      <c r="BP180" s="292">
        <v>0</v>
      </c>
      <c r="BQ180" s="292">
        <v>0</v>
      </c>
      <c r="BR180" s="292">
        <v>0</v>
      </c>
      <c r="BS180" s="292">
        <v>0</v>
      </c>
      <c r="BT180" s="292">
        <v>1.0000000000000002</v>
      </c>
    </row>
    <row r="181" spans="2:72">
      <c r="B181" s="425"/>
      <c r="C181" s="425"/>
      <c r="D181" s="320" t="s">
        <v>882</v>
      </c>
      <c r="E181" s="292">
        <v>49.6</v>
      </c>
      <c r="F181" s="292">
        <v>7.6000000000000005</v>
      </c>
      <c r="G181" s="292">
        <v>0.20000000000000004</v>
      </c>
      <c r="H181" s="292">
        <v>1</v>
      </c>
      <c r="I181" s="292">
        <v>0</v>
      </c>
      <c r="J181" s="292">
        <v>0.20000000000000004</v>
      </c>
      <c r="K181" s="292">
        <v>0.20000000000000004</v>
      </c>
      <c r="L181" s="292">
        <v>0.20000000000000004</v>
      </c>
      <c r="M181" s="292">
        <v>0</v>
      </c>
      <c r="N181" s="292">
        <v>0.39999999999999997</v>
      </c>
      <c r="O181" s="292">
        <v>2.4000000000000004</v>
      </c>
      <c r="P181" s="292">
        <v>3.6</v>
      </c>
      <c r="Q181" s="292">
        <v>8.1999999999999975</v>
      </c>
      <c r="R181" s="292">
        <v>5.95</v>
      </c>
      <c r="S181" s="292">
        <v>1.6000000000000003</v>
      </c>
      <c r="T181" s="292">
        <v>1.8</v>
      </c>
      <c r="U181" s="292">
        <v>2.4000000000000004</v>
      </c>
      <c r="V181" s="292">
        <v>2.1000000000000005</v>
      </c>
      <c r="W181" s="292">
        <v>0.39999999999999997</v>
      </c>
      <c r="X181" s="292">
        <v>2.1999999999999997</v>
      </c>
      <c r="Y181" s="292">
        <v>3.1</v>
      </c>
      <c r="Z181" s="292">
        <v>0.20000000000000004</v>
      </c>
      <c r="AA181" s="292">
        <v>1.0000000000000002</v>
      </c>
      <c r="AB181" s="292">
        <v>0.19999999999999998</v>
      </c>
      <c r="AC181" s="292">
        <v>0</v>
      </c>
      <c r="AD181" s="292">
        <v>1.4000000000000001</v>
      </c>
      <c r="AE181" s="292">
        <v>0.8</v>
      </c>
      <c r="AF181" s="292">
        <v>0</v>
      </c>
      <c r="AG181" s="292">
        <v>0.8</v>
      </c>
      <c r="AH181" s="292">
        <v>0.60000000000000009</v>
      </c>
      <c r="AI181" s="292">
        <v>0.4</v>
      </c>
      <c r="AJ181" s="292">
        <v>3.2000000000000006</v>
      </c>
      <c r="AK181" s="292">
        <v>0.80000000000000016</v>
      </c>
      <c r="AL181" s="292">
        <v>6.6999999999999993</v>
      </c>
      <c r="AM181" s="292">
        <v>0</v>
      </c>
      <c r="AN181" s="292">
        <v>0</v>
      </c>
      <c r="AO181" s="292">
        <v>3</v>
      </c>
      <c r="AP181" s="292">
        <v>2</v>
      </c>
      <c r="AQ181" s="292">
        <v>2</v>
      </c>
      <c r="AR181" s="292">
        <v>0.19999999999999998</v>
      </c>
      <c r="AS181" s="292">
        <v>0.2</v>
      </c>
      <c r="AT181" s="292">
        <v>0.19999999999999998</v>
      </c>
      <c r="AU181" s="292">
        <v>0.39999999999999997</v>
      </c>
      <c r="AV181" s="292">
        <v>0.20000000000000004</v>
      </c>
      <c r="AW181" s="292">
        <v>0.20000000000000004</v>
      </c>
      <c r="AX181" s="292">
        <v>0</v>
      </c>
      <c r="AY181" s="292">
        <v>0</v>
      </c>
      <c r="AZ181" s="292">
        <v>0</v>
      </c>
      <c r="BA181" s="292">
        <v>0</v>
      </c>
      <c r="BB181" s="292">
        <v>0</v>
      </c>
      <c r="BC181" s="292">
        <v>0.20000000000000004</v>
      </c>
      <c r="BD181" s="292">
        <v>2</v>
      </c>
      <c r="BE181" s="292">
        <v>0</v>
      </c>
      <c r="BF181" s="292">
        <v>0</v>
      </c>
      <c r="BG181" s="292">
        <v>0</v>
      </c>
      <c r="BH181" s="292">
        <v>0</v>
      </c>
      <c r="BI181" s="292">
        <v>0.99999999999999989</v>
      </c>
      <c r="BJ181" s="292">
        <v>1.5</v>
      </c>
      <c r="BK181" s="292">
        <v>0</v>
      </c>
      <c r="BL181" s="292">
        <v>0</v>
      </c>
      <c r="BM181" s="292">
        <v>0</v>
      </c>
      <c r="BN181" s="292">
        <v>0</v>
      </c>
      <c r="BO181" s="292">
        <v>0.20000000000000004</v>
      </c>
      <c r="BP181" s="292">
        <v>0</v>
      </c>
      <c r="BQ181" s="292">
        <v>0</v>
      </c>
      <c r="BR181" s="292">
        <v>0</v>
      </c>
      <c r="BS181" s="292">
        <v>0</v>
      </c>
      <c r="BT181" s="292">
        <v>1</v>
      </c>
    </row>
    <row r="182" spans="2:72">
      <c r="B182" s="425" t="s">
        <v>253</v>
      </c>
      <c r="C182" s="425" t="s">
        <v>50</v>
      </c>
      <c r="D182" s="320" t="s">
        <v>883</v>
      </c>
      <c r="E182" s="292">
        <v>20</v>
      </c>
      <c r="F182" s="292">
        <v>5.6999999999999993</v>
      </c>
      <c r="G182" s="292">
        <v>0.2</v>
      </c>
      <c r="H182" s="292">
        <v>0</v>
      </c>
      <c r="I182" s="292">
        <v>0</v>
      </c>
      <c r="J182" s="292">
        <v>0.2</v>
      </c>
      <c r="K182" s="292">
        <v>0</v>
      </c>
      <c r="L182" s="292">
        <v>0</v>
      </c>
      <c r="M182" s="292">
        <v>0</v>
      </c>
      <c r="N182" s="292">
        <v>0</v>
      </c>
      <c r="O182" s="292">
        <v>4.6000000000000005</v>
      </c>
      <c r="P182" s="292">
        <v>5.5000000000000009</v>
      </c>
      <c r="Q182" s="292">
        <v>5.4</v>
      </c>
      <c r="R182" s="292">
        <v>0.2</v>
      </c>
      <c r="S182" s="292">
        <v>0.2</v>
      </c>
      <c r="T182" s="292">
        <v>0</v>
      </c>
      <c r="U182" s="292">
        <v>0.2</v>
      </c>
      <c r="V182" s="292">
        <v>1.2</v>
      </c>
      <c r="W182" s="292">
        <v>0</v>
      </c>
      <c r="X182" s="292">
        <v>0.99999999999999978</v>
      </c>
      <c r="Y182" s="292">
        <v>1.2</v>
      </c>
      <c r="Z182" s="292">
        <v>0</v>
      </c>
      <c r="AA182" s="292">
        <v>0.2</v>
      </c>
      <c r="AB182" s="292">
        <v>1.2</v>
      </c>
      <c r="AC182" s="292">
        <v>0</v>
      </c>
      <c r="AD182" s="292">
        <v>0.2</v>
      </c>
      <c r="AE182" s="292">
        <v>1.2</v>
      </c>
      <c r="AF182" s="292">
        <v>0</v>
      </c>
      <c r="AG182" s="292">
        <v>0.2</v>
      </c>
      <c r="AH182" s="292">
        <v>0</v>
      </c>
      <c r="AI182" s="292">
        <v>0</v>
      </c>
      <c r="AJ182" s="292">
        <v>5.0000000000000009</v>
      </c>
      <c r="AK182" s="292">
        <v>1.9999999999999996</v>
      </c>
      <c r="AL182" s="292">
        <v>6.6999999999999993</v>
      </c>
      <c r="AM182" s="292">
        <v>0</v>
      </c>
      <c r="AN182" s="292">
        <v>0.99999999999999978</v>
      </c>
      <c r="AO182" s="292">
        <v>12</v>
      </c>
      <c r="AP182" s="292">
        <v>4.5</v>
      </c>
      <c r="AQ182" s="292">
        <v>0.99999999999999978</v>
      </c>
      <c r="AR182" s="292">
        <v>0</v>
      </c>
      <c r="AS182" s="292">
        <v>0</v>
      </c>
      <c r="AT182" s="292">
        <v>0</v>
      </c>
      <c r="AU182" s="292">
        <v>0</v>
      </c>
      <c r="AV182" s="292">
        <v>0.99999999999999978</v>
      </c>
      <c r="AW182" s="292">
        <v>0</v>
      </c>
      <c r="AX182" s="292">
        <v>0</v>
      </c>
      <c r="AY182" s="292">
        <v>0</v>
      </c>
      <c r="AZ182" s="292">
        <v>0</v>
      </c>
      <c r="BA182" s="292">
        <v>0</v>
      </c>
      <c r="BB182" s="292">
        <v>0</v>
      </c>
      <c r="BC182" s="292">
        <v>0</v>
      </c>
      <c r="BD182" s="292">
        <v>3.0000000000000004</v>
      </c>
      <c r="BE182" s="292">
        <v>0</v>
      </c>
      <c r="BF182" s="292">
        <v>0</v>
      </c>
      <c r="BG182" s="292">
        <v>0</v>
      </c>
      <c r="BH182" s="292">
        <v>1.9999999999999996</v>
      </c>
      <c r="BI182" s="292">
        <v>0</v>
      </c>
      <c r="BJ182" s="292">
        <v>0.99999999999999978</v>
      </c>
      <c r="BK182" s="292">
        <v>0</v>
      </c>
      <c r="BL182" s="292">
        <v>0</v>
      </c>
      <c r="BM182" s="292">
        <v>0</v>
      </c>
      <c r="BN182" s="292">
        <v>0</v>
      </c>
      <c r="BO182" s="292">
        <v>0</v>
      </c>
      <c r="BP182" s="292">
        <v>0</v>
      </c>
      <c r="BQ182" s="292">
        <v>0</v>
      </c>
      <c r="BR182" s="292">
        <v>0</v>
      </c>
      <c r="BS182" s="292">
        <v>0</v>
      </c>
      <c r="BT182" s="292">
        <v>7.9999999999999982</v>
      </c>
    </row>
    <row r="183" spans="2:72">
      <c r="B183" s="425"/>
      <c r="C183" s="425"/>
      <c r="D183" s="320" t="s">
        <v>884</v>
      </c>
      <c r="E183" s="292">
        <v>18.2</v>
      </c>
      <c r="F183" s="292">
        <v>2</v>
      </c>
      <c r="G183" s="292">
        <v>0</v>
      </c>
      <c r="H183" s="292">
        <v>0</v>
      </c>
      <c r="I183" s="292">
        <v>0</v>
      </c>
      <c r="J183" s="292">
        <v>0</v>
      </c>
      <c r="K183" s="292">
        <v>0</v>
      </c>
      <c r="L183" s="292">
        <v>0</v>
      </c>
      <c r="M183" s="292">
        <v>0</v>
      </c>
      <c r="N183" s="292">
        <v>0</v>
      </c>
      <c r="O183" s="292">
        <v>0</v>
      </c>
      <c r="P183" s="292">
        <v>2</v>
      </c>
      <c r="Q183" s="292">
        <v>2</v>
      </c>
      <c r="R183" s="292">
        <v>0</v>
      </c>
      <c r="S183" s="292">
        <v>0</v>
      </c>
      <c r="T183" s="292">
        <v>0</v>
      </c>
      <c r="U183" s="292">
        <v>0</v>
      </c>
      <c r="V183" s="292">
        <v>0</v>
      </c>
      <c r="W183" s="292">
        <v>0</v>
      </c>
      <c r="X183" s="292">
        <v>0</v>
      </c>
      <c r="Y183" s="292">
        <v>0</v>
      </c>
      <c r="Z183" s="292">
        <v>0</v>
      </c>
      <c r="AA183" s="292">
        <v>0</v>
      </c>
      <c r="AB183" s="292">
        <v>0</v>
      </c>
      <c r="AC183" s="292">
        <v>0</v>
      </c>
      <c r="AD183" s="292">
        <v>0</v>
      </c>
      <c r="AE183" s="292">
        <v>0</v>
      </c>
      <c r="AF183" s="292">
        <v>0</v>
      </c>
      <c r="AG183" s="292">
        <v>0</v>
      </c>
      <c r="AH183" s="292">
        <v>0</v>
      </c>
      <c r="AI183" s="292">
        <v>0</v>
      </c>
      <c r="AJ183" s="292">
        <v>2</v>
      </c>
      <c r="AK183" s="292">
        <v>0</v>
      </c>
      <c r="AL183" s="292">
        <v>2</v>
      </c>
      <c r="AM183" s="292">
        <v>0</v>
      </c>
      <c r="AN183" s="292">
        <v>0</v>
      </c>
      <c r="AO183" s="292">
        <v>8.0000000000000018</v>
      </c>
      <c r="AP183" s="292">
        <v>1</v>
      </c>
      <c r="AQ183" s="292">
        <v>0</v>
      </c>
      <c r="AR183" s="292">
        <v>0</v>
      </c>
      <c r="AS183" s="292">
        <v>0</v>
      </c>
      <c r="AT183" s="292">
        <v>0</v>
      </c>
      <c r="AU183" s="292">
        <v>0</v>
      </c>
      <c r="AV183" s="292">
        <v>0</v>
      </c>
      <c r="AW183" s="292">
        <v>0</v>
      </c>
      <c r="AX183" s="292">
        <v>0</v>
      </c>
      <c r="AY183" s="292">
        <v>0</v>
      </c>
      <c r="AZ183" s="292">
        <v>0</v>
      </c>
      <c r="BA183" s="292">
        <v>0</v>
      </c>
      <c r="BB183" s="292">
        <v>0</v>
      </c>
      <c r="BC183" s="292">
        <v>0</v>
      </c>
      <c r="BD183" s="292">
        <v>0</v>
      </c>
      <c r="BE183" s="292">
        <v>0</v>
      </c>
      <c r="BF183" s="292">
        <v>0</v>
      </c>
      <c r="BG183" s="292">
        <v>0</v>
      </c>
      <c r="BH183" s="292">
        <v>4</v>
      </c>
      <c r="BI183" s="292">
        <v>0</v>
      </c>
      <c r="BJ183" s="292">
        <v>0</v>
      </c>
      <c r="BK183" s="292">
        <v>0</v>
      </c>
      <c r="BL183" s="292">
        <v>0</v>
      </c>
      <c r="BM183" s="292">
        <v>0</v>
      </c>
      <c r="BN183" s="292">
        <v>0</v>
      </c>
      <c r="BO183" s="292">
        <v>0</v>
      </c>
      <c r="BP183" s="292">
        <v>0</v>
      </c>
      <c r="BQ183" s="292">
        <v>0</v>
      </c>
      <c r="BR183" s="292">
        <v>0</v>
      </c>
      <c r="BS183" s="292">
        <v>0</v>
      </c>
      <c r="BT183" s="292">
        <v>0</v>
      </c>
    </row>
    <row r="184" spans="2:72" ht="28.5">
      <c r="B184" s="425"/>
      <c r="C184" s="425"/>
      <c r="D184" s="320" t="s">
        <v>885</v>
      </c>
      <c r="E184" s="292">
        <v>6.9999999999999991</v>
      </c>
      <c r="F184" s="292">
        <v>1</v>
      </c>
      <c r="G184" s="292">
        <v>0</v>
      </c>
      <c r="H184" s="292">
        <v>0</v>
      </c>
      <c r="I184" s="292">
        <v>0</v>
      </c>
      <c r="J184" s="292">
        <v>0</v>
      </c>
      <c r="K184" s="292">
        <v>0</v>
      </c>
      <c r="L184" s="292">
        <v>0</v>
      </c>
      <c r="M184" s="292">
        <v>0</v>
      </c>
      <c r="N184" s="292">
        <v>0</v>
      </c>
      <c r="O184" s="292">
        <v>0</v>
      </c>
      <c r="P184" s="292">
        <v>1</v>
      </c>
      <c r="Q184" s="292">
        <v>1</v>
      </c>
      <c r="R184" s="292">
        <v>0</v>
      </c>
      <c r="S184" s="292">
        <v>0</v>
      </c>
      <c r="T184" s="292">
        <v>0</v>
      </c>
      <c r="U184" s="292">
        <v>0</v>
      </c>
      <c r="V184" s="292">
        <v>0</v>
      </c>
      <c r="W184" s="292">
        <v>0</v>
      </c>
      <c r="X184" s="292">
        <v>0</v>
      </c>
      <c r="Y184" s="292">
        <v>0</v>
      </c>
      <c r="Z184" s="292">
        <v>0</v>
      </c>
      <c r="AA184" s="292">
        <v>0</v>
      </c>
      <c r="AB184" s="292">
        <v>0</v>
      </c>
      <c r="AC184" s="292">
        <v>0</v>
      </c>
      <c r="AD184" s="292">
        <v>0</v>
      </c>
      <c r="AE184" s="292">
        <v>0</v>
      </c>
      <c r="AF184" s="292">
        <v>0</v>
      </c>
      <c r="AG184" s="292">
        <v>0</v>
      </c>
      <c r="AH184" s="292">
        <v>0</v>
      </c>
      <c r="AI184" s="292">
        <v>0</v>
      </c>
      <c r="AJ184" s="292">
        <v>1</v>
      </c>
      <c r="AK184" s="292">
        <v>0</v>
      </c>
      <c r="AL184" s="292">
        <v>1</v>
      </c>
      <c r="AM184" s="292">
        <v>0</v>
      </c>
      <c r="AN184" s="292">
        <v>0</v>
      </c>
      <c r="AO184" s="292">
        <v>5</v>
      </c>
      <c r="AP184" s="292">
        <v>1</v>
      </c>
      <c r="AQ184" s="292">
        <v>0</v>
      </c>
      <c r="AR184" s="292">
        <v>0</v>
      </c>
      <c r="AS184" s="292">
        <v>0</v>
      </c>
      <c r="AT184" s="292">
        <v>0</v>
      </c>
      <c r="AU184" s="292">
        <v>0</v>
      </c>
      <c r="AV184" s="292">
        <v>0</v>
      </c>
      <c r="AW184" s="292">
        <v>0</v>
      </c>
      <c r="AX184" s="292">
        <v>0</v>
      </c>
      <c r="AY184" s="292">
        <v>0</v>
      </c>
      <c r="AZ184" s="292">
        <v>0</v>
      </c>
      <c r="BA184" s="292">
        <v>0</v>
      </c>
      <c r="BB184" s="292">
        <v>0</v>
      </c>
      <c r="BC184" s="292">
        <v>0</v>
      </c>
      <c r="BD184" s="292">
        <v>0</v>
      </c>
      <c r="BE184" s="292">
        <v>0</v>
      </c>
      <c r="BF184" s="292">
        <v>0</v>
      </c>
      <c r="BG184" s="292">
        <v>0</v>
      </c>
      <c r="BH184" s="292">
        <v>0</v>
      </c>
      <c r="BI184" s="292">
        <v>0</v>
      </c>
      <c r="BJ184" s="292">
        <v>0</v>
      </c>
      <c r="BK184" s="292">
        <v>0</v>
      </c>
      <c r="BL184" s="292">
        <v>0</v>
      </c>
      <c r="BM184" s="292">
        <v>0</v>
      </c>
      <c r="BN184" s="292">
        <v>0</v>
      </c>
      <c r="BO184" s="292">
        <v>0</v>
      </c>
      <c r="BP184" s="292">
        <v>0</v>
      </c>
      <c r="BQ184" s="292">
        <v>0</v>
      </c>
      <c r="BR184" s="292">
        <v>0</v>
      </c>
      <c r="BS184" s="292">
        <v>0</v>
      </c>
      <c r="BT184" s="292">
        <v>5</v>
      </c>
    </row>
    <row r="185" spans="2:72">
      <c r="B185" s="425"/>
      <c r="C185" s="425"/>
      <c r="D185" s="320" t="s">
        <v>886</v>
      </c>
      <c r="E185" s="292">
        <v>13</v>
      </c>
      <c r="F185" s="292">
        <v>0</v>
      </c>
      <c r="G185" s="292">
        <v>0</v>
      </c>
      <c r="H185" s="292">
        <v>0</v>
      </c>
      <c r="I185" s="292">
        <v>0</v>
      </c>
      <c r="J185" s="292">
        <v>0</v>
      </c>
      <c r="K185" s="292">
        <v>0</v>
      </c>
      <c r="L185" s="292">
        <v>0</v>
      </c>
      <c r="M185" s="292">
        <v>0</v>
      </c>
      <c r="N185" s="292">
        <v>0</v>
      </c>
      <c r="O185" s="292">
        <v>0</v>
      </c>
      <c r="P185" s="292">
        <v>0</v>
      </c>
      <c r="Q185" s="292">
        <v>0</v>
      </c>
      <c r="R185" s="292">
        <v>0</v>
      </c>
      <c r="S185" s="292">
        <v>0</v>
      </c>
      <c r="T185" s="292">
        <v>0</v>
      </c>
      <c r="U185" s="292">
        <v>0</v>
      </c>
      <c r="V185" s="292">
        <v>0</v>
      </c>
      <c r="W185" s="292">
        <v>0</v>
      </c>
      <c r="X185" s="292">
        <v>0</v>
      </c>
      <c r="Y185" s="292">
        <v>0</v>
      </c>
      <c r="Z185" s="292">
        <v>0</v>
      </c>
      <c r="AA185" s="292">
        <v>0</v>
      </c>
      <c r="AB185" s="292">
        <v>0</v>
      </c>
      <c r="AC185" s="292">
        <v>0</v>
      </c>
      <c r="AD185" s="292">
        <v>0</v>
      </c>
      <c r="AE185" s="292">
        <v>0</v>
      </c>
      <c r="AF185" s="292">
        <v>0</v>
      </c>
      <c r="AG185" s="292">
        <v>0</v>
      </c>
      <c r="AH185" s="292">
        <v>0</v>
      </c>
      <c r="AI185" s="292">
        <v>0</v>
      </c>
      <c r="AJ185" s="292">
        <v>0</v>
      </c>
      <c r="AK185" s="292">
        <v>0</v>
      </c>
      <c r="AL185" s="292">
        <v>0</v>
      </c>
      <c r="AM185" s="292">
        <v>0</v>
      </c>
      <c r="AN185" s="292">
        <v>0</v>
      </c>
      <c r="AO185" s="292">
        <v>1.0000000000000002</v>
      </c>
      <c r="AP185" s="292">
        <v>1.0000000000000002</v>
      </c>
      <c r="AQ185" s="292">
        <v>0</v>
      </c>
      <c r="AR185" s="292">
        <v>0</v>
      </c>
      <c r="AS185" s="292">
        <v>0</v>
      </c>
      <c r="AT185" s="292">
        <v>0</v>
      </c>
      <c r="AU185" s="292">
        <v>0</v>
      </c>
      <c r="AV185" s="292">
        <v>0</v>
      </c>
      <c r="AW185" s="292">
        <v>0</v>
      </c>
      <c r="AX185" s="292">
        <v>0</v>
      </c>
      <c r="AY185" s="292">
        <v>0</v>
      </c>
      <c r="AZ185" s="292">
        <v>0</v>
      </c>
      <c r="BA185" s="292">
        <v>0</v>
      </c>
      <c r="BB185" s="292">
        <v>0</v>
      </c>
      <c r="BC185" s="292">
        <v>0</v>
      </c>
      <c r="BD185" s="292">
        <v>0</v>
      </c>
      <c r="BE185" s="292">
        <v>0</v>
      </c>
      <c r="BF185" s="292">
        <v>0</v>
      </c>
      <c r="BG185" s="292">
        <v>0</v>
      </c>
      <c r="BH185" s="292">
        <v>0</v>
      </c>
      <c r="BI185" s="292">
        <v>0</v>
      </c>
      <c r="BJ185" s="292">
        <v>0</v>
      </c>
      <c r="BK185" s="292">
        <v>0</v>
      </c>
      <c r="BL185" s="292">
        <v>0</v>
      </c>
      <c r="BM185" s="292">
        <v>0</v>
      </c>
      <c r="BN185" s="292">
        <v>0</v>
      </c>
      <c r="BO185" s="292">
        <v>0</v>
      </c>
      <c r="BP185" s="292">
        <v>0</v>
      </c>
      <c r="BQ185" s="292">
        <v>0</v>
      </c>
      <c r="BR185" s="292">
        <v>0</v>
      </c>
      <c r="BS185" s="292">
        <v>0</v>
      </c>
      <c r="BT185" s="292">
        <v>0</v>
      </c>
    </row>
    <row r="186" spans="2:72">
      <c r="B186" s="425"/>
      <c r="C186" s="425"/>
      <c r="D186" s="320" t="s">
        <v>887</v>
      </c>
      <c r="E186" s="292">
        <v>6.9999999999999991</v>
      </c>
      <c r="F186" s="292">
        <v>1</v>
      </c>
      <c r="G186" s="292">
        <v>0</v>
      </c>
      <c r="H186" s="292">
        <v>0</v>
      </c>
      <c r="I186" s="292">
        <v>0</v>
      </c>
      <c r="J186" s="292">
        <v>0</v>
      </c>
      <c r="K186" s="292">
        <v>0</v>
      </c>
      <c r="L186" s="292">
        <v>0</v>
      </c>
      <c r="M186" s="292">
        <v>0</v>
      </c>
      <c r="N186" s="292">
        <v>0</v>
      </c>
      <c r="O186" s="292">
        <v>0</v>
      </c>
      <c r="P186" s="292">
        <v>0</v>
      </c>
      <c r="Q186" s="292">
        <v>1</v>
      </c>
      <c r="R186" s="292">
        <v>0</v>
      </c>
      <c r="S186" s="292">
        <v>0</v>
      </c>
      <c r="T186" s="292">
        <v>0</v>
      </c>
      <c r="U186" s="292">
        <v>0</v>
      </c>
      <c r="V186" s="292">
        <v>0</v>
      </c>
      <c r="W186" s="292">
        <v>0</v>
      </c>
      <c r="X186" s="292">
        <v>0</v>
      </c>
      <c r="Y186" s="292">
        <v>0</v>
      </c>
      <c r="Z186" s="292">
        <v>0</v>
      </c>
      <c r="AA186" s="292">
        <v>0</v>
      </c>
      <c r="AB186" s="292">
        <v>0</v>
      </c>
      <c r="AC186" s="292">
        <v>0</v>
      </c>
      <c r="AD186" s="292">
        <v>0</v>
      </c>
      <c r="AE186" s="292">
        <v>0</v>
      </c>
      <c r="AF186" s="292">
        <v>0</v>
      </c>
      <c r="AG186" s="292">
        <v>0</v>
      </c>
      <c r="AH186" s="292">
        <v>0</v>
      </c>
      <c r="AI186" s="292">
        <v>0</v>
      </c>
      <c r="AJ186" s="292">
        <v>1</v>
      </c>
      <c r="AK186" s="292">
        <v>0</v>
      </c>
      <c r="AL186" s="292">
        <v>1</v>
      </c>
      <c r="AM186" s="292">
        <v>0</v>
      </c>
      <c r="AN186" s="292">
        <v>0</v>
      </c>
      <c r="AO186" s="292">
        <v>7</v>
      </c>
      <c r="AP186" s="292">
        <v>1</v>
      </c>
      <c r="AQ186" s="292">
        <v>0</v>
      </c>
      <c r="AR186" s="292">
        <v>0</v>
      </c>
      <c r="AS186" s="292">
        <v>0</v>
      </c>
      <c r="AT186" s="292">
        <v>0</v>
      </c>
      <c r="AU186" s="292">
        <v>0</v>
      </c>
      <c r="AV186" s="292">
        <v>0</v>
      </c>
      <c r="AW186" s="292">
        <v>0</v>
      </c>
      <c r="AX186" s="292">
        <v>0</v>
      </c>
      <c r="AY186" s="292">
        <v>0</v>
      </c>
      <c r="AZ186" s="292">
        <v>0</v>
      </c>
      <c r="BA186" s="292">
        <v>0</v>
      </c>
      <c r="BB186" s="292">
        <v>0</v>
      </c>
      <c r="BC186" s="292">
        <v>0</v>
      </c>
      <c r="BD186" s="292">
        <v>0</v>
      </c>
      <c r="BE186" s="292">
        <v>0</v>
      </c>
      <c r="BF186" s="292">
        <v>0</v>
      </c>
      <c r="BG186" s="292">
        <v>0</v>
      </c>
      <c r="BH186" s="292">
        <v>0</v>
      </c>
      <c r="BI186" s="292">
        <v>0</v>
      </c>
      <c r="BJ186" s="292">
        <v>0</v>
      </c>
      <c r="BK186" s="292">
        <v>0</v>
      </c>
      <c r="BL186" s="292">
        <v>0</v>
      </c>
      <c r="BM186" s="292">
        <v>0</v>
      </c>
      <c r="BN186" s="292">
        <v>0</v>
      </c>
      <c r="BO186" s="292">
        <v>0</v>
      </c>
      <c r="BP186" s="292">
        <v>0</v>
      </c>
      <c r="BQ186" s="292">
        <v>0</v>
      </c>
      <c r="BR186" s="292">
        <v>0</v>
      </c>
      <c r="BS186" s="292">
        <v>0</v>
      </c>
      <c r="BT186" s="292">
        <v>4</v>
      </c>
    </row>
    <row r="187" spans="2:72">
      <c r="B187" s="425"/>
      <c r="C187" s="425"/>
      <c r="D187" s="320" t="s">
        <v>888</v>
      </c>
      <c r="E187" s="292">
        <v>17.000000000000004</v>
      </c>
      <c r="F187" s="292">
        <v>3.1999999999999997</v>
      </c>
      <c r="G187" s="292">
        <v>1</v>
      </c>
      <c r="H187" s="292">
        <v>0</v>
      </c>
      <c r="I187" s="292">
        <v>0</v>
      </c>
      <c r="J187" s="292">
        <v>0</v>
      </c>
      <c r="K187" s="292">
        <v>0</v>
      </c>
      <c r="L187" s="292">
        <v>0</v>
      </c>
      <c r="M187" s="292">
        <v>0</v>
      </c>
      <c r="N187" s="292">
        <v>0.20000000000000004</v>
      </c>
      <c r="O187" s="292">
        <v>0</v>
      </c>
      <c r="P187" s="292">
        <v>4</v>
      </c>
      <c r="Q187" s="292">
        <v>4.1999999999999993</v>
      </c>
      <c r="R187" s="292">
        <v>0.20000000000000004</v>
      </c>
      <c r="S187" s="292">
        <v>1</v>
      </c>
      <c r="T187" s="292">
        <v>0</v>
      </c>
      <c r="U187" s="292">
        <v>0</v>
      </c>
      <c r="V187" s="292">
        <v>0</v>
      </c>
      <c r="W187" s="292">
        <v>0</v>
      </c>
      <c r="X187" s="292">
        <v>0</v>
      </c>
      <c r="Y187" s="292">
        <v>1</v>
      </c>
      <c r="Z187" s="292">
        <v>0</v>
      </c>
      <c r="AA187" s="292">
        <v>0</v>
      </c>
      <c r="AB187" s="292">
        <v>0</v>
      </c>
      <c r="AC187" s="292">
        <v>0</v>
      </c>
      <c r="AD187" s="292">
        <v>0</v>
      </c>
      <c r="AE187" s="292">
        <v>1</v>
      </c>
      <c r="AF187" s="292">
        <v>0</v>
      </c>
      <c r="AG187" s="292">
        <v>0.20000000000000004</v>
      </c>
      <c r="AH187" s="292">
        <v>0</v>
      </c>
      <c r="AI187" s="292">
        <v>0</v>
      </c>
      <c r="AJ187" s="292">
        <v>3</v>
      </c>
      <c r="AK187" s="292">
        <v>0</v>
      </c>
      <c r="AL187" s="292">
        <v>6</v>
      </c>
      <c r="AM187" s="292">
        <v>1</v>
      </c>
      <c r="AN187" s="292">
        <v>0</v>
      </c>
      <c r="AO187" s="292">
        <v>7</v>
      </c>
      <c r="AP187" s="292">
        <v>3.9999999999999996</v>
      </c>
      <c r="AQ187" s="292">
        <v>0</v>
      </c>
      <c r="AR187" s="292">
        <v>0</v>
      </c>
      <c r="AS187" s="292">
        <v>0</v>
      </c>
      <c r="AT187" s="292">
        <v>0</v>
      </c>
      <c r="AU187" s="292">
        <v>0</v>
      </c>
      <c r="AV187" s="292">
        <v>0</v>
      </c>
      <c r="AW187" s="292">
        <v>0</v>
      </c>
      <c r="AX187" s="292">
        <v>0</v>
      </c>
      <c r="AY187" s="292">
        <v>0</v>
      </c>
      <c r="AZ187" s="292">
        <v>0</v>
      </c>
      <c r="BA187" s="292">
        <v>0</v>
      </c>
      <c r="BB187" s="292">
        <v>0</v>
      </c>
      <c r="BC187" s="292">
        <v>0</v>
      </c>
      <c r="BD187" s="292">
        <v>0</v>
      </c>
      <c r="BE187" s="292">
        <v>0</v>
      </c>
      <c r="BF187" s="292">
        <v>0</v>
      </c>
      <c r="BG187" s="292">
        <v>0</v>
      </c>
      <c r="BH187" s="292">
        <v>0.99999999999999989</v>
      </c>
      <c r="BI187" s="292">
        <v>0</v>
      </c>
      <c r="BJ187" s="292">
        <v>0.99999999999999989</v>
      </c>
      <c r="BK187" s="292">
        <v>0</v>
      </c>
      <c r="BL187" s="292">
        <v>0</v>
      </c>
      <c r="BM187" s="292">
        <v>0</v>
      </c>
      <c r="BN187" s="292">
        <v>0</v>
      </c>
      <c r="BO187" s="292">
        <v>0</v>
      </c>
      <c r="BP187" s="292">
        <v>0</v>
      </c>
      <c r="BQ187" s="292">
        <v>0</v>
      </c>
      <c r="BR187" s="292">
        <v>0</v>
      </c>
      <c r="BS187" s="292">
        <v>0</v>
      </c>
      <c r="BT187" s="292">
        <v>0</v>
      </c>
    </row>
    <row r="188" spans="2:72">
      <c r="B188" s="425"/>
      <c r="C188" s="425"/>
      <c r="D188" s="320" t="s">
        <v>889</v>
      </c>
      <c r="E188" s="292">
        <v>2.0000000000000004</v>
      </c>
      <c r="F188" s="292">
        <v>0</v>
      </c>
      <c r="G188" s="292">
        <v>0</v>
      </c>
      <c r="H188" s="292">
        <v>0</v>
      </c>
      <c r="I188" s="292">
        <v>0</v>
      </c>
      <c r="J188" s="292">
        <v>0</v>
      </c>
      <c r="K188" s="292">
        <v>0</v>
      </c>
      <c r="L188" s="292">
        <v>0</v>
      </c>
      <c r="M188" s="292">
        <v>0</v>
      </c>
      <c r="N188" s="292">
        <v>0</v>
      </c>
      <c r="O188" s="292">
        <v>0</v>
      </c>
      <c r="P188" s="292">
        <v>0</v>
      </c>
      <c r="Q188" s="292">
        <v>0</v>
      </c>
      <c r="R188" s="292">
        <v>0</v>
      </c>
      <c r="S188" s="292">
        <v>0</v>
      </c>
      <c r="T188" s="292">
        <v>0</v>
      </c>
      <c r="U188" s="292">
        <v>0</v>
      </c>
      <c r="V188" s="292">
        <v>0</v>
      </c>
      <c r="W188" s="292">
        <v>0</v>
      </c>
      <c r="X188" s="292">
        <v>0</v>
      </c>
      <c r="Y188" s="292">
        <v>0</v>
      </c>
      <c r="Z188" s="292">
        <v>0</v>
      </c>
      <c r="AA188" s="292">
        <v>0</v>
      </c>
      <c r="AB188" s="292">
        <v>0</v>
      </c>
      <c r="AC188" s="292">
        <v>0</v>
      </c>
      <c r="AD188" s="292">
        <v>0</v>
      </c>
      <c r="AE188" s="292">
        <v>0</v>
      </c>
      <c r="AF188" s="292">
        <v>0</v>
      </c>
      <c r="AG188" s="292">
        <v>0</v>
      </c>
      <c r="AH188" s="292">
        <v>0</v>
      </c>
      <c r="AI188" s="292">
        <v>0</v>
      </c>
      <c r="AJ188" s="292">
        <v>0</v>
      </c>
      <c r="AK188" s="292">
        <v>0</v>
      </c>
      <c r="AL188" s="292">
        <v>0</v>
      </c>
      <c r="AM188" s="292">
        <v>0</v>
      </c>
      <c r="AN188" s="292">
        <v>0</v>
      </c>
      <c r="AO188" s="292">
        <v>4.0000000000000009</v>
      </c>
      <c r="AP188" s="292">
        <v>0</v>
      </c>
      <c r="AQ188" s="292">
        <v>0</v>
      </c>
      <c r="AR188" s="292">
        <v>0</v>
      </c>
      <c r="AS188" s="292">
        <v>0</v>
      </c>
      <c r="AT188" s="292">
        <v>0</v>
      </c>
      <c r="AU188" s="292">
        <v>0</v>
      </c>
      <c r="AV188" s="292">
        <v>0</v>
      </c>
      <c r="AW188" s="292">
        <v>0</v>
      </c>
      <c r="AX188" s="292">
        <v>0</v>
      </c>
      <c r="AY188" s="292">
        <v>0</v>
      </c>
      <c r="AZ188" s="292">
        <v>0</v>
      </c>
      <c r="BA188" s="292">
        <v>0</v>
      </c>
      <c r="BB188" s="292">
        <v>0</v>
      </c>
      <c r="BC188" s="292">
        <v>0</v>
      </c>
      <c r="BD188" s="292">
        <v>0</v>
      </c>
      <c r="BE188" s="292">
        <v>0</v>
      </c>
      <c r="BF188" s="292">
        <v>0</v>
      </c>
      <c r="BG188" s="292">
        <v>0</v>
      </c>
      <c r="BH188" s="292">
        <v>0</v>
      </c>
      <c r="BI188" s="292">
        <v>0</v>
      </c>
      <c r="BJ188" s="292">
        <v>0</v>
      </c>
      <c r="BK188" s="292">
        <v>0</v>
      </c>
      <c r="BL188" s="292">
        <v>0</v>
      </c>
      <c r="BM188" s="292">
        <v>0</v>
      </c>
      <c r="BN188" s="292">
        <v>0</v>
      </c>
      <c r="BO188" s="292">
        <v>0</v>
      </c>
      <c r="BP188" s="292">
        <v>0</v>
      </c>
      <c r="BQ188" s="292">
        <v>0</v>
      </c>
      <c r="BR188" s="292">
        <v>0</v>
      </c>
      <c r="BS188" s="292">
        <v>0</v>
      </c>
      <c r="BT188" s="292">
        <v>0</v>
      </c>
    </row>
    <row r="189" spans="2:72" ht="28.5">
      <c r="B189" s="425"/>
      <c r="C189" s="425"/>
      <c r="D189" s="320" t="s">
        <v>890</v>
      </c>
      <c r="E189" s="292">
        <v>3</v>
      </c>
      <c r="F189" s="292">
        <v>0</v>
      </c>
      <c r="G189" s="292">
        <v>0</v>
      </c>
      <c r="H189" s="292">
        <v>0</v>
      </c>
      <c r="I189" s="292">
        <v>0</v>
      </c>
      <c r="J189" s="292">
        <v>0</v>
      </c>
      <c r="K189" s="292">
        <v>0</v>
      </c>
      <c r="L189" s="292">
        <v>0</v>
      </c>
      <c r="M189" s="292">
        <v>0</v>
      </c>
      <c r="N189" s="292">
        <v>0</v>
      </c>
      <c r="O189" s="292">
        <v>0</v>
      </c>
      <c r="P189" s="292">
        <v>0</v>
      </c>
      <c r="Q189" s="292">
        <v>0</v>
      </c>
      <c r="R189" s="292">
        <v>0</v>
      </c>
      <c r="S189" s="292">
        <v>0</v>
      </c>
      <c r="T189" s="292">
        <v>0</v>
      </c>
      <c r="U189" s="292">
        <v>0</v>
      </c>
      <c r="V189" s="292">
        <v>0</v>
      </c>
      <c r="W189" s="292">
        <v>0</v>
      </c>
      <c r="X189" s="292">
        <v>0</v>
      </c>
      <c r="Y189" s="292">
        <v>0</v>
      </c>
      <c r="Z189" s="292">
        <v>0</v>
      </c>
      <c r="AA189" s="292">
        <v>0</v>
      </c>
      <c r="AB189" s="292">
        <v>0</v>
      </c>
      <c r="AC189" s="292">
        <v>0</v>
      </c>
      <c r="AD189" s="292">
        <v>0</v>
      </c>
      <c r="AE189" s="292">
        <v>0</v>
      </c>
      <c r="AF189" s="292">
        <v>0</v>
      </c>
      <c r="AG189" s="292">
        <v>0</v>
      </c>
      <c r="AH189" s="292">
        <v>0</v>
      </c>
      <c r="AI189" s="292">
        <v>0</v>
      </c>
      <c r="AJ189" s="292">
        <v>0</v>
      </c>
      <c r="AK189" s="292">
        <v>0</v>
      </c>
      <c r="AL189" s="292">
        <v>0</v>
      </c>
      <c r="AM189" s="292">
        <v>0</v>
      </c>
      <c r="AN189" s="292">
        <v>0</v>
      </c>
      <c r="AO189" s="292">
        <v>2</v>
      </c>
      <c r="AP189" s="292">
        <v>0</v>
      </c>
      <c r="AQ189" s="292">
        <v>0</v>
      </c>
      <c r="AR189" s="292">
        <v>0</v>
      </c>
      <c r="AS189" s="292">
        <v>0</v>
      </c>
      <c r="AT189" s="292">
        <v>0</v>
      </c>
      <c r="AU189" s="292">
        <v>0</v>
      </c>
      <c r="AV189" s="292">
        <v>0</v>
      </c>
      <c r="AW189" s="292">
        <v>0</v>
      </c>
      <c r="AX189" s="292">
        <v>0</v>
      </c>
      <c r="AY189" s="292">
        <v>0</v>
      </c>
      <c r="AZ189" s="292">
        <v>0</v>
      </c>
      <c r="BA189" s="292">
        <v>0</v>
      </c>
      <c r="BB189" s="292">
        <v>0</v>
      </c>
      <c r="BC189" s="292">
        <v>0</v>
      </c>
      <c r="BD189" s="292">
        <v>0</v>
      </c>
      <c r="BE189" s="292">
        <v>0</v>
      </c>
      <c r="BF189" s="292">
        <v>0</v>
      </c>
      <c r="BG189" s="292">
        <v>0</v>
      </c>
      <c r="BH189" s="292">
        <v>0</v>
      </c>
      <c r="BI189" s="292">
        <v>0</v>
      </c>
      <c r="BJ189" s="292">
        <v>0</v>
      </c>
      <c r="BK189" s="292">
        <v>0</v>
      </c>
      <c r="BL189" s="292">
        <v>0</v>
      </c>
      <c r="BM189" s="292">
        <v>0</v>
      </c>
      <c r="BN189" s="292">
        <v>0</v>
      </c>
      <c r="BO189" s="292">
        <v>0</v>
      </c>
      <c r="BP189" s="292">
        <v>0</v>
      </c>
      <c r="BQ189" s="292">
        <v>0</v>
      </c>
      <c r="BR189" s="292">
        <v>0</v>
      </c>
      <c r="BS189" s="292">
        <v>0</v>
      </c>
      <c r="BT189" s="292">
        <v>0</v>
      </c>
    </row>
    <row r="190" spans="2:72">
      <c r="B190" s="425"/>
      <c r="C190" s="425"/>
      <c r="D190" s="320" t="s">
        <v>891</v>
      </c>
      <c r="E190" s="292">
        <v>3</v>
      </c>
      <c r="F190" s="292">
        <v>0</v>
      </c>
      <c r="G190" s="292">
        <v>0</v>
      </c>
      <c r="H190" s="292">
        <v>0</v>
      </c>
      <c r="I190" s="292">
        <v>0</v>
      </c>
      <c r="J190" s="292">
        <v>0</v>
      </c>
      <c r="K190" s="292">
        <v>0</v>
      </c>
      <c r="L190" s="292">
        <v>0</v>
      </c>
      <c r="M190" s="292">
        <v>0</v>
      </c>
      <c r="N190" s="292">
        <v>0</v>
      </c>
      <c r="O190" s="292">
        <v>0</v>
      </c>
      <c r="P190" s="292">
        <v>1</v>
      </c>
      <c r="Q190" s="292">
        <v>0</v>
      </c>
      <c r="R190" s="292">
        <v>0</v>
      </c>
      <c r="S190" s="292">
        <v>0</v>
      </c>
      <c r="T190" s="292">
        <v>0</v>
      </c>
      <c r="U190" s="292">
        <v>0</v>
      </c>
      <c r="V190" s="292">
        <v>0</v>
      </c>
      <c r="W190" s="292">
        <v>0</v>
      </c>
      <c r="X190" s="292">
        <v>0</v>
      </c>
      <c r="Y190" s="292">
        <v>0</v>
      </c>
      <c r="Z190" s="292">
        <v>0</v>
      </c>
      <c r="AA190" s="292">
        <v>0</v>
      </c>
      <c r="AB190" s="292">
        <v>0</v>
      </c>
      <c r="AC190" s="292">
        <v>0</v>
      </c>
      <c r="AD190" s="292">
        <v>0</v>
      </c>
      <c r="AE190" s="292">
        <v>0</v>
      </c>
      <c r="AF190" s="292">
        <v>0</v>
      </c>
      <c r="AG190" s="292">
        <v>0</v>
      </c>
      <c r="AH190" s="292">
        <v>0</v>
      </c>
      <c r="AI190" s="292">
        <v>0</v>
      </c>
      <c r="AJ190" s="292">
        <v>2</v>
      </c>
      <c r="AK190" s="292">
        <v>0</v>
      </c>
      <c r="AL190" s="292">
        <v>0</v>
      </c>
      <c r="AM190" s="292">
        <v>0</v>
      </c>
      <c r="AN190" s="292">
        <v>0</v>
      </c>
      <c r="AO190" s="292">
        <v>6.0000000000000009</v>
      </c>
      <c r="AP190" s="292">
        <v>4</v>
      </c>
      <c r="AQ190" s="292">
        <v>0</v>
      </c>
      <c r="AR190" s="292">
        <v>0</v>
      </c>
      <c r="AS190" s="292">
        <v>0</v>
      </c>
      <c r="AT190" s="292">
        <v>0</v>
      </c>
      <c r="AU190" s="292">
        <v>0</v>
      </c>
      <c r="AV190" s="292">
        <v>0</v>
      </c>
      <c r="AW190" s="292">
        <v>0</v>
      </c>
      <c r="AX190" s="292">
        <v>0</v>
      </c>
      <c r="AY190" s="292">
        <v>0</v>
      </c>
      <c r="AZ190" s="292">
        <v>0</v>
      </c>
      <c r="BA190" s="292">
        <v>0</v>
      </c>
      <c r="BB190" s="292">
        <v>0</v>
      </c>
      <c r="BC190" s="292">
        <v>0</v>
      </c>
      <c r="BD190" s="292">
        <v>0</v>
      </c>
      <c r="BE190" s="292">
        <v>0</v>
      </c>
      <c r="BF190" s="292">
        <v>0</v>
      </c>
      <c r="BG190" s="292">
        <v>0</v>
      </c>
      <c r="BH190" s="292">
        <v>0</v>
      </c>
      <c r="BI190" s="292">
        <v>0</v>
      </c>
      <c r="BJ190" s="292">
        <v>0</v>
      </c>
      <c r="BK190" s="292">
        <v>0</v>
      </c>
      <c r="BL190" s="292">
        <v>0</v>
      </c>
      <c r="BM190" s="292">
        <v>0</v>
      </c>
      <c r="BN190" s="292">
        <v>0</v>
      </c>
      <c r="BO190" s="292">
        <v>0</v>
      </c>
      <c r="BP190" s="292">
        <v>0</v>
      </c>
      <c r="BQ190" s="292">
        <v>0</v>
      </c>
      <c r="BR190" s="292">
        <v>0</v>
      </c>
      <c r="BS190" s="292">
        <v>0</v>
      </c>
      <c r="BT190" s="292">
        <v>0</v>
      </c>
    </row>
    <row r="191" spans="2:72">
      <c r="B191" s="425"/>
      <c r="C191" s="425"/>
      <c r="D191" s="320" t="s">
        <v>892</v>
      </c>
      <c r="E191" s="292">
        <v>2</v>
      </c>
      <c r="F191" s="292">
        <v>0</v>
      </c>
      <c r="G191" s="292">
        <v>0</v>
      </c>
      <c r="H191" s="292">
        <v>0</v>
      </c>
      <c r="I191" s="292">
        <v>0</v>
      </c>
      <c r="J191" s="292">
        <v>0</v>
      </c>
      <c r="K191" s="292">
        <v>0</v>
      </c>
      <c r="L191" s="292">
        <v>0</v>
      </c>
      <c r="M191" s="292">
        <v>0</v>
      </c>
      <c r="N191" s="292">
        <v>0</v>
      </c>
      <c r="O191" s="292">
        <v>0</v>
      </c>
      <c r="P191" s="292">
        <v>0</v>
      </c>
      <c r="Q191" s="292">
        <v>0</v>
      </c>
      <c r="R191" s="292">
        <v>0</v>
      </c>
      <c r="S191" s="292">
        <v>0</v>
      </c>
      <c r="T191" s="292">
        <v>0</v>
      </c>
      <c r="U191" s="292">
        <v>0</v>
      </c>
      <c r="V191" s="292">
        <v>0</v>
      </c>
      <c r="W191" s="292">
        <v>0</v>
      </c>
      <c r="X191" s="292">
        <v>0</v>
      </c>
      <c r="Y191" s="292">
        <v>0</v>
      </c>
      <c r="Z191" s="292">
        <v>0</v>
      </c>
      <c r="AA191" s="292">
        <v>0</v>
      </c>
      <c r="AB191" s="292">
        <v>0</v>
      </c>
      <c r="AC191" s="292">
        <v>0</v>
      </c>
      <c r="AD191" s="292">
        <v>0</v>
      </c>
      <c r="AE191" s="292">
        <v>0</v>
      </c>
      <c r="AF191" s="292">
        <v>0</v>
      </c>
      <c r="AG191" s="292">
        <v>0</v>
      </c>
      <c r="AH191" s="292">
        <v>0</v>
      </c>
      <c r="AI191" s="292">
        <v>0</v>
      </c>
      <c r="AJ191" s="292">
        <v>0</v>
      </c>
      <c r="AK191" s="292">
        <v>0</v>
      </c>
      <c r="AL191" s="292">
        <v>0</v>
      </c>
      <c r="AM191" s="292">
        <v>0</v>
      </c>
      <c r="AN191" s="292">
        <v>0</v>
      </c>
      <c r="AO191" s="292">
        <v>4</v>
      </c>
      <c r="AP191" s="292">
        <v>0</v>
      </c>
      <c r="AQ191" s="292">
        <v>0</v>
      </c>
      <c r="AR191" s="292">
        <v>0</v>
      </c>
      <c r="AS191" s="292">
        <v>0</v>
      </c>
      <c r="AT191" s="292">
        <v>0</v>
      </c>
      <c r="AU191" s="292">
        <v>0</v>
      </c>
      <c r="AV191" s="292">
        <v>0</v>
      </c>
      <c r="AW191" s="292">
        <v>0</v>
      </c>
      <c r="AX191" s="292">
        <v>0</v>
      </c>
      <c r="AY191" s="292">
        <v>0</v>
      </c>
      <c r="AZ191" s="292">
        <v>0</v>
      </c>
      <c r="BA191" s="292">
        <v>0</v>
      </c>
      <c r="BB191" s="292">
        <v>0</v>
      </c>
      <c r="BC191" s="292">
        <v>0</v>
      </c>
      <c r="BD191" s="292">
        <v>0</v>
      </c>
      <c r="BE191" s="292">
        <v>0</v>
      </c>
      <c r="BF191" s="292">
        <v>0</v>
      </c>
      <c r="BG191" s="292">
        <v>0</v>
      </c>
      <c r="BH191" s="292">
        <v>0</v>
      </c>
      <c r="BI191" s="292">
        <v>0</v>
      </c>
      <c r="BJ191" s="292">
        <v>0</v>
      </c>
      <c r="BK191" s="292">
        <v>0</v>
      </c>
      <c r="BL191" s="292">
        <v>0</v>
      </c>
      <c r="BM191" s="292">
        <v>0</v>
      </c>
      <c r="BN191" s="292">
        <v>0</v>
      </c>
      <c r="BO191" s="292">
        <v>0</v>
      </c>
      <c r="BP191" s="292">
        <v>0</v>
      </c>
      <c r="BQ191" s="292">
        <v>0</v>
      </c>
      <c r="BR191" s="292">
        <v>0</v>
      </c>
      <c r="BS191" s="292">
        <v>0</v>
      </c>
      <c r="BT191" s="292">
        <v>0</v>
      </c>
    </row>
    <row r="192" spans="2:72" ht="28.5">
      <c r="B192" s="425"/>
      <c r="C192" s="425"/>
      <c r="D192" s="320" t="s">
        <v>893</v>
      </c>
      <c r="E192" s="292">
        <v>1</v>
      </c>
      <c r="F192" s="292">
        <v>0</v>
      </c>
      <c r="G192" s="292">
        <v>0</v>
      </c>
      <c r="H192" s="292">
        <v>0</v>
      </c>
      <c r="I192" s="292">
        <v>0</v>
      </c>
      <c r="J192" s="292">
        <v>0</v>
      </c>
      <c r="K192" s="292">
        <v>0</v>
      </c>
      <c r="L192" s="292">
        <v>0</v>
      </c>
      <c r="M192" s="292">
        <v>0</v>
      </c>
      <c r="N192" s="292">
        <v>0</v>
      </c>
      <c r="O192" s="292">
        <v>0</v>
      </c>
      <c r="P192" s="292">
        <v>0</v>
      </c>
      <c r="Q192" s="292">
        <v>0</v>
      </c>
      <c r="R192" s="292">
        <v>0</v>
      </c>
      <c r="S192" s="292">
        <v>0</v>
      </c>
      <c r="T192" s="292">
        <v>0</v>
      </c>
      <c r="U192" s="292">
        <v>0</v>
      </c>
      <c r="V192" s="292">
        <v>0</v>
      </c>
      <c r="W192" s="292">
        <v>0</v>
      </c>
      <c r="X192" s="292">
        <v>0</v>
      </c>
      <c r="Y192" s="292">
        <v>0</v>
      </c>
      <c r="Z192" s="292">
        <v>0</v>
      </c>
      <c r="AA192" s="292">
        <v>0</v>
      </c>
      <c r="AB192" s="292">
        <v>0</v>
      </c>
      <c r="AC192" s="292">
        <v>0</v>
      </c>
      <c r="AD192" s="292">
        <v>0</v>
      </c>
      <c r="AE192" s="292">
        <v>0</v>
      </c>
      <c r="AF192" s="292">
        <v>0</v>
      </c>
      <c r="AG192" s="292">
        <v>0</v>
      </c>
      <c r="AH192" s="292">
        <v>0</v>
      </c>
      <c r="AI192" s="292">
        <v>0</v>
      </c>
      <c r="AJ192" s="292">
        <v>0</v>
      </c>
      <c r="AK192" s="292">
        <v>0</v>
      </c>
      <c r="AL192" s="292">
        <v>0</v>
      </c>
      <c r="AM192" s="292">
        <v>0</v>
      </c>
      <c r="AN192" s="292">
        <v>0</v>
      </c>
      <c r="AO192" s="292">
        <v>0</v>
      </c>
      <c r="AP192" s="292">
        <v>0</v>
      </c>
      <c r="AQ192" s="292">
        <v>0</v>
      </c>
      <c r="AR192" s="292">
        <v>0</v>
      </c>
      <c r="AS192" s="292">
        <v>0</v>
      </c>
      <c r="AT192" s="292">
        <v>0</v>
      </c>
      <c r="AU192" s="292">
        <v>0</v>
      </c>
      <c r="AV192" s="292">
        <v>0</v>
      </c>
      <c r="AW192" s="292">
        <v>0</v>
      </c>
      <c r="AX192" s="292">
        <v>0</v>
      </c>
      <c r="AY192" s="292">
        <v>0</v>
      </c>
      <c r="AZ192" s="292">
        <v>0</v>
      </c>
      <c r="BA192" s="292">
        <v>0</v>
      </c>
      <c r="BB192" s="292">
        <v>0</v>
      </c>
      <c r="BC192" s="292">
        <v>0</v>
      </c>
      <c r="BD192" s="292">
        <v>0</v>
      </c>
      <c r="BE192" s="292">
        <v>0</v>
      </c>
      <c r="BF192" s="292">
        <v>0</v>
      </c>
      <c r="BG192" s="292">
        <v>0</v>
      </c>
      <c r="BH192" s="292">
        <v>0</v>
      </c>
      <c r="BI192" s="292">
        <v>0</v>
      </c>
      <c r="BJ192" s="292">
        <v>0</v>
      </c>
      <c r="BK192" s="292">
        <v>0</v>
      </c>
      <c r="BL192" s="292">
        <v>0</v>
      </c>
      <c r="BM192" s="292">
        <v>0</v>
      </c>
      <c r="BN192" s="292">
        <v>0</v>
      </c>
      <c r="BO192" s="292">
        <v>0</v>
      </c>
      <c r="BP192" s="292">
        <v>0</v>
      </c>
      <c r="BQ192" s="292">
        <v>0</v>
      </c>
      <c r="BR192" s="292">
        <v>0</v>
      </c>
      <c r="BS192" s="292">
        <v>0</v>
      </c>
      <c r="BT192" s="292">
        <v>0</v>
      </c>
    </row>
    <row r="193" spans="2:72">
      <c r="B193" s="425"/>
      <c r="C193" s="425"/>
      <c r="D193" s="320" t="s">
        <v>894</v>
      </c>
      <c r="E193" s="292">
        <v>3</v>
      </c>
      <c r="F193" s="292">
        <v>0</v>
      </c>
      <c r="G193" s="292">
        <v>0</v>
      </c>
      <c r="H193" s="292">
        <v>0</v>
      </c>
      <c r="I193" s="292">
        <v>0</v>
      </c>
      <c r="J193" s="292">
        <v>0</v>
      </c>
      <c r="K193" s="292">
        <v>0</v>
      </c>
      <c r="L193" s="292">
        <v>0</v>
      </c>
      <c r="M193" s="292">
        <v>0</v>
      </c>
      <c r="N193" s="292">
        <v>0</v>
      </c>
      <c r="O193" s="292">
        <v>0</v>
      </c>
      <c r="P193" s="292">
        <v>0</v>
      </c>
      <c r="Q193" s="292">
        <v>0</v>
      </c>
      <c r="R193" s="292">
        <v>0</v>
      </c>
      <c r="S193" s="292">
        <v>0</v>
      </c>
      <c r="T193" s="292">
        <v>0</v>
      </c>
      <c r="U193" s="292">
        <v>0</v>
      </c>
      <c r="V193" s="292">
        <v>0</v>
      </c>
      <c r="W193" s="292">
        <v>0</v>
      </c>
      <c r="X193" s="292">
        <v>0</v>
      </c>
      <c r="Y193" s="292">
        <v>0</v>
      </c>
      <c r="Z193" s="292">
        <v>0</v>
      </c>
      <c r="AA193" s="292">
        <v>0</v>
      </c>
      <c r="AB193" s="292">
        <v>0</v>
      </c>
      <c r="AC193" s="292">
        <v>0</v>
      </c>
      <c r="AD193" s="292">
        <v>0</v>
      </c>
      <c r="AE193" s="292">
        <v>0</v>
      </c>
      <c r="AF193" s="292">
        <v>0</v>
      </c>
      <c r="AG193" s="292">
        <v>0</v>
      </c>
      <c r="AH193" s="292">
        <v>0</v>
      </c>
      <c r="AI193" s="292">
        <v>0</v>
      </c>
      <c r="AJ193" s="292">
        <v>0</v>
      </c>
      <c r="AK193" s="292">
        <v>0</v>
      </c>
      <c r="AL193" s="292">
        <v>0</v>
      </c>
      <c r="AM193" s="292">
        <v>0</v>
      </c>
      <c r="AN193" s="292">
        <v>0</v>
      </c>
      <c r="AO193" s="292">
        <v>2</v>
      </c>
      <c r="AP193" s="292">
        <v>3</v>
      </c>
      <c r="AQ193" s="292">
        <v>0</v>
      </c>
      <c r="AR193" s="292">
        <v>0</v>
      </c>
      <c r="AS193" s="292">
        <v>0</v>
      </c>
      <c r="AT193" s="292">
        <v>0</v>
      </c>
      <c r="AU193" s="292">
        <v>0</v>
      </c>
      <c r="AV193" s="292">
        <v>0</v>
      </c>
      <c r="AW193" s="292">
        <v>0</v>
      </c>
      <c r="AX193" s="292">
        <v>0</v>
      </c>
      <c r="AY193" s="292">
        <v>0</v>
      </c>
      <c r="AZ193" s="292">
        <v>0</v>
      </c>
      <c r="BA193" s="292">
        <v>0</v>
      </c>
      <c r="BB193" s="292">
        <v>0</v>
      </c>
      <c r="BC193" s="292">
        <v>0</v>
      </c>
      <c r="BD193" s="292">
        <v>0</v>
      </c>
      <c r="BE193" s="292">
        <v>0</v>
      </c>
      <c r="BF193" s="292">
        <v>0</v>
      </c>
      <c r="BG193" s="292">
        <v>0</v>
      </c>
      <c r="BH193" s="292">
        <v>0</v>
      </c>
      <c r="BI193" s="292">
        <v>0</v>
      </c>
      <c r="BJ193" s="292">
        <v>0</v>
      </c>
      <c r="BK193" s="292">
        <v>0</v>
      </c>
      <c r="BL193" s="292">
        <v>0</v>
      </c>
      <c r="BM193" s="292">
        <v>0</v>
      </c>
      <c r="BN193" s="292">
        <v>0</v>
      </c>
      <c r="BO193" s="292">
        <v>0</v>
      </c>
      <c r="BP193" s="292">
        <v>0</v>
      </c>
      <c r="BQ193" s="292">
        <v>0</v>
      </c>
      <c r="BR193" s="292">
        <v>0</v>
      </c>
      <c r="BS193" s="292">
        <v>0</v>
      </c>
      <c r="BT193" s="292">
        <v>0</v>
      </c>
    </row>
    <row r="194" spans="2:72">
      <c r="B194" s="425"/>
      <c r="C194" s="425" t="s">
        <v>51</v>
      </c>
      <c r="D194" s="320" t="s">
        <v>895</v>
      </c>
      <c r="E194" s="292">
        <v>130.25</v>
      </c>
      <c r="F194" s="292">
        <v>8.4</v>
      </c>
      <c r="G194" s="292">
        <v>0</v>
      </c>
      <c r="H194" s="292">
        <v>0</v>
      </c>
      <c r="I194" s="292">
        <v>0</v>
      </c>
      <c r="J194" s="292">
        <v>0.2</v>
      </c>
      <c r="K194" s="292">
        <v>0</v>
      </c>
      <c r="L194" s="292">
        <v>0</v>
      </c>
      <c r="M194" s="292">
        <v>0</v>
      </c>
      <c r="N194" s="292">
        <v>2</v>
      </c>
      <c r="O194" s="292">
        <v>7.6000000000000005</v>
      </c>
      <c r="P194" s="292">
        <v>9.7999999999999989</v>
      </c>
      <c r="Q194" s="292">
        <v>12.6</v>
      </c>
      <c r="R194" s="292">
        <v>2.9999999999999996</v>
      </c>
      <c r="S194" s="292">
        <v>0</v>
      </c>
      <c r="T194" s="292">
        <v>1.2</v>
      </c>
      <c r="U194" s="292">
        <v>1.2</v>
      </c>
      <c r="V194" s="292">
        <v>2.4000000000000004</v>
      </c>
      <c r="W194" s="292">
        <v>0</v>
      </c>
      <c r="X194" s="292">
        <v>3</v>
      </c>
      <c r="Y194" s="292">
        <v>1.2000000000000002</v>
      </c>
      <c r="Z194" s="292">
        <v>0</v>
      </c>
      <c r="AA194" s="292">
        <v>2.2000000000000002</v>
      </c>
      <c r="AB194" s="292">
        <v>1</v>
      </c>
      <c r="AC194" s="292">
        <v>0</v>
      </c>
      <c r="AD194" s="292">
        <v>2.2000000000000002</v>
      </c>
      <c r="AE194" s="292">
        <v>2.4000000000000004</v>
      </c>
      <c r="AF194" s="292">
        <v>0</v>
      </c>
      <c r="AG194" s="292">
        <v>0</v>
      </c>
      <c r="AH194" s="292">
        <v>0</v>
      </c>
      <c r="AI194" s="292">
        <v>0</v>
      </c>
      <c r="AJ194" s="292">
        <v>18.399999999999995</v>
      </c>
      <c r="AK194" s="292">
        <v>0</v>
      </c>
      <c r="AL194" s="292">
        <v>15.399999999999999</v>
      </c>
      <c r="AM194" s="292">
        <v>0</v>
      </c>
      <c r="AN194" s="292">
        <v>0</v>
      </c>
      <c r="AO194" s="292">
        <v>16.000000000000004</v>
      </c>
      <c r="AP194" s="292">
        <v>6.0000000000000018</v>
      </c>
      <c r="AQ194" s="292">
        <v>0.2</v>
      </c>
      <c r="AR194" s="292">
        <v>1.2000000000000002</v>
      </c>
      <c r="AS194" s="292">
        <v>0</v>
      </c>
      <c r="AT194" s="292">
        <v>0</v>
      </c>
      <c r="AU194" s="292">
        <v>0</v>
      </c>
      <c r="AV194" s="292">
        <v>1</v>
      </c>
      <c r="AW194" s="292">
        <v>0.2</v>
      </c>
      <c r="AX194" s="292">
        <v>0</v>
      </c>
      <c r="AY194" s="292">
        <v>0.2</v>
      </c>
      <c r="AZ194" s="292">
        <v>0</v>
      </c>
      <c r="BA194" s="292">
        <v>0</v>
      </c>
      <c r="BB194" s="292">
        <v>0</v>
      </c>
      <c r="BC194" s="292">
        <v>0</v>
      </c>
      <c r="BD194" s="292">
        <v>2.4</v>
      </c>
      <c r="BE194" s="292">
        <v>0</v>
      </c>
      <c r="BF194" s="292">
        <v>0</v>
      </c>
      <c r="BG194" s="292">
        <v>0</v>
      </c>
      <c r="BH194" s="292">
        <v>8.9999999999999964</v>
      </c>
      <c r="BI194" s="292">
        <v>0.2</v>
      </c>
      <c r="BJ194" s="292">
        <v>1.4</v>
      </c>
      <c r="BK194" s="292">
        <v>0</v>
      </c>
      <c r="BL194" s="292">
        <v>0</v>
      </c>
      <c r="BM194" s="292">
        <v>0</v>
      </c>
      <c r="BN194" s="292">
        <v>0</v>
      </c>
      <c r="BO194" s="292">
        <v>0</v>
      </c>
      <c r="BP194" s="292">
        <v>0</v>
      </c>
      <c r="BQ194" s="292">
        <v>0</v>
      </c>
      <c r="BR194" s="292">
        <v>0</v>
      </c>
      <c r="BS194" s="292">
        <v>0</v>
      </c>
      <c r="BT194" s="292">
        <v>0</v>
      </c>
    </row>
    <row r="195" spans="2:72">
      <c r="B195" s="425"/>
      <c r="C195" s="425"/>
      <c r="D195" s="320" t="s">
        <v>896</v>
      </c>
      <c r="E195" s="292">
        <v>8</v>
      </c>
      <c r="F195" s="292">
        <v>1.0000000000000002</v>
      </c>
      <c r="G195" s="292">
        <v>0</v>
      </c>
      <c r="H195" s="292">
        <v>0</v>
      </c>
      <c r="I195" s="292">
        <v>0</v>
      </c>
      <c r="J195" s="292">
        <v>0</v>
      </c>
      <c r="K195" s="292">
        <v>0</v>
      </c>
      <c r="L195" s="292">
        <v>0</v>
      </c>
      <c r="M195" s="292">
        <v>0</v>
      </c>
      <c r="N195" s="292">
        <v>0</v>
      </c>
      <c r="O195" s="292">
        <v>0</v>
      </c>
      <c r="P195" s="292">
        <v>0</v>
      </c>
      <c r="Q195" s="292">
        <v>0</v>
      </c>
      <c r="R195" s="292">
        <v>0</v>
      </c>
      <c r="S195" s="292">
        <v>0</v>
      </c>
      <c r="T195" s="292">
        <v>0</v>
      </c>
      <c r="U195" s="292">
        <v>0</v>
      </c>
      <c r="V195" s="292">
        <v>0</v>
      </c>
      <c r="W195" s="292">
        <v>0</v>
      </c>
      <c r="X195" s="292">
        <v>0</v>
      </c>
      <c r="Y195" s="292">
        <v>0</v>
      </c>
      <c r="Z195" s="292">
        <v>0</v>
      </c>
      <c r="AA195" s="292">
        <v>0</v>
      </c>
      <c r="AB195" s="292">
        <v>0</v>
      </c>
      <c r="AC195" s="292">
        <v>0</v>
      </c>
      <c r="AD195" s="292">
        <v>0</v>
      </c>
      <c r="AE195" s="292">
        <v>0</v>
      </c>
      <c r="AF195" s="292">
        <v>0</v>
      </c>
      <c r="AG195" s="292">
        <v>0</v>
      </c>
      <c r="AH195" s="292">
        <v>0</v>
      </c>
      <c r="AI195" s="292">
        <v>0</v>
      </c>
      <c r="AJ195" s="292">
        <v>0</v>
      </c>
      <c r="AK195" s="292">
        <v>0</v>
      </c>
      <c r="AL195" s="292">
        <v>0</v>
      </c>
      <c r="AM195" s="292">
        <v>0</v>
      </c>
      <c r="AN195" s="292">
        <v>0</v>
      </c>
      <c r="AO195" s="292">
        <v>4.0000000000000009</v>
      </c>
      <c r="AP195" s="292">
        <v>0</v>
      </c>
      <c r="AQ195" s="292">
        <v>0</v>
      </c>
      <c r="AR195" s="292">
        <v>0</v>
      </c>
      <c r="AS195" s="292">
        <v>0</v>
      </c>
      <c r="AT195" s="292">
        <v>0</v>
      </c>
      <c r="AU195" s="292">
        <v>0</v>
      </c>
      <c r="AV195" s="292">
        <v>0</v>
      </c>
      <c r="AW195" s="292">
        <v>0</v>
      </c>
      <c r="AX195" s="292">
        <v>0</v>
      </c>
      <c r="AY195" s="292">
        <v>0</v>
      </c>
      <c r="AZ195" s="292">
        <v>0</v>
      </c>
      <c r="BA195" s="292">
        <v>0</v>
      </c>
      <c r="BB195" s="292">
        <v>0</v>
      </c>
      <c r="BC195" s="292">
        <v>0</v>
      </c>
      <c r="BD195" s="292">
        <v>0</v>
      </c>
      <c r="BE195" s="292">
        <v>0</v>
      </c>
      <c r="BF195" s="292">
        <v>0</v>
      </c>
      <c r="BG195" s="292">
        <v>0</v>
      </c>
      <c r="BH195" s="292">
        <v>0</v>
      </c>
      <c r="BI195" s="292">
        <v>0</v>
      </c>
      <c r="BJ195" s="292">
        <v>0</v>
      </c>
      <c r="BK195" s="292">
        <v>0</v>
      </c>
      <c r="BL195" s="292">
        <v>0</v>
      </c>
      <c r="BM195" s="292">
        <v>0</v>
      </c>
      <c r="BN195" s="292">
        <v>0</v>
      </c>
      <c r="BO195" s="292">
        <v>0</v>
      </c>
      <c r="BP195" s="292">
        <v>0</v>
      </c>
      <c r="BQ195" s="292">
        <v>0</v>
      </c>
      <c r="BR195" s="292">
        <v>0</v>
      </c>
      <c r="BS195" s="292">
        <v>0</v>
      </c>
      <c r="BT195" s="292">
        <v>0</v>
      </c>
    </row>
    <row r="196" spans="2:72">
      <c r="B196" s="425"/>
      <c r="C196" s="425"/>
      <c r="D196" s="320" t="s">
        <v>897</v>
      </c>
      <c r="E196" s="292">
        <v>4</v>
      </c>
      <c r="F196" s="292">
        <v>0</v>
      </c>
      <c r="G196" s="292">
        <v>0</v>
      </c>
      <c r="H196" s="292">
        <v>0</v>
      </c>
      <c r="I196" s="292">
        <v>0</v>
      </c>
      <c r="J196" s="292">
        <v>0</v>
      </c>
      <c r="K196" s="292">
        <v>0</v>
      </c>
      <c r="L196" s="292">
        <v>0</v>
      </c>
      <c r="M196" s="292">
        <v>0</v>
      </c>
      <c r="N196" s="292">
        <v>0</v>
      </c>
      <c r="O196" s="292">
        <v>0</v>
      </c>
      <c r="P196" s="292">
        <v>0</v>
      </c>
      <c r="Q196" s="292">
        <v>0</v>
      </c>
      <c r="R196" s="292">
        <v>0</v>
      </c>
      <c r="S196" s="292">
        <v>0</v>
      </c>
      <c r="T196" s="292">
        <v>0</v>
      </c>
      <c r="U196" s="292">
        <v>0</v>
      </c>
      <c r="V196" s="292">
        <v>0</v>
      </c>
      <c r="W196" s="292">
        <v>0</v>
      </c>
      <c r="X196" s="292">
        <v>0</v>
      </c>
      <c r="Y196" s="292">
        <v>0</v>
      </c>
      <c r="Z196" s="292">
        <v>0</v>
      </c>
      <c r="AA196" s="292">
        <v>0</v>
      </c>
      <c r="AB196" s="292">
        <v>0</v>
      </c>
      <c r="AC196" s="292">
        <v>0</v>
      </c>
      <c r="AD196" s="292">
        <v>0</v>
      </c>
      <c r="AE196" s="292">
        <v>0</v>
      </c>
      <c r="AF196" s="292">
        <v>0</v>
      </c>
      <c r="AG196" s="292">
        <v>0</v>
      </c>
      <c r="AH196" s="292">
        <v>0</v>
      </c>
      <c r="AI196" s="292">
        <v>0</v>
      </c>
      <c r="AJ196" s="292">
        <v>0</v>
      </c>
      <c r="AK196" s="292">
        <v>0</v>
      </c>
      <c r="AL196" s="292">
        <v>0</v>
      </c>
      <c r="AM196" s="292">
        <v>0</v>
      </c>
      <c r="AN196" s="292">
        <v>0</v>
      </c>
      <c r="AO196" s="292">
        <v>1.0000000000000002</v>
      </c>
      <c r="AP196" s="292">
        <v>0</v>
      </c>
      <c r="AQ196" s="292">
        <v>0</v>
      </c>
      <c r="AR196" s="292">
        <v>0</v>
      </c>
      <c r="AS196" s="292">
        <v>0</v>
      </c>
      <c r="AT196" s="292">
        <v>0</v>
      </c>
      <c r="AU196" s="292">
        <v>0</v>
      </c>
      <c r="AV196" s="292">
        <v>0</v>
      </c>
      <c r="AW196" s="292">
        <v>0</v>
      </c>
      <c r="AX196" s="292">
        <v>0</v>
      </c>
      <c r="AY196" s="292">
        <v>0</v>
      </c>
      <c r="AZ196" s="292">
        <v>0</v>
      </c>
      <c r="BA196" s="292">
        <v>0</v>
      </c>
      <c r="BB196" s="292">
        <v>0</v>
      </c>
      <c r="BC196" s="292">
        <v>0</v>
      </c>
      <c r="BD196" s="292">
        <v>0</v>
      </c>
      <c r="BE196" s="292">
        <v>0</v>
      </c>
      <c r="BF196" s="292">
        <v>0</v>
      </c>
      <c r="BG196" s="292">
        <v>0</v>
      </c>
      <c r="BH196" s="292">
        <v>0</v>
      </c>
      <c r="BI196" s="292">
        <v>0</v>
      </c>
      <c r="BJ196" s="292">
        <v>0</v>
      </c>
      <c r="BK196" s="292">
        <v>0</v>
      </c>
      <c r="BL196" s="292">
        <v>0</v>
      </c>
      <c r="BM196" s="292">
        <v>0</v>
      </c>
      <c r="BN196" s="292">
        <v>0</v>
      </c>
      <c r="BO196" s="292">
        <v>0</v>
      </c>
      <c r="BP196" s="292">
        <v>0</v>
      </c>
      <c r="BQ196" s="292">
        <v>0</v>
      </c>
      <c r="BR196" s="292">
        <v>0</v>
      </c>
      <c r="BS196" s="292">
        <v>0</v>
      </c>
      <c r="BT196" s="292">
        <v>1.0000000000000002</v>
      </c>
    </row>
    <row r="197" spans="2:72">
      <c r="B197" s="425"/>
      <c r="C197" s="425"/>
      <c r="D197" s="320" t="s">
        <v>898</v>
      </c>
      <c r="E197" s="292">
        <v>7</v>
      </c>
      <c r="F197" s="292">
        <v>1.0000000000000002</v>
      </c>
      <c r="G197" s="292">
        <v>0</v>
      </c>
      <c r="H197" s="292">
        <v>0</v>
      </c>
      <c r="I197" s="292">
        <v>0</v>
      </c>
      <c r="J197" s="292">
        <v>0</v>
      </c>
      <c r="K197" s="292">
        <v>0</v>
      </c>
      <c r="L197" s="292">
        <v>0</v>
      </c>
      <c r="M197" s="292">
        <v>0</v>
      </c>
      <c r="N197" s="292">
        <v>0</v>
      </c>
      <c r="O197" s="292">
        <v>0</v>
      </c>
      <c r="P197" s="292">
        <v>2.0000000000000004</v>
      </c>
      <c r="Q197" s="292">
        <v>2.0000000000000004</v>
      </c>
      <c r="R197" s="292">
        <v>0</v>
      </c>
      <c r="S197" s="292">
        <v>0</v>
      </c>
      <c r="T197" s="292">
        <v>0</v>
      </c>
      <c r="U197" s="292">
        <v>0</v>
      </c>
      <c r="V197" s="292">
        <v>0</v>
      </c>
      <c r="W197" s="292">
        <v>0</v>
      </c>
      <c r="X197" s="292">
        <v>0</v>
      </c>
      <c r="Y197" s="292">
        <v>0</v>
      </c>
      <c r="Z197" s="292">
        <v>0</v>
      </c>
      <c r="AA197" s="292">
        <v>0</v>
      </c>
      <c r="AB197" s="292">
        <v>0</v>
      </c>
      <c r="AC197" s="292">
        <v>0</v>
      </c>
      <c r="AD197" s="292">
        <v>0</v>
      </c>
      <c r="AE197" s="292">
        <v>0</v>
      </c>
      <c r="AF197" s="292">
        <v>0</v>
      </c>
      <c r="AG197" s="292">
        <v>0</v>
      </c>
      <c r="AH197" s="292">
        <v>0</v>
      </c>
      <c r="AI197" s="292">
        <v>0</v>
      </c>
      <c r="AJ197" s="292">
        <v>2.0000000000000004</v>
      </c>
      <c r="AK197" s="292">
        <v>0</v>
      </c>
      <c r="AL197" s="292">
        <v>2.0000000000000004</v>
      </c>
      <c r="AM197" s="292">
        <v>0</v>
      </c>
      <c r="AN197" s="292">
        <v>0</v>
      </c>
      <c r="AO197" s="292">
        <v>3</v>
      </c>
      <c r="AP197" s="292">
        <v>0</v>
      </c>
      <c r="AQ197" s="292">
        <v>0</v>
      </c>
      <c r="AR197" s="292">
        <v>0</v>
      </c>
      <c r="AS197" s="292">
        <v>0</v>
      </c>
      <c r="AT197" s="292">
        <v>0</v>
      </c>
      <c r="AU197" s="292">
        <v>0</v>
      </c>
      <c r="AV197" s="292">
        <v>0</v>
      </c>
      <c r="AW197" s="292">
        <v>0</v>
      </c>
      <c r="AX197" s="292">
        <v>0</v>
      </c>
      <c r="AY197" s="292">
        <v>0</v>
      </c>
      <c r="AZ197" s="292">
        <v>0</v>
      </c>
      <c r="BA197" s="292">
        <v>0</v>
      </c>
      <c r="BB197" s="292">
        <v>0</v>
      </c>
      <c r="BC197" s="292">
        <v>0</v>
      </c>
      <c r="BD197" s="292">
        <v>0</v>
      </c>
      <c r="BE197" s="292">
        <v>0</v>
      </c>
      <c r="BF197" s="292">
        <v>0</v>
      </c>
      <c r="BG197" s="292">
        <v>0</v>
      </c>
      <c r="BH197" s="292">
        <v>0</v>
      </c>
      <c r="BI197" s="292">
        <v>0</v>
      </c>
      <c r="BJ197" s="292">
        <v>0</v>
      </c>
      <c r="BK197" s="292">
        <v>0</v>
      </c>
      <c r="BL197" s="292">
        <v>0</v>
      </c>
      <c r="BM197" s="292">
        <v>0</v>
      </c>
      <c r="BN197" s="292">
        <v>0</v>
      </c>
      <c r="BO197" s="292">
        <v>0</v>
      </c>
      <c r="BP197" s="292">
        <v>0</v>
      </c>
      <c r="BQ197" s="292">
        <v>0</v>
      </c>
      <c r="BR197" s="292">
        <v>0</v>
      </c>
      <c r="BS197" s="292">
        <v>0</v>
      </c>
      <c r="BT197" s="292">
        <v>0</v>
      </c>
    </row>
    <row r="198" spans="2:72" ht="42.75">
      <c r="B198" s="425"/>
      <c r="C198" s="425"/>
      <c r="D198" s="320" t="s">
        <v>899</v>
      </c>
      <c r="E198" s="292">
        <v>2</v>
      </c>
      <c r="F198" s="292">
        <v>0</v>
      </c>
      <c r="G198" s="292">
        <v>0</v>
      </c>
      <c r="H198" s="292">
        <v>0</v>
      </c>
      <c r="I198" s="292">
        <v>0</v>
      </c>
      <c r="J198" s="292">
        <v>0</v>
      </c>
      <c r="K198" s="292">
        <v>0</v>
      </c>
      <c r="L198" s="292">
        <v>0</v>
      </c>
      <c r="M198" s="292">
        <v>0</v>
      </c>
      <c r="N198" s="292">
        <v>0</v>
      </c>
      <c r="O198" s="292">
        <v>0</v>
      </c>
      <c r="P198" s="292">
        <v>0</v>
      </c>
      <c r="Q198" s="292">
        <v>0</v>
      </c>
      <c r="R198" s="292">
        <v>0</v>
      </c>
      <c r="S198" s="292">
        <v>0</v>
      </c>
      <c r="T198" s="292">
        <v>0</v>
      </c>
      <c r="U198" s="292">
        <v>0</v>
      </c>
      <c r="V198" s="292">
        <v>0</v>
      </c>
      <c r="W198" s="292">
        <v>0</v>
      </c>
      <c r="X198" s="292">
        <v>0</v>
      </c>
      <c r="Y198" s="292">
        <v>0</v>
      </c>
      <c r="Z198" s="292">
        <v>0</v>
      </c>
      <c r="AA198" s="292">
        <v>0</v>
      </c>
      <c r="AB198" s="292">
        <v>0</v>
      </c>
      <c r="AC198" s="292">
        <v>0</v>
      </c>
      <c r="AD198" s="292">
        <v>0</v>
      </c>
      <c r="AE198" s="292">
        <v>0</v>
      </c>
      <c r="AF198" s="292">
        <v>0</v>
      </c>
      <c r="AG198" s="292">
        <v>0</v>
      </c>
      <c r="AH198" s="292">
        <v>0</v>
      </c>
      <c r="AI198" s="292">
        <v>0</v>
      </c>
      <c r="AJ198" s="292">
        <v>0</v>
      </c>
      <c r="AK198" s="292">
        <v>0</v>
      </c>
      <c r="AL198" s="292">
        <v>1</v>
      </c>
      <c r="AM198" s="292">
        <v>0</v>
      </c>
      <c r="AN198" s="292">
        <v>0</v>
      </c>
      <c r="AO198" s="292">
        <v>0</v>
      </c>
      <c r="AP198" s="292">
        <v>1</v>
      </c>
      <c r="AQ198" s="292">
        <v>0</v>
      </c>
      <c r="AR198" s="292">
        <v>0</v>
      </c>
      <c r="AS198" s="292">
        <v>0</v>
      </c>
      <c r="AT198" s="292">
        <v>0</v>
      </c>
      <c r="AU198" s="292">
        <v>0</v>
      </c>
      <c r="AV198" s="292">
        <v>0</v>
      </c>
      <c r="AW198" s="292">
        <v>0</v>
      </c>
      <c r="AX198" s="292">
        <v>0</v>
      </c>
      <c r="AY198" s="292">
        <v>0</v>
      </c>
      <c r="AZ198" s="292">
        <v>0</v>
      </c>
      <c r="BA198" s="292">
        <v>0</v>
      </c>
      <c r="BB198" s="292">
        <v>0</v>
      </c>
      <c r="BC198" s="292">
        <v>0</v>
      </c>
      <c r="BD198" s="292">
        <v>0</v>
      </c>
      <c r="BE198" s="292">
        <v>0</v>
      </c>
      <c r="BF198" s="292">
        <v>0</v>
      </c>
      <c r="BG198" s="292">
        <v>0</v>
      </c>
      <c r="BH198" s="292">
        <v>0</v>
      </c>
      <c r="BI198" s="292">
        <v>0</v>
      </c>
      <c r="BJ198" s="292">
        <v>0</v>
      </c>
      <c r="BK198" s="292">
        <v>0</v>
      </c>
      <c r="BL198" s="292">
        <v>0</v>
      </c>
      <c r="BM198" s="292">
        <v>0</v>
      </c>
      <c r="BN198" s="292">
        <v>0</v>
      </c>
      <c r="BO198" s="292">
        <v>0</v>
      </c>
      <c r="BP198" s="292">
        <v>0</v>
      </c>
      <c r="BQ198" s="292">
        <v>0</v>
      </c>
      <c r="BR198" s="292">
        <v>0</v>
      </c>
      <c r="BS198" s="292">
        <v>0</v>
      </c>
      <c r="BT198" s="292">
        <v>0</v>
      </c>
    </row>
    <row r="199" spans="2:72">
      <c r="B199" s="425"/>
      <c r="C199" s="425" t="s">
        <v>52</v>
      </c>
      <c r="D199" s="320" t="s">
        <v>52</v>
      </c>
      <c r="E199" s="292">
        <v>57.95000000000001</v>
      </c>
      <c r="F199" s="292">
        <v>7.1999999999999984</v>
      </c>
      <c r="G199" s="292">
        <v>0.20000000000000004</v>
      </c>
      <c r="H199" s="292">
        <v>0</v>
      </c>
      <c r="I199" s="292">
        <v>0</v>
      </c>
      <c r="J199" s="292">
        <v>0</v>
      </c>
      <c r="K199" s="292">
        <v>0.20000000000000004</v>
      </c>
      <c r="L199" s="292">
        <v>0</v>
      </c>
      <c r="M199" s="292">
        <v>0</v>
      </c>
      <c r="N199" s="292">
        <v>0.20000000000000004</v>
      </c>
      <c r="O199" s="292">
        <v>6.2</v>
      </c>
      <c r="P199" s="292">
        <v>6.4</v>
      </c>
      <c r="Q199" s="292">
        <v>9.3999999999999986</v>
      </c>
      <c r="R199" s="292">
        <v>2.4000000000000004</v>
      </c>
      <c r="S199" s="292">
        <v>1.2000000000000002</v>
      </c>
      <c r="T199" s="292">
        <v>1.6000000000000003</v>
      </c>
      <c r="U199" s="292">
        <v>1.2000000000000002</v>
      </c>
      <c r="V199" s="292">
        <v>2.2000000000000002</v>
      </c>
      <c r="W199" s="292">
        <v>0</v>
      </c>
      <c r="X199" s="292">
        <v>1</v>
      </c>
      <c r="Y199" s="292">
        <v>2.1999999999999997</v>
      </c>
      <c r="Z199" s="292">
        <v>0.20000000000000004</v>
      </c>
      <c r="AA199" s="292">
        <v>4.3999999999999995</v>
      </c>
      <c r="AB199" s="292">
        <v>0</v>
      </c>
      <c r="AC199" s="292">
        <v>0</v>
      </c>
      <c r="AD199" s="292">
        <v>1.2000000000000002</v>
      </c>
      <c r="AE199" s="292">
        <v>2.4000000000000004</v>
      </c>
      <c r="AF199" s="292">
        <v>0</v>
      </c>
      <c r="AG199" s="292">
        <v>0.20000000000000004</v>
      </c>
      <c r="AH199" s="292">
        <v>0</v>
      </c>
      <c r="AI199" s="292">
        <v>0</v>
      </c>
      <c r="AJ199" s="292">
        <v>6.9499999999999984</v>
      </c>
      <c r="AK199" s="292">
        <v>0.2</v>
      </c>
      <c r="AL199" s="292">
        <v>14.000000000000002</v>
      </c>
      <c r="AM199" s="292">
        <v>0</v>
      </c>
      <c r="AN199" s="292">
        <v>1</v>
      </c>
      <c r="AO199" s="292">
        <v>15.299999999999995</v>
      </c>
      <c r="AP199" s="292">
        <v>6.2500000000000009</v>
      </c>
      <c r="AQ199" s="292">
        <v>0</v>
      </c>
      <c r="AR199" s="292">
        <v>0</v>
      </c>
      <c r="AS199" s="292">
        <v>0</v>
      </c>
      <c r="AT199" s="292">
        <v>0</v>
      </c>
      <c r="AU199" s="292">
        <v>0</v>
      </c>
      <c r="AV199" s="292">
        <v>0</v>
      </c>
      <c r="AW199" s="292">
        <v>0</v>
      </c>
      <c r="AX199" s="292">
        <v>0</v>
      </c>
      <c r="AY199" s="292">
        <v>1</v>
      </c>
      <c r="AZ199" s="292">
        <v>0</v>
      </c>
      <c r="BA199" s="292">
        <v>0</v>
      </c>
      <c r="BB199" s="292">
        <v>0</v>
      </c>
      <c r="BC199" s="292">
        <v>0</v>
      </c>
      <c r="BD199" s="292">
        <v>4.4000000000000004</v>
      </c>
      <c r="BE199" s="292">
        <v>0</v>
      </c>
      <c r="BF199" s="292">
        <v>0</v>
      </c>
      <c r="BG199" s="292">
        <v>0</v>
      </c>
      <c r="BH199" s="292">
        <v>5.9999999999999991</v>
      </c>
      <c r="BI199" s="292">
        <v>0</v>
      </c>
      <c r="BJ199" s="292">
        <v>2.0000000000000004</v>
      </c>
      <c r="BK199" s="292">
        <v>0</v>
      </c>
      <c r="BL199" s="292">
        <v>0</v>
      </c>
      <c r="BM199" s="292">
        <v>0</v>
      </c>
      <c r="BN199" s="292">
        <v>0</v>
      </c>
      <c r="BO199" s="292">
        <v>0</v>
      </c>
      <c r="BP199" s="292">
        <v>0</v>
      </c>
      <c r="BQ199" s="292">
        <v>0</v>
      </c>
      <c r="BR199" s="292">
        <v>0</v>
      </c>
      <c r="BS199" s="292">
        <v>0</v>
      </c>
      <c r="BT199" s="292">
        <v>0</v>
      </c>
    </row>
    <row r="200" spans="2:72">
      <c r="B200" s="425"/>
      <c r="C200" s="425"/>
      <c r="D200" s="320" t="s">
        <v>900</v>
      </c>
      <c r="E200" s="292">
        <v>5</v>
      </c>
      <c r="F200" s="292">
        <v>0</v>
      </c>
      <c r="G200" s="292">
        <v>0</v>
      </c>
      <c r="H200" s="292">
        <v>0</v>
      </c>
      <c r="I200" s="292">
        <v>0</v>
      </c>
      <c r="J200" s="292">
        <v>0</v>
      </c>
      <c r="K200" s="292">
        <v>0</v>
      </c>
      <c r="L200" s="292">
        <v>0</v>
      </c>
      <c r="M200" s="292">
        <v>0</v>
      </c>
      <c r="N200" s="292">
        <v>0</v>
      </c>
      <c r="O200" s="292">
        <v>0</v>
      </c>
      <c r="P200" s="292">
        <v>0</v>
      </c>
      <c r="Q200" s="292">
        <v>0</v>
      </c>
      <c r="R200" s="292">
        <v>0</v>
      </c>
      <c r="S200" s="292">
        <v>0</v>
      </c>
      <c r="T200" s="292">
        <v>0</v>
      </c>
      <c r="U200" s="292">
        <v>0</v>
      </c>
      <c r="V200" s="292">
        <v>0</v>
      </c>
      <c r="W200" s="292">
        <v>0</v>
      </c>
      <c r="X200" s="292">
        <v>0</v>
      </c>
      <c r="Y200" s="292">
        <v>0</v>
      </c>
      <c r="Z200" s="292">
        <v>0</v>
      </c>
      <c r="AA200" s="292">
        <v>0</v>
      </c>
      <c r="AB200" s="292">
        <v>0</v>
      </c>
      <c r="AC200" s="292">
        <v>0</v>
      </c>
      <c r="AD200" s="292">
        <v>0</v>
      </c>
      <c r="AE200" s="292">
        <v>0</v>
      </c>
      <c r="AF200" s="292">
        <v>0</v>
      </c>
      <c r="AG200" s="292">
        <v>0</v>
      </c>
      <c r="AH200" s="292">
        <v>0</v>
      </c>
      <c r="AI200" s="292">
        <v>0</v>
      </c>
      <c r="AJ200" s="292">
        <v>0</v>
      </c>
      <c r="AK200" s="292">
        <v>0</v>
      </c>
      <c r="AL200" s="292">
        <v>0</v>
      </c>
      <c r="AM200" s="292">
        <v>0</v>
      </c>
      <c r="AN200" s="292">
        <v>0</v>
      </c>
      <c r="AO200" s="292">
        <v>5.2</v>
      </c>
      <c r="AP200" s="292">
        <v>0</v>
      </c>
      <c r="AQ200" s="292">
        <v>0</v>
      </c>
      <c r="AR200" s="292">
        <v>0</v>
      </c>
      <c r="AS200" s="292">
        <v>0</v>
      </c>
      <c r="AT200" s="292">
        <v>0</v>
      </c>
      <c r="AU200" s="292">
        <v>0</v>
      </c>
      <c r="AV200" s="292">
        <v>0</v>
      </c>
      <c r="AW200" s="292">
        <v>0</v>
      </c>
      <c r="AX200" s="292">
        <v>0</v>
      </c>
      <c r="AY200" s="292">
        <v>0</v>
      </c>
      <c r="AZ200" s="292">
        <v>0</v>
      </c>
      <c r="BA200" s="292">
        <v>0</v>
      </c>
      <c r="BB200" s="292">
        <v>0</v>
      </c>
      <c r="BC200" s="292">
        <v>0</v>
      </c>
      <c r="BD200" s="292">
        <v>0</v>
      </c>
      <c r="BE200" s="292">
        <v>0</v>
      </c>
      <c r="BF200" s="292">
        <v>0</v>
      </c>
      <c r="BG200" s="292">
        <v>0</v>
      </c>
      <c r="BH200" s="292">
        <v>0</v>
      </c>
      <c r="BI200" s="292">
        <v>0</v>
      </c>
      <c r="BJ200" s="292">
        <v>0</v>
      </c>
      <c r="BK200" s="292">
        <v>0</v>
      </c>
      <c r="BL200" s="292">
        <v>0</v>
      </c>
      <c r="BM200" s="292">
        <v>0</v>
      </c>
      <c r="BN200" s="292">
        <v>0</v>
      </c>
      <c r="BO200" s="292">
        <v>0</v>
      </c>
      <c r="BP200" s="292">
        <v>0</v>
      </c>
      <c r="BQ200" s="292">
        <v>0</v>
      </c>
      <c r="BR200" s="292">
        <v>0</v>
      </c>
      <c r="BS200" s="292">
        <v>0</v>
      </c>
      <c r="BT200" s="292">
        <v>0</v>
      </c>
    </row>
    <row r="201" spans="2:72">
      <c r="B201" s="425"/>
      <c r="C201" s="425"/>
      <c r="D201" s="320" t="s">
        <v>901</v>
      </c>
      <c r="E201" s="292">
        <v>1.8</v>
      </c>
      <c r="F201" s="292">
        <v>0</v>
      </c>
      <c r="G201" s="292">
        <v>0</v>
      </c>
      <c r="H201" s="292">
        <v>0</v>
      </c>
      <c r="I201" s="292">
        <v>0</v>
      </c>
      <c r="J201" s="292">
        <v>0</v>
      </c>
      <c r="K201" s="292">
        <v>0</v>
      </c>
      <c r="L201" s="292">
        <v>0</v>
      </c>
      <c r="M201" s="292">
        <v>0</v>
      </c>
      <c r="N201" s="292">
        <v>0</v>
      </c>
      <c r="O201" s="292">
        <v>0</v>
      </c>
      <c r="P201" s="292">
        <v>0</v>
      </c>
      <c r="Q201" s="292">
        <v>0</v>
      </c>
      <c r="R201" s="292">
        <v>0</v>
      </c>
      <c r="S201" s="292">
        <v>0</v>
      </c>
      <c r="T201" s="292">
        <v>0</v>
      </c>
      <c r="U201" s="292">
        <v>0</v>
      </c>
      <c r="V201" s="292">
        <v>0</v>
      </c>
      <c r="W201" s="292">
        <v>0</v>
      </c>
      <c r="X201" s="292">
        <v>0</v>
      </c>
      <c r="Y201" s="292">
        <v>0</v>
      </c>
      <c r="Z201" s="292">
        <v>0</v>
      </c>
      <c r="AA201" s="292">
        <v>0</v>
      </c>
      <c r="AB201" s="292">
        <v>0</v>
      </c>
      <c r="AC201" s="292">
        <v>0</v>
      </c>
      <c r="AD201" s="292">
        <v>0</v>
      </c>
      <c r="AE201" s="292">
        <v>0</v>
      </c>
      <c r="AF201" s="292">
        <v>0</v>
      </c>
      <c r="AG201" s="292">
        <v>0</v>
      </c>
      <c r="AH201" s="292">
        <v>0</v>
      </c>
      <c r="AI201" s="292">
        <v>0</v>
      </c>
      <c r="AJ201" s="292">
        <v>0</v>
      </c>
      <c r="AK201" s="292">
        <v>0</v>
      </c>
      <c r="AL201" s="292">
        <v>0</v>
      </c>
      <c r="AM201" s="292">
        <v>0</v>
      </c>
      <c r="AN201" s="292">
        <v>0</v>
      </c>
      <c r="AO201" s="292">
        <v>2</v>
      </c>
      <c r="AP201" s="292">
        <v>0</v>
      </c>
      <c r="AQ201" s="292">
        <v>0</v>
      </c>
      <c r="AR201" s="292">
        <v>0</v>
      </c>
      <c r="AS201" s="292">
        <v>0</v>
      </c>
      <c r="AT201" s="292">
        <v>0</v>
      </c>
      <c r="AU201" s="292">
        <v>0</v>
      </c>
      <c r="AV201" s="292">
        <v>0</v>
      </c>
      <c r="AW201" s="292">
        <v>0</v>
      </c>
      <c r="AX201" s="292">
        <v>0</v>
      </c>
      <c r="AY201" s="292">
        <v>0</v>
      </c>
      <c r="AZ201" s="292">
        <v>0</v>
      </c>
      <c r="BA201" s="292">
        <v>0</v>
      </c>
      <c r="BB201" s="292">
        <v>0</v>
      </c>
      <c r="BC201" s="292">
        <v>0</v>
      </c>
      <c r="BD201" s="292">
        <v>0</v>
      </c>
      <c r="BE201" s="292">
        <v>0</v>
      </c>
      <c r="BF201" s="292">
        <v>0</v>
      </c>
      <c r="BG201" s="292">
        <v>0</v>
      </c>
      <c r="BH201" s="292">
        <v>0</v>
      </c>
      <c r="BI201" s="292">
        <v>0</v>
      </c>
      <c r="BJ201" s="292">
        <v>0</v>
      </c>
      <c r="BK201" s="292">
        <v>0</v>
      </c>
      <c r="BL201" s="292">
        <v>0</v>
      </c>
      <c r="BM201" s="292">
        <v>0</v>
      </c>
      <c r="BN201" s="292">
        <v>0</v>
      </c>
      <c r="BO201" s="292">
        <v>0</v>
      </c>
      <c r="BP201" s="292">
        <v>0</v>
      </c>
      <c r="BQ201" s="292">
        <v>0</v>
      </c>
      <c r="BR201" s="292">
        <v>0</v>
      </c>
      <c r="BS201" s="292">
        <v>0</v>
      </c>
      <c r="BT201" s="292">
        <v>0</v>
      </c>
    </row>
    <row r="202" spans="2:72">
      <c r="B202" s="425"/>
      <c r="C202" s="425"/>
      <c r="D202" s="320" t="s">
        <v>902</v>
      </c>
      <c r="E202" s="292">
        <v>6</v>
      </c>
      <c r="F202" s="292">
        <v>0</v>
      </c>
      <c r="G202" s="292">
        <v>0</v>
      </c>
      <c r="H202" s="292">
        <v>0</v>
      </c>
      <c r="I202" s="292">
        <v>0</v>
      </c>
      <c r="J202" s="292">
        <v>0</v>
      </c>
      <c r="K202" s="292">
        <v>0</v>
      </c>
      <c r="L202" s="292">
        <v>0</v>
      </c>
      <c r="M202" s="292">
        <v>0</v>
      </c>
      <c r="N202" s="292">
        <v>0</v>
      </c>
      <c r="O202" s="292">
        <v>0</v>
      </c>
      <c r="P202" s="292">
        <v>0</v>
      </c>
      <c r="Q202" s="292">
        <v>0</v>
      </c>
      <c r="R202" s="292">
        <v>0</v>
      </c>
      <c r="S202" s="292">
        <v>0</v>
      </c>
      <c r="T202" s="292">
        <v>0</v>
      </c>
      <c r="U202" s="292">
        <v>0</v>
      </c>
      <c r="V202" s="292">
        <v>0</v>
      </c>
      <c r="W202" s="292">
        <v>0</v>
      </c>
      <c r="X202" s="292">
        <v>0</v>
      </c>
      <c r="Y202" s="292">
        <v>0</v>
      </c>
      <c r="Z202" s="292">
        <v>0</v>
      </c>
      <c r="AA202" s="292">
        <v>0</v>
      </c>
      <c r="AB202" s="292">
        <v>0</v>
      </c>
      <c r="AC202" s="292">
        <v>0</v>
      </c>
      <c r="AD202" s="292">
        <v>0</v>
      </c>
      <c r="AE202" s="292">
        <v>0</v>
      </c>
      <c r="AF202" s="292">
        <v>0</v>
      </c>
      <c r="AG202" s="292">
        <v>0</v>
      </c>
      <c r="AH202" s="292">
        <v>0</v>
      </c>
      <c r="AI202" s="292">
        <v>0</v>
      </c>
      <c r="AJ202" s="292">
        <v>0</v>
      </c>
      <c r="AK202" s="292">
        <v>0</v>
      </c>
      <c r="AL202" s="292">
        <v>0</v>
      </c>
      <c r="AM202" s="292">
        <v>0</v>
      </c>
      <c r="AN202" s="292">
        <v>0</v>
      </c>
      <c r="AO202" s="292">
        <v>1.0000000000000002</v>
      </c>
      <c r="AP202" s="292">
        <v>0</v>
      </c>
      <c r="AQ202" s="292">
        <v>0</v>
      </c>
      <c r="AR202" s="292">
        <v>0</v>
      </c>
      <c r="AS202" s="292">
        <v>0</v>
      </c>
      <c r="AT202" s="292">
        <v>0</v>
      </c>
      <c r="AU202" s="292">
        <v>0</v>
      </c>
      <c r="AV202" s="292">
        <v>0</v>
      </c>
      <c r="AW202" s="292">
        <v>0</v>
      </c>
      <c r="AX202" s="292">
        <v>0</v>
      </c>
      <c r="AY202" s="292">
        <v>0</v>
      </c>
      <c r="AZ202" s="292">
        <v>0</v>
      </c>
      <c r="BA202" s="292">
        <v>0</v>
      </c>
      <c r="BB202" s="292">
        <v>0</v>
      </c>
      <c r="BC202" s="292">
        <v>0</v>
      </c>
      <c r="BD202" s="292">
        <v>0</v>
      </c>
      <c r="BE202" s="292">
        <v>0</v>
      </c>
      <c r="BF202" s="292">
        <v>0</v>
      </c>
      <c r="BG202" s="292">
        <v>0</v>
      </c>
      <c r="BH202" s="292">
        <v>0</v>
      </c>
      <c r="BI202" s="292">
        <v>0</v>
      </c>
      <c r="BJ202" s="292">
        <v>0</v>
      </c>
      <c r="BK202" s="292">
        <v>0</v>
      </c>
      <c r="BL202" s="292">
        <v>0</v>
      </c>
      <c r="BM202" s="292">
        <v>0</v>
      </c>
      <c r="BN202" s="292">
        <v>0</v>
      </c>
      <c r="BO202" s="292">
        <v>0</v>
      </c>
      <c r="BP202" s="292">
        <v>0</v>
      </c>
      <c r="BQ202" s="292">
        <v>0</v>
      </c>
      <c r="BR202" s="292">
        <v>0</v>
      </c>
      <c r="BS202" s="292">
        <v>0</v>
      </c>
      <c r="BT202" s="292">
        <v>0</v>
      </c>
    </row>
    <row r="203" spans="2:72">
      <c r="B203" s="425"/>
      <c r="C203" s="425" t="s">
        <v>53</v>
      </c>
      <c r="D203" s="320" t="s">
        <v>903</v>
      </c>
      <c r="E203" s="292">
        <v>25.750000000000004</v>
      </c>
      <c r="F203" s="292">
        <v>5</v>
      </c>
      <c r="G203" s="292">
        <v>0</v>
      </c>
      <c r="H203" s="292">
        <v>0</v>
      </c>
      <c r="I203" s="292">
        <v>0</v>
      </c>
      <c r="J203" s="292">
        <v>0</v>
      </c>
      <c r="K203" s="292">
        <v>0</v>
      </c>
      <c r="L203" s="292">
        <v>0</v>
      </c>
      <c r="M203" s="292">
        <v>0</v>
      </c>
      <c r="N203" s="292">
        <v>0</v>
      </c>
      <c r="O203" s="292">
        <v>5</v>
      </c>
      <c r="P203" s="292">
        <v>5</v>
      </c>
      <c r="Q203" s="292">
        <v>5</v>
      </c>
      <c r="R203" s="292">
        <v>0</v>
      </c>
      <c r="S203" s="292">
        <v>0</v>
      </c>
      <c r="T203" s="292">
        <v>0</v>
      </c>
      <c r="U203" s="292">
        <v>1.2</v>
      </c>
      <c r="V203" s="292">
        <v>1.2</v>
      </c>
      <c r="W203" s="292">
        <v>0</v>
      </c>
      <c r="X203" s="292">
        <v>0</v>
      </c>
      <c r="Y203" s="292">
        <v>0</v>
      </c>
      <c r="Z203" s="292">
        <v>0</v>
      </c>
      <c r="AA203" s="292">
        <v>1.2</v>
      </c>
      <c r="AB203" s="292">
        <v>0</v>
      </c>
      <c r="AC203" s="292">
        <v>0</v>
      </c>
      <c r="AD203" s="292">
        <v>0</v>
      </c>
      <c r="AE203" s="292">
        <v>2</v>
      </c>
      <c r="AF203" s="292">
        <v>0</v>
      </c>
      <c r="AG203" s="292">
        <v>1</v>
      </c>
      <c r="AH203" s="292">
        <v>0</v>
      </c>
      <c r="AI203" s="292">
        <v>0</v>
      </c>
      <c r="AJ203" s="292">
        <v>6.75</v>
      </c>
      <c r="AK203" s="292">
        <v>0</v>
      </c>
      <c r="AL203" s="292">
        <v>6.75</v>
      </c>
      <c r="AM203" s="292">
        <v>0</v>
      </c>
      <c r="AN203" s="292">
        <v>1</v>
      </c>
      <c r="AO203" s="292">
        <v>3.0000000000000004</v>
      </c>
      <c r="AP203" s="292">
        <v>0</v>
      </c>
      <c r="AQ203" s="292">
        <v>0</v>
      </c>
      <c r="AR203" s="292">
        <v>0</v>
      </c>
      <c r="AS203" s="292">
        <v>0</v>
      </c>
      <c r="AT203" s="292">
        <v>0</v>
      </c>
      <c r="AU203" s="292">
        <v>0</v>
      </c>
      <c r="AV203" s="292">
        <v>0</v>
      </c>
      <c r="AW203" s="292">
        <v>0</v>
      </c>
      <c r="AX203" s="292">
        <v>1</v>
      </c>
      <c r="AY203" s="292">
        <v>0</v>
      </c>
      <c r="AZ203" s="292">
        <v>0</v>
      </c>
      <c r="BA203" s="292">
        <v>0</v>
      </c>
      <c r="BB203" s="292">
        <v>0</v>
      </c>
      <c r="BC203" s="292">
        <v>0</v>
      </c>
      <c r="BD203" s="292">
        <v>2.2000000000000002</v>
      </c>
      <c r="BE203" s="292">
        <v>0</v>
      </c>
      <c r="BF203" s="292">
        <v>0</v>
      </c>
      <c r="BG203" s="292">
        <v>0</v>
      </c>
      <c r="BH203" s="292">
        <v>1</v>
      </c>
      <c r="BI203" s="292">
        <v>0</v>
      </c>
      <c r="BJ203" s="292">
        <v>1</v>
      </c>
      <c r="BK203" s="292">
        <v>0</v>
      </c>
      <c r="BL203" s="292">
        <v>0</v>
      </c>
      <c r="BM203" s="292">
        <v>0</v>
      </c>
      <c r="BN203" s="292">
        <v>0</v>
      </c>
      <c r="BO203" s="292">
        <v>0</v>
      </c>
      <c r="BP203" s="292">
        <v>0</v>
      </c>
      <c r="BQ203" s="292">
        <v>0</v>
      </c>
      <c r="BR203" s="292">
        <v>0</v>
      </c>
      <c r="BS203" s="292">
        <v>0</v>
      </c>
      <c r="BT203" s="292">
        <v>4</v>
      </c>
    </row>
    <row r="204" spans="2:72">
      <c r="B204" s="425"/>
      <c r="C204" s="425"/>
      <c r="D204" s="320" t="s">
        <v>904</v>
      </c>
      <c r="E204" s="292">
        <v>17</v>
      </c>
      <c r="F204" s="292">
        <v>1</v>
      </c>
      <c r="G204" s="292">
        <v>0</v>
      </c>
      <c r="H204" s="292">
        <v>0</v>
      </c>
      <c r="I204" s="292">
        <v>0</v>
      </c>
      <c r="J204" s="292">
        <v>0</v>
      </c>
      <c r="K204" s="292">
        <v>0</v>
      </c>
      <c r="L204" s="292">
        <v>0</v>
      </c>
      <c r="M204" s="292">
        <v>0</v>
      </c>
      <c r="N204" s="292">
        <v>0</v>
      </c>
      <c r="O204" s="292">
        <v>0</v>
      </c>
      <c r="P204" s="292">
        <v>0</v>
      </c>
      <c r="Q204" s="292">
        <v>1</v>
      </c>
      <c r="R204" s="292">
        <v>0</v>
      </c>
      <c r="S204" s="292">
        <v>0</v>
      </c>
      <c r="T204" s="292">
        <v>0</v>
      </c>
      <c r="U204" s="292">
        <v>0</v>
      </c>
      <c r="V204" s="292">
        <v>0</v>
      </c>
      <c r="W204" s="292">
        <v>0</v>
      </c>
      <c r="X204" s="292">
        <v>0</v>
      </c>
      <c r="Y204" s="292">
        <v>0</v>
      </c>
      <c r="Z204" s="292">
        <v>0</v>
      </c>
      <c r="AA204" s="292">
        <v>0</v>
      </c>
      <c r="AB204" s="292">
        <v>0</v>
      </c>
      <c r="AC204" s="292">
        <v>0</v>
      </c>
      <c r="AD204" s="292">
        <v>0</v>
      </c>
      <c r="AE204" s="292">
        <v>0</v>
      </c>
      <c r="AF204" s="292">
        <v>0</v>
      </c>
      <c r="AG204" s="292">
        <v>0</v>
      </c>
      <c r="AH204" s="292">
        <v>0</v>
      </c>
      <c r="AI204" s="292">
        <v>0</v>
      </c>
      <c r="AJ204" s="292">
        <v>0</v>
      </c>
      <c r="AK204" s="292">
        <v>0</v>
      </c>
      <c r="AL204" s="292">
        <v>2</v>
      </c>
      <c r="AM204" s="292">
        <v>0</v>
      </c>
      <c r="AN204" s="292">
        <v>0</v>
      </c>
      <c r="AO204" s="292">
        <v>7</v>
      </c>
      <c r="AP204" s="292">
        <v>2</v>
      </c>
      <c r="AQ204" s="292">
        <v>0</v>
      </c>
      <c r="AR204" s="292">
        <v>0</v>
      </c>
      <c r="AS204" s="292">
        <v>0</v>
      </c>
      <c r="AT204" s="292">
        <v>0</v>
      </c>
      <c r="AU204" s="292">
        <v>0</v>
      </c>
      <c r="AV204" s="292">
        <v>0</v>
      </c>
      <c r="AW204" s="292">
        <v>0</v>
      </c>
      <c r="AX204" s="292">
        <v>0</v>
      </c>
      <c r="AY204" s="292">
        <v>0</v>
      </c>
      <c r="AZ204" s="292">
        <v>0</v>
      </c>
      <c r="BA204" s="292">
        <v>0</v>
      </c>
      <c r="BB204" s="292">
        <v>0</v>
      </c>
      <c r="BC204" s="292">
        <v>0</v>
      </c>
      <c r="BD204" s="292">
        <v>0</v>
      </c>
      <c r="BE204" s="292">
        <v>0</v>
      </c>
      <c r="BF204" s="292">
        <v>0</v>
      </c>
      <c r="BG204" s="292">
        <v>0</v>
      </c>
      <c r="BH204" s="292">
        <v>0</v>
      </c>
      <c r="BI204" s="292">
        <v>0</v>
      </c>
      <c r="BJ204" s="292">
        <v>0</v>
      </c>
      <c r="BK204" s="292">
        <v>0</v>
      </c>
      <c r="BL204" s="292">
        <v>0</v>
      </c>
      <c r="BM204" s="292">
        <v>0</v>
      </c>
      <c r="BN204" s="292">
        <v>0</v>
      </c>
      <c r="BO204" s="292">
        <v>0</v>
      </c>
      <c r="BP204" s="292">
        <v>0</v>
      </c>
      <c r="BQ204" s="292">
        <v>0</v>
      </c>
      <c r="BR204" s="292">
        <v>0</v>
      </c>
      <c r="BS204" s="292">
        <v>0</v>
      </c>
      <c r="BT204" s="292">
        <v>0</v>
      </c>
    </row>
    <row r="205" spans="2:72">
      <c r="B205" s="425"/>
      <c r="C205" s="425"/>
      <c r="D205" s="320" t="s">
        <v>905</v>
      </c>
      <c r="E205" s="292">
        <v>4</v>
      </c>
      <c r="F205" s="292">
        <v>0</v>
      </c>
      <c r="G205" s="292">
        <v>0</v>
      </c>
      <c r="H205" s="292">
        <v>0</v>
      </c>
      <c r="I205" s="292">
        <v>0</v>
      </c>
      <c r="J205" s="292">
        <v>0</v>
      </c>
      <c r="K205" s="292">
        <v>0</v>
      </c>
      <c r="L205" s="292">
        <v>0</v>
      </c>
      <c r="M205" s="292">
        <v>0</v>
      </c>
      <c r="N205" s="292">
        <v>0</v>
      </c>
      <c r="O205" s="292">
        <v>0</v>
      </c>
      <c r="P205" s="292">
        <v>0</v>
      </c>
      <c r="Q205" s="292">
        <v>0</v>
      </c>
      <c r="R205" s="292">
        <v>0</v>
      </c>
      <c r="S205" s="292">
        <v>0</v>
      </c>
      <c r="T205" s="292">
        <v>0</v>
      </c>
      <c r="U205" s="292">
        <v>0</v>
      </c>
      <c r="V205" s="292">
        <v>0</v>
      </c>
      <c r="W205" s="292">
        <v>0</v>
      </c>
      <c r="X205" s="292">
        <v>0</v>
      </c>
      <c r="Y205" s="292">
        <v>0</v>
      </c>
      <c r="Z205" s="292">
        <v>0</v>
      </c>
      <c r="AA205" s="292">
        <v>0</v>
      </c>
      <c r="AB205" s="292">
        <v>0</v>
      </c>
      <c r="AC205" s="292">
        <v>0</v>
      </c>
      <c r="AD205" s="292">
        <v>0</v>
      </c>
      <c r="AE205" s="292">
        <v>0</v>
      </c>
      <c r="AF205" s="292">
        <v>0</v>
      </c>
      <c r="AG205" s="292">
        <v>0</v>
      </c>
      <c r="AH205" s="292">
        <v>0</v>
      </c>
      <c r="AI205" s="292">
        <v>0</v>
      </c>
      <c r="AJ205" s="292">
        <v>0</v>
      </c>
      <c r="AK205" s="292">
        <v>0</v>
      </c>
      <c r="AL205" s="292">
        <v>0</v>
      </c>
      <c r="AM205" s="292">
        <v>0</v>
      </c>
      <c r="AN205" s="292">
        <v>0</v>
      </c>
      <c r="AO205" s="292">
        <v>3</v>
      </c>
      <c r="AP205" s="292">
        <v>0</v>
      </c>
      <c r="AQ205" s="292">
        <v>0</v>
      </c>
      <c r="AR205" s="292">
        <v>0</v>
      </c>
      <c r="AS205" s="292">
        <v>0</v>
      </c>
      <c r="AT205" s="292">
        <v>0</v>
      </c>
      <c r="AU205" s="292">
        <v>0</v>
      </c>
      <c r="AV205" s="292">
        <v>0</v>
      </c>
      <c r="AW205" s="292">
        <v>0</v>
      </c>
      <c r="AX205" s="292">
        <v>0</v>
      </c>
      <c r="AY205" s="292">
        <v>0</v>
      </c>
      <c r="AZ205" s="292">
        <v>0</v>
      </c>
      <c r="BA205" s="292">
        <v>0</v>
      </c>
      <c r="BB205" s="292">
        <v>0</v>
      </c>
      <c r="BC205" s="292">
        <v>0</v>
      </c>
      <c r="BD205" s="292">
        <v>0</v>
      </c>
      <c r="BE205" s="292">
        <v>0</v>
      </c>
      <c r="BF205" s="292">
        <v>0</v>
      </c>
      <c r="BG205" s="292">
        <v>0</v>
      </c>
      <c r="BH205" s="292">
        <v>0</v>
      </c>
      <c r="BI205" s="292">
        <v>0</v>
      </c>
      <c r="BJ205" s="292">
        <v>0</v>
      </c>
      <c r="BK205" s="292">
        <v>0</v>
      </c>
      <c r="BL205" s="292">
        <v>0</v>
      </c>
      <c r="BM205" s="292">
        <v>0</v>
      </c>
      <c r="BN205" s="292">
        <v>0</v>
      </c>
      <c r="BO205" s="292">
        <v>0</v>
      </c>
      <c r="BP205" s="292">
        <v>0</v>
      </c>
      <c r="BQ205" s="292">
        <v>0</v>
      </c>
      <c r="BR205" s="292">
        <v>0</v>
      </c>
      <c r="BS205" s="292">
        <v>0</v>
      </c>
      <c r="BT205" s="292">
        <v>0</v>
      </c>
    </row>
    <row r="206" spans="2:72">
      <c r="B206" s="425"/>
      <c r="C206" s="425"/>
      <c r="D206" s="320" t="s">
        <v>906</v>
      </c>
      <c r="E206" s="292">
        <v>6</v>
      </c>
      <c r="F206" s="292">
        <v>0</v>
      </c>
      <c r="G206" s="292">
        <v>0</v>
      </c>
      <c r="H206" s="292">
        <v>0</v>
      </c>
      <c r="I206" s="292">
        <v>0</v>
      </c>
      <c r="J206" s="292">
        <v>0</v>
      </c>
      <c r="K206" s="292">
        <v>0</v>
      </c>
      <c r="L206" s="292">
        <v>0</v>
      </c>
      <c r="M206" s="292">
        <v>0</v>
      </c>
      <c r="N206" s="292">
        <v>0</v>
      </c>
      <c r="O206" s="292">
        <v>0</v>
      </c>
      <c r="P206" s="292">
        <v>0</v>
      </c>
      <c r="Q206" s="292">
        <v>0</v>
      </c>
      <c r="R206" s="292">
        <v>0</v>
      </c>
      <c r="S206" s="292">
        <v>0</v>
      </c>
      <c r="T206" s="292">
        <v>0</v>
      </c>
      <c r="U206" s="292">
        <v>0</v>
      </c>
      <c r="V206" s="292">
        <v>0</v>
      </c>
      <c r="W206" s="292">
        <v>0</v>
      </c>
      <c r="X206" s="292">
        <v>0</v>
      </c>
      <c r="Y206" s="292">
        <v>0</v>
      </c>
      <c r="Z206" s="292">
        <v>0</v>
      </c>
      <c r="AA206" s="292">
        <v>0</v>
      </c>
      <c r="AB206" s="292">
        <v>0</v>
      </c>
      <c r="AC206" s="292">
        <v>0</v>
      </c>
      <c r="AD206" s="292">
        <v>0</v>
      </c>
      <c r="AE206" s="292">
        <v>0</v>
      </c>
      <c r="AF206" s="292">
        <v>0</v>
      </c>
      <c r="AG206" s="292">
        <v>0</v>
      </c>
      <c r="AH206" s="292">
        <v>0</v>
      </c>
      <c r="AI206" s="292">
        <v>0</v>
      </c>
      <c r="AJ206" s="292">
        <v>0</v>
      </c>
      <c r="AK206" s="292">
        <v>0</v>
      </c>
      <c r="AL206" s="292">
        <v>0</v>
      </c>
      <c r="AM206" s="292">
        <v>0</v>
      </c>
      <c r="AN206" s="292">
        <v>0</v>
      </c>
      <c r="AO206" s="292">
        <v>1</v>
      </c>
      <c r="AP206" s="292">
        <v>1</v>
      </c>
      <c r="AQ206" s="292">
        <v>0</v>
      </c>
      <c r="AR206" s="292">
        <v>0</v>
      </c>
      <c r="AS206" s="292">
        <v>0</v>
      </c>
      <c r="AT206" s="292">
        <v>0</v>
      </c>
      <c r="AU206" s="292">
        <v>0</v>
      </c>
      <c r="AV206" s="292">
        <v>0</v>
      </c>
      <c r="AW206" s="292">
        <v>0</v>
      </c>
      <c r="AX206" s="292">
        <v>0</v>
      </c>
      <c r="AY206" s="292">
        <v>0</v>
      </c>
      <c r="AZ206" s="292">
        <v>0</v>
      </c>
      <c r="BA206" s="292">
        <v>0</v>
      </c>
      <c r="BB206" s="292">
        <v>0</v>
      </c>
      <c r="BC206" s="292">
        <v>0</v>
      </c>
      <c r="BD206" s="292">
        <v>0</v>
      </c>
      <c r="BE206" s="292">
        <v>0</v>
      </c>
      <c r="BF206" s="292">
        <v>0</v>
      </c>
      <c r="BG206" s="292">
        <v>0</v>
      </c>
      <c r="BH206" s="292">
        <v>0</v>
      </c>
      <c r="BI206" s="292">
        <v>0</v>
      </c>
      <c r="BJ206" s="292">
        <v>0</v>
      </c>
      <c r="BK206" s="292">
        <v>0</v>
      </c>
      <c r="BL206" s="292">
        <v>0</v>
      </c>
      <c r="BM206" s="292">
        <v>0</v>
      </c>
      <c r="BN206" s="292">
        <v>0</v>
      </c>
      <c r="BO206" s="292">
        <v>0</v>
      </c>
      <c r="BP206" s="292">
        <v>0</v>
      </c>
      <c r="BQ206" s="292">
        <v>0</v>
      </c>
      <c r="BR206" s="292">
        <v>0</v>
      </c>
      <c r="BS206" s="292">
        <v>0</v>
      </c>
      <c r="BT206" s="292">
        <v>0</v>
      </c>
    </row>
    <row r="207" spans="2:72">
      <c r="B207" s="425"/>
      <c r="C207" s="425"/>
      <c r="D207" s="320" t="s">
        <v>907</v>
      </c>
      <c r="E207" s="292">
        <v>54</v>
      </c>
      <c r="F207" s="292">
        <v>6.4999999999999991</v>
      </c>
      <c r="G207" s="292">
        <v>0</v>
      </c>
      <c r="H207" s="292">
        <v>0</v>
      </c>
      <c r="I207" s="292">
        <v>0</v>
      </c>
      <c r="J207" s="292">
        <v>0</v>
      </c>
      <c r="K207" s="292">
        <v>0</v>
      </c>
      <c r="L207" s="292">
        <v>0</v>
      </c>
      <c r="M207" s="292">
        <v>0</v>
      </c>
      <c r="N207" s="292">
        <v>0</v>
      </c>
      <c r="O207" s="292">
        <v>2</v>
      </c>
      <c r="P207" s="292">
        <v>2</v>
      </c>
      <c r="Q207" s="292">
        <v>5</v>
      </c>
      <c r="R207" s="292">
        <v>0</v>
      </c>
      <c r="S207" s="292">
        <v>0</v>
      </c>
      <c r="T207" s="292">
        <v>0</v>
      </c>
      <c r="U207" s="292">
        <v>0</v>
      </c>
      <c r="V207" s="292">
        <v>0</v>
      </c>
      <c r="W207" s="292">
        <v>0</v>
      </c>
      <c r="X207" s="292">
        <v>0</v>
      </c>
      <c r="Y207" s="292">
        <v>0</v>
      </c>
      <c r="Z207" s="292">
        <v>0</v>
      </c>
      <c r="AA207" s="292">
        <v>0</v>
      </c>
      <c r="AB207" s="292">
        <v>0</v>
      </c>
      <c r="AC207" s="292">
        <v>0</v>
      </c>
      <c r="AD207" s="292">
        <v>0</v>
      </c>
      <c r="AE207" s="292">
        <v>0</v>
      </c>
      <c r="AF207" s="292">
        <v>0</v>
      </c>
      <c r="AG207" s="292">
        <v>0</v>
      </c>
      <c r="AH207" s="292">
        <v>0</v>
      </c>
      <c r="AI207" s="292">
        <v>0</v>
      </c>
      <c r="AJ207" s="292">
        <v>4</v>
      </c>
      <c r="AK207" s="292">
        <v>0</v>
      </c>
      <c r="AL207" s="292">
        <v>4</v>
      </c>
      <c r="AM207" s="292">
        <v>0</v>
      </c>
      <c r="AN207" s="292">
        <v>1</v>
      </c>
      <c r="AO207" s="292">
        <v>4</v>
      </c>
      <c r="AP207" s="292">
        <v>1</v>
      </c>
      <c r="AQ207" s="292">
        <v>0</v>
      </c>
      <c r="AR207" s="292">
        <v>0</v>
      </c>
      <c r="AS207" s="292">
        <v>0</v>
      </c>
      <c r="AT207" s="292">
        <v>0</v>
      </c>
      <c r="AU207" s="292">
        <v>0</v>
      </c>
      <c r="AV207" s="292">
        <v>1</v>
      </c>
      <c r="AW207" s="292">
        <v>0</v>
      </c>
      <c r="AX207" s="292">
        <v>2.0000000000000004</v>
      </c>
      <c r="AY207" s="292">
        <v>0</v>
      </c>
      <c r="AZ207" s="292">
        <v>0</v>
      </c>
      <c r="BA207" s="292">
        <v>0</v>
      </c>
      <c r="BB207" s="292">
        <v>0</v>
      </c>
      <c r="BC207" s="292">
        <v>0</v>
      </c>
      <c r="BD207" s="292">
        <v>1</v>
      </c>
      <c r="BE207" s="292">
        <v>0</v>
      </c>
      <c r="BF207" s="292">
        <v>0</v>
      </c>
      <c r="BG207" s="292">
        <v>0</v>
      </c>
      <c r="BH207" s="292">
        <v>0</v>
      </c>
      <c r="BI207" s="292">
        <v>0</v>
      </c>
      <c r="BJ207" s="292">
        <v>1</v>
      </c>
      <c r="BK207" s="292">
        <v>0</v>
      </c>
      <c r="BL207" s="292">
        <v>0</v>
      </c>
      <c r="BM207" s="292">
        <v>0</v>
      </c>
      <c r="BN207" s="292">
        <v>0</v>
      </c>
      <c r="BO207" s="292">
        <v>0</v>
      </c>
      <c r="BP207" s="292">
        <v>0</v>
      </c>
      <c r="BQ207" s="292">
        <v>0</v>
      </c>
      <c r="BR207" s="292">
        <v>0</v>
      </c>
      <c r="BS207" s="292">
        <v>0</v>
      </c>
      <c r="BT207" s="292">
        <v>0</v>
      </c>
    </row>
    <row r="208" spans="2:72">
      <c r="B208" s="425"/>
      <c r="C208" s="425"/>
      <c r="D208" s="320" t="s">
        <v>908</v>
      </c>
      <c r="E208" s="292">
        <v>9</v>
      </c>
      <c r="F208" s="292">
        <v>0</v>
      </c>
      <c r="G208" s="292">
        <v>0</v>
      </c>
      <c r="H208" s="292">
        <v>0</v>
      </c>
      <c r="I208" s="292">
        <v>0</v>
      </c>
      <c r="J208" s="292">
        <v>0</v>
      </c>
      <c r="K208" s="292">
        <v>0</v>
      </c>
      <c r="L208" s="292">
        <v>0</v>
      </c>
      <c r="M208" s="292">
        <v>0</v>
      </c>
      <c r="N208" s="292">
        <v>0</v>
      </c>
      <c r="O208" s="292">
        <v>0</v>
      </c>
      <c r="P208" s="292">
        <v>0</v>
      </c>
      <c r="Q208" s="292">
        <v>0</v>
      </c>
      <c r="R208" s="292">
        <v>0</v>
      </c>
      <c r="S208" s="292">
        <v>0</v>
      </c>
      <c r="T208" s="292">
        <v>0</v>
      </c>
      <c r="U208" s="292">
        <v>0</v>
      </c>
      <c r="V208" s="292">
        <v>0</v>
      </c>
      <c r="W208" s="292">
        <v>0</v>
      </c>
      <c r="X208" s="292">
        <v>0</v>
      </c>
      <c r="Y208" s="292">
        <v>0</v>
      </c>
      <c r="Z208" s="292">
        <v>0</v>
      </c>
      <c r="AA208" s="292">
        <v>0</v>
      </c>
      <c r="AB208" s="292">
        <v>0</v>
      </c>
      <c r="AC208" s="292">
        <v>0</v>
      </c>
      <c r="AD208" s="292">
        <v>0</v>
      </c>
      <c r="AE208" s="292">
        <v>0</v>
      </c>
      <c r="AF208" s="292">
        <v>0</v>
      </c>
      <c r="AG208" s="292">
        <v>0</v>
      </c>
      <c r="AH208" s="292">
        <v>0</v>
      </c>
      <c r="AI208" s="292">
        <v>0</v>
      </c>
      <c r="AJ208" s="292">
        <v>0</v>
      </c>
      <c r="AK208" s="292">
        <v>0</v>
      </c>
      <c r="AL208" s="292">
        <v>0</v>
      </c>
      <c r="AM208" s="292">
        <v>0</v>
      </c>
      <c r="AN208" s="292">
        <v>0</v>
      </c>
      <c r="AO208" s="292">
        <v>3</v>
      </c>
      <c r="AP208" s="292">
        <v>0</v>
      </c>
      <c r="AQ208" s="292">
        <v>0</v>
      </c>
      <c r="AR208" s="292">
        <v>0</v>
      </c>
      <c r="AS208" s="292">
        <v>0</v>
      </c>
      <c r="AT208" s="292">
        <v>0</v>
      </c>
      <c r="AU208" s="292">
        <v>0</v>
      </c>
      <c r="AV208" s="292">
        <v>0</v>
      </c>
      <c r="AW208" s="292">
        <v>0</v>
      </c>
      <c r="AX208" s="292">
        <v>0</v>
      </c>
      <c r="AY208" s="292">
        <v>0</v>
      </c>
      <c r="AZ208" s="292">
        <v>0</v>
      </c>
      <c r="BA208" s="292">
        <v>0</v>
      </c>
      <c r="BB208" s="292">
        <v>0</v>
      </c>
      <c r="BC208" s="292">
        <v>0</v>
      </c>
      <c r="BD208" s="292">
        <v>0</v>
      </c>
      <c r="BE208" s="292">
        <v>0</v>
      </c>
      <c r="BF208" s="292">
        <v>0</v>
      </c>
      <c r="BG208" s="292">
        <v>0</v>
      </c>
      <c r="BH208" s="292">
        <v>0</v>
      </c>
      <c r="BI208" s="292">
        <v>0</v>
      </c>
      <c r="BJ208" s="292">
        <v>0</v>
      </c>
      <c r="BK208" s="292">
        <v>0</v>
      </c>
      <c r="BL208" s="292">
        <v>0</v>
      </c>
      <c r="BM208" s="292">
        <v>0</v>
      </c>
      <c r="BN208" s="292">
        <v>0</v>
      </c>
      <c r="BO208" s="292">
        <v>0</v>
      </c>
      <c r="BP208" s="292">
        <v>0</v>
      </c>
      <c r="BQ208" s="292">
        <v>0</v>
      </c>
      <c r="BR208" s="292">
        <v>0</v>
      </c>
      <c r="BS208" s="292">
        <v>0</v>
      </c>
      <c r="BT208" s="292">
        <v>0</v>
      </c>
    </row>
    <row r="209" spans="2:72" ht="28.5">
      <c r="B209" s="425"/>
      <c r="C209" s="425"/>
      <c r="D209" s="320" t="s">
        <v>909</v>
      </c>
      <c r="E209" s="292">
        <v>4</v>
      </c>
      <c r="F209" s="292">
        <v>0</v>
      </c>
      <c r="G209" s="292">
        <v>0</v>
      </c>
      <c r="H209" s="292">
        <v>0</v>
      </c>
      <c r="I209" s="292">
        <v>0</v>
      </c>
      <c r="J209" s="292">
        <v>0</v>
      </c>
      <c r="K209" s="292">
        <v>0</v>
      </c>
      <c r="L209" s="292">
        <v>0</v>
      </c>
      <c r="M209" s="292">
        <v>0</v>
      </c>
      <c r="N209" s="292">
        <v>0</v>
      </c>
      <c r="O209" s="292">
        <v>0</v>
      </c>
      <c r="P209" s="292">
        <v>0</v>
      </c>
      <c r="Q209" s="292">
        <v>0</v>
      </c>
      <c r="R209" s="292">
        <v>0</v>
      </c>
      <c r="S209" s="292">
        <v>0</v>
      </c>
      <c r="T209" s="292">
        <v>0</v>
      </c>
      <c r="U209" s="292">
        <v>0</v>
      </c>
      <c r="V209" s="292">
        <v>0</v>
      </c>
      <c r="W209" s="292">
        <v>0</v>
      </c>
      <c r="X209" s="292">
        <v>0</v>
      </c>
      <c r="Y209" s="292">
        <v>0</v>
      </c>
      <c r="Z209" s="292">
        <v>0</v>
      </c>
      <c r="AA209" s="292">
        <v>0</v>
      </c>
      <c r="AB209" s="292">
        <v>0</v>
      </c>
      <c r="AC209" s="292">
        <v>0</v>
      </c>
      <c r="AD209" s="292">
        <v>0</v>
      </c>
      <c r="AE209" s="292">
        <v>0</v>
      </c>
      <c r="AF209" s="292">
        <v>0</v>
      </c>
      <c r="AG209" s="292">
        <v>0</v>
      </c>
      <c r="AH209" s="292">
        <v>0</v>
      </c>
      <c r="AI209" s="292">
        <v>0</v>
      </c>
      <c r="AJ209" s="292">
        <v>0</v>
      </c>
      <c r="AK209" s="292">
        <v>0</v>
      </c>
      <c r="AL209" s="292">
        <v>0</v>
      </c>
      <c r="AM209" s="292">
        <v>0</v>
      </c>
      <c r="AN209" s="292">
        <v>0</v>
      </c>
      <c r="AO209" s="292">
        <v>2</v>
      </c>
      <c r="AP209" s="292">
        <v>1</v>
      </c>
      <c r="AQ209" s="292">
        <v>0</v>
      </c>
      <c r="AR209" s="292">
        <v>0</v>
      </c>
      <c r="AS209" s="292">
        <v>0</v>
      </c>
      <c r="AT209" s="292">
        <v>0</v>
      </c>
      <c r="AU209" s="292">
        <v>0</v>
      </c>
      <c r="AV209" s="292">
        <v>0</v>
      </c>
      <c r="AW209" s="292">
        <v>0</v>
      </c>
      <c r="AX209" s="292">
        <v>1</v>
      </c>
      <c r="AY209" s="292">
        <v>0</v>
      </c>
      <c r="AZ209" s="292">
        <v>0</v>
      </c>
      <c r="BA209" s="292">
        <v>0</v>
      </c>
      <c r="BB209" s="292">
        <v>0</v>
      </c>
      <c r="BC209" s="292">
        <v>0</v>
      </c>
      <c r="BD209" s="292">
        <v>0</v>
      </c>
      <c r="BE209" s="292">
        <v>0</v>
      </c>
      <c r="BF209" s="292">
        <v>0</v>
      </c>
      <c r="BG209" s="292">
        <v>0</v>
      </c>
      <c r="BH209" s="292">
        <v>0</v>
      </c>
      <c r="BI209" s="292">
        <v>0</v>
      </c>
      <c r="BJ209" s="292">
        <v>0</v>
      </c>
      <c r="BK209" s="292">
        <v>0</v>
      </c>
      <c r="BL209" s="292">
        <v>0</v>
      </c>
      <c r="BM209" s="292">
        <v>0</v>
      </c>
      <c r="BN209" s="292">
        <v>0</v>
      </c>
      <c r="BO209" s="292">
        <v>0</v>
      </c>
      <c r="BP209" s="292">
        <v>0</v>
      </c>
      <c r="BQ209" s="292">
        <v>0</v>
      </c>
      <c r="BR209" s="292">
        <v>0</v>
      </c>
      <c r="BS209" s="292">
        <v>0</v>
      </c>
      <c r="BT209" s="292">
        <v>0</v>
      </c>
    </row>
    <row r="210" spans="2:72">
      <c r="B210" s="425"/>
      <c r="C210" s="425"/>
      <c r="D210" s="320" t="s">
        <v>910</v>
      </c>
      <c r="E210" s="292">
        <v>10</v>
      </c>
      <c r="F210" s="292">
        <v>0</v>
      </c>
      <c r="G210" s="292">
        <v>0</v>
      </c>
      <c r="H210" s="292">
        <v>0</v>
      </c>
      <c r="I210" s="292">
        <v>0</v>
      </c>
      <c r="J210" s="292">
        <v>0</v>
      </c>
      <c r="K210" s="292">
        <v>0</v>
      </c>
      <c r="L210" s="292">
        <v>0</v>
      </c>
      <c r="M210" s="292">
        <v>0</v>
      </c>
      <c r="N210" s="292">
        <v>0</v>
      </c>
      <c r="O210" s="292">
        <v>0</v>
      </c>
      <c r="P210" s="292">
        <v>0</v>
      </c>
      <c r="Q210" s="292">
        <v>0</v>
      </c>
      <c r="R210" s="292">
        <v>0</v>
      </c>
      <c r="S210" s="292">
        <v>0</v>
      </c>
      <c r="T210" s="292">
        <v>0</v>
      </c>
      <c r="U210" s="292">
        <v>0</v>
      </c>
      <c r="V210" s="292">
        <v>0</v>
      </c>
      <c r="W210" s="292">
        <v>0</v>
      </c>
      <c r="X210" s="292">
        <v>0</v>
      </c>
      <c r="Y210" s="292">
        <v>0</v>
      </c>
      <c r="Z210" s="292">
        <v>0</v>
      </c>
      <c r="AA210" s="292">
        <v>0</v>
      </c>
      <c r="AB210" s="292">
        <v>0</v>
      </c>
      <c r="AC210" s="292">
        <v>0</v>
      </c>
      <c r="AD210" s="292">
        <v>0</v>
      </c>
      <c r="AE210" s="292">
        <v>0</v>
      </c>
      <c r="AF210" s="292">
        <v>0</v>
      </c>
      <c r="AG210" s="292">
        <v>0</v>
      </c>
      <c r="AH210" s="292">
        <v>0</v>
      </c>
      <c r="AI210" s="292">
        <v>0</v>
      </c>
      <c r="AJ210" s="292">
        <v>0</v>
      </c>
      <c r="AK210" s="292">
        <v>0</v>
      </c>
      <c r="AL210" s="292">
        <v>0</v>
      </c>
      <c r="AM210" s="292">
        <v>0</v>
      </c>
      <c r="AN210" s="292">
        <v>0</v>
      </c>
      <c r="AO210" s="292">
        <v>4</v>
      </c>
      <c r="AP210" s="292">
        <v>0</v>
      </c>
      <c r="AQ210" s="292">
        <v>0</v>
      </c>
      <c r="AR210" s="292">
        <v>0</v>
      </c>
      <c r="AS210" s="292">
        <v>0</v>
      </c>
      <c r="AT210" s="292">
        <v>0</v>
      </c>
      <c r="AU210" s="292">
        <v>0</v>
      </c>
      <c r="AV210" s="292">
        <v>0</v>
      </c>
      <c r="AW210" s="292">
        <v>0</v>
      </c>
      <c r="AX210" s="292">
        <v>0</v>
      </c>
      <c r="AY210" s="292">
        <v>0</v>
      </c>
      <c r="AZ210" s="292">
        <v>0</v>
      </c>
      <c r="BA210" s="292">
        <v>0</v>
      </c>
      <c r="BB210" s="292">
        <v>0</v>
      </c>
      <c r="BC210" s="292">
        <v>0</v>
      </c>
      <c r="BD210" s="292">
        <v>0</v>
      </c>
      <c r="BE210" s="292">
        <v>0</v>
      </c>
      <c r="BF210" s="292">
        <v>0</v>
      </c>
      <c r="BG210" s="292">
        <v>0</v>
      </c>
      <c r="BH210" s="292">
        <v>0</v>
      </c>
      <c r="BI210" s="292">
        <v>0</v>
      </c>
      <c r="BJ210" s="292">
        <v>0</v>
      </c>
      <c r="BK210" s="292">
        <v>0</v>
      </c>
      <c r="BL210" s="292">
        <v>0</v>
      </c>
      <c r="BM210" s="292">
        <v>0</v>
      </c>
      <c r="BN210" s="292">
        <v>0</v>
      </c>
      <c r="BO210" s="292">
        <v>0</v>
      </c>
      <c r="BP210" s="292">
        <v>0</v>
      </c>
      <c r="BQ210" s="292">
        <v>0</v>
      </c>
      <c r="BR210" s="292">
        <v>0</v>
      </c>
      <c r="BS210" s="292">
        <v>0</v>
      </c>
      <c r="BT210" s="292">
        <v>0</v>
      </c>
    </row>
    <row r="211" spans="2:72">
      <c r="B211" s="425"/>
      <c r="C211" s="425"/>
      <c r="D211" s="320" t="s">
        <v>911</v>
      </c>
      <c r="E211" s="292">
        <v>6</v>
      </c>
      <c r="F211" s="292">
        <v>0</v>
      </c>
      <c r="G211" s="292">
        <v>0</v>
      </c>
      <c r="H211" s="292">
        <v>0</v>
      </c>
      <c r="I211" s="292">
        <v>0</v>
      </c>
      <c r="J211" s="292">
        <v>0</v>
      </c>
      <c r="K211" s="292">
        <v>0</v>
      </c>
      <c r="L211" s="292">
        <v>0</v>
      </c>
      <c r="M211" s="292">
        <v>0</v>
      </c>
      <c r="N211" s="292">
        <v>0</v>
      </c>
      <c r="O211" s="292">
        <v>0</v>
      </c>
      <c r="P211" s="292">
        <v>0</v>
      </c>
      <c r="Q211" s="292">
        <v>0</v>
      </c>
      <c r="R211" s="292">
        <v>0</v>
      </c>
      <c r="S211" s="292">
        <v>0</v>
      </c>
      <c r="T211" s="292">
        <v>0</v>
      </c>
      <c r="U211" s="292">
        <v>0</v>
      </c>
      <c r="V211" s="292">
        <v>0</v>
      </c>
      <c r="W211" s="292">
        <v>0</v>
      </c>
      <c r="X211" s="292">
        <v>0</v>
      </c>
      <c r="Y211" s="292">
        <v>0</v>
      </c>
      <c r="Z211" s="292">
        <v>0</v>
      </c>
      <c r="AA211" s="292">
        <v>0</v>
      </c>
      <c r="AB211" s="292">
        <v>0</v>
      </c>
      <c r="AC211" s="292">
        <v>0</v>
      </c>
      <c r="AD211" s="292">
        <v>0</v>
      </c>
      <c r="AE211" s="292">
        <v>0</v>
      </c>
      <c r="AF211" s="292">
        <v>0</v>
      </c>
      <c r="AG211" s="292">
        <v>0</v>
      </c>
      <c r="AH211" s="292">
        <v>0</v>
      </c>
      <c r="AI211" s="292">
        <v>0</v>
      </c>
      <c r="AJ211" s="292">
        <v>0</v>
      </c>
      <c r="AK211" s="292">
        <v>0</v>
      </c>
      <c r="AL211" s="292">
        <v>0</v>
      </c>
      <c r="AM211" s="292">
        <v>0</v>
      </c>
      <c r="AN211" s="292">
        <v>0</v>
      </c>
      <c r="AO211" s="292">
        <v>2</v>
      </c>
      <c r="AP211" s="292">
        <v>2</v>
      </c>
      <c r="AQ211" s="292">
        <v>0</v>
      </c>
      <c r="AR211" s="292">
        <v>0</v>
      </c>
      <c r="AS211" s="292">
        <v>0</v>
      </c>
      <c r="AT211" s="292">
        <v>0</v>
      </c>
      <c r="AU211" s="292">
        <v>0</v>
      </c>
      <c r="AV211" s="292">
        <v>0</v>
      </c>
      <c r="AW211" s="292">
        <v>0</v>
      </c>
      <c r="AX211" s="292">
        <v>0</v>
      </c>
      <c r="AY211" s="292">
        <v>0</v>
      </c>
      <c r="AZ211" s="292">
        <v>0</v>
      </c>
      <c r="BA211" s="292">
        <v>0</v>
      </c>
      <c r="BB211" s="292">
        <v>0</v>
      </c>
      <c r="BC211" s="292">
        <v>0</v>
      </c>
      <c r="BD211" s="292">
        <v>0</v>
      </c>
      <c r="BE211" s="292">
        <v>0</v>
      </c>
      <c r="BF211" s="292">
        <v>0</v>
      </c>
      <c r="BG211" s="292">
        <v>0</v>
      </c>
      <c r="BH211" s="292">
        <v>0</v>
      </c>
      <c r="BI211" s="292">
        <v>0</v>
      </c>
      <c r="BJ211" s="292">
        <v>0</v>
      </c>
      <c r="BK211" s="292">
        <v>0</v>
      </c>
      <c r="BL211" s="292">
        <v>0</v>
      </c>
      <c r="BM211" s="292">
        <v>0</v>
      </c>
      <c r="BN211" s="292">
        <v>0</v>
      </c>
      <c r="BO211" s="292">
        <v>0</v>
      </c>
      <c r="BP211" s="292">
        <v>0</v>
      </c>
      <c r="BQ211" s="292">
        <v>0</v>
      </c>
      <c r="BR211" s="292">
        <v>0</v>
      </c>
      <c r="BS211" s="292">
        <v>0</v>
      </c>
      <c r="BT211" s="292">
        <v>0</v>
      </c>
    </row>
    <row r="212" spans="2:72">
      <c r="B212" s="425"/>
      <c r="C212" s="425" t="s">
        <v>54</v>
      </c>
      <c r="D212" s="320" t="s">
        <v>912</v>
      </c>
      <c r="E212" s="292">
        <v>147.55000000000004</v>
      </c>
      <c r="F212" s="292">
        <v>12.5</v>
      </c>
      <c r="G212" s="292">
        <v>0.4</v>
      </c>
      <c r="H212" s="292">
        <v>0</v>
      </c>
      <c r="I212" s="292">
        <v>0</v>
      </c>
      <c r="J212" s="292">
        <v>0.2</v>
      </c>
      <c r="K212" s="292">
        <v>0</v>
      </c>
      <c r="L212" s="292">
        <v>0</v>
      </c>
      <c r="M212" s="292">
        <v>0</v>
      </c>
      <c r="N212" s="292">
        <v>1.1999999999999997</v>
      </c>
      <c r="O212" s="292">
        <v>7.4</v>
      </c>
      <c r="P212" s="292">
        <v>4.2</v>
      </c>
      <c r="Q212" s="292">
        <v>11.4</v>
      </c>
      <c r="R212" s="292">
        <v>3.6000000000000005</v>
      </c>
      <c r="S212" s="292">
        <v>2.2000000000000002</v>
      </c>
      <c r="T212" s="292">
        <v>1</v>
      </c>
      <c r="U212" s="292">
        <v>2.3999999999999995</v>
      </c>
      <c r="V212" s="292">
        <v>2.2000000000000006</v>
      </c>
      <c r="W212" s="292">
        <v>0</v>
      </c>
      <c r="X212" s="292">
        <v>3</v>
      </c>
      <c r="Y212" s="292">
        <v>2.0000000000000004</v>
      </c>
      <c r="Z212" s="292">
        <v>1.1999999999999997</v>
      </c>
      <c r="AA212" s="292">
        <v>3.7</v>
      </c>
      <c r="AB212" s="292">
        <v>1</v>
      </c>
      <c r="AC212" s="292">
        <v>1</v>
      </c>
      <c r="AD212" s="292">
        <v>2.2000000000000006</v>
      </c>
      <c r="AE212" s="292">
        <v>2</v>
      </c>
      <c r="AF212" s="292">
        <v>0</v>
      </c>
      <c r="AG212" s="292">
        <v>1.0000000000000002</v>
      </c>
      <c r="AH212" s="292">
        <v>0</v>
      </c>
      <c r="AI212" s="292">
        <v>1.0000000000000002</v>
      </c>
      <c r="AJ212" s="292">
        <v>5.95</v>
      </c>
      <c r="AK212" s="292">
        <v>1</v>
      </c>
      <c r="AL212" s="292">
        <v>14.999999999999996</v>
      </c>
      <c r="AM212" s="292">
        <v>0</v>
      </c>
      <c r="AN212" s="292">
        <v>0</v>
      </c>
      <c r="AO212" s="292">
        <v>9.9999999999999982</v>
      </c>
      <c r="AP212" s="292">
        <v>14</v>
      </c>
      <c r="AQ212" s="292">
        <v>1.4000000000000001</v>
      </c>
      <c r="AR212" s="292">
        <v>0</v>
      </c>
      <c r="AS212" s="292">
        <v>0</v>
      </c>
      <c r="AT212" s="292">
        <v>0</v>
      </c>
      <c r="AU212" s="292">
        <v>1.4999999999999998</v>
      </c>
      <c r="AV212" s="292">
        <v>1.0000000000000002</v>
      </c>
      <c r="AW212" s="292">
        <v>0</v>
      </c>
      <c r="AX212" s="292">
        <v>1</v>
      </c>
      <c r="AY212" s="292">
        <v>0</v>
      </c>
      <c r="AZ212" s="292">
        <v>0.50000000000000011</v>
      </c>
      <c r="BA212" s="292">
        <v>0</v>
      </c>
      <c r="BB212" s="292">
        <v>0</v>
      </c>
      <c r="BC212" s="292">
        <v>0</v>
      </c>
      <c r="BD212" s="292">
        <v>5</v>
      </c>
      <c r="BE212" s="292">
        <v>0</v>
      </c>
      <c r="BF212" s="292">
        <v>0</v>
      </c>
      <c r="BG212" s="292">
        <v>0</v>
      </c>
      <c r="BH212" s="292">
        <v>9.9999999999999982</v>
      </c>
      <c r="BI212" s="292">
        <v>0</v>
      </c>
      <c r="BJ212" s="292">
        <v>1.0000000000000002</v>
      </c>
      <c r="BK212" s="292">
        <v>0</v>
      </c>
      <c r="BL212" s="292">
        <v>0</v>
      </c>
      <c r="BM212" s="292">
        <v>0</v>
      </c>
      <c r="BN212" s="292">
        <v>0</v>
      </c>
      <c r="BO212" s="292">
        <v>0</v>
      </c>
      <c r="BP212" s="292">
        <v>0</v>
      </c>
      <c r="BQ212" s="292">
        <v>0</v>
      </c>
      <c r="BR212" s="292">
        <v>0</v>
      </c>
      <c r="BS212" s="292">
        <v>1.0000000000000002</v>
      </c>
      <c r="BT212" s="292">
        <v>0</v>
      </c>
    </row>
    <row r="213" spans="2:72" ht="28.5">
      <c r="B213" s="425"/>
      <c r="C213" s="425"/>
      <c r="D213" s="320" t="s">
        <v>913</v>
      </c>
      <c r="E213" s="292">
        <v>1</v>
      </c>
      <c r="F213" s="292">
        <v>0</v>
      </c>
      <c r="G213" s="292">
        <v>0</v>
      </c>
      <c r="H213" s="292">
        <v>0</v>
      </c>
      <c r="I213" s="292">
        <v>0</v>
      </c>
      <c r="J213" s="292">
        <v>0</v>
      </c>
      <c r="K213" s="292">
        <v>0</v>
      </c>
      <c r="L213" s="292">
        <v>0</v>
      </c>
      <c r="M213" s="292">
        <v>0</v>
      </c>
      <c r="N213" s="292">
        <v>0</v>
      </c>
      <c r="O213" s="292">
        <v>0</v>
      </c>
      <c r="P213" s="292">
        <v>0</v>
      </c>
      <c r="Q213" s="292">
        <v>0</v>
      </c>
      <c r="R213" s="292">
        <v>0</v>
      </c>
      <c r="S213" s="292">
        <v>0</v>
      </c>
      <c r="T213" s="292">
        <v>0</v>
      </c>
      <c r="U213" s="292">
        <v>0</v>
      </c>
      <c r="V213" s="292">
        <v>0</v>
      </c>
      <c r="W213" s="292">
        <v>0</v>
      </c>
      <c r="X213" s="292">
        <v>0</v>
      </c>
      <c r="Y213" s="292">
        <v>0</v>
      </c>
      <c r="Z213" s="292">
        <v>0</v>
      </c>
      <c r="AA213" s="292">
        <v>0</v>
      </c>
      <c r="AB213" s="292">
        <v>0</v>
      </c>
      <c r="AC213" s="292">
        <v>0</v>
      </c>
      <c r="AD213" s="292">
        <v>0</v>
      </c>
      <c r="AE213" s="292">
        <v>0</v>
      </c>
      <c r="AF213" s="292">
        <v>0</v>
      </c>
      <c r="AG213" s="292">
        <v>0</v>
      </c>
      <c r="AH213" s="292">
        <v>0</v>
      </c>
      <c r="AI213" s="292">
        <v>0</v>
      </c>
      <c r="AJ213" s="292">
        <v>0</v>
      </c>
      <c r="AK213" s="292">
        <v>0</v>
      </c>
      <c r="AL213" s="292">
        <v>0</v>
      </c>
      <c r="AM213" s="292">
        <v>0</v>
      </c>
      <c r="AN213" s="292">
        <v>0</v>
      </c>
      <c r="AO213" s="292">
        <v>1</v>
      </c>
      <c r="AP213" s="292">
        <v>1</v>
      </c>
      <c r="AQ213" s="292">
        <v>0</v>
      </c>
      <c r="AR213" s="292">
        <v>0</v>
      </c>
      <c r="AS213" s="292">
        <v>0</v>
      </c>
      <c r="AT213" s="292">
        <v>0</v>
      </c>
      <c r="AU213" s="292">
        <v>0</v>
      </c>
      <c r="AV213" s="292">
        <v>0</v>
      </c>
      <c r="AW213" s="292">
        <v>0</v>
      </c>
      <c r="AX213" s="292">
        <v>0</v>
      </c>
      <c r="AY213" s="292">
        <v>0</v>
      </c>
      <c r="AZ213" s="292">
        <v>0</v>
      </c>
      <c r="BA213" s="292">
        <v>0</v>
      </c>
      <c r="BB213" s="292">
        <v>0</v>
      </c>
      <c r="BC213" s="292">
        <v>0</v>
      </c>
      <c r="BD213" s="292">
        <v>0</v>
      </c>
      <c r="BE213" s="292">
        <v>0</v>
      </c>
      <c r="BF213" s="292">
        <v>0</v>
      </c>
      <c r="BG213" s="292">
        <v>0</v>
      </c>
      <c r="BH213" s="292">
        <v>0</v>
      </c>
      <c r="BI213" s="292">
        <v>0</v>
      </c>
      <c r="BJ213" s="292">
        <v>0</v>
      </c>
      <c r="BK213" s="292">
        <v>0</v>
      </c>
      <c r="BL213" s="292">
        <v>0</v>
      </c>
      <c r="BM213" s="292">
        <v>0</v>
      </c>
      <c r="BN213" s="292">
        <v>0</v>
      </c>
      <c r="BO213" s="292">
        <v>0</v>
      </c>
      <c r="BP213" s="292">
        <v>0</v>
      </c>
      <c r="BQ213" s="292">
        <v>0</v>
      </c>
      <c r="BR213" s="292">
        <v>0</v>
      </c>
      <c r="BS213" s="292">
        <v>0</v>
      </c>
      <c r="BT213" s="292">
        <v>0</v>
      </c>
    </row>
    <row r="214" spans="2:72">
      <c r="B214" s="425"/>
      <c r="C214" s="425"/>
      <c r="D214" s="320" t="s">
        <v>914</v>
      </c>
      <c r="E214" s="292">
        <v>12.5</v>
      </c>
      <c r="F214" s="292">
        <v>0</v>
      </c>
      <c r="G214" s="292">
        <v>0</v>
      </c>
      <c r="H214" s="292">
        <v>0</v>
      </c>
      <c r="I214" s="292">
        <v>0</v>
      </c>
      <c r="J214" s="292">
        <v>0</v>
      </c>
      <c r="K214" s="292">
        <v>0</v>
      </c>
      <c r="L214" s="292">
        <v>0</v>
      </c>
      <c r="M214" s="292">
        <v>0</v>
      </c>
      <c r="N214" s="292">
        <v>0</v>
      </c>
      <c r="O214" s="292">
        <v>0</v>
      </c>
      <c r="P214" s="292">
        <v>0</v>
      </c>
      <c r="Q214" s="292">
        <v>0</v>
      </c>
      <c r="R214" s="292">
        <v>0</v>
      </c>
      <c r="S214" s="292">
        <v>0</v>
      </c>
      <c r="T214" s="292">
        <v>0</v>
      </c>
      <c r="U214" s="292">
        <v>0</v>
      </c>
      <c r="V214" s="292">
        <v>0</v>
      </c>
      <c r="W214" s="292">
        <v>0</v>
      </c>
      <c r="X214" s="292">
        <v>0</v>
      </c>
      <c r="Y214" s="292">
        <v>0</v>
      </c>
      <c r="Z214" s="292">
        <v>0</v>
      </c>
      <c r="AA214" s="292">
        <v>0</v>
      </c>
      <c r="AB214" s="292">
        <v>0</v>
      </c>
      <c r="AC214" s="292">
        <v>0</v>
      </c>
      <c r="AD214" s="292">
        <v>0</v>
      </c>
      <c r="AE214" s="292">
        <v>0</v>
      </c>
      <c r="AF214" s="292">
        <v>0</v>
      </c>
      <c r="AG214" s="292">
        <v>0</v>
      </c>
      <c r="AH214" s="292">
        <v>0</v>
      </c>
      <c r="AI214" s="292">
        <v>0</v>
      </c>
      <c r="AJ214" s="292">
        <v>0</v>
      </c>
      <c r="AK214" s="292">
        <v>0</v>
      </c>
      <c r="AL214" s="292">
        <v>0</v>
      </c>
      <c r="AM214" s="292">
        <v>0</v>
      </c>
      <c r="AN214" s="292">
        <v>0</v>
      </c>
      <c r="AO214" s="292">
        <v>0</v>
      </c>
      <c r="AP214" s="292">
        <v>2</v>
      </c>
      <c r="AQ214" s="292">
        <v>0</v>
      </c>
      <c r="AR214" s="292">
        <v>0</v>
      </c>
      <c r="AS214" s="292">
        <v>0</v>
      </c>
      <c r="AT214" s="292">
        <v>0</v>
      </c>
      <c r="AU214" s="292">
        <v>0</v>
      </c>
      <c r="AV214" s="292">
        <v>0</v>
      </c>
      <c r="AW214" s="292">
        <v>0</v>
      </c>
      <c r="AX214" s="292">
        <v>3</v>
      </c>
      <c r="AY214" s="292">
        <v>0</v>
      </c>
      <c r="AZ214" s="292">
        <v>0</v>
      </c>
      <c r="BA214" s="292">
        <v>0</v>
      </c>
      <c r="BB214" s="292">
        <v>0</v>
      </c>
      <c r="BC214" s="292">
        <v>0</v>
      </c>
      <c r="BD214" s="292">
        <v>0</v>
      </c>
      <c r="BE214" s="292">
        <v>0</v>
      </c>
      <c r="BF214" s="292">
        <v>0</v>
      </c>
      <c r="BG214" s="292">
        <v>0</v>
      </c>
      <c r="BH214" s="292">
        <v>0</v>
      </c>
      <c r="BI214" s="292">
        <v>0</v>
      </c>
      <c r="BJ214" s="292">
        <v>0</v>
      </c>
      <c r="BK214" s="292">
        <v>0</v>
      </c>
      <c r="BL214" s="292">
        <v>0</v>
      </c>
      <c r="BM214" s="292">
        <v>0</v>
      </c>
      <c r="BN214" s="292">
        <v>0</v>
      </c>
      <c r="BO214" s="292">
        <v>0</v>
      </c>
      <c r="BP214" s="292">
        <v>0</v>
      </c>
      <c r="BQ214" s="292">
        <v>0</v>
      </c>
      <c r="BR214" s="292">
        <v>0</v>
      </c>
      <c r="BS214" s="292">
        <v>0</v>
      </c>
      <c r="BT214" s="292">
        <v>0</v>
      </c>
    </row>
    <row r="215" spans="2:72">
      <c r="B215" s="425"/>
      <c r="C215" s="425"/>
      <c r="D215" s="320" t="s">
        <v>915</v>
      </c>
      <c r="E215" s="292">
        <v>28.199999999999996</v>
      </c>
      <c r="F215" s="292">
        <v>2</v>
      </c>
      <c r="G215" s="292">
        <v>0</v>
      </c>
      <c r="H215" s="292">
        <v>0</v>
      </c>
      <c r="I215" s="292">
        <v>0</v>
      </c>
      <c r="J215" s="292">
        <v>0</v>
      </c>
      <c r="K215" s="292">
        <v>0</v>
      </c>
      <c r="L215" s="292">
        <v>0</v>
      </c>
      <c r="M215" s="292">
        <v>0</v>
      </c>
      <c r="N215" s="292">
        <v>0</v>
      </c>
      <c r="O215" s="292">
        <v>0</v>
      </c>
      <c r="P215" s="292">
        <v>1</v>
      </c>
      <c r="Q215" s="292">
        <v>1</v>
      </c>
      <c r="R215" s="292">
        <v>0</v>
      </c>
      <c r="S215" s="292">
        <v>0</v>
      </c>
      <c r="T215" s="292">
        <v>0</v>
      </c>
      <c r="U215" s="292">
        <v>0</v>
      </c>
      <c r="V215" s="292">
        <v>0</v>
      </c>
      <c r="W215" s="292">
        <v>0</v>
      </c>
      <c r="X215" s="292">
        <v>0</v>
      </c>
      <c r="Y215" s="292">
        <v>0</v>
      </c>
      <c r="Z215" s="292">
        <v>0</v>
      </c>
      <c r="AA215" s="292">
        <v>0</v>
      </c>
      <c r="AB215" s="292">
        <v>0</v>
      </c>
      <c r="AC215" s="292">
        <v>0</v>
      </c>
      <c r="AD215" s="292">
        <v>0</v>
      </c>
      <c r="AE215" s="292">
        <v>0</v>
      </c>
      <c r="AF215" s="292">
        <v>0</v>
      </c>
      <c r="AG215" s="292">
        <v>0</v>
      </c>
      <c r="AH215" s="292">
        <v>0</v>
      </c>
      <c r="AI215" s="292">
        <v>0</v>
      </c>
      <c r="AJ215" s="292">
        <v>2</v>
      </c>
      <c r="AK215" s="292">
        <v>0</v>
      </c>
      <c r="AL215" s="292">
        <v>2</v>
      </c>
      <c r="AM215" s="292">
        <v>0</v>
      </c>
      <c r="AN215" s="292">
        <v>0</v>
      </c>
      <c r="AO215" s="292">
        <v>11</v>
      </c>
      <c r="AP215" s="292">
        <v>4.0000000000000009</v>
      </c>
      <c r="AQ215" s="292">
        <v>1</v>
      </c>
      <c r="AR215" s="292">
        <v>0</v>
      </c>
      <c r="AS215" s="292">
        <v>0</v>
      </c>
      <c r="AT215" s="292">
        <v>0</v>
      </c>
      <c r="AU215" s="292">
        <v>0</v>
      </c>
      <c r="AV215" s="292">
        <v>0</v>
      </c>
      <c r="AW215" s="292">
        <v>0</v>
      </c>
      <c r="AX215" s="292">
        <v>0</v>
      </c>
      <c r="AY215" s="292">
        <v>0</v>
      </c>
      <c r="AZ215" s="292">
        <v>0</v>
      </c>
      <c r="BA215" s="292">
        <v>0</v>
      </c>
      <c r="BB215" s="292">
        <v>0</v>
      </c>
      <c r="BC215" s="292">
        <v>0</v>
      </c>
      <c r="BD215" s="292">
        <v>1</v>
      </c>
      <c r="BE215" s="292">
        <v>0</v>
      </c>
      <c r="BF215" s="292">
        <v>0</v>
      </c>
      <c r="BG215" s="292">
        <v>0</v>
      </c>
      <c r="BH215" s="292">
        <v>0</v>
      </c>
      <c r="BI215" s="292">
        <v>0</v>
      </c>
      <c r="BJ215" s="292">
        <v>0</v>
      </c>
      <c r="BK215" s="292">
        <v>0</v>
      </c>
      <c r="BL215" s="292">
        <v>0</v>
      </c>
      <c r="BM215" s="292">
        <v>0</v>
      </c>
      <c r="BN215" s="292">
        <v>0</v>
      </c>
      <c r="BO215" s="292">
        <v>0</v>
      </c>
      <c r="BP215" s="292">
        <v>0</v>
      </c>
      <c r="BQ215" s="292">
        <v>0</v>
      </c>
      <c r="BR215" s="292">
        <v>0</v>
      </c>
      <c r="BS215" s="292">
        <v>0</v>
      </c>
      <c r="BT215" s="292">
        <v>0</v>
      </c>
    </row>
    <row r="216" spans="2:72">
      <c r="B216" s="425"/>
      <c r="C216" s="425"/>
      <c r="D216" s="320" t="s">
        <v>916</v>
      </c>
      <c r="E216" s="292">
        <v>0.2</v>
      </c>
      <c r="F216" s="292">
        <v>0</v>
      </c>
      <c r="G216" s="292">
        <v>0</v>
      </c>
      <c r="H216" s="292">
        <v>0</v>
      </c>
      <c r="I216" s="292">
        <v>0</v>
      </c>
      <c r="J216" s="292">
        <v>0</v>
      </c>
      <c r="K216" s="292">
        <v>0</v>
      </c>
      <c r="L216" s="292">
        <v>0</v>
      </c>
      <c r="M216" s="292">
        <v>0</v>
      </c>
      <c r="N216" s="292">
        <v>0</v>
      </c>
      <c r="O216" s="292">
        <v>0</v>
      </c>
      <c r="P216" s="292">
        <v>0</v>
      </c>
      <c r="Q216" s="292">
        <v>0</v>
      </c>
      <c r="R216" s="292">
        <v>0</v>
      </c>
      <c r="S216" s="292">
        <v>0</v>
      </c>
      <c r="T216" s="292">
        <v>0</v>
      </c>
      <c r="U216" s="292">
        <v>0</v>
      </c>
      <c r="V216" s="292">
        <v>0</v>
      </c>
      <c r="W216" s="292">
        <v>0</v>
      </c>
      <c r="X216" s="292">
        <v>0</v>
      </c>
      <c r="Y216" s="292">
        <v>0</v>
      </c>
      <c r="Z216" s="292">
        <v>0</v>
      </c>
      <c r="AA216" s="292">
        <v>0</v>
      </c>
      <c r="AB216" s="292">
        <v>0</v>
      </c>
      <c r="AC216" s="292">
        <v>0</v>
      </c>
      <c r="AD216" s="292">
        <v>0</v>
      </c>
      <c r="AE216" s="292">
        <v>0</v>
      </c>
      <c r="AF216" s="292">
        <v>0</v>
      </c>
      <c r="AG216" s="292">
        <v>0</v>
      </c>
      <c r="AH216" s="292">
        <v>0</v>
      </c>
      <c r="AI216" s="292">
        <v>0</v>
      </c>
      <c r="AJ216" s="292">
        <v>0</v>
      </c>
      <c r="AK216" s="292">
        <v>0</v>
      </c>
      <c r="AL216" s="292">
        <v>0</v>
      </c>
      <c r="AM216" s="292">
        <v>0</v>
      </c>
      <c r="AN216" s="292">
        <v>0</v>
      </c>
      <c r="AO216" s="292">
        <v>0</v>
      </c>
      <c r="AP216" s="292">
        <v>0</v>
      </c>
      <c r="AQ216" s="292">
        <v>0</v>
      </c>
      <c r="AR216" s="292">
        <v>0</v>
      </c>
      <c r="AS216" s="292">
        <v>0</v>
      </c>
      <c r="AT216" s="292">
        <v>0</v>
      </c>
      <c r="AU216" s="292">
        <v>0</v>
      </c>
      <c r="AV216" s="292">
        <v>0</v>
      </c>
      <c r="AW216" s="292">
        <v>0</v>
      </c>
      <c r="AX216" s="292">
        <v>0</v>
      </c>
      <c r="AY216" s="292">
        <v>0</v>
      </c>
      <c r="AZ216" s="292">
        <v>0</v>
      </c>
      <c r="BA216" s="292">
        <v>0</v>
      </c>
      <c r="BB216" s="292">
        <v>0</v>
      </c>
      <c r="BC216" s="292">
        <v>0</v>
      </c>
      <c r="BD216" s="292">
        <v>0</v>
      </c>
      <c r="BE216" s="292">
        <v>0</v>
      </c>
      <c r="BF216" s="292">
        <v>0</v>
      </c>
      <c r="BG216" s="292">
        <v>0</v>
      </c>
      <c r="BH216" s="292">
        <v>0</v>
      </c>
      <c r="BI216" s="292">
        <v>0</v>
      </c>
      <c r="BJ216" s="292">
        <v>0</v>
      </c>
      <c r="BK216" s="292">
        <v>0</v>
      </c>
      <c r="BL216" s="292">
        <v>0</v>
      </c>
      <c r="BM216" s="292">
        <v>0</v>
      </c>
      <c r="BN216" s="292">
        <v>0</v>
      </c>
      <c r="BO216" s="292">
        <v>0</v>
      </c>
      <c r="BP216" s="292">
        <v>0</v>
      </c>
      <c r="BQ216" s="292">
        <v>0</v>
      </c>
      <c r="BR216" s="292">
        <v>0</v>
      </c>
      <c r="BS216" s="292">
        <v>0</v>
      </c>
      <c r="BT216" s="292">
        <v>0</v>
      </c>
    </row>
    <row r="217" spans="2:72">
      <c r="B217" s="425"/>
      <c r="C217" s="425"/>
      <c r="D217" s="320" t="s">
        <v>917</v>
      </c>
      <c r="E217" s="292">
        <v>1</v>
      </c>
      <c r="F217" s="292">
        <v>0</v>
      </c>
      <c r="G217" s="292">
        <v>0</v>
      </c>
      <c r="H217" s="292">
        <v>0</v>
      </c>
      <c r="I217" s="292">
        <v>0</v>
      </c>
      <c r="J217" s="292">
        <v>0</v>
      </c>
      <c r="K217" s="292">
        <v>0</v>
      </c>
      <c r="L217" s="292">
        <v>0</v>
      </c>
      <c r="M217" s="292">
        <v>0</v>
      </c>
      <c r="N217" s="292">
        <v>0</v>
      </c>
      <c r="O217" s="292">
        <v>0</v>
      </c>
      <c r="P217" s="292">
        <v>0</v>
      </c>
      <c r="Q217" s="292">
        <v>0</v>
      </c>
      <c r="R217" s="292">
        <v>0</v>
      </c>
      <c r="S217" s="292">
        <v>0</v>
      </c>
      <c r="T217" s="292">
        <v>0</v>
      </c>
      <c r="U217" s="292">
        <v>0</v>
      </c>
      <c r="V217" s="292">
        <v>0</v>
      </c>
      <c r="W217" s="292">
        <v>0</v>
      </c>
      <c r="X217" s="292">
        <v>0</v>
      </c>
      <c r="Y217" s="292">
        <v>0</v>
      </c>
      <c r="Z217" s="292">
        <v>0</v>
      </c>
      <c r="AA217" s="292">
        <v>0</v>
      </c>
      <c r="AB217" s="292">
        <v>0</v>
      </c>
      <c r="AC217" s="292">
        <v>0</v>
      </c>
      <c r="AD217" s="292">
        <v>0</v>
      </c>
      <c r="AE217" s="292">
        <v>0</v>
      </c>
      <c r="AF217" s="292">
        <v>0</v>
      </c>
      <c r="AG217" s="292">
        <v>0</v>
      </c>
      <c r="AH217" s="292">
        <v>0</v>
      </c>
      <c r="AI217" s="292">
        <v>0</v>
      </c>
      <c r="AJ217" s="292">
        <v>0</v>
      </c>
      <c r="AK217" s="292">
        <v>0</v>
      </c>
      <c r="AL217" s="292">
        <v>0</v>
      </c>
      <c r="AM217" s="292">
        <v>0</v>
      </c>
      <c r="AN217" s="292">
        <v>0</v>
      </c>
      <c r="AO217" s="292">
        <v>2</v>
      </c>
      <c r="AP217" s="292">
        <v>1</v>
      </c>
      <c r="AQ217" s="292">
        <v>0</v>
      </c>
      <c r="AR217" s="292">
        <v>0</v>
      </c>
      <c r="AS217" s="292">
        <v>0</v>
      </c>
      <c r="AT217" s="292">
        <v>0</v>
      </c>
      <c r="AU217" s="292">
        <v>0</v>
      </c>
      <c r="AV217" s="292">
        <v>0</v>
      </c>
      <c r="AW217" s="292">
        <v>0</v>
      </c>
      <c r="AX217" s="292">
        <v>0</v>
      </c>
      <c r="AY217" s="292">
        <v>0</v>
      </c>
      <c r="AZ217" s="292">
        <v>0</v>
      </c>
      <c r="BA217" s="292">
        <v>0</v>
      </c>
      <c r="BB217" s="292">
        <v>0</v>
      </c>
      <c r="BC217" s="292">
        <v>0</v>
      </c>
      <c r="BD217" s="292">
        <v>0</v>
      </c>
      <c r="BE217" s="292">
        <v>0</v>
      </c>
      <c r="BF217" s="292">
        <v>0</v>
      </c>
      <c r="BG217" s="292">
        <v>0</v>
      </c>
      <c r="BH217" s="292">
        <v>0</v>
      </c>
      <c r="BI217" s="292">
        <v>0</v>
      </c>
      <c r="BJ217" s="292">
        <v>0</v>
      </c>
      <c r="BK217" s="292">
        <v>0</v>
      </c>
      <c r="BL217" s="292">
        <v>0</v>
      </c>
      <c r="BM217" s="292">
        <v>0</v>
      </c>
      <c r="BN217" s="292">
        <v>0</v>
      </c>
      <c r="BO217" s="292">
        <v>0</v>
      </c>
      <c r="BP217" s="292">
        <v>0</v>
      </c>
      <c r="BQ217" s="292">
        <v>0</v>
      </c>
      <c r="BR217" s="292">
        <v>0</v>
      </c>
      <c r="BS217" s="292">
        <v>0</v>
      </c>
      <c r="BT217" s="292">
        <v>0</v>
      </c>
    </row>
    <row r="218" spans="2:72">
      <c r="B218" s="425"/>
      <c r="C218" s="425"/>
      <c r="D218" s="320" t="s">
        <v>918</v>
      </c>
      <c r="E218" s="292">
        <v>6</v>
      </c>
      <c r="F218" s="292">
        <v>0</v>
      </c>
      <c r="G218" s="292">
        <v>0</v>
      </c>
      <c r="H218" s="292">
        <v>0</v>
      </c>
      <c r="I218" s="292">
        <v>0</v>
      </c>
      <c r="J218" s="292">
        <v>0</v>
      </c>
      <c r="K218" s="292">
        <v>0</v>
      </c>
      <c r="L218" s="292">
        <v>0</v>
      </c>
      <c r="M218" s="292">
        <v>0</v>
      </c>
      <c r="N218" s="292">
        <v>0</v>
      </c>
      <c r="O218" s="292">
        <v>0</v>
      </c>
      <c r="P218" s="292">
        <v>0</v>
      </c>
      <c r="Q218" s="292">
        <v>0</v>
      </c>
      <c r="R218" s="292">
        <v>0</v>
      </c>
      <c r="S218" s="292">
        <v>0</v>
      </c>
      <c r="T218" s="292">
        <v>0</v>
      </c>
      <c r="U218" s="292">
        <v>0</v>
      </c>
      <c r="V218" s="292">
        <v>0</v>
      </c>
      <c r="W218" s="292">
        <v>0</v>
      </c>
      <c r="X218" s="292">
        <v>0</v>
      </c>
      <c r="Y218" s="292">
        <v>0</v>
      </c>
      <c r="Z218" s="292">
        <v>0</v>
      </c>
      <c r="AA218" s="292">
        <v>0</v>
      </c>
      <c r="AB218" s="292">
        <v>0</v>
      </c>
      <c r="AC218" s="292">
        <v>0</v>
      </c>
      <c r="AD218" s="292">
        <v>0</v>
      </c>
      <c r="AE218" s="292">
        <v>0</v>
      </c>
      <c r="AF218" s="292">
        <v>0</v>
      </c>
      <c r="AG218" s="292">
        <v>0</v>
      </c>
      <c r="AH218" s="292">
        <v>0</v>
      </c>
      <c r="AI218" s="292">
        <v>0</v>
      </c>
      <c r="AJ218" s="292">
        <v>0</v>
      </c>
      <c r="AK218" s="292">
        <v>0</v>
      </c>
      <c r="AL218" s="292">
        <v>0</v>
      </c>
      <c r="AM218" s="292">
        <v>0</v>
      </c>
      <c r="AN218" s="292">
        <v>0</v>
      </c>
      <c r="AO218" s="292">
        <v>0</v>
      </c>
      <c r="AP218" s="292">
        <v>1</v>
      </c>
      <c r="AQ218" s="292">
        <v>0</v>
      </c>
      <c r="AR218" s="292">
        <v>0</v>
      </c>
      <c r="AS218" s="292">
        <v>0</v>
      </c>
      <c r="AT218" s="292">
        <v>0</v>
      </c>
      <c r="AU218" s="292">
        <v>0</v>
      </c>
      <c r="AV218" s="292">
        <v>0</v>
      </c>
      <c r="AW218" s="292">
        <v>0</v>
      </c>
      <c r="AX218" s="292">
        <v>1</v>
      </c>
      <c r="AY218" s="292">
        <v>0</v>
      </c>
      <c r="AZ218" s="292">
        <v>0</v>
      </c>
      <c r="BA218" s="292">
        <v>0</v>
      </c>
      <c r="BB218" s="292">
        <v>0</v>
      </c>
      <c r="BC218" s="292">
        <v>0</v>
      </c>
      <c r="BD218" s="292">
        <v>0</v>
      </c>
      <c r="BE218" s="292">
        <v>0</v>
      </c>
      <c r="BF218" s="292">
        <v>0</v>
      </c>
      <c r="BG218" s="292">
        <v>0</v>
      </c>
      <c r="BH218" s="292">
        <v>0</v>
      </c>
      <c r="BI218" s="292">
        <v>0</v>
      </c>
      <c r="BJ218" s="292">
        <v>0</v>
      </c>
      <c r="BK218" s="292">
        <v>0</v>
      </c>
      <c r="BL218" s="292">
        <v>0</v>
      </c>
      <c r="BM218" s="292">
        <v>0</v>
      </c>
      <c r="BN218" s="292">
        <v>0</v>
      </c>
      <c r="BO218" s="292">
        <v>0</v>
      </c>
      <c r="BP218" s="292">
        <v>0</v>
      </c>
      <c r="BQ218" s="292">
        <v>0</v>
      </c>
      <c r="BR218" s="292">
        <v>0</v>
      </c>
      <c r="BS218" s="292">
        <v>0</v>
      </c>
      <c r="BT218" s="292">
        <v>0</v>
      </c>
    </row>
    <row r="219" spans="2:72">
      <c r="B219" s="425"/>
      <c r="C219" s="425" t="s">
        <v>55</v>
      </c>
      <c r="D219" s="320" t="s">
        <v>55</v>
      </c>
      <c r="E219" s="292">
        <v>45.850000000000009</v>
      </c>
      <c r="F219" s="292">
        <v>4.7999999999999989</v>
      </c>
      <c r="G219" s="292">
        <v>0</v>
      </c>
      <c r="H219" s="292">
        <v>0</v>
      </c>
      <c r="I219" s="292">
        <v>0</v>
      </c>
      <c r="J219" s="292">
        <v>0.2</v>
      </c>
      <c r="K219" s="292">
        <v>0</v>
      </c>
      <c r="L219" s="292">
        <v>0</v>
      </c>
      <c r="M219" s="292">
        <v>0</v>
      </c>
      <c r="N219" s="292">
        <v>0</v>
      </c>
      <c r="O219" s="292">
        <v>4.2</v>
      </c>
      <c r="P219" s="292">
        <v>4.5</v>
      </c>
      <c r="Q219" s="292">
        <v>4.3999999999999995</v>
      </c>
      <c r="R219" s="292">
        <v>2.2000000000000002</v>
      </c>
      <c r="S219" s="292">
        <v>1.2000000000000002</v>
      </c>
      <c r="T219" s="292">
        <v>1.2000000000000002</v>
      </c>
      <c r="U219" s="292">
        <v>1.2000000000000002</v>
      </c>
      <c r="V219" s="292">
        <v>0</v>
      </c>
      <c r="W219" s="292">
        <v>0</v>
      </c>
      <c r="X219" s="292">
        <v>0</v>
      </c>
      <c r="Y219" s="292">
        <v>0</v>
      </c>
      <c r="Z219" s="292">
        <v>1</v>
      </c>
      <c r="AA219" s="292">
        <v>0</v>
      </c>
      <c r="AB219" s="292">
        <v>0</v>
      </c>
      <c r="AC219" s="292">
        <v>0</v>
      </c>
      <c r="AD219" s="292">
        <v>1.2000000000000002</v>
      </c>
      <c r="AE219" s="292">
        <v>1.6000000000000003</v>
      </c>
      <c r="AF219" s="292">
        <v>0</v>
      </c>
      <c r="AG219" s="292">
        <v>0</v>
      </c>
      <c r="AH219" s="292">
        <v>0</v>
      </c>
      <c r="AI219" s="292">
        <v>0</v>
      </c>
      <c r="AJ219" s="292">
        <v>4.6000000000000005</v>
      </c>
      <c r="AK219" s="292">
        <v>1</v>
      </c>
      <c r="AL219" s="292">
        <v>6.6</v>
      </c>
      <c r="AM219" s="292">
        <v>0</v>
      </c>
      <c r="AN219" s="292">
        <v>0</v>
      </c>
      <c r="AO219" s="292">
        <v>9.2000000000000028</v>
      </c>
      <c r="AP219" s="292">
        <v>2.75</v>
      </c>
      <c r="AQ219" s="292">
        <v>8</v>
      </c>
      <c r="AR219" s="292">
        <v>4.0000000000000009</v>
      </c>
      <c r="AS219" s="292">
        <v>0</v>
      </c>
      <c r="AT219" s="292">
        <v>0</v>
      </c>
      <c r="AU219" s="292">
        <v>1.0000000000000002</v>
      </c>
      <c r="AV219" s="292">
        <v>3.0000000000000004</v>
      </c>
      <c r="AW219" s="292">
        <v>0</v>
      </c>
      <c r="AX219" s="292">
        <v>2</v>
      </c>
      <c r="AY219" s="292">
        <v>1.0000000000000002</v>
      </c>
      <c r="AZ219" s="292">
        <v>0</v>
      </c>
      <c r="BA219" s="292">
        <v>0</v>
      </c>
      <c r="BB219" s="292">
        <v>0</v>
      </c>
      <c r="BC219" s="292">
        <v>0</v>
      </c>
      <c r="BD219" s="292">
        <v>2</v>
      </c>
      <c r="BE219" s="292">
        <v>0</v>
      </c>
      <c r="BF219" s="292">
        <v>0</v>
      </c>
      <c r="BG219" s="292">
        <v>1</v>
      </c>
      <c r="BH219" s="292">
        <v>3.0000000000000004</v>
      </c>
      <c r="BI219" s="292">
        <v>0</v>
      </c>
      <c r="BJ219" s="292">
        <v>1.0000000000000002</v>
      </c>
      <c r="BK219" s="292">
        <v>0</v>
      </c>
      <c r="BL219" s="292">
        <v>0</v>
      </c>
      <c r="BM219" s="292">
        <v>0</v>
      </c>
      <c r="BN219" s="292">
        <v>0</v>
      </c>
      <c r="BO219" s="292">
        <v>0</v>
      </c>
      <c r="BP219" s="292">
        <v>0</v>
      </c>
      <c r="BQ219" s="292">
        <v>0</v>
      </c>
      <c r="BR219" s="292">
        <v>0</v>
      </c>
      <c r="BS219" s="292">
        <v>0</v>
      </c>
      <c r="BT219" s="292">
        <v>0</v>
      </c>
    </row>
    <row r="220" spans="2:72">
      <c r="B220" s="425"/>
      <c r="C220" s="425"/>
      <c r="D220" s="320" t="s">
        <v>919</v>
      </c>
      <c r="E220" s="292">
        <v>14</v>
      </c>
      <c r="F220" s="292">
        <v>0</v>
      </c>
      <c r="G220" s="292">
        <v>0</v>
      </c>
      <c r="H220" s="292">
        <v>0</v>
      </c>
      <c r="I220" s="292">
        <v>0</v>
      </c>
      <c r="J220" s="292">
        <v>0</v>
      </c>
      <c r="K220" s="292">
        <v>0</v>
      </c>
      <c r="L220" s="292">
        <v>0</v>
      </c>
      <c r="M220" s="292">
        <v>0</v>
      </c>
      <c r="N220" s="292">
        <v>0</v>
      </c>
      <c r="O220" s="292">
        <v>0</v>
      </c>
      <c r="P220" s="292">
        <v>0</v>
      </c>
      <c r="Q220" s="292">
        <v>0</v>
      </c>
      <c r="R220" s="292">
        <v>0</v>
      </c>
      <c r="S220" s="292">
        <v>0</v>
      </c>
      <c r="T220" s="292">
        <v>0</v>
      </c>
      <c r="U220" s="292">
        <v>0</v>
      </c>
      <c r="V220" s="292">
        <v>0</v>
      </c>
      <c r="W220" s="292">
        <v>0</v>
      </c>
      <c r="X220" s="292">
        <v>0</v>
      </c>
      <c r="Y220" s="292">
        <v>0</v>
      </c>
      <c r="Z220" s="292">
        <v>0</v>
      </c>
      <c r="AA220" s="292">
        <v>0</v>
      </c>
      <c r="AB220" s="292">
        <v>0</v>
      </c>
      <c r="AC220" s="292">
        <v>0</v>
      </c>
      <c r="AD220" s="292">
        <v>0</v>
      </c>
      <c r="AE220" s="292">
        <v>0</v>
      </c>
      <c r="AF220" s="292">
        <v>0</v>
      </c>
      <c r="AG220" s="292">
        <v>0</v>
      </c>
      <c r="AH220" s="292">
        <v>0</v>
      </c>
      <c r="AI220" s="292">
        <v>0</v>
      </c>
      <c r="AJ220" s="292">
        <v>0</v>
      </c>
      <c r="AK220" s="292">
        <v>0</v>
      </c>
      <c r="AL220" s="292">
        <v>0</v>
      </c>
      <c r="AM220" s="292">
        <v>0</v>
      </c>
      <c r="AN220" s="292">
        <v>0</v>
      </c>
      <c r="AO220" s="292">
        <v>0</v>
      </c>
      <c r="AP220" s="292">
        <v>1.0000000000000002</v>
      </c>
      <c r="AQ220" s="292">
        <v>0</v>
      </c>
      <c r="AR220" s="292">
        <v>0</v>
      </c>
      <c r="AS220" s="292">
        <v>0</v>
      </c>
      <c r="AT220" s="292">
        <v>0</v>
      </c>
      <c r="AU220" s="292">
        <v>0</v>
      </c>
      <c r="AV220" s="292">
        <v>0</v>
      </c>
      <c r="AW220" s="292">
        <v>0</v>
      </c>
      <c r="AX220" s="292">
        <v>0</v>
      </c>
      <c r="AY220" s="292">
        <v>0</v>
      </c>
      <c r="AZ220" s="292">
        <v>0</v>
      </c>
      <c r="BA220" s="292">
        <v>0</v>
      </c>
      <c r="BB220" s="292">
        <v>0</v>
      </c>
      <c r="BC220" s="292">
        <v>0</v>
      </c>
      <c r="BD220" s="292">
        <v>0</v>
      </c>
      <c r="BE220" s="292">
        <v>0</v>
      </c>
      <c r="BF220" s="292">
        <v>0</v>
      </c>
      <c r="BG220" s="292">
        <v>0</v>
      </c>
      <c r="BH220" s="292">
        <v>0</v>
      </c>
      <c r="BI220" s="292">
        <v>0</v>
      </c>
      <c r="BJ220" s="292">
        <v>0</v>
      </c>
      <c r="BK220" s="292">
        <v>0</v>
      </c>
      <c r="BL220" s="292">
        <v>0</v>
      </c>
      <c r="BM220" s="292">
        <v>0</v>
      </c>
      <c r="BN220" s="292">
        <v>0</v>
      </c>
      <c r="BO220" s="292">
        <v>0</v>
      </c>
      <c r="BP220" s="292">
        <v>0</v>
      </c>
      <c r="BQ220" s="292">
        <v>0</v>
      </c>
      <c r="BR220" s="292">
        <v>0</v>
      </c>
      <c r="BS220" s="292">
        <v>0</v>
      </c>
      <c r="BT220" s="292">
        <v>0</v>
      </c>
    </row>
    <row r="221" spans="2:72" ht="28.5">
      <c r="B221" s="425"/>
      <c r="C221" s="425"/>
      <c r="D221" s="320" t="s">
        <v>920</v>
      </c>
      <c r="E221" s="292">
        <v>12.999999999999998</v>
      </c>
      <c r="F221" s="292">
        <v>1.2</v>
      </c>
      <c r="G221" s="292">
        <v>0</v>
      </c>
      <c r="H221" s="292">
        <v>0</v>
      </c>
      <c r="I221" s="292">
        <v>0</v>
      </c>
      <c r="J221" s="292">
        <v>0</v>
      </c>
      <c r="K221" s="292">
        <v>0</v>
      </c>
      <c r="L221" s="292">
        <v>0</v>
      </c>
      <c r="M221" s="292">
        <v>0</v>
      </c>
      <c r="N221" s="292">
        <v>0</v>
      </c>
      <c r="O221" s="292">
        <v>0.2</v>
      </c>
      <c r="P221" s="292">
        <v>0</v>
      </c>
      <c r="Q221" s="292">
        <v>0.2</v>
      </c>
      <c r="R221" s="292">
        <v>0</v>
      </c>
      <c r="S221" s="292">
        <v>0</v>
      </c>
      <c r="T221" s="292">
        <v>0</v>
      </c>
      <c r="U221" s="292">
        <v>0</v>
      </c>
      <c r="V221" s="292">
        <v>0</v>
      </c>
      <c r="W221" s="292">
        <v>0</v>
      </c>
      <c r="X221" s="292">
        <v>0</v>
      </c>
      <c r="Y221" s="292">
        <v>0</v>
      </c>
      <c r="Z221" s="292">
        <v>0</v>
      </c>
      <c r="AA221" s="292">
        <v>0</v>
      </c>
      <c r="AB221" s="292">
        <v>0</v>
      </c>
      <c r="AC221" s="292">
        <v>0</v>
      </c>
      <c r="AD221" s="292">
        <v>0</v>
      </c>
      <c r="AE221" s="292">
        <v>0</v>
      </c>
      <c r="AF221" s="292">
        <v>0</v>
      </c>
      <c r="AG221" s="292">
        <v>0</v>
      </c>
      <c r="AH221" s="292">
        <v>0</v>
      </c>
      <c r="AI221" s="292">
        <v>0</v>
      </c>
      <c r="AJ221" s="292">
        <v>0</v>
      </c>
      <c r="AK221" s="292">
        <v>0</v>
      </c>
      <c r="AL221" s="292">
        <v>1.4000000000000001</v>
      </c>
      <c r="AM221" s="292">
        <v>0</v>
      </c>
      <c r="AN221" s="292">
        <v>0</v>
      </c>
      <c r="AO221" s="292">
        <v>4.9999999999999991</v>
      </c>
      <c r="AP221" s="292">
        <v>4</v>
      </c>
      <c r="AQ221" s="292">
        <v>0</v>
      </c>
      <c r="AR221" s="292">
        <v>0</v>
      </c>
      <c r="AS221" s="292">
        <v>0</v>
      </c>
      <c r="AT221" s="292">
        <v>0</v>
      </c>
      <c r="AU221" s="292">
        <v>0</v>
      </c>
      <c r="AV221" s="292">
        <v>0</v>
      </c>
      <c r="AW221" s="292">
        <v>0</v>
      </c>
      <c r="AX221" s="292">
        <v>3</v>
      </c>
      <c r="AY221" s="292">
        <v>0</v>
      </c>
      <c r="AZ221" s="292">
        <v>0</v>
      </c>
      <c r="BA221" s="292">
        <v>0</v>
      </c>
      <c r="BB221" s="292">
        <v>0</v>
      </c>
      <c r="BC221" s="292">
        <v>0</v>
      </c>
      <c r="BD221" s="292">
        <v>0</v>
      </c>
      <c r="BE221" s="292">
        <v>0</v>
      </c>
      <c r="BF221" s="292">
        <v>0</v>
      </c>
      <c r="BG221" s="292">
        <v>0</v>
      </c>
      <c r="BH221" s="292">
        <v>0</v>
      </c>
      <c r="BI221" s="292">
        <v>0</v>
      </c>
      <c r="BJ221" s="292">
        <v>0</v>
      </c>
      <c r="BK221" s="292">
        <v>0</v>
      </c>
      <c r="BL221" s="292">
        <v>0</v>
      </c>
      <c r="BM221" s="292">
        <v>0</v>
      </c>
      <c r="BN221" s="292">
        <v>0</v>
      </c>
      <c r="BO221" s="292">
        <v>0</v>
      </c>
      <c r="BP221" s="292">
        <v>0</v>
      </c>
      <c r="BQ221" s="292">
        <v>0</v>
      </c>
      <c r="BR221" s="292">
        <v>0</v>
      </c>
      <c r="BS221" s="292">
        <v>0</v>
      </c>
      <c r="BT221" s="292">
        <v>0</v>
      </c>
    </row>
    <row r="222" spans="2:72">
      <c r="B222" s="425"/>
      <c r="C222" s="425"/>
      <c r="D222" s="320" t="s">
        <v>921</v>
      </c>
      <c r="E222" s="292">
        <v>19</v>
      </c>
      <c r="F222" s="292">
        <v>0</v>
      </c>
      <c r="G222" s="292">
        <v>0</v>
      </c>
      <c r="H222" s="292">
        <v>0</v>
      </c>
      <c r="I222" s="292">
        <v>0</v>
      </c>
      <c r="J222" s="292">
        <v>0</v>
      </c>
      <c r="K222" s="292">
        <v>0</v>
      </c>
      <c r="L222" s="292">
        <v>0</v>
      </c>
      <c r="M222" s="292">
        <v>0</v>
      </c>
      <c r="N222" s="292">
        <v>0</v>
      </c>
      <c r="O222" s="292">
        <v>0</v>
      </c>
      <c r="P222" s="292">
        <v>0</v>
      </c>
      <c r="Q222" s="292">
        <v>0</v>
      </c>
      <c r="R222" s="292">
        <v>0</v>
      </c>
      <c r="S222" s="292">
        <v>0</v>
      </c>
      <c r="T222" s="292">
        <v>0</v>
      </c>
      <c r="U222" s="292">
        <v>0</v>
      </c>
      <c r="V222" s="292">
        <v>0</v>
      </c>
      <c r="W222" s="292">
        <v>0</v>
      </c>
      <c r="X222" s="292">
        <v>0</v>
      </c>
      <c r="Y222" s="292">
        <v>0</v>
      </c>
      <c r="Z222" s="292">
        <v>0</v>
      </c>
      <c r="AA222" s="292">
        <v>0</v>
      </c>
      <c r="AB222" s="292">
        <v>0</v>
      </c>
      <c r="AC222" s="292">
        <v>0</v>
      </c>
      <c r="AD222" s="292">
        <v>0</v>
      </c>
      <c r="AE222" s="292">
        <v>0</v>
      </c>
      <c r="AF222" s="292">
        <v>0</v>
      </c>
      <c r="AG222" s="292">
        <v>0</v>
      </c>
      <c r="AH222" s="292">
        <v>0</v>
      </c>
      <c r="AI222" s="292">
        <v>0</v>
      </c>
      <c r="AJ222" s="292">
        <v>0</v>
      </c>
      <c r="AK222" s="292">
        <v>0</v>
      </c>
      <c r="AL222" s="292">
        <v>0</v>
      </c>
      <c r="AM222" s="292">
        <v>0</v>
      </c>
      <c r="AN222" s="292">
        <v>0</v>
      </c>
      <c r="AO222" s="292">
        <v>4.0000000000000009</v>
      </c>
      <c r="AP222" s="292">
        <v>0</v>
      </c>
      <c r="AQ222" s="292">
        <v>0</v>
      </c>
      <c r="AR222" s="292">
        <v>0</v>
      </c>
      <c r="AS222" s="292">
        <v>0</v>
      </c>
      <c r="AT222" s="292">
        <v>0</v>
      </c>
      <c r="AU222" s="292">
        <v>0</v>
      </c>
      <c r="AV222" s="292">
        <v>0</v>
      </c>
      <c r="AW222" s="292">
        <v>0</v>
      </c>
      <c r="AX222" s="292">
        <v>2.0000000000000004</v>
      </c>
      <c r="AY222" s="292">
        <v>0</v>
      </c>
      <c r="AZ222" s="292">
        <v>0</v>
      </c>
      <c r="BA222" s="292">
        <v>0</v>
      </c>
      <c r="BB222" s="292">
        <v>0</v>
      </c>
      <c r="BC222" s="292">
        <v>0</v>
      </c>
      <c r="BD222" s="292">
        <v>0</v>
      </c>
      <c r="BE222" s="292">
        <v>0</v>
      </c>
      <c r="BF222" s="292">
        <v>0</v>
      </c>
      <c r="BG222" s="292">
        <v>0</v>
      </c>
      <c r="BH222" s="292">
        <v>0</v>
      </c>
      <c r="BI222" s="292">
        <v>0</v>
      </c>
      <c r="BJ222" s="292">
        <v>0</v>
      </c>
      <c r="BK222" s="292">
        <v>0</v>
      </c>
      <c r="BL222" s="292">
        <v>0</v>
      </c>
      <c r="BM222" s="292">
        <v>0</v>
      </c>
      <c r="BN222" s="292">
        <v>0</v>
      </c>
      <c r="BO222" s="292">
        <v>0</v>
      </c>
      <c r="BP222" s="292">
        <v>0</v>
      </c>
      <c r="BQ222" s="292">
        <v>0</v>
      </c>
      <c r="BR222" s="292">
        <v>0</v>
      </c>
      <c r="BS222" s="292">
        <v>0</v>
      </c>
      <c r="BT222" s="292">
        <v>0</v>
      </c>
    </row>
    <row r="223" spans="2:72" ht="28.5">
      <c r="B223" s="425" t="s">
        <v>254</v>
      </c>
      <c r="C223" s="425" t="s">
        <v>57</v>
      </c>
      <c r="D223" s="320" t="s">
        <v>922</v>
      </c>
      <c r="E223" s="292">
        <v>23</v>
      </c>
      <c r="F223" s="292">
        <v>2</v>
      </c>
      <c r="G223" s="292">
        <v>0</v>
      </c>
      <c r="H223" s="292">
        <v>0</v>
      </c>
      <c r="I223" s="292">
        <v>0</v>
      </c>
      <c r="J223" s="292">
        <v>0</v>
      </c>
      <c r="K223" s="292">
        <v>0</v>
      </c>
      <c r="L223" s="292">
        <v>0</v>
      </c>
      <c r="M223" s="292">
        <v>0</v>
      </c>
      <c r="N223" s="292">
        <v>0</v>
      </c>
      <c r="O223" s="292">
        <v>1</v>
      </c>
      <c r="P223" s="292">
        <v>2</v>
      </c>
      <c r="Q223" s="292">
        <v>2</v>
      </c>
      <c r="R223" s="292">
        <v>0</v>
      </c>
      <c r="S223" s="292">
        <v>0</v>
      </c>
      <c r="T223" s="292">
        <v>0</v>
      </c>
      <c r="U223" s="292">
        <v>0</v>
      </c>
      <c r="V223" s="292">
        <v>0</v>
      </c>
      <c r="W223" s="292">
        <v>0</v>
      </c>
      <c r="X223" s="292">
        <v>0</v>
      </c>
      <c r="Y223" s="292">
        <v>0</v>
      </c>
      <c r="Z223" s="292">
        <v>0</v>
      </c>
      <c r="AA223" s="292">
        <v>0</v>
      </c>
      <c r="AB223" s="292">
        <v>0</v>
      </c>
      <c r="AC223" s="292">
        <v>0</v>
      </c>
      <c r="AD223" s="292">
        <v>0</v>
      </c>
      <c r="AE223" s="292">
        <v>1</v>
      </c>
      <c r="AF223" s="292">
        <v>0</v>
      </c>
      <c r="AG223" s="292">
        <v>0</v>
      </c>
      <c r="AH223" s="292">
        <v>0</v>
      </c>
      <c r="AI223" s="292">
        <v>0</v>
      </c>
      <c r="AJ223" s="292">
        <v>3</v>
      </c>
      <c r="AK223" s="292">
        <v>1</v>
      </c>
      <c r="AL223" s="292">
        <v>2</v>
      </c>
      <c r="AM223" s="292">
        <v>0</v>
      </c>
      <c r="AN223" s="292">
        <v>0</v>
      </c>
      <c r="AO223" s="292">
        <v>4</v>
      </c>
      <c r="AP223" s="292">
        <v>0</v>
      </c>
      <c r="AQ223" s="292">
        <v>0</v>
      </c>
      <c r="AR223" s="292">
        <v>0</v>
      </c>
      <c r="AS223" s="292">
        <v>0</v>
      </c>
      <c r="AT223" s="292">
        <v>0</v>
      </c>
      <c r="AU223" s="292">
        <v>0</v>
      </c>
      <c r="AV223" s="292">
        <v>1</v>
      </c>
      <c r="AW223" s="292">
        <v>0</v>
      </c>
      <c r="AX223" s="292">
        <v>0</v>
      </c>
      <c r="AY223" s="292">
        <v>0</v>
      </c>
      <c r="AZ223" s="292">
        <v>0</v>
      </c>
      <c r="BA223" s="292">
        <v>0</v>
      </c>
      <c r="BB223" s="292">
        <v>0</v>
      </c>
      <c r="BC223" s="292">
        <v>0</v>
      </c>
      <c r="BD223" s="292">
        <v>1</v>
      </c>
      <c r="BE223" s="292">
        <v>0</v>
      </c>
      <c r="BF223" s="292">
        <v>0</v>
      </c>
      <c r="BG223" s="292">
        <v>0</v>
      </c>
      <c r="BH223" s="292">
        <v>2</v>
      </c>
      <c r="BI223" s="292">
        <v>0</v>
      </c>
      <c r="BJ223" s="292">
        <v>0</v>
      </c>
      <c r="BK223" s="292">
        <v>0</v>
      </c>
      <c r="BL223" s="292">
        <v>0</v>
      </c>
      <c r="BM223" s="292">
        <v>0</v>
      </c>
      <c r="BN223" s="292">
        <v>0</v>
      </c>
      <c r="BO223" s="292">
        <v>0</v>
      </c>
      <c r="BP223" s="292">
        <v>0</v>
      </c>
      <c r="BQ223" s="292">
        <v>0</v>
      </c>
      <c r="BR223" s="292">
        <v>0</v>
      </c>
      <c r="BS223" s="292">
        <v>0</v>
      </c>
      <c r="BT223" s="292">
        <v>0</v>
      </c>
    </row>
    <row r="224" spans="2:72">
      <c r="B224" s="425"/>
      <c r="C224" s="425"/>
      <c r="D224" s="320" t="s">
        <v>923</v>
      </c>
      <c r="E224" s="292">
        <v>4</v>
      </c>
      <c r="F224" s="292">
        <v>0</v>
      </c>
      <c r="G224" s="292">
        <v>0</v>
      </c>
      <c r="H224" s="292">
        <v>0</v>
      </c>
      <c r="I224" s="292">
        <v>0</v>
      </c>
      <c r="J224" s="292">
        <v>0</v>
      </c>
      <c r="K224" s="292">
        <v>0</v>
      </c>
      <c r="L224" s="292">
        <v>0</v>
      </c>
      <c r="M224" s="292">
        <v>0</v>
      </c>
      <c r="N224" s="292">
        <v>0</v>
      </c>
      <c r="O224" s="292">
        <v>0</v>
      </c>
      <c r="P224" s="292">
        <v>0</v>
      </c>
      <c r="Q224" s="292">
        <v>0</v>
      </c>
      <c r="R224" s="292">
        <v>0</v>
      </c>
      <c r="S224" s="292">
        <v>0</v>
      </c>
      <c r="T224" s="292">
        <v>0</v>
      </c>
      <c r="U224" s="292">
        <v>0</v>
      </c>
      <c r="V224" s="292">
        <v>0</v>
      </c>
      <c r="W224" s="292">
        <v>0</v>
      </c>
      <c r="X224" s="292">
        <v>0</v>
      </c>
      <c r="Y224" s="292">
        <v>0</v>
      </c>
      <c r="Z224" s="292">
        <v>0</v>
      </c>
      <c r="AA224" s="292">
        <v>0</v>
      </c>
      <c r="AB224" s="292">
        <v>0</v>
      </c>
      <c r="AC224" s="292">
        <v>0</v>
      </c>
      <c r="AD224" s="292">
        <v>0</v>
      </c>
      <c r="AE224" s="292">
        <v>0</v>
      </c>
      <c r="AF224" s="292">
        <v>0</v>
      </c>
      <c r="AG224" s="292">
        <v>0</v>
      </c>
      <c r="AH224" s="292">
        <v>0</v>
      </c>
      <c r="AI224" s="292">
        <v>0</v>
      </c>
      <c r="AJ224" s="292">
        <v>1</v>
      </c>
      <c r="AK224" s="292">
        <v>0</v>
      </c>
      <c r="AL224" s="292">
        <v>1</v>
      </c>
      <c r="AM224" s="292">
        <v>0</v>
      </c>
      <c r="AN224" s="292">
        <v>0</v>
      </c>
      <c r="AO224" s="292">
        <v>1</v>
      </c>
      <c r="AP224" s="292">
        <v>0</v>
      </c>
      <c r="AQ224" s="292">
        <v>0</v>
      </c>
      <c r="AR224" s="292">
        <v>0</v>
      </c>
      <c r="AS224" s="292">
        <v>0</v>
      </c>
      <c r="AT224" s="292">
        <v>0</v>
      </c>
      <c r="AU224" s="292">
        <v>0</v>
      </c>
      <c r="AV224" s="292">
        <v>0</v>
      </c>
      <c r="AW224" s="292">
        <v>0</v>
      </c>
      <c r="AX224" s="292">
        <v>0</v>
      </c>
      <c r="AY224" s="292">
        <v>0</v>
      </c>
      <c r="AZ224" s="292">
        <v>0</v>
      </c>
      <c r="BA224" s="292">
        <v>0</v>
      </c>
      <c r="BB224" s="292">
        <v>0</v>
      </c>
      <c r="BC224" s="292">
        <v>0</v>
      </c>
      <c r="BD224" s="292">
        <v>0</v>
      </c>
      <c r="BE224" s="292">
        <v>0</v>
      </c>
      <c r="BF224" s="292">
        <v>0</v>
      </c>
      <c r="BG224" s="292">
        <v>0</v>
      </c>
      <c r="BH224" s="292">
        <v>0</v>
      </c>
      <c r="BI224" s="292">
        <v>0</v>
      </c>
      <c r="BJ224" s="292">
        <v>0</v>
      </c>
      <c r="BK224" s="292">
        <v>0</v>
      </c>
      <c r="BL224" s="292">
        <v>0</v>
      </c>
      <c r="BM224" s="292">
        <v>0</v>
      </c>
      <c r="BN224" s="292">
        <v>0</v>
      </c>
      <c r="BO224" s="292">
        <v>0</v>
      </c>
      <c r="BP224" s="292">
        <v>0</v>
      </c>
      <c r="BQ224" s="292">
        <v>0</v>
      </c>
      <c r="BR224" s="292">
        <v>0</v>
      </c>
      <c r="BS224" s="292">
        <v>0</v>
      </c>
      <c r="BT224" s="292">
        <v>1</v>
      </c>
    </row>
    <row r="225" spans="2:72">
      <c r="B225" s="425"/>
      <c r="C225" s="425"/>
      <c r="D225" s="320" t="s">
        <v>924</v>
      </c>
      <c r="E225" s="292">
        <v>3</v>
      </c>
      <c r="F225" s="292">
        <v>2</v>
      </c>
      <c r="G225" s="292">
        <v>0</v>
      </c>
      <c r="H225" s="292">
        <v>0</v>
      </c>
      <c r="I225" s="292">
        <v>0</v>
      </c>
      <c r="J225" s="292">
        <v>0</v>
      </c>
      <c r="K225" s="292">
        <v>0</v>
      </c>
      <c r="L225" s="292">
        <v>0</v>
      </c>
      <c r="M225" s="292">
        <v>0</v>
      </c>
      <c r="N225" s="292">
        <v>0</v>
      </c>
      <c r="O225" s="292">
        <v>1</v>
      </c>
      <c r="P225" s="292">
        <v>2</v>
      </c>
      <c r="Q225" s="292">
        <v>1</v>
      </c>
      <c r="R225" s="292">
        <v>0</v>
      </c>
      <c r="S225" s="292">
        <v>0</v>
      </c>
      <c r="T225" s="292">
        <v>0</v>
      </c>
      <c r="U225" s="292">
        <v>0</v>
      </c>
      <c r="V225" s="292">
        <v>0</v>
      </c>
      <c r="W225" s="292">
        <v>0</v>
      </c>
      <c r="X225" s="292">
        <v>0</v>
      </c>
      <c r="Y225" s="292">
        <v>0</v>
      </c>
      <c r="Z225" s="292">
        <v>0</v>
      </c>
      <c r="AA225" s="292">
        <v>0</v>
      </c>
      <c r="AB225" s="292">
        <v>0</v>
      </c>
      <c r="AC225" s="292">
        <v>0</v>
      </c>
      <c r="AD225" s="292">
        <v>0</v>
      </c>
      <c r="AE225" s="292">
        <v>1</v>
      </c>
      <c r="AF225" s="292">
        <v>0</v>
      </c>
      <c r="AG225" s="292">
        <v>0</v>
      </c>
      <c r="AH225" s="292">
        <v>0</v>
      </c>
      <c r="AI225" s="292">
        <v>0</v>
      </c>
      <c r="AJ225" s="292">
        <v>2</v>
      </c>
      <c r="AK225" s="292">
        <v>0</v>
      </c>
      <c r="AL225" s="292">
        <v>2</v>
      </c>
      <c r="AM225" s="292">
        <v>0</v>
      </c>
      <c r="AN225" s="292">
        <v>0</v>
      </c>
      <c r="AO225" s="292">
        <v>1</v>
      </c>
      <c r="AP225" s="292">
        <v>1.5</v>
      </c>
      <c r="AQ225" s="292">
        <v>0</v>
      </c>
      <c r="AR225" s="292">
        <v>0</v>
      </c>
      <c r="AS225" s="292">
        <v>0</v>
      </c>
      <c r="AT225" s="292">
        <v>0</v>
      </c>
      <c r="AU225" s="292">
        <v>0</v>
      </c>
      <c r="AV225" s="292">
        <v>0</v>
      </c>
      <c r="AW225" s="292">
        <v>0</v>
      </c>
      <c r="AX225" s="292">
        <v>0</v>
      </c>
      <c r="AY225" s="292">
        <v>1</v>
      </c>
      <c r="AZ225" s="292">
        <v>0</v>
      </c>
      <c r="BA225" s="292">
        <v>0</v>
      </c>
      <c r="BB225" s="292">
        <v>0</v>
      </c>
      <c r="BC225" s="292">
        <v>0</v>
      </c>
      <c r="BD225" s="292">
        <v>0</v>
      </c>
      <c r="BE225" s="292">
        <v>0</v>
      </c>
      <c r="BF225" s="292">
        <v>0</v>
      </c>
      <c r="BG225" s="292">
        <v>0</v>
      </c>
      <c r="BH225" s="292">
        <v>0</v>
      </c>
      <c r="BI225" s="292">
        <v>0</v>
      </c>
      <c r="BJ225" s="292">
        <v>0</v>
      </c>
      <c r="BK225" s="292">
        <v>0</v>
      </c>
      <c r="BL225" s="292">
        <v>0</v>
      </c>
      <c r="BM225" s="292">
        <v>0</v>
      </c>
      <c r="BN225" s="292">
        <v>0</v>
      </c>
      <c r="BO225" s="292">
        <v>0</v>
      </c>
      <c r="BP225" s="292">
        <v>0</v>
      </c>
      <c r="BQ225" s="292">
        <v>0</v>
      </c>
      <c r="BR225" s="292">
        <v>0</v>
      </c>
      <c r="BS225" s="292">
        <v>0</v>
      </c>
      <c r="BT225" s="292">
        <v>0</v>
      </c>
    </row>
    <row r="226" spans="2:72">
      <c r="B226" s="251"/>
      <c r="C226" s="251"/>
      <c r="D226" s="251"/>
      <c r="E226" s="252"/>
      <c r="F226" s="252"/>
      <c r="G226" s="252"/>
      <c r="H226" s="252"/>
      <c r="I226" s="252"/>
      <c r="J226" s="252"/>
      <c r="K226" s="252"/>
      <c r="L226" s="252"/>
      <c r="M226" s="252"/>
      <c r="N226" s="252"/>
      <c r="O226" s="252"/>
      <c r="P226" s="252"/>
      <c r="Q226" s="252"/>
      <c r="R226" s="252"/>
      <c r="S226" s="252"/>
      <c r="T226" s="252"/>
      <c r="U226" s="252"/>
      <c r="V226" s="252"/>
      <c r="W226" s="252"/>
      <c r="X226" s="252"/>
      <c r="Y226" s="252"/>
      <c r="Z226" s="252"/>
      <c r="AA226" s="252"/>
      <c r="AB226" s="252"/>
      <c r="AC226" s="252"/>
      <c r="AD226" s="252"/>
      <c r="AE226" s="252"/>
      <c r="AF226" s="252"/>
      <c r="AG226" s="252"/>
      <c r="AH226" s="252"/>
      <c r="AI226" s="252"/>
      <c r="AJ226" s="252"/>
      <c r="AK226" s="252"/>
      <c r="AL226" s="252"/>
      <c r="AM226" s="252"/>
      <c r="AN226" s="252"/>
      <c r="AO226" s="252"/>
      <c r="AP226" s="252"/>
      <c r="AQ226" s="252"/>
      <c r="AR226" s="252"/>
      <c r="AS226" s="252"/>
      <c r="AT226" s="252"/>
      <c r="AU226" s="252"/>
      <c r="AV226" s="252"/>
      <c r="AW226" s="252"/>
      <c r="AX226" s="252"/>
      <c r="AY226" s="252"/>
      <c r="AZ226" s="252"/>
      <c r="BA226" s="252"/>
      <c r="BB226" s="252"/>
      <c r="BC226" s="252"/>
      <c r="BD226" s="252"/>
      <c r="BE226" s="252"/>
      <c r="BF226" s="252"/>
      <c r="BG226" s="252"/>
      <c r="BH226" s="252"/>
      <c r="BI226" s="252"/>
      <c r="BJ226" s="252"/>
      <c r="BK226" s="252"/>
      <c r="BL226" s="252"/>
      <c r="BM226" s="252"/>
      <c r="BN226" s="252"/>
      <c r="BO226" s="252"/>
      <c r="BP226" s="252"/>
      <c r="BQ226" s="252"/>
      <c r="BR226" s="252"/>
      <c r="BS226" s="252"/>
      <c r="BT226" s="252"/>
    </row>
    <row r="227" spans="2:72">
      <c r="B227" s="426" t="s">
        <v>1153</v>
      </c>
      <c r="C227" s="426"/>
      <c r="D227" s="426"/>
      <c r="E227" s="426"/>
      <c r="F227" s="426"/>
      <c r="G227" s="426"/>
      <c r="H227" s="426"/>
      <c r="I227" s="426"/>
      <c r="J227" s="426"/>
      <c r="K227" s="426"/>
      <c r="L227" s="426"/>
      <c r="M227" s="426"/>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6"/>
      <c r="AQ227" s="426"/>
      <c r="AR227" s="426"/>
      <c r="AS227" s="426"/>
      <c r="AT227" s="426"/>
      <c r="AU227" s="426"/>
      <c r="AV227" s="426"/>
      <c r="AW227" s="426"/>
      <c r="AX227" s="426"/>
      <c r="AY227" s="426"/>
      <c r="AZ227" s="426"/>
      <c r="BA227" s="426"/>
      <c r="BB227" s="426"/>
      <c r="BC227" s="426"/>
      <c r="BD227" s="426"/>
      <c r="BE227" s="426"/>
      <c r="BF227" s="426"/>
      <c r="BG227" s="426"/>
      <c r="BH227" s="426"/>
      <c r="BI227" s="426"/>
      <c r="BJ227" s="426"/>
      <c r="BK227" s="426"/>
      <c r="BL227" s="426"/>
      <c r="BM227" s="426"/>
      <c r="BN227" s="426"/>
      <c r="BO227" s="426"/>
      <c r="BP227" s="426"/>
      <c r="BQ227" s="426"/>
      <c r="BR227" s="426"/>
      <c r="BS227" s="426"/>
      <c r="BT227" s="426"/>
    </row>
    <row r="228" spans="2:72" ht="15.75">
      <c r="B228" s="188" t="s">
        <v>1062</v>
      </c>
    </row>
  </sheetData>
  <mergeCells count="32">
    <mergeCell ref="C144:C156"/>
    <mergeCell ref="B2:BT2"/>
    <mergeCell ref="B3:D3"/>
    <mergeCell ref="B4:D4"/>
    <mergeCell ref="B5:B97"/>
    <mergeCell ref="C5:C19"/>
    <mergeCell ref="C20:C26"/>
    <mergeCell ref="C27:C33"/>
    <mergeCell ref="C34:C39"/>
    <mergeCell ref="C40:C46"/>
    <mergeCell ref="C47:C56"/>
    <mergeCell ref="C57:C62"/>
    <mergeCell ref="C63:C78"/>
    <mergeCell ref="C79:C86"/>
    <mergeCell ref="C87:C95"/>
    <mergeCell ref="C96:C97"/>
    <mergeCell ref="B223:B225"/>
    <mergeCell ref="C223:C225"/>
    <mergeCell ref="B227:BT227"/>
    <mergeCell ref="C157:C178"/>
    <mergeCell ref="C179:C181"/>
    <mergeCell ref="B182:B222"/>
    <mergeCell ref="C182:C193"/>
    <mergeCell ref="C194:C198"/>
    <mergeCell ref="C199:C202"/>
    <mergeCell ref="C203:C211"/>
    <mergeCell ref="C212:C218"/>
    <mergeCell ref="C219:C222"/>
    <mergeCell ref="B98:B181"/>
    <mergeCell ref="C98:C111"/>
    <mergeCell ref="C112:C118"/>
    <mergeCell ref="C119:C143"/>
  </mergeCells>
  <hyperlinks>
    <hyperlink ref="BV3" location="INDICE!A69" display="INICIO"/>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1"/>
  <dimension ref="B1:AD73"/>
  <sheetViews>
    <sheetView showGridLines="0" zoomScale="73" zoomScaleNormal="73" workbookViewId="0">
      <selection activeCell="B73" sqref="B73"/>
    </sheetView>
  </sheetViews>
  <sheetFormatPr baseColWidth="10" defaultRowHeight="15"/>
  <cols>
    <col min="1" max="1" width="2.85546875" customWidth="1"/>
  </cols>
  <sheetData>
    <row r="1" spans="2:30" ht="166.5" customHeight="1"/>
    <row r="2" spans="2:30" ht="48" customHeight="1">
      <c r="B2" s="223"/>
      <c r="C2" s="223"/>
      <c r="D2" s="352" t="s">
        <v>1082</v>
      </c>
      <c r="E2" s="352"/>
      <c r="F2" s="352"/>
      <c r="G2" s="352"/>
      <c r="H2" s="352"/>
      <c r="I2" s="352"/>
      <c r="J2" s="352"/>
      <c r="K2" s="352"/>
      <c r="L2" s="352"/>
      <c r="M2" s="352"/>
      <c r="N2" s="352"/>
      <c r="O2" s="352"/>
      <c r="P2" s="352"/>
      <c r="Q2" s="352"/>
      <c r="R2" s="352"/>
      <c r="S2" s="352"/>
      <c r="T2" s="352"/>
      <c r="U2" s="352"/>
      <c r="V2" s="352"/>
      <c r="W2" s="352"/>
      <c r="X2" s="352"/>
      <c r="Y2" s="352"/>
      <c r="Z2" s="352"/>
      <c r="AA2" s="352"/>
      <c r="AB2" s="352"/>
    </row>
    <row r="5" spans="2:30">
      <c r="AD5" s="225" t="s">
        <v>30</v>
      </c>
    </row>
    <row r="73" spans="2:2">
      <c r="B73" s="94" t="s">
        <v>1151</v>
      </c>
    </row>
  </sheetData>
  <mergeCells count="1">
    <mergeCell ref="D2:AB2"/>
  </mergeCells>
  <hyperlinks>
    <hyperlink ref="AD5" location="INDICE!A72"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dimension ref="B1:AD80"/>
  <sheetViews>
    <sheetView showGridLines="0" topLeftCell="A28" zoomScale="85" zoomScaleNormal="85" workbookViewId="0">
      <selection activeCell="B80" sqref="B80"/>
    </sheetView>
  </sheetViews>
  <sheetFormatPr baseColWidth="10" defaultRowHeight="15"/>
  <cols>
    <col min="1" max="1" width="4.5703125" customWidth="1"/>
  </cols>
  <sheetData>
    <row r="1" spans="2:30" ht="137.25" customHeight="1"/>
    <row r="2" spans="2:30" ht="48" customHeight="1">
      <c r="B2" s="223"/>
      <c r="C2" s="352" t="s">
        <v>1083</v>
      </c>
      <c r="D2" s="352"/>
      <c r="E2" s="352"/>
      <c r="F2" s="352"/>
      <c r="G2" s="352"/>
      <c r="H2" s="352"/>
      <c r="I2" s="352"/>
      <c r="J2" s="352"/>
      <c r="K2" s="352"/>
      <c r="L2" s="352"/>
      <c r="M2" s="352"/>
      <c r="N2" s="352"/>
      <c r="O2" s="352"/>
      <c r="P2" s="352"/>
      <c r="Q2" s="352"/>
      <c r="R2" s="352"/>
      <c r="S2" s="352"/>
      <c r="T2" s="352"/>
      <c r="U2" s="352"/>
      <c r="V2" s="352"/>
      <c r="W2" s="352"/>
      <c r="X2" s="352"/>
      <c r="Y2" s="352"/>
      <c r="Z2" s="352"/>
      <c r="AA2" s="352"/>
    </row>
    <row r="4" spans="2:30">
      <c r="AD4" s="225" t="s">
        <v>30</v>
      </c>
    </row>
    <row r="29" spans="3:6" ht="15" customHeight="1">
      <c r="C29" s="94"/>
      <c r="D29" s="431"/>
      <c r="E29" s="431"/>
      <c r="F29" s="431"/>
    </row>
    <row r="80" spans="2:2">
      <c r="B80" s="94" t="s">
        <v>1150</v>
      </c>
    </row>
  </sheetData>
  <mergeCells count="2">
    <mergeCell ref="D29:F29"/>
    <mergeCell ref="C2:AA2"/>
  </mergeCells>
  <hyperlinks>
    <hyperlink ref="AD4" location="INDICE!A73"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dimension ref="B1:AD43"/>
  <sheetViews>
    <sheetView showGridLines="0" zoomScale="85" zoomScaleNormal="85" workbookViewId="0">
      <selection activeCell="B43" sqref="B43"/>
    </sheetView>
  </sheetViews>
  <sheetFormatPr baseColWidth="10" defaultRowHeight="15"/>
  <cols>
    <col min="1" max="1" width="4" customWidth="1"/>
  </cols>
  <sheetData>
    <row r="1" spans="2:30" ht="155.25" customHeight="1"/>
    <row r="2" spans="2:30" ht="48" customHeight="1">
      <c r="B2" s="223"/>
      <c r="C2" s="223"/>
      <c r="D2" s="352" t="s">
        <v>1084</v>
      </c>
      <c r="E2" s="352"/>
      <c r="F2" s="352"/>
      <c r="G2" s="352"/>
      <c r="H2" s="352"/>
      <c r="I2" s="352"/>
      <c r="J2" s="352"/>
      <c r="K2" s="352"/>
      <c r="L2" s="352"/>
      <c r="M2" s="352"/>
      <c r="N2" s="352"/>
      <c r="O2" s="352"/>
      <c r="P2" s="352"/>
      <c r="Q2" s="352"/>
      <c r="R2" s="352"/>
      <c r="S2" s="352"/>
      <c r="T2" s="352"/>
      <c r="U2" s="352"/>
      <c r="V2" s="352"/>
      <c r="W2" s="352"/>
      <c r="X2" s="352"/>
      <c r="Y2" s="352"/>
      <c r="Z2" s="352"/>
    </row>
    <row r="4" spans="2:30">
      <c r="U4" s="225" t="s">
        <v>30</v>
      </c>
    </row>
    <row r="6" spans="2:30">
      <c r="AD6" s="246" t="s">
        <v>30</v>
      </c>
    </row>
    <row r="43" spans="2:2">
      <c r="B43" s="94" t="s">
        <v>1151</v>
      </c>
    </row>
  </sheetData>
  <mergeCells count="1">
    <mergeCell ref="D2:Z2"/>
  </mergeCells>
  <hyperlinks>
    <hyperlink ref="U4" location="INDICE!A74" display="INICIO"/>
    <hyperlink ref="AD6" location="INDICE!A74"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dimension ref="B1:AD43"/>
  <sheetViews>
    <sheetView showGridLines="0" topLeftCell="A7" zoomScale="85" zoomScaleNormal="85" workbookViewId="0">
      <selection activeCell="B43" sqref="B43"/>
    </sheetView>
  </sheetViews>
  <sheetFormatPr baseColWidth="10" defaultRowHeight="15"/>
  <cols>
    <col min="1" max="1" width="4" style="174" customWidth="1"/>
    <col min="2" max="16384" width="11.42578125" style="174"/>
  </cols>
  <sheetData>
    <row r="1" spans="2:30" ht="144.75" customHeight="1"/>
    <row r="2" spans="2:30" ht="48" customHeight="1">
      <c r="B2" s="223"/>
      <c r="C2" s="352" t="s">
        <v>1085</v>
      </c>
      <c r="D2" s="352"/>
      <c r="E2" s="352"/>
      <c r="F2" s="352"/>
      <c r="G2" s="352"/>
      <c r="H2" s="352"/>
      <c r="I2" s="352"/>
      <c r="J2" s="352"/>
      <c r="K2" s="352"/>
      <c r="L2" s="352"/>
      <c r="M2" s="352"/>
      <c r="N2" s="352"/>
      <c r="O2" s="352"/>
      <c r="P2" s="352"/>
      <c r="Q2" s="352"/>
      <c r="R2" s="352"/>
      <c r="S2" s="352"/>
      <c r="T2" s="352"/>
      <c r="U2" s="352"/>
      <c r="V2" s="352"/>
      <c r="W2" s="352"/>
      <c r="X2" s="352"/>
      <c r="Y2" s="352"/>
      <c r="Z2" s="352"/>
      <c r="AA2" s="352"/>
      <c r="AB2" s="352"/>
    </row>
    <row r="4" spans="2:30">
      <c r="AC4" s="225"/>
    </row>
    <row r="6" spans="2:30">
      <c r="AD6" s="246" t="s">
        <v>30</v>
      </c>
    </row>
    <row r="43" spans="2:2">
      <c r="B43" s="94" t="s">
        <v>1151</v>
      </c>
    </row>
  </sheetData>
  <mergeCells count="1">
    <mergeCell ref="C2:AB2"/>
  </mergeCells>
  <hyperlinks>
    <hyperlink ref="AD6" location="INDICE!A75"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dimension ref="B1:AD43"/>
  <sheetViews>
    <sheetView showGridLines="0" topLeftCell="A4" zoomScale="85" zoomScaleNormal="85" workbookViewId="0">
      <selection activeCell="B43" sqref="B43"/>
    </sheetView>
  </sheetViews>
  <sheetFormatPr baseColWidth="10" defaultRowHeight="15"/>
  <cols>
    <col min="1" max="1" width="3.42578125" customWidth="1"/>
  </cols>
  <sheetData>
    <row r="1" spans="2:30" ht="153.75" customHeight="1"/>
    <row r="2" spans="2:30" ht="68.25" customHeight="1">
      <c r="B2" s="223"/>
      <c r="C2" s="352" t="s">
        <v>1086</v>
      </c>
      <c r="D2" s="352"/>
      <c r="E2" s="352"/>
      <c r="F2" s="352"/>
      <c r="G2" s="352"/>
      <c r="H2" s="352"/>
      <c r="I2" s="352"/>
      <c r="J2" s="352"/>
      <c r="K2" s="352"/>
      <c r="L2" s="352"/>
      <c r="M2" s="352"/>
      <c r="N2" s="352"/>
      <c r="O2" s="352"/>
      <c r="P2" s="352"/>
      <c r="Q2" s="352"/>
      <c r="R2" s="352"/>
      <c r="S2" s="352"/>
      <c r="T2" s="352"/>
      <c r="U2" s="352"/>
      <c r="V2" s="352"/>
      <c r="W2" s="352"/>
      <c r="X2" s="352"/>
      <c r="Y2" s="352"/>
      <c r="Z2" s="352"/>
      <c r="AA2" s="352"/>
      <c r="AB2" s="352"/>
    </row>
    <row r="4" spans="2:30">
      <c r="U4" s="29"/>
    </row>
    <row r="6" spans="2:30">
      <c r="AD6" s="246" t="s">
        <v>30</v>
      </c>
    </row>
    <row r="43" spans="2:2">
      <c r="B43" s="94" t="s">
        <v>1151</v>
      </c>
    </row>
  </sheetData>
  <mergeCells count="1">
    <mergeCell ref="C2:AB2"/>
  </mergeCells>
  <hyperlinks>
    <hyperlink ref="AD6" location="INDICE!A76"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dimension ref="A1:AC43"/>
  <sheetViews>
    <sheetView showGridLines="0" zoomScale="85" zoomScaleNormal="85" workbookViewId="0">
      <selection activeCell="B43" sqref="B43"/>
    </sheetView>
  </sheetViews>
  <sheetFormatPr baseColWidth="10" defaultRowHeight="15"/>
  <cols>
    <col min="1" max="1" width="3.42578125" style="174" customWidth="1"/>
    <col min="2" max="16384" width="11.42578125" style="174"/>
  </cols>
  <sheetData>
    <row r="1" spans="1:29" ht="156.75" customHeight="1"/>
    <row r="2" spans="1:29" ht="48" customHeight="1">
      <c r="A2" s="352" t="s">
        <v>1087</v>
      </c>
      <c r="B2" s="352"/>
      <c r="C2" s="352"/>
      <c r="D2" s="352"/>
      <c r="E2" s="352"/>
      <c r="F2" s="352"/>
      <c r="G2" s="352"/>
      <c r="H2" s="352"/>
      <c r="I2" s="352"/>
      <c r="J2" s="352"/>
      <c r="K2" s="352"/>
      <c r="L2" s="352"/>
      <c r="M2" s="352"/>
      <c r="N2" s="352"/>
      <c r="O2" s="352"/>
      <c r="P2" s="352"/>
      <c r="Q2" s="352"/>
      <c r="R2" s="352"/>
      <c r="S2" s="352"/>
      <c r="T2" s="352"/>
      <c r="U2" s="352"/>
      <c r="V2" s="352"/>
      <c r="W2" s="352"/>
      <c r="X2" s="352"/>
      <c r="Y2" s="352"/>
      <c r="Z2" s="352"/>
      <c r="AA2" s="352"/>
      <c r="AB2" s="352"/>
    </row>
    <row r="7" spans="1:29">
      <c r="AC7" s="247" t="s">
        <v>30</v>
      </c>
    </row>
    <row r="43" spans="2:2">
      <c r="B43" s="94" t="s">
        <v>1151</v>
      </c>
    </row>
  </sheetData>
  <mergeCells count="1">
    <mergeCell ref="A2:AB2"/>
  </mergeCells>
  <hyperlinks>
    <hyperlink ref="AC7" location="INDICE!A77"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65</vt:i4>
      </vt:variant>
      <vt:variant>
        <vt:lpstr>Rangos con nombre</vt:lpstr>
      </vt:variant>
      <vt:variant>
        <vt:i4>27</vt:i4>
      </vt:variant>
    </vt:vector>
  </HeadingPairs>
  <TitlesOfParts>
    <vt:vector size="92" baseType="lpstr">
      <vt:lpstr>INDICE</vt:lpstr>
      <vt:lpstr>Ficha técnica</vt:lpstr>
      <vt:lpstr>Definiciones</vt:lpstr>
      <vt:lpstr>1.1.1</vt:lpstr>
      <vt:lpstr>1.1.2</vt:lpstr>
      <vt:lpstr>1.1.3</vt:lpstr>
      <vt:lpstr>1.1.4</vt:lpstr>
      <vt:lpstr>1.1.5</vt:lpstr>
      <vt:lpstr>1.2.1</vt:lpstr>
      <vt:lpstr>1.2.2</vt:lpstr>
      <vt:lpstr>1.2.3</vt:lpstr>
      <vt:lpstr>1.2.4</vt:lpstr>
      <vt:lpstr>1.2.5</vt:lpstr>
      <vt:lpstr>1.2.6</vt:lpstr>
      <vt:lpstr>2.1.1</vt:lpstr>
      <vt:lpstr>2.1.2</vt:lpstr>
      <vt:lpstr>2.1.3</vt:lpstr>
      <vt:lpstr>2.1.4</vt:lpstr>
      <vt:lpstr>3.1.1</vt:lpstr>
      <vt:lpstr>3.1.2</vt:lpstr>
      <vt:lpstr>3.1.3</vt:lpstr>
      <vt:lpstr>3.1.4</vt:lpstr>
      <vt:lpstr>3.1.5</vt:lpstr>
      <vt:lpstr>3.1.6</vt:lpstr>
      <vt:lpstr>3.1.7</vt:lpstr>
      <vt:lpstr>3.1.8</vt:lpstr>
      <vt:lpstr>3.1.9</vt:lpstr>
      <vt:lpstr>3.1.10</vt:lpstr>
      <vt:lpstr>3.1.11</vt:lpstr>
      <vt:lpstr>3.1.12</vt:lpstr>
      <vt:lpstr>3.1.13</vt:lpstr>
      <vt:lpstr>3.1.14</vt:lpstr>
      <vt:lpstr>3.1.15</vt:lpstr>
      <vt:lpstr>3.1.16</vt:lpstr>
      <vt:lpstr>3.1.17</vt:lpstr>
      <vt:lpstr>3.1.18</vt:lpstr>
      <vt:lpstr>3.1.19</vt:lpstr>
      <vt:lpstr>3.1.20</vt:lpstr>
      <vt:lpstr>3.1.21</vt:lpstr>
      <vt:lpstr>3.1.22</vt:lpstr>
      <vt:lpstr>3.1.23</vt:lpstr>
      <vt:lpstr>3.1.24</vt:lpstr>
      <vt:lpstr>3.1.25</vt:lpstr>
      <vt:lpstr>3.1.26</vt:lpstr>
      <vt:lpstr>3.1.27</vt:lpstr>
      <vt:lpstr>3.1.28</vt:lpstr>
      <vt:lpstr>3.1.29</vt:lpstr>
      <vt:lpstr>3.1.30</vt:lpstr>
      <vt:lpstr>3.1.31</vt:lpstr>
      <vt:lpstr>3.1.32</vt:lpstr>
      <vt:lpstr>3.1.33</vt:lpstr>
      <vt:lpstr>3.1.34</vt:lpstr>
      <vt:lpstr>3.1.35</vt:lpstr>
      <vt:lpstr>3.1.36</vt:lpstr>
      <vt:lpstr>3.1.37</vt:lpstr>
      <vt:lpstr>3.1.38</vt:lpstr>
      <vt:lpstr>3.1.39</vt:lpstr>
      <vt:lpstr>3.1.40</vt:lpstr>
      <vt:lpstr>3.1.41</vt:lpstr>
      <vt:lpstr>4.1.1</vt:lpstr>
      <vt:lpstr>4.1.2</vt:lpstr>
      <vt:lpstr>4.1.3</vt:lpstr>
      <vt:lpstr>4.1.4</vt:lpstr>
      <vt:lpstr>4.1.5</vt:lpstr>
      <vt:lpstr>4.1.6</vt:lpstr>
      <vt:lpstr>'3.1.17'!Área_de_impresión</vt:lpstr>
      <vt:lpstr>'3.1.25'!Área_de_impresión</vt:lpstr>
      <vt:lpstr>'3.1.30'!Área_de_impresión</vt:lpstr>
      <vt:lpstr>'3.1.31'!Área_de_impresión</vt:lpstr>
      <vt:lpstr>'3.1.32'!Área_de_impresión</vt:lpstr>
      <vt:lpstr>'3.1.34'!Área_de_impresión</vt:lpstr>
      <vt:lpstr>INDICE!Área_de_impresión</vt:lpstr>
      <vt:lpstr>'1.1.2'!Títulos_a_imprimir</vt:lpstr>
      <vt:lpstr>'3.1.17'!Títulos_a_imprimir</vt:lpstr>
      <vt:lpstr>'3.1.19'!Títulos_a_imprimir</vt:lpstr>
      <vt:lpstr>'3.1.20'!Títulos_a_imprimir</vt:lpstr>
      <vt:lpstr>'3.1.21'!Títulos_a_imprimir</vt:lpstr>
      <vt:lpstr>'3.1.22'!Títulos_a_imprimir</vt:lpstr>
      <vt:lpstr>'3.1.23'!Títulos_a_imprimir</vt:lpstr>
      <vt:lpstr>'3.1.25'!Títulos_a_imprimir</vt:lpstr>
      <vt:lpstr>'3.1.26'!Títulos_a_imprimir</vt:lpstr>
      <vt:lpstr>'3.1.27'!Títulos_a_imprimir</vt:lpstr>
      <vt:lpstr>'3.1.28'!Títulos_a_imprimir</vt:lpstr>
      <vt:lpstr>'3.1.29'!Títulos_a_imprimir</vt:lpstr>
      <vt:lpstr>'3.1.30'!Títulos_a_imprimir</vt:lpstr>
      <vt:lpstr>'3.1.31'!Títulos_a_imprimir</vt:lpstr>
      <vt:lpstr>'3.1.32'!Títulos_a_imprimir</vt:lpstr>
      <vt:lpstr>'3.1.33'!Títulos_a_imprimir</vt:lpstr>
      <vt:lpstr>'3.1.34'!Títulos_a_imprimir</vt:lpstr>
      <vt:lpstr>'3.1.35'!Títulos_a_imprimir</vt:lpstr>
      <vt:lpstr>'3.1.36'!Títulos_a_imprimir</vt:lpstr>
      <vt:lpstr>'3.1.37'!Títulos_a_imprimir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glugmana</dc:creator>
  <cp:lastModifiedBy>INEC Gabriela Lugmaña</cp:lastModifiedBy>
  <cp:lastPrinted>2016-06-30T15:35:01Z</cp:lastPrinted>
  <dcterms:created xsi:type="dcterms:W3CDTF">2015-03-09T14:51:50Z</dcterms:created>
  <dcterms:modified xsi:type="dcterms:W3CDTF">2022-04-06T20:32:25Z</dcterms:modified>
</cp:coreProperties>
</file>