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t476640\Documents\VPS-Katalon\KatalonData\ABPTestData\"/>
    </mc:Choice>
  </mc:AlternateContent>
  <xr:revisionPtr documentId="13_ncr:1_{7E933E5F-DA67-4599-9DA6-F2588EE9B8B7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CVCSPSCFCorp_IPDailyNOP" r:id="rId1" sheetId="1"/>
    <sheet name="CVCSPSCFCorp_AutomaticPayment" r:id="rId2" sheetId="2"/>
    <sheet name="CVCSPSCFPC_AutomaticPayment" r:id="rId3" sheetId="4"/>
    <sheet name="CVCSPSCFPS_AutomaticPayment" r:id="rId4" sheetId="3"/>
    <sheet name="CVCSPSCFCC_AutomaticPayment" r:id="rId5" sheetId="5"/>
    <sheet name="CVCSPSCFPS_RecDeferred" r:id="rId6" sheetId="6"/>
    <sheet name="CVCSPSCFPC_RecDeferred" r:id="rId7" sheetId="7"/>
    <sheet name="CVCSPSCFCorp_RecDeferred" r:id="rId8" sheetId="8"/>
    <sheet name="CVCSPSCFCC_RecDeferred" r:id="rId9" sheetId="9"/>
    <sheet name="CVCSPSCFPS_RecDaily" r:id="rId10" sheetId="10"/>
    <sheet name="CVCSPSCFPC_RecDaily" r:id="rId11" sheetId="11"/>
    <sheet name="CVCSPSCFCorp_RecDaily" r:id="rId12" sheetId="12"/>
    <sheet name="CVCSPSCFCC_RecDaily" r:id="rId13" sheetId="13"/>
    <sheet name="CVCSPSCFPS_IPDeferred" r:id="rId14" sheetId="14"/>
    <sheet name="CVCSPSCFPC_IPDeferred" r:id="rId15" sheetId="15"/>
    <sheet name="CVCSPSCFCC_IPDeferred" r:id="rId16" sheetId="16"/>
    <sheet name="CVCSPSCFCorp_IPDeferred" r:id="rId17" sheetId="17"/>
    <sheet name="CVCSPSCFPS_IPDailyIA" r:id="rId18" sheetId="18"/>
    <sheet name="CVCSPSCFPC_IPDailyIA" r:id="rId19" sheetId="19"/>
    <sheet name="CVCSPSCFCC_IPDailyIA" r:id="rId20" sheetId="20"/>
    <sheet name="CVCSPSCFCorp_IPDailyIA" r:id="rId21" sheetId="21"/>
    <sheet name="CVCSPSCFCC_IPDailyNOP" r:id="rId22" sheetId="22"/>
    <sheet name="CVCSPSCFPC_IPDailyNOP" r:id="rId23" sheetId="23"/>
    <sheet name="CVCSPSCFPS_IPDailyNOP" r:id="rId24" sheetId="2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24" l="1" r="G2"/>
  <c i="23" r="G2"/>
  <c i="22" r="G2"/>
  <c i="22" r="L2"/>
  <c i="22" r="P2" s="1"/>
  <c i="22" r="O2" s="1"/>
  <c i="23" r="L2"/>
  <c i="23" r="P2" s="1"/>
  <c i="23" r="O2" s="1"/>
  <c i="24" r="L2"/>
  <c i="24" r="P2" s="1"/>
  <c i="24" r="O2" s="1"/>
  <c i="20" r="G2"/>
  <c i="19" r="G2"/>
  <c i="18" r="G2"/>
  <c i="21" r="L2"/>
  <c i="21" r="P2" s="1"/>
  <c i="21" r="O2" s="1"/>
  <c i="21" r="G2"/>
  <c i="20" r="L2"/>
  <c i="20" r="P2" s="1"/>
  <c i="20" r="O2" s="1"/>
  <c i="19" r="L2"/>
  <c i="19" r="P2" s="1"/>
  <c i="19" r="O2" s="1"/>
  <c i="18" r="L2"/>
  <c i="18" r="P2" s="1"/>
  <c i="18" r="O2" s="1"/>
  <c i="15" r="G2"/>
  <c i="16" r="G2"/>
  <c i="17" r="G2"/>
  <c i="17" r="L2"/>
  <c i="17" r="P2" s="1"/>
  <c i="17" r="O2" s="1"/>
  <c i="16" r="L2"/>
  <c i="16" r="P2" s="1"/>
  <c i="16" r="O2" s="1"/>
  <c i="15" r="L2"/>
  <c i="15" r="P2" s="1"/>
  <c i="15" r="O2" s="1"/>
  <c i="14" r="L2"/>
  <c i="14" r="P2" s="1"/>
  <c i="14" r="G2"/>
  <c i="11" r="G2"/>
  <c i="12" r="G2"/>
  <c i="13" r="G2"/>
  <c i="13" r="L2"/>
  <c i="13" r="P2" s="1"/>
  <c i="13" r="O2" s="1"/>
  <c i="12" r="L2"/>
  <c i="12" r="P2" s="1"/>
  <c i="12" r="O2" s="1"/>
  <c i="11" r="L2"/>
  <c i="11" r="P2" s="1"/>
  <c i="10" r="L2"/>
  <c i="10" r="P2" s="1"/>
  <c i="10" r="G2"/>
  <c i="9" r="G2"/>
  <c i="9" r="L2"/>
  <c i="9" r="P2" s="1"/>
  <c i="9" r="O2" s="1"/>
  <c i="6" r="L2"/>
  <c i="6" r="P2" s="1"/>
  <c i="6" r="O2" s="1"/>
  <c i="7" r="L2"/>
  <c i="7" r="P2" s="1"/>
  <c i="7" r="O2" s="1"/>
  <c i="8" r="L2"/>
  <c i="8" r="P2" s="1"/>
  <c i="8" r="O2" s="1"/>
  <c i="7" r="G2"/>
  <c i="8" r="G2"/>
  <c i="6" r="G2"/>
  <c i="14" l="1" r="O2"/>
  <c i="11" r="O2"/>
  <c i="10" r="O2"/>
  <c i="5" r="G2"/>
  <c i="5" r="P2"/>
  <c i="5" r="L2"/>
  <c i="4" r="P2"/>
  <c i="4" r="L2"/>
  <c i="4" r="G2"/>
  <c i="3" r="G2"/>
  <c i="3" r="P2"/>
  <c i="3" r="L2"/>
  <c i="2" r="P2"/>
  <c i="2" r="L2"/>
  <c i="2" r="G2"/>
  <c i="1" l="1" r="L2"/>
  <c i="1" r="P2" s="1"/>
  <c i="1" r="G2"/>
  <c i="1" l="1" r="O2"/>
</calcChain>
</file>

<file path=xl/sharedStrings.xml><?xml version="1.0" encoding="utf-8"?>
<sst xmlns="http://schemas.openxmlformats.org/spreadsheetml/2006/main" count="632" uniqueCount="72">
  <si>
    <t>Result</t>
  </si>
  <si>
    <t>Date</t>
  </si>
  <si>
    <t>Notes</t>
  </si>
  <si>
    <t>Execute</t>
  </si>
  <si>
    <t>Amount</t>
  </si>
  <si>
    <t>UDFID</t>
  </si>
  <si>
    <t>PaymentMethod</t>
  </si>
  <si>
    <t>PaymentPlanType</t>
  </si>
  <si>
    <t>PaymentPlanFrequency</t>
  </si>
  <si>
    <t>DivideYourPaymentPlan</t>
  </si>
  <si>
    <t>VTList1</t>
  </si>
  <si>
    <t>CFAmount</t>
  </si>
  <si>
    <t>VTList</t>
  </si>
  <si>
    <t>ReviewConvinienceFee</t>
  </si>
  <si>
    <t>Pass</t>
  </si>
  <si>
    <t>Mon Sep 15 19:17:40 IST 2025</t>
  </si>
  <si>
    <t>Y</t>
  </si>
  <si>
    <t>10.50</t>
  </si>
  <si>
    <t>1</t>
  </si>
  <si>
    <t>InstallmentPlan</t>
  </si>
  <si>
    <t>Daily</t>
  </si>
  <si>
    <t>NumberOfPayments</t>
  </si>
  <si>
    <t>AutomaticPayment</t>
  </si>
  <si>
    <t>Tue Sep 16 01:06:00 IST 2025</t>
  </si>
  <si>
    <t>Tue Sep 16 01:10:19 IST 2025</t>
  </si>
  <si>
    <t>Tue Sep 16 01:16:47 IST 2025</t>
  </si>
  <si>
    <t>Tue Sep 16 01:27:43 IST 2025</t>
  </si>
  <si>
    <t>RecurringAmount</t>
  </si>
  <si>
    <t>Deferred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</si>
  <si>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STATES,3. Payment Plan Information,
Payment Plan Type:,	Automatic Payment 
Payment Plan Start Date:,	
4. Payment Plan, Amount due will be paid 3 calendar days before the Due Date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</si>
  <si>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Savings,3. Payment Plan Information,
Payment Plan Type:,	Automatic Payment 
Payment Plan Start Date:,	
4. Payment Plan, Amount due will be paid 3 calendar days before the Due Date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</si>
  <si>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Checking,3. Payment Plan Information,
Payment Plan Type:,	Automatic Payment 
Payment Plan Start Date:,	
4. Payment Plan, Amount due will be paid 3 calendar days before the Due Date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</si>
  <si>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DR,,
CATAWBA, North Carolina NC 28609
Country:,	UNITED STATES,
Account Type:,	Business Checking,3. Payment Plan Information,
Payment Plan Type:,	Automatic Payment 
Payment Plan Start Date:,	
4. Payment Plan, Amount due will be paid 3 calendar days before the Due Date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</si>
  <si>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Recurring,
Payment Plan Duration:,	Deferred,
Payment Plan Start Date:,	
4. Payment Plan,1 Deferred payment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</si>
  <si>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Recurring,
Payment Plan Duration:,	Deferred,
Payment Plan Start Date:,	
4. Payment Plan,1 Deferred payment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</si>
  <si>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
CATAWBA, North Carolina NC 28609
Country:,	UNITED STATES,
Account Type:,	Business Checking,
3. Payment Plan Information,
Payment Plan Type:,	Recurring,
Payment Plan Duration:,	Deferred,
Payment Plan Start Date:,	
4. Payment Plan,1 Deferred payment of $</t>
  </si>
  <si>
    <t>Tue Sep 16 14:11:17 IST 2025</t>
  </si>
  <si>
    <t>Tue Sep 16 14:15:47 IST 2025</t>
  </si>
  <si>
    <t>Tue Sep 16 14:20:03 IST 2025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</si>
  <si>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Recurring,
Payment Plan Duration:,	Deferred,
Payment Plan Start Date:,	
4. Payment Plan,1 Deferred payment of $</t>
  </si>
  <si>
    <t>Wed Sep 17 11:51:59 IST 2025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</si>
  <si>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Recurring,
Payment Plan Duration:,	Daily,
Payment Plan Start Date:,	
4. Payment Plan, Daily payments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</si>
  <si>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Recurring,
Payment Plan Duration:,	Daily,
Payment Plan Start Date:,	
4. Payment Plan, Daily payments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</si>
  <si>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DR,,
CATAWBA, North Carolina NC 28609
Country:,	UNITED STATES,
Account Type:,	Business Checking,
3. Payment Plan Information,
Payment Plan Type:,	Recurring,
Payment Plan Duration:,	Daily,
Payment Plan Start Date:,	
4. Payment Plan, Daily payments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</si>
  <si>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Recurring,
Payment Plan Duration:,	Daily,
Payment Plan Start Date:,	
4. Payment Plan, Daily payments of $</t>
  </si>
  <si>
    <t>Wed Sep 17 14:26:27 IST 2025</t>
  </si>
  <si>
    <t>Wed Sep 17 14:33:22 IST 2025</t>
  </si>
  <si>
    <t>Wed Sep 17 14:45:48 IST 2025</t>
  </si>
  <si>
    <t>Wed Sep 17 15:16:37 IST 2025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</si>
  <si>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Installment Plan,
Payment Plan Duration:,	Deferred,
Payment Plan Start Date:,	
4. Payment Plan,1 Deferred payment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</si>
  <si>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Installment Plan,
Payment Plan Duration:,	Deferred,
Payment Plan Start Date:,	
4. Payment Plan,1 Deferred payment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</si>
  <si>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DR,,
CATAWBA, North Carolina NC 28609
Country:,	UNITED STATES,
Account Type:,	Business Checking,
3. Payment Plan Information,
Payment Plan Type:,	Installment Plan,
Payment Plan Duration:,	Deferred,
Payment Plan Start Date:,	
4. Payment Plan,1 Deferred payment of $</t>
  </si>
  <si>
    <t>Wed Sep 17 19:37:25 IST 2025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</si>
  <si>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Installment Plan,
Payment Plan Duration:,	Deferred,
Payment Plan Start Date:,	
4. Payment Plan,1 Deferred payment of $</t>
  </si>
  <si>
    <t>Wed Sep 17 19:40:44 IST 2025</t>
  </si>
  <si>
    <t>Wed Sep 17 19:43:22 IST 2025</t>
  </si>
  <si>
    <t>Wed Sep 17 19:46:30 IST 2025</t>
  </si>
  <si>
    <t>IndividualAmount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</si>
  <si>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DR,,
CATAWBA, North Carolina NC 28609
Country:,	UNITED STATES,
Account Type:,	Business Checking,
3. Payment Plan Information,
Payment Plan Type:,	Installment Plan,
Payment Plan Duration:,	Daily,
Payment Plan Start Date:,	
4. Payment Plan,1 Daily payment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</si>
  <si>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Installment Plan,
Payment Plan Duration:,	Daily,
Payment Plan Start Date:,	
4. Payment Plan,1 Daily payment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</si>
  <si>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Installment Plan,
Payment Plan Duration:,	Daily,
Payment Plan Start Date:,	
4. Payment Plan,1 Daily payment of $</t>
  </si>
  <si>
    <t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Installment Plan,
Payment Plan Duration:,	Daily,
Payment Plan Start Date:,	
4. Payment Plan,1 Daily payment of $</t>
  </si>
  <si>
    <t>Wed Sep 17 20:03:17 IST 2025</t>
  </si>
  <si>
    <t>Wed Sep 17 20:08:34 IST 2025</t>
  </si>
  <si>
    <t>Wed Sep 17 20:12:00 IST 2025</t>
  </si>
  <si>
    <t>Wed Sep 17 20:35:29 IST 2025</t>
  </si>
  <si>
    <t>Wed Sep 17 21:06:13 IST 2025</t>
  </si>
  <si>
    <t/>
  </si>
  <si>
    <t>Wed Sep 17 21:09:33 IST 2025</t>
  </si>
  <si>
    <t>Wed Sep 17 21:12:18 IST 2025</t>
  </si>
  <si>
    <t>Wed Sep 17 21:14:09 IST 2025</t>
  </si>
  <si>
    <t>Wed Sep 17 21:16:11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</si>
</sst>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NumberFormat="1" borderId="1" fillId="0" fontId="0" numFmtId="49" xfId="0">
      <alignment wrapText="1"/>
    </xf>
    <xf applyAlignment="1" applyFont="1" borderId="0" fillId="0" fontId="1" numFmtId="0" xfId="0">
      <alignment vertical="center"/>
    </xf>
    <xf applyAlignment="1" applyBorder="1" applyNumberFormat="1" borderId="2" fillId="0" fontId="0" numFmtId="49" xfId="0">
      <alignment wrapText="1"/>
    </xf>
    <xf applyAlignment="1" applyBorder="1" borderId="1" fillId="0" fontId="0" numFmtId="0" xfId="0">
      <alignment vertical="top" wrapText="1"/>
    </xf>
    <xf applyAlignment="1" applyBorder="1" applyNumberFormat="1" borderId="1" fillId="0" fontId="0" numFmtId="49" xfId="0">
      <alignment vertical="top" wrapText="1"/>
    </xf>
    <xf applyAlignment="1" borderId="0" fillId="0" fontId="0" numFmtId="0" xfId="0">
      <alignment vertical="top" wrapText="1"/>
    </xf>
    <xf applyAlignment="1" applyNumberFormat="1" borderId="0" fillId="0" fontId="0" numFmtId="164" xfId="0">
      <alignment vertical="top" wrapText="1"/>
    </xf>
    <xf applyAlignment="1" applyNumberFormat="1" borderId="0" fillId="0" fontId="0" numFmtId="2" xfId="0">
      <alignment vertical="top" wrapText="1"/>
    </xf>
    <xf applyAlignment="1" borderId="0" fillId="0" fontId="0" numFmtId="0" xfId="0">
      <alignment horizontal="center" vertical="top" wrapText="1"/>
    </xf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theme/theme1.xml" Type="http://schemas.openxmlformats.org/officeDocument/2006/relationships/theme"/><Relationship Id="rId26" Target="styles.xml" Type="http://schemas.openxmlformats.org/officeDocument/2006/relationships/styles"/><Relationship Id="rId27" Target="sharedStrings.xml" Type="http://schemas.openxmlformats.org/officeDocument/2006/relationships/sharedStrings"/><Relationship Id="rId28" Target="calcChain.xml" Type="http://schemas.openxmlformats.org/officeDocument/2006/relationships/calcChain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A2" workbookViewId="0">
      <selection activeCell="K2" sqref="K2"/>
    </sheetView>
  </sheetViews>
  <sheetFormatPr defaultRowHeight="14.5" x14ac:dyDescent="0.35"/>
  <cols>
    <col min="11" max="11" customWidth="true" width="30.269531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68</v>
      </c>
      <c r="C2" s="4"/>
      <c r="D2" s="5" t="s">
        <v>16</v>
      </c>
      <c r="E2" s="5" t="s">
        <v>17</v>
      </c>
      <c r="F2" s="5" t="s">
        <v>18</v>
      </c>
      <c r="G2" t="str">
        <f>"Smith"</f>
        <v>Smith</v>
      </c>
      <c r="H2" t="s">
        <v>19</v>
      </c>
      <c r="I2" t="s">
        <v>20</v>
      </c>
      <c r="J2" t="s">
        <v>21</v>
      </c>
      <c r="K2" s="6" t="s">
        <v>58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DR,,
CATAWBA, North Carolina NC 28609
Country:,	UNITED STATES,
Account Type:,	Business Checking,
3. Payment Plan Information,
Payment Plan Type:,	Installment Plan,
Payment Plan Duration:,	Daily,
Payment Plan Start Date:,	
4. Payment Plan,1 Daily payment of $10.00 on 09/18/2025,A Convenience Fee will be added to each transaction issued for 1 Daily payment of 2.00 starting on 09/18/2025 ,Individual Convenience Fee Amount:,	
Total Convenience Fees Paid:,	
Total Paid under this plan:</v>
      </c>
      <c r="P2" s="10" t="str">
        <f ca="1">"A Convenience Fee will be added to each transaction issued for 1 Daily payment of "&amp;  TEXT(N2,"0.00")&amp;" starting on "&amp;L2&amp;" ,Individual Convenience Fee Amount:,	
Total Convenience Fees Paid:,	
Total Paid under this plan:"</f>
        <v>A Convenience Fee will be added to each transaction issued for 1 Daily payment of 2.00 starting on 09/18/2025 ,Individual Convenience Fee Amount:,	
Total Convenience Fees Paid:,	
Total Paid under this plan: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68B6-189E-4673-8A1F-0ED1617BC5B6}">
  <dimension ref="A1:Q2"/>
  <sheetViews>
    <sheetView workbookViewId="0">
      <selection activeCell="K2" sqref="K2"/>
    </sheetView>
  </sheetViews>
  <sheetFormatPr defaultRowHeight="14.5" x14ac:dyDescent="0.35"/>
  <cols>
    <col min="11" max="11" customWidth="true" width="21.90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24</v>
      </c>
      <c r="C2" s="4"/>
      <c r="D2" s="5" t="s">
        <v>16</v>
      </c>
      <c r="E2" s="5" t="s">
        <v>17</v>
      </c>
      <c r="F2" s="5" t="s">
        <v>18</v>
      </c>
      <c r="G2" t="str">
        <f>"Smith"</f>
        <v>Smith</v>
      </c>
      <c r="H2" t="s">
        <v>22</v>
      </c>
      <c r="I2" t="s">
        <v>20</v>
      </c>
      <c r="J2" t="s">
        <v>21</v>
      </c>
      <c r="K2" s="6" t="s">
        <v>32</v>
      </c>
      <c r="L2" s="6" t="str">
        <f ca="1">TEXT(TODAY()+1,"mm/dd/yyyy")</f>
        <v>09/18/2025</v>
      </c>
      <c r="M2" s="7">
        <v>10</v>
      </c>
      <c r="N2" s="8">
        <v>2</v>
      </c>
      <c r="O2" s="9"/>
      <c r="P2" s="10" t="str">
        <f>"Individual Convenience Fee Amount:,	
Total Convenience Fees Paid:,	
Total Paid under this plan:"</f>
        <v>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E8BE-D33F-4968-8266-BE3EF6209F01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2.63281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25</v>
      </c>
      <c r="C2" s="4"/>
      <c r="D2" s="5" t="s">
        <v>16</v>
      </c>
      <c r="E2" s="5" t="s">
        <v>17</v>
      </c>
      <c r="F2" s="5" t="s">
        <v>18</v>
      </c>
      <c r="G2" t="str">
        <f>"Smith"</f>
        <v>Smith</v>
      </c>
      <c r="H2" t="s">
        <v>22</v>
      </c>
      <c r="I2" t="s">
        <v>20</v>
      </c>
      <c r="J2" t="s">
        <v>21</v>
      </c>
      <c r="K2" s="6" t="s">
        <v>31</v>
      </c>
      <c r="L2" s="6" t="str">
        <f ca="1">TEXT(TODAY()+1,"mm/dd/yyyy")</f>
        <v>09/18/2025</v>
      </c>
      <c r="M2" s="7">
        <v>10</v>
      </c>
      <c r="N2" s="8">
        <v>2</v>
      </c>
      <c r="O2" s="9"/>
      <c r="P2" s="10" t="str">
        <f>"Individual Convenience Fee Amount:,	
Total Convenience Fees Paid:,	
Total Paid under this plan:"</f>
        <v>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AF58-F67E-4B6A-98CB-1AEB684984F2}">
  <dimension ref="A1:Q2"/>
  <sheetViews>
    <sheetView workbookViewId="0">
      <selection activeCell="K2" sqref="K2"/>
    </sheetView>
  </sheetViews>
  <sheetFormatPr defaultRowHeight="14.5" x14ac:dyDescent="0.35"/>
  <cols>
    <col min="11" max="11" customWidth="true" width="19.63281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23</v>
      </c>
      <c r="C2" s="4"/>
      <c r="D2" s="5" t="s">
        <v>16</v>
      </c>
      <c r="E2" s="5" t="s">
        <v>17</v>
      </c>
      <c r="F2" s="5" t="s">
        <v>18</v>
      </c>
      <c r="G2" t="str">
        <f>"CarlosJacinta"</f>
        <v>CarlosJacinta</v>
      </c>
      <c r="H2" t="s">
        <v>22</v>
      </c>
      <c r="I2" t="s">
        <v>20</v>
      </c>
      <c r="J2" t="s">
        <v>21</v>
      </c>
      <c r="K2" s="6" t="s">
        <v>30</v>
      </c>
      <c r="L2" s="6" t="str">
        <f ca="1">TEXT(TODAY()+1,"mm/dd/yyyy")</f>
        <v>09/18/2025</v>
      </c>
      <c r="M2" s="7">
        <v>10</v>
      </c>
      <c r="N2" s="8">
        <v>2</v>
      </c>
      <c r="O2" s="9"/>
      <c r="P2" s="10" t="str">
        <f>"Individual Convenience Fee Amount:,	
Total Convenience Fees Paid:,	
Total Paid under this plan:"</f>
        <v>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453A-566F-4243-8B47-2F88A434AC05}">
  <dimension ref="A1:Q2"/>
  <sheetViews>
    <sheetView topLeftCell="A2" workbookViewId="0">
      <selection activeCell="G2" sqref="G2"/>
    </sheetView>
  </sheetViews>
  <sheetFormatPr defaultRowHeight="14.5" x14ac:dyDescent="0.35"/>
  <cols>
    <col min="11" max="11" customWidth="true" width="30.5429687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26</v>
      </c>
      <c r="C2" s="4"/>
      <c r="D2" s="5" t="s">
        <v>16</v>
      </c>
      <c r="E2" s="5" t="s">
        <v>17</v>
      </c>
      <c r="F2" s="5" t="s">
        <v>18</v>
      </c>
      <c r="G2" t="str">
        <f>"Bridges"</f>
        <v>Bridges</v>
      </c>
      <c r="H2" t="s">
        <v>22</v>
      </c>
      <c r="I2" t="s">
        <v>20</v>
      </c>
      <c r="J2" t="s">
        <v>21</v>
      </c>
      <c r="K2" s="6" t="s">
        <v>29</v>
      </c>
      <c r="L2" s="6" t="str">
        <f ca="1">TEXT(TODAY()+1,"mm/dd/yyyy")</f>
        <v>09/18/2025</v>
      </c>
      <c r="M2" s="7">
        <v>10</v>
      </c>
      <c r="N2" s="8">
        <v>2</v>
      </c>
      <c r="O2" s="9"/>
      <c r="P2" s="10" t="str">
        <f>"Individual Convenience Fee Amount:,	
Total Convenience Fees Paid:,	
Total Paid under this plan:"</f>
        <v>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27C4-0639-4F31-B018-C711C491A530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17.90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36</v>
      </c>
      <c r="C2" s="4"/>
      <c r="D2" s="5" t="s">
        <v>16</v>
      </c>
      <c r="E2" s="5" t="s">
        <v>17</v>
      </c>
      <c r="F2" s="5" t="s">
        <v>18</v>
      </c>
      <c r="G2" t="str">
        <f>"CarlosJacinta"</f>
        <v>CarlosJacinta</v>
      </c>
      <c r="H2" t="s">
        <v>27</v>
      </c>
      <c r="I2" t="s">
        <v>28</v>
      </c>
      <c r="J2" t="s">
        <v>21</v>
      </c>
      <c r="K2" s="6" t="s">
        <v>33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Recurring,
Payment Plan Duration:,	Deferred,
Payment Plan Start Date:,	
4. Payment Plan,1 Deferred payment of $10.00 on 09/18/2025,A Convenience Fee will be added to each transaction issued for 1 Deferred payment of 2.00 starting on 09/18/2025 ,Individual Convenience Fee Amount:,	
Total Convenience Fees Paid:,	
Total Paid under this plan:</v>
      </c>
      <c r="P2" s="10" t="str">
        <f ca="1">"A Convenience Fee will be added to each transaction issued for 1 Deferred payment of "&amp;  TEXT(N2,"0.00")&amp;" starting on "&amp;L2&amp;" ,Individual Convenience Fee Amount:,	
Total Convenience Fees Paid:,	
Total Paid under this plan:"</f>
        <v>A Convenience Fee will be added to each transaction issued for 1 Deferred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CC01-8D91-4DD2-9F92-02AFB7FF39EF}">
  <dimension ref="A1:Q2"/>
  <sheetViews>
    <sheetView workbookViewId="0">
      <selection activeCell="K2" sqref="K2"/>
    </sheetView>
  </sheetViews>
  <sheetFormatPr defaultRowHeight="14.5" x14ac:dyDescent="0.35"/>
  <cols>
    <col min="11" max="11" customWidth="true" width="23.81640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38</v>
      </c>
      <c r="C2" s="4"/>
      <c r="D2" s="5" t="s">
        <v>16</v>
      </c>
      <c r="E2" s="5" t="s">
        <v>17</v>
      </c>
      <c r="F2" s="5" t="s">
        <v>18</v>
      </c>
      <c r="G2" t="str">
        <f>"Carlos"</f>
        <v>Carlos</v>
      </c>
      <c r="H2" t="s">
        <v>27</v>
      </c>
      <c r="I2" t="s">
        <v>28</v>
      </c>
      <c r="J2" t="s">
        <v>21</v>
      </c>
      <c r="K2" s="6" t="s">
        <v>34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Recurring,
Payment Plan Duration:,	Deferred,
Payment Plan Start Date:,	
4. Payment Plan,1 Deferred payment of $10.00 on 09/18/2025,A Convenience Fee will be added to each transaction issued for 1 Deferred payment of 2.00 starting on 09/18/2025 ,Individual Convenience Fee Amount:,	
Total Convenience Fees Paid:,	
Total Paid under this plan:</v>
      </c>
      <c r="P2" s="10" t="str">
        <f ca="1">"A Convenience Fee will be added to each transaction issued for 1 Deferred payment of "&amp;  TEXT(N2,"0.00")&amp;" starting on "&amp;L2&amp;" ,Individual Convenience Fee Amount:,	
Total Convenience Fees Paid:,	
Total Paid under this plan:"</f>
        <v>A Convenience Fee will be added to each transaction issued for 1 Deferred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5A6F-3592-43D9-BD24-8AE9729D36B7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1.81640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37</v>
      </c>
      <c r="C2" s="4"/>
      <c r="D2" s="5" t="s">
        <v>16</v>
      </c>
      <c r="E2" s="5" t="s">
        <v>17</v>
      </c>
      <c r="F2" s="5" t="s">
        <v>18</v>
      </c>
      <c r="G2" t="str">
        <f>"Smith"</f>
        <v>Smith</v>
      </c>
      <c r="H2" t="s">
        <v>27</v>
      </c>
      <c r="I2" t="s">
        <v>28</v>
      </c>
      <c r="J2" t="s">
        <v>21</v>
      </c>
      <c r="K2" s="6" t="s">
        <v>35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
CATAWBA, North Carolina NC 28609
Country:,	UNITED STATES,
Account Type:,	Business Checking,
3. Payment Plan Information,
Payment Plan Type:,	Recurring,
Payment Plan Duration:,	Deferred,
Payment Plan Start Date:,	
4. Payment Plan,1 Deferred payment of $10.00 on 09/18/2025,A Convenience Fee will be added to each transaction issued for 1 Deferred payment of 2.00 starting on 09/18/2025 ,Individual Convenience Fee Amount:,	
Total Convenience Fees Paid:,	
Total Paid under this plan:</v>
      </c>
      <c r="P2" s="10" t="str">
        <f ca="1">"A Convenience Fee will be added to each transaction issued for 1 Deferred payment of "&amp;  TEXT(N2,"0.00")&amp;" starting on "&amp;L2&amp;" ,Individual Convenience Fee Amount:,	
Total Convenience Fees Paid:,	
Total Paid under this plan:"</f>
        <v>A Convenience Fee will be added to each transaction issued for 1 Deferred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B77E-010E-4115-88A3-B1B1A5BAFCF1}">
  <dimension ref="A1:Q2"/>
  <sheetViews>
    <sheetView workbookViewId="0">
      <selection activeCell="K2" sqref="K2"/>
    </sheetView>
  </sheetViews>
  <sheetFormatPr defaultRowHeight="14.5" x14ac:dyDescent="0.35"/>
  <cols>
    <col min="11" max="11" customWidth="true" width="28.5429687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40</v>
      </c>
      <c r="C2" s="4"/>
      <c r="D2" s="5" t="s">
        <v>16</v>
      </c>
      <c r="E2" s="5" t="s">
        <v>17</v>
      </c>
      <c r="F2" s="5" t="s">
        <v>18</v>
      </c>
      <c r="G2" t="str">
        <f>"Bridges"</f>
        <v>Bridges</v>
      </c>
      <c r="H2" t="s">
        <v>27</v>
      </c>
      <c r="I2" t="s">
        <v>28</v>
      </c>
      <c r="J2" t="s">
        <v>21</v>
      </c>
      <c r="K2" s="6" t="s">
        <v>39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Recurring,
Payment Plan Duration:,	Deferred,
Payment Plan Start Date:,	
4. Payment Plan,1 Deferred payment of $10.00 on 09/18/2025,A Convenience Fee will be added to each transaction issued for 1 Deferred payment of 2.00 starting on 09/18/2025 ,Individual Convenience Fee Amount:,	
Total Convenience Fees Paid:,	
Total Paid under this plan:</v>
      </c>
      <c r="P2" s="10" t="str">
        <f ca="1">"A Convenience Fee will be added to each transaction issued for 1 Deferred payment of "&amp;  TEXT(N2,"0.00")&amp;" starting on "&amp;L2&amp;" ,Individual Convenience Fee Amount:,	
Total Convenience Fees Paid:,	
Total Paid under this plan:"</f>
        <v>A Convenience Fee will be added to each transaction issued for 1 Deferred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A2A1-86A0-48D6-8551-F95C124FFD93}">
  <dimension ref="A1:Q2"/>
  <sheetViews>
    <sheetView topLeftCell="A2" workbookViewId="0">
      <selection activeCell="N2" sqref="N2"/>
    </sheetView>
  </sheetViews>
  <sheetFormatPr defaultRowHeight="14.5" x14ac:dyDescent="0.35"/>
  <cols>
    <col min="11" max="11" customWidth="true" width="26.0898437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45</v>
      </c>
      <c r="C2" s="4"/>
      <c r="D2" s="5" t="s">
        <v>16</v>
      </c>
      <c r="E2" s="5" t="s">
        <v>17</v>
      </c>
      <c r="F2" s="5" t="s">
        <v>18</v>
      </c>
      <c r="G2" t="str">
        <f>"CarlosJacinta"</f>
        <v>CarlosJacinta</v>
      </c>
      <c r="H2" t="s">
        <v>27</v>
      </c>
      <c r="I2" t="s">
        <v>20</v>
      </c>
      <c r="J2" t="s">
        <v>21</v>
      </c>
      <c r="K2" s="6" t="s">
        <v>41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starting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Recurring,
Payment Plan Duration:,	Daily,
Payment Plan Start Date:,	
4. Payment Plan, Daily payments of $10.00 starting on 09/18/2025,A Convenience Fee will be added to each transaction issued for Daily payment of 2.00 starting on 09/18/2025 ,Individual Convenience Fee Amount:,	
Total Convenience Fees Paid:,	
Total Paid under this plan:</v>
      </c>
      <c r="P2" s="10" t="str">
        <f ca="1">"A Convenience Fee will be added to each transaction issued for Daily payment of "&amp;  TEXT(N2,"0.00")&amp;" starting on "&amp;L2&amp;" ,Individual Convenience Fee Amount:,	
Total Convenience Fees Paid:,	
Total Paid under this plan:"</f>
        <v>A Convenience Fee will be added to each transaction issued for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33DF-E1A4-40DF-9EB9-E0927AF8848C}">
  <dimension ref="A1:Q2"/>
  <sheetViews>
    <sheetView topLeftCell="A2" workbookViewId="0">
      <selection activeCell="G2" sqref="G2"/>
    </sheetView>
  </sheetViews>
  <sheetFormatPr defaultRowHeight="14.5" x14ac:dyDescent="0.35"/>
  <cols>
    <col min="11" max="11" customWidth="true" width="25.7265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48</v>
      </c>
      <c r="C2" s="4"/>
      <c r="D2" s="5" t="s">
        <v>16</v>
      </c>
      <c r="E2" s="5" t="s">
        <v>17</v>
      </c>
      <c r="F2" s="5" t="s">
        <v>18</v>
      </c>
      <c r="G2" t="str">
        <f>"Carlos"</f>
        <v>Carlos</v>
      </c>
      <c r="H2" t="s">
        <v>27</v>
      </c>
      <c r="I2" t="s">
        <v>20</v>
      </c>
      <c r="J2" t="s">
        <v>21</v>
      </c>
      <c r="K2" s="6" t="s">
        <v>42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starting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Recurring,
Payment Plan Duration:,	Daily,
Payment Plan Start Date:,	
4. Payment Plan, Daily payments of $10.00 starting on 09/18/2025,A Convenience Fee will be added to each transaction issued for Daily payment of 2.00 starting on 09/18/2025 ,Individual Convenience Fee Amount:,	
Total Convenience Fees Paid:,	
Total Paid under this plan:</v>
      </c>
      <c r="P2" s="10" t="str">
        <f ca="1">"A Convenience Fee will be added to each transaction issued for Daily payment of "&amp;  TEXT(N2,"0.00")&amp;" starting on "&amp;L2&amp;" ,Individual Convenience Fee Amount:,	
Total Convenience Fees Paid:,	
Total Paid under this plan:"</f>
        <v>A Convenience Fee will be added to each transaction issued for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466-8780-4BE7-977B-AE4E7A3ED92C}">
  <dimension ref="A1:Q2"/>
  <sheetViews>
    <sheetView topLeftCell="A2" workbookViewId="0">
      <selection activeCell="G2" sqref="G2"/>
    </sheetView>
  </sheetViews>
  <sheetFormatPr defaultRowHeight="14.5" x14ac:dyDescent="0.35"/>
  <cols>
    <col min="11" max="11" customWidth="true" width="30.7265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46</v>
      </c>
      <c r="C2" s="4"/>
      <c r="D2" s="5" t="s">
        <v>16</v>
      </c>
      <c r="E2" s="5" t="s">
        <v>17</v>
      </c>
      <c r="F2" s="5" t="s">
        <v>18</v>
      </c>
      <c r="G2" t="str">
        <f>"Smith"</f>
        <v>Smith</v>
      </c>
      <c r="H2" t="s">
        <v>27</v>
      </c>
      <c r="I2" t="s">
        <v>20</v>
      </c>
      <c r="J2" t="s">
        <v>21</v>
      </c>
      <c r="K2" s="6" t="s">
        <v>43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starting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DR,,
CATAWBA, North Carolina NC 28609
Country:,	UNITED STATES,
Account Type:,	Business Checking,
3. Payment Plan Information,
Payment Plan Type:,	Recurring,
Payment Plan Duration:,	Daily,
Payment Plan Start Date:,	
4. Payment Plan, Daily payments of $10.00 starting on 09/18/2025,A Convenience Fee will be added to each transaction issued for Daily payment of 2.00 starting on 09/18/2025 ,Individual Convenience Fee Amount:,	
Total Convenience Fees Paid:,	
Total Paid under this plan:</v>
      </c>
      <c r="P2" s="10" t="str">
        <f ca="1">"A Convenience Fee will be added to each transaction issued for Daily payment of "&amp;  TEXT(N2,"0.00")&amp;" starting on "&amp;L2&amp;" ,Individual Convenience Fee Amount:,	
Total Convenience Fees Paid:,	
Total Paid under this plan:"</f>
        <v>A Convenience Fee will be added to each transaction issued for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B029-1171-41FA-A648-8FA4436E795E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34.7265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47</v>
      </c>
      <c r="C2" s="4"/>
      <c r="D2" s="5" t="s">
        <v>16</v>
      </c>
      <c r="E2" s="5" t="s">
        <v>17</v>
      </c>
      <c r="F2" s="5" t="s">
        <v>18</v>
      </c>
      <c r="G2" t="str">
        <f>"Bridges"</f>
        <v>Bridges</v>
      </c>
      <c r="H2" t="s">
        <v>27</v>
      </c>
      <c r="I2" t="s">
        <v>20</v>
      </c>
      <c r="J2" t="s">
        <v>21</v>
      </c>
      <c r="K2" s="6" t="s">
        <v>44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starting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Recurring,
Payment Plan Duration:,	Daily,
Payment Plan Start Date:,	
4. Payment Plan, Daily payments of $10.00 starting on 09/18/2025,A Convenience Fee will be added to each transaction issued for Daily payment of 2.00 starting on 09/18/2025 ,Individual Convenience Fee Amount:,	
Total Convenience Fees Paid:,	
Total Paid under this plan:</v>
      </c>
      <c r="P2" s="10" t="str">
        <f ca="1">"A Convenience Fee will be added to each transaction issued for Daily payment of "&amp;  TEXT(N2,"0.00")&amp;" starting on "&amp;L2&amp;" ,Individual Convenience Fee Amount:,	
Total Convenience Fees Paid:,	
Total Paid under this plan:"</f>
        <v>A Convenience Fee will be added to each transaction issued for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98C4-EADB-4F49-BACE-22D2E17BA962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4.7265625" collapsed="true"/>
    <col min="15" max="15" customWidth="true" width="15.7265625" collapsed="true"/>
    <col min="16" max="16" customWidth="true" width="17.1796875" collapsed="true"/>
  </cols>
  <sheetData>
    <row ht="29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55</v>
      </c>
      <c r="C2" s="4"/>
      <c r="D2" s="5" t="s">
        <v>16</v>
      </c>
      <c r="E2" s="5" t="s">
        <v>17</v>
      </c>
      <c r="F2" s="5" t="s">
        <v>18</v>
      </c>
      <c r="G2" t="str">
        <f>"CarlosJacinta"</f>
        <v>CarlosJacinta</v>
      </c>
      <c r="H2" t="s">
        <v>19</v>
      </c>
      <c r="I2" t="s">
        <v>28</v>
      </c>
      <c r="J2" t="s">
        <v>21</v>
      </c>
      <c r="K2" s="6" t="s">
        <v>49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Installment Plan,
Payment Plan Duration:,	Deferred,
Payment Plan Start Date:,	
4. Payment Plan,1 Deferred payment of $10.00 on 09/18/2025,A Convenience Fee will be added to each transaction issued for 1 Deferred payment of 2.00 starting on 09/18/2025 ,Individual Convenience Fee Amount:,	
Total Convenience Fees Paid:,	
Total Paid under this plan:</v>
      </c>
      <c r="P2" s="10" t="str">
        <f ca="1">"A Convenience Fee will be added to each transaction issued for 1 Deferred payment of "&amp;  TEXT(N2,"0.00")&amp;" starting on "&amp;L2&amp;" ,Individual Convenience Fee Amount:,	
Total Convenience Fees Paid:,	
Total Paid under this plan:"</f>
        <v>A Convenience Fee will be added to each transaction issued for 1 Deferred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2D8C-277B-4875-8E77-2139760B0ECA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4.269531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52</v>
      </c>
      <c r="C2" s="4"/>
      <c r="D2" s="5" t="s">
        <v>16</v>
      </c>
      <c r="E2" s="5" t="s">
        <v>17</v>
      </c>
      <c r="F2" s="5" t="s">
        <v>18</v>
      </c>
      <c r="G2" t="str">
        <f>"Carlos"</f>
        <v>Carlos</v>
      </c>
      <c r="H2" t="s">
        <v>19</v>
      </c>
      <c r="I2" t="s">
        <v>28</v>
      </c>
      <c r="J2" t="s">
        <v>21</v>
      </c>
      <c r="K2" s="6" t="s">
        <v>53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Installment Plan,
Payment Plan Duration:,	Deferred,
Payment Plan Start Date:,	
4. Payment Plan,1 Deferred payment of $10.00 on 09/18/2025,A Convenience Fee will be added to each transaction issued for 1 Deferred payment of 2.00 starting on 09/18/2025 ,Individual Convenience Fee Amount:,	
Total Convenience Fees Paid:,	
Total Paid under this plan:</v>
      </c>
      <c r="P2" s="10" t="str">
        <f ca="1">"A Convenience Fee will be added to each transaction issued for 1 Deferred payment of "&amp;  TEXT(N2,"0.00")&amp;" starting on "&amp;L2&amp;" ,Individual Convenience Fee Amount:,	
Total Convenience Fees Paid:,	
Total Paid under this plan:"</f>
        <v>A Convenience Fee will be added to each transaction issued for 1 Deferred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6F33-051D-49DA-A956-296219E0BF32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3.7265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56</v>
      </c>
      <c r="C2" s="4"/>
      <c r="D2" s="5" t="s">
        <v>16</v>
      </c>
      <c r="E2" s="5" t="s">
        <v>17</v>
      </c>
      <c r="F2" s="5" t="s">
        <v>18</v>
      </c>
      <c r="G2" t="str">
        <f>"Bridges"</f>
        <v>Bridges</v>
      </c>
      <c r="H2" t="s">
        <v>19</v>
      </c>
      <c r="I2" t="s">
        <v>28</v>
      </c>
      <c r="J2" t="s">
        <v>21</v>
      </c>
      <c r="K2" s="6" t="s">
        <v>50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Installment Plan,
Payment Plan Duration:,	Deferred,
Payment Plan Start Date:,	
4. Payment Plan,1 Deferred payment of $10.00 on 09/18/2025,A Convenience Fee will be added to each transaction issued for 1 Deferred payment of 2.00 starting on 09/18/2025 ,Individual Convenience Fee Amount:,	
Total Convenience Fees Paid:,	
Total Paid under this plan:</v>
      </c>
      <c r="P2" s="10" t="str">
        <f ca="1">"A Convenience Fee will be added to each transaction issued for 1 Deferred payment of "&amp;  TEXT(N2,"0.00")&amp;" starting on "&amp;L2&amp;" ,Individual Convenience Fee Amount:,	
Total Convenience Fees Paid:,	
Total Paid under this plan:"</f>
        <v>A Convenience Fee will be added to each transaction issued for 1 Deferred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6A84-4AB3-491D-9D66-F6130A959AD3}">
  <dimension ref="A1:Q2"/>
  <sheetViews>
    <sheetView topLeftCell="A2" workbookViewId="0">
      <selection activeCell="L2" sqref="L2"/>
    </sheetView>
  </sheetViews>
  <sheetFormatPr defaultRowHeight="14.5" x14ac:dyDescent="0.35"/>
  <cols>
    <col min="11" max="11" customWidth="true" width="25.81640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54</v>
      </c>
      <c r="C2" s="4"/>
      <c r="D2" s="5" t="s">
        <v>16</v>
      </c>
      <c r="E2" s="5" t="s">
        <v>17</v>
      </c>
      <c r="F2" s="5" t="s">
        <v>18</v>
      </c>
      <c r="G2" t="str">
        <f>"Smith"</f>
        <v>Smith</v>
      </c>
      <c r="H2" t="s">
        <v>19</v>
      </c>
      <c r="I2" t="s">
        <v>28</v>
      </c>
      <c r="J2" t="s">
        <v>21</v>
      </c>
      <c r="K2" s="6" t="s">
        <v>51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DR,,
CATAWBA, North Carolina NC 28609
Country:,	UNITED STATES,
Account Type:,	Business Checking,
3. Payment Plan Information,
Payment Plan Type:,	Installment Plan,
Payment Plan Duration:,	Deferred,
Payment Plan Start Date:,	
4. Payment Plan,1 Deferred payment of $10.00 on 09/18/2025,A Convenience Fee will be added to each transaction issued for 1 Deferred payment of 2.00 starting on 09/18/2025 ,Individual Convenience Fee Amount:,	
Total Convenience Fees Paid:,	
Total Paid under this plan:</v>
      </c>
      <c r="P2" s="10" t="str">
        <f ca="1">"A Convenience Fee will be added to each transaction issued for 1 Deferred payment of "&amp;  TEXT(N2,"0.00")&amp;" starting on "&amp;L2&amp;" ,Individual Convenience Fee Amount:,	
Total Convenience Fees Paid:,	
Total Paid under this plan:"</f>
        <v>A Convenience Fee will be added to each transaction issued for 1 Deferred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609E-8671-42DF-A52E-E0D9BD0CD203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4.0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62</v>
      </c>
      <c r="C2" s="4"/>
      <c r="D2" s="5" t="s">
        <v>16</v>
      </c>
      <c r="E2" s="5" t="s">
        <v>17</v>
      </c>
      <c r="F2" s="5" t="s">
        <v>18</v>
      </c>
      <c r="G2" t="str">
        <f>"CarlosJacinta"</f>
        <v>CarlosJacinta</v>
      </c>
      <c r="H2" t="s">
        <v>19</v>
      </c>
      <c r="I2" t="s">
        <v>20</v>
      </c>
      <c r="J2" t="s">
        <v>57</v>
      </c>
      <c r="K2" s="6" t="s">
        <v>60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Installment Plan,
Payment Plan Duration:,	Daily,
Payment Plan Start Date:,	
4. Payment Plan,1 Daily payment of $10.00 on 09/18/2025,A Convenience Fee will be added to each transaction issued for 1 Daily payment of 2.00 starting on 09/18/2025 ,Individual Convenience Fee Amount:,	
Total Convenience Fees Paid:,	
Total Paid under this plan:</v>
      </c>
      <c r="P2" s="10" t="str">
        <f ca="1">"A Convenience Fee will be added to each transaction issued for 1 Daily payment of "&amp;  TEXT(N2,"0.00")&amp;" starting on "&amp;L2&amp;" ,Individual Convenience Fee Amount:,	
Total Convenience Fees Paid:,	
Total Paid under this plan:"</f>
        <v>A Convenience Fee will be added to each transaction issued for 1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0924-F2FB-45A8-BED7-C929CC9ED1B0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3.0898437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65</v>
      </c>
      <c r="C2" s="4"/>
      <c r="D2" s="5" t="s">
        <v>16</v>
      </c>
      <c r="E2" s="5" t="s">
        <v>17</v>
      </c>
      <c r="F2" s="5" t="s">
        <v>18</v>
      </c>
      <c r="G2" t="str">
        <f>"Carlos"</f>
        <v>Carlos</v>
      </c>
      <c r="H2" t="s">
        <v>19</v>
      </c>
      <c r="I2" t="s">
        <v>20</v>
      </c>
      <c r="J2" t="s">
        <v>57</v>
      </c>
      <c r="K2" s="6" t="s">
        <v>61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Installment Plan,
Payment Plan Duration:,	Daily,
Payment Plan Start Date:,	
4. Payment Plan,1 Daily payment of $10.00 on 09/18/2025,A Convenience Fee will be added to each transaction issued for 1 Daily payment of 2.00 starting on 09/18/2025 ,Individual Convenience Fee Amount:,	
Total Convenience Fees Paid:,	
Total Paid under this plan:</v>
      </c>
      <c r="P2" s="10" t="str">
        <f ca="1">"A Convenience Fee will be added to each transaction issued for 1 Daily payment of "&amp;  TEXT(N2,"0.00")&amp;" starting on "&amp;L2&amp;" ,Individual Convenience Fee Amount:,	
Total Convenience Fees Paid:,	
Total Paid under this plan:"</f>
        <v>A Convenience Fee will be added to each transaction issued for 1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2DF2-9DD6-4023-94DD-D03DA9278EDA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1.81640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63</v>
      </c>
      <c r="C2" s="4"/>
      <c r="D2" s="5" t="s">
        <v>16</v>
      </c>
      <c r="E2" s="5" t="s">
        <v>17</v>
      </c>
      <c r="F2" s="5" t="s">
        <v>18</v>
      </c>
      <c r="G2" t="str">
        <f>"Bridges"</f>
        <v>Bridges</v>
      </c>
      <c r="H2" t="s">
        <v>19</v>
      </c>
      <c r="I2" t="s">
        <v>20</v>
      </c>
      <c r="J2" t="s">
        <v>57</v>
      </c>
      <c r="K2" s="6" t="s">
        <v>59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Installment Plan,
Payment Plan Duration:,	Daily,
Payment Plan Start Date:,	
4. Payment Plan,1 Daily payment of $10.00 on 09/18/2025,A Convenience Fee will be added to each transaction issued for 1 Daily payment of 2.00 starting on 09/18/2025 ,Individual Convenience Fee Amount:,	
Total Convenience Fees Paid:,	
Total Paid under this plan:</v>
      </c>
      <c r="P2" s="10" t="str">
        <f ca="1">"A Convenience Fee will be added to each transaction issued for 1 Daily payment of "&amp;  TEXT(N2,"0.00")&amp;" starting on "&amp;L2&amp;" ,Individual Convenience Fee Amount:,	
Total Convenience Fees Paid:,	
Total Paid under this plan:"</f>
        <v>A Convenience Fee will be added to each transaction issued for 1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1098-DCCB-4F87-87C7-D2AB1CA20D07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0.363281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64</v>
      </c>
      <c r="C2" s="4"/>
      <c r="D2" s="5" t="s">
        <v>16</v>
      </c>
      <c r="E2" s="5" t="s">
        <v>17</v>
      </c>
      <c r="F2" s="5" t="s">
        <v>18</v>
      </c>
      <c r="G2" t="str">
        <f>"Smith"</f>
        <v>Smith</v>
      </c>
      <c r="H2" t="s">
        <v>19</v>
      </c>
      <c r="I2" t="s">
        <v>20</v>
      </c>
      <c r="J2" t="s">
        <v>57</v>
      </c>
      <c r="K2" s="6" t="s">
        <v>58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Company Name:,	Terry Foundation,
First Name:,	CAROLYN,
Last Name:,	LINEBERGER,
Business Tax ID:,	999999999,
Routing Number:,	****4974,
Account Number:,	****8307,
Billing Address:,	7072 MAPLE GLEN DR,,
CATAWBA, North Carolina NC 28609
Country:,	UNITED STATES,
Account Type:,	Business Checking,
3. Payment Plan Information,
Payment Plan Type:,	Installment Plan,
Payment Plan Duration:,	Daily,
Payment Plan Start Date:,	
4. Payment Plan,1 Daily payment of $10.00 on 09/18/2025,A Convenience Fee will be added to each transaction issued for 1 Daily payment of 2.00 starting on 09/18/2025 ,Individual Convenience Fee Amount:,	
Total Convenience Fees Paid:,	
Total Paid under this plan:</v>
      </c>
      <c r="P2" s="10" t="str">
        <f ca="1">"A Convenience Fee will be added to each transaction issued for 1 Daily payment of "&amp;  TEXT(N2,"0.00")&amp;" starting on "&amp;L2&amp;" ,Individual Convenience Fee Amount:,	
Total Convenience Fees Paid:,	
Total Paid under this plan:"</f>
        <v>A Convenience Fee will be added to each transaction issued for 1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6D03-D5E5-4638-94D0-65ECE68C7A9E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7.0898437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71</v>
      </c>
      <c r="C2" s="4"/>
      <c r="D2" s="5" t="s">
        <v>16</v>
      </c>
      <c r="E2" s="5" t="s">
        <v>17</v>
      </c>
      <c r="F2" s="5" t="s">
        <v>18</v>
      </c>
      <c r="G2" t="str">
        <f>"Bridges"</f>
        <v>Bridges</v>
      </c>
      <c r="H2" t="s">
        <v>19</v>
      </c>
      <c r="I2" t="s">
        <v>20</v>
      </c>
      <c r="J2" t="s">
        <v>21</v>
      </c>
      <c r="K2" s="6" t="s">
        <v>59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Name Appearing on Card:,	CAROLYN LINEBERGER,
Card Type:,	Visa,
Card Number:,	41****1111,
Expiration Date:,	09/2035,
Billing Address:,	7072 MAPLE GLEN DR,
CATAWBA, North Carolina NC 28609,
Country:,	UNITED STATES,
3. Payment Plan Information,
Payment Plan Type:,	Installment Plan,
Payment Plan Duration:,	Daily,
Payment Plan Start Date:,	
4. Payment Plan,1 Daily payment of $10.00 on 09/18/2025,A Convenience Fee will be added to each transaction issued for 1 Daily payment of 2.00 starting on 09/18/2025 ,Individual Convenience Fee Amount:,	
Total Convenience Fees Paid:,	
Total Paid under this plan:</v>
      </c>
      <c r="P2" s="10" t="str">
        <f ca="1">"A Convenience Fee will be added to each transaction issued for 1 Daily payment of "&amp;  TEXT(N2,"0.00")&amp;" starting on "&amp;L2&amp;" ,Individual Convenience Fee Amount:,	
Total Convenience Fees Paid:,	
Total Paid under this plan:"</f>
        <v>A Convenience Fee will be added to each transaction issued for 1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6D05-9B7E-4C82-8712-7C58E6433EF7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9.0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69</v>
      </c>
      <c r="C2" s="4"/>
      <c r="D2" s="5" t="s">
        <v>16</v>
      </c>
      <c r="E2" s="5" t="s">
        <v>17</v>
      </c>
      <c r="F2" s="5" t="s">
        <v>18</v>
      </c>
      <c r="G2" t="str">
        <f>"Carlos"</f>
        <v>Carlos</v>
      </c>
      <c r="H2" t="s">
        <v>19</v>
      </c>
      <c r="I2" t="s">
        <v>20</v>
      </c>
      <c r="J2" t="s">
        <v>21</v>
      </c>
      <c r="K2" s="6" t="s">
        <v>61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****2691,
Account Number:,	****5489,
Billing Address:,	7072 MAPLE GLEN DR,
CATAWBA, North Carolina NC 28609,
Country:,	UNITED STATES,
Account Type:,	Personal Checking,
3. Payment Plan Information,
Payment Plan Type:,	Installment Plan,
Payment Plan Duration:,	Daily,
Payment Plan Start Date:,	
4. Payment Plan,1 Daily payment of $10.00 on 09/18/2025,A Convenience Fee will be added to each transaction issued for 1 Daily payment of 2.00 starting on 09/18/2025 ,Individual Convenience Fee Amount:,	
Total Convenience Fees Paid:,	
Total Paid under this plan:</v>
      </c>
      <c r="P2" s="10" t="str">
        <f ca="1">"A Convenience Fee will be added to each transaction issued for 1 Daily payment of "&amp;  TEXT(N2,"0.00")&amp;" starting on "&amp;L2&amp;" ,Individual Convenience Fee Amount:,	
Total Convenience Fees Paid:,	
Total Paid under this plan:"</f>
        <v>A Convenience Fee will be added to each transaction issued for 1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360F-0C63-4638-A4B3-246CDDD4C83D}">
  <dimension ref="A1:Q2"/>
  <sheetViews>
    <sheetView topLeftCell="A2" workbookViewId="0">
      <selection activeCell="K2" sqref="K2"/>
    </sheetView>
  </sheetViews>
  <sheetFormatPr defaultRowHeight="14.5" x14ac:dyDescent="0.35"/>
  <cols>
    <col min="11" max="11" customWidth="true" width="29.90625" collapsed="true"/>
  </cols>
  <sheetData>
    <row ht="43.5"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</v>
      </c>
      <c r="M1" s="3" t="s">
        <v>4</v>
      </c>
      <c r="N1" s="3" t="s">
        <v>11</v>
      </c>
      <c r="O1" s="3" t="s">
        <v>12</v>
      </c>
      <c r="P1" s="3" t="s">
        <v>13</v>
      </c>
    </row>
    <row ht="409.5" r="2" spans="1:16" x14ac:dyDescent="0.35">
      <c r="A2" t="s">
        <v>14</v>
      </c>
      <c r="B2" t="s">
        <v>70</v>
      </c>
      <c r="C2" s="4"/>
      <c r="D2" s="5" t="s">
        <v>16</v>
      </c>
      <c r="E2" s="5" t="s">
        <v>17</v>
      </c>
      <c r="F2" s="5" t="s">
        <v>18</v>
      </c>
      <c r="G2" t="str">
        <f>"CarlosJacinta"</f>
        <v>CarlosJacinta</v>
      </c>
      <c r="H2" t="s">
        <v>19</v>
      </c>
      <c r="I2" t="s">
        <v>20</v>
      </c>
      <c r="J2" t="s">
        <v>21</v>
      </c>
      <c r="K2" s="6" t="s">
        <v>60</v>
      </c>
      <c r="L2" s="6" t="str">
        <f ca="1">TEXT(TODAY()+1,"mm/dd/yyyy")</f>
        <v>09/18/2025</v>
      </c>
      <c r="M2" s="7">
        <v>10</v>
      </c>
      <c r="N2" s="8">
        <v>2</v>
      </c>
      <c r="O2" s="9" t="str">
        <f ca="1">K2&amp;TEXT(M2,"0.00")&amp;" on "&amp;L2&amp;","&amp;P2</f>
        <v>Scheduled Payment--View the Information,
180RemittanceID: 917-152027,
1. Review bill to pay,
Bills Label,	Due Date,	Date Submitted,	Date Modified,	Amount Due,	Amount to Pay,
ImtiazABPsingleCFBills,	 EST, 	
UDF1:,	udf data 1,
UDF2:,	udf data 2,
UDF3:,	udf3,
UDF4:,	udf data4,
2. Payment Method,
First Name:,	CAROLYN,
Last Name:,	LINEBERGER,
Routing Number:,	****4974,
Account Number:,	****7002,
Billing Address:,	7072 MAPLE GLEN DR,
CATAWBA, North Carolina NC 28609,
Country:,	UNITED STATES,
Account Type:,	Personal Savings,
3. Payment Plan Information,
Payment Plan Type:,	Installment Plan,
Payment Plan Duration:,	Daily,
Payment Plan Start Date:,	
4. Payment Plan,1 Daily payment of $10.00 on 09/18/2025,A Convenience Fee will be added to each transaction issued for 1 Daily payment of 2.00 starting on 09/18/2025 ,Individual Convenience Fee Amount:,	
Total Convenience Fees Paid:,	
Total Paid under this plan:</v>
      </c>
      <c r="P2" s="10" t="str">
        <f ca="1">"A Convenience Fee will be added to each transaction issued for 1 Daily payment of "&amp;  TEXT(N2,"0.00")&amp;" starting on "&amp;L2&amp;" ,Individual Convenience Fee Amount:,	
Total Convenience Fees Paid:,	
Total Paid under this plan:"</f>
        <v>A Convenience Fee will be added to each transaction issued for 1 Daily payment of 2.00 starting on 09/18/2025 ,Individual Convenience Fee Amount:,	
Total Convenience Fees Paid:,	
Total Paid under this plan: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24</vt:i4>
      </vt:variant>
    </vt:vector>
  </HeadingPairs>
  <TitlesOfParts>
    <vt:vector baseType="lpstr" size="24">
      <vt:lpstr>CVCSPSCFCorp_IPDailyNOP</vt:lpstr>
      <vt:lpstr>CVCSPSCFCorp_AutomaticPayment</vt:lpstr>
      <vt:lpstr>CVCSPSCFPC_AutomaticPayment</vt:lpstr>
      <vt:lpstr>CVCSPSCFPS_AutomaticPayment</vt:lpstr>
      <vt:lpstr>CVCSPSCFCC_AutomaticPayment</vt:lpstr>
      <vt:lpstr>CVCSPSCFPS_RecDeferred</vt:lpstr>
      <vt:lpstr>CVCSPSCFPC_RecDeferred</vt:lpstr>
      <vt:lpstr>CVCSPSCFCorp_RecDeferred</vt:lpstr>
      <vt:lpstr>CVCSPSCFCC_RecDeferred</vt:lpstr>
      <vt:lpstr>CVCSPSCFPS_RecDaily</vt:lpstr>
      <vt:lpstr>CVCSPSCFPC_RecDaily</vt:lpstr>
      <vt:lpstr>CVCSPSCFCorp_RecDaily</vt:lpstr>
      <vt:lpstr>CVCSPSCFCC_RecDaily</vt:lpstr>
      <vt:lpstr>CVCSPSCFPS_IPDeferred</vt:lpstr>
      <vt:lpstr>CVCSPSCFPC_IPDeferred</vt:lpstr>
      <vt:lpstr>CVCSPSCFCC_IPDeferred</vt:lpstr>
      <vt:lpstr>CVCSPSCFCorp_IPDeferred</vt:lpstr>
      <vt:lpstr>CVCSPSCFPS_IPDailyIA</vt:lpstr>
      <vt:lpstr>CVCSPSCFPC_IPDailyIA</vt:lpstr>
      <vt:lpstr>CVCSPSCFCC_IPDailyIA</vt:lpstr>
      <vt:lpstr>CVCSPSCFCorp_IPDailyIA</vt:lpstr>
      <vt:lpstr>CVCSPSCFCC_IPDailyNOP</vt:lpstr>
      <vt:lpstr>CVCSPSCFPC_IPDailyNOP</vt:lpstr>
      <vt:lpstr>CVCSPSCFPS_IPDailyNOP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2025-09-17T15:39:09Z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2025-09-15T19:18:12Z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79d9fbb5-dbb1-4df5-8faf-47d3ac8a6478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