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west/Documents/2022 Resumes/Excel Projects/"/>
    </mc:Choice>
  </mc:AlternateContent>
  <xr:revisionPtr revIDLastSave="0" documentId="8_{F2CEBF17-148D-974D-BBCB-B8C3AAFD927B}" xr6:coauthVersionLast="47" xr6:coauthVersionMax="47" xr10:uidLastSave="{00000000-0000-0000-0000-000000000000}"/>
  <workbookProtection workbookAlgorithmName="SHA-512" workbookHashValue="wyKzzdbPsNvFGXLusAbRZxI0CNxo3Kv9DSH2dLaWdzKao/BDmlgX0DejG6/9vs8QfKPbxG1R8DSlb9Hwu+9vDQ==" workbookSaltValue="UDnMOO5U3mDqupTzI03EiQ==" workbookSpinCount="100000" lockStructure="1"/>
  <bookViews>
    <workbookView xWindow="2340" yWindow="500" windowWidth="24640" windowHeight="16400" xr2:uid="{6CC07612-85E0-774D-BF16-0D0F75A70EA8}"/>
  </bookViews>
  <sheets>
    <sheet name="Cover " sheetId="1" r:id="rId1"/>
    <sheet name="Tasks" sheetId="4" r:id="rId2"/>
    <sheet name="Salesperson Info" sheetId="2" r:id="rId3"/>
    <sheet name="Salesperson Stat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2" l="1"/>
  <c r="J17" i="2"/>
  <c r="K17" i="2"/>
  <c r="L17" i="2"/>
  <c r="I16" i="2"/>
  <c r="L16" i="2"/>
  <c r="K16" i="2"/>
  <c r="J16" i="2"/>
  <c r="I11" i="2"/>
  <c r="C9" i="2"/>
  <c r="I10" i="2"/>
  <c r="I8" i="2"/>
  <c r="I9" i="2"/>
  <c r="F5" i="2"/>
  <c r="I7" i="2"/>
  <c r="I3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4" i="2"/>
  <c r="C4" i="2"/>
  <c r="C5" i="2" s="1"/>
  <c r="C6" i="2" s="1"/>
  <c r="C7" i="2" s="1"/>
  <c r="C8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F3" i="2"/>
</calcChain>
</file>

<file path=xl/sharedStrings.xml><?xml version="1.0" encoding="utf-8"?>
<sst xmlns="http://schemas.openxmlformats.org/spreadsheetml/2006/main" count="101" uniqueCount="62">
  <si>
    <t xml:space="preserve"> </t>
  </si>
  <si>
    <t>Salesperson</t>
  </si>
  <si>
    <t>ID Number</t>
  </si>
  <si>
    <t>Date</t>
  </si>
  <si>
    <t>Sale Amount</t>
  </si>
  <si>
    <t>Commission</t>
  </si>
  <si>
    <t>Kennedi Singh</t>
  </si>
  <si>
    <t>Harley Fritz</t>
  </si>
  <si>
    <t>Nyla Novak</t>
  </si>
  <si>
    <t>David Rasmussen</t>
  </si>
  <si>
    <t>Ivan Hines</t>
  </si>
  <si>
    <t>Jonah Higgins</t>
  </si>
  <si>
    <t>Jordan Boone</t>
  </si>
  <si>
    <t>Kylee Townsend</t>
  </si>
  <si>
    <t>Nora Rollins</t>
  </si>
  <si>
    <t>Steven Michael</t>
  </si>
  <si>
    <t>Lucia Mckay</t>
  </si>
  <si>
    <t>Josue Roach</t>
  </si>
  <si>
    <t>Franklin Wright</t>
  </si>
  <si>
    <t>Alia Thornton</t>
  </si>
  <si>
    <t>Denzel Flores</t>
  </si>
  <si>
    <t>Bruno Cordova</t>
  </si>
  <si>
    <t>Jaylynn Knapp</t>
  </si>
  <si>
    <t>Bruce Rich</t>
  </si>
  <si>
    <t>Arturo Moore</t>
  </si>
  <si>
    <t>Bryce Carpenter</t>
  </si>
  <si>
    <t>Jaidyn Andersen</t>
  </si>
  <si>
    <t>Bill Smith</t>
  </si>
  <si>
    <t>Tasks</t>
  </si>
  <si>
    <t>Salesperson:</t>
  </si>
  <si>
    <t>ID Number:</t>
  </si>
  <si>
    <t>Date:</t>
  </si>
  <si>
    <t>Sale Amount:</t>
  </si>
  <si>
    <t>Commission:</t>
  </si>
  <si>
    <t>State</t>
  </si>
  <si>
    <t>CA</t>
  </si>
  <si>
    <t>GA</t>
  </si>
  <si>
    <t>AL</t>
  </si>
  <si>
    <t>TX</t>
  </si>
  <si>
    <t>FL</t>
  </si>
  <si>
    <t>OH</t>
  </si>
  <si>
    <t>MS</t>
  </si>
  <si>
    <t>NY</t>
  </si>
  <si>
    <t>ME</t>
  </si>
  <si>
    <t>TN</t>
  </si>
  <si>
    <t>ID</t>
  </si>
  <si>
    <t>OR</t>
  </si>
  <si>
    <t>NC</t>
  </si>
  <si>
    <t>SC</t>
  </si>
  <si>
    <t>AK</t>
  </si>
  <si>
    <t>AR</t>
  </si>
  <si>
    <t>NE</t>
  </si>
  <si>
    <t>State:</t>
  </si>
  <si>
    <t>Quick Comparisons</t>
  </si>
  <si>
    <t>Create a drop down list</t>
  </si>
  <si>
    <t>\</t>
  </si>
  <si>
    <t>Use VLOOKUP to show commission of salesperson</t>
  </si>
  <si>
    <t>Use VLOOKUP to populate list</t>
  </si>
  <si>
    <t>Use VLOOKUP to add the salesperson's state</t>
  </si>
  <si>
    <t>Create a table to compare salespersons</t>
  </si>
  <si>
    <t>Use VLOOKUP to add multiple values at once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</si>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</sst>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"/>
    <numFmt numFmtId="169" formatCode="&quot;$&quot;#,##0"/>
  </numFmts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rgb="FF293D6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0">
    <xf numFmtId="0" fontId="0" fillId="0" borderId="0" xfId="0"/>
    <xf numFmtId="0" fontId="2" fillId="4" borderId="0" xfId="0" applyFont="1" applyFill="1" applyAlignment="1">
      <alignment horizontal="center"/>
    </xf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169" fontId="0" fillId="0" borderId="0" xfId="0" applyNumberFormat="1"/>
    <xf numFmtId="0" fontId="3" fillId="3" borderId="0" xfId="2"/>
    <xf numFmtId="0" fontId="0" fillId="0" borderId="0" xfId="0" applyAlignment="1">
      <alignment horizontal="center"/>
    </xf>
    <xf numFmtId="0" fontId="1" fillId="0" borderId="0" xfId="1" applyFill="1" applyAlignment="1">
      <alignment wrapText="1"/>
    </xf>
    <xf numFmtId="0" fontId="4" fillId="0" borderId="0" xfId="0" applyFont="1"/>
  </cellXfs>
  <cellStyles count="3">
    <cellStyle name="Accent1" xfId="2" builtinId="2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https://www.linkedin.com/in/demajaliwes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170740</xdr:colOff>
      <xdr:row>52</xdr:row>
      <xdr:rowOff>152400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1559FD-84C0-F3E2-171A-A7750DFB4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9055640" cy="1071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4880-6AF9-1D4B-BD88-98584FA60D24}">
  <dimension ref="A1:D33"/>
  <sheetViews>
    <sheetView tabSelected="1" topLeftCell="A4" zoomScale="59" workbookViewId="0">
      <selection activeCell="A59" sqref="A59"/>
    </sheetView>
  </sheetViews>
  <sheetFormatPr baseColWidth="10" defaultRowHeight="16" x14ac:dyDescent="0.2"/>
  <cols>
    <col min="1" max="1" width="40.5" customWidth="1"/>
    <col min="2" max="2" width="12.33203125" bestFit="1" customWidth="1"/>
  </cols>
  <sheetData>
    <row r="1" spans="1:1" x14ac:dyDescent="0.2">
      <c r="A1" s="8"/>
    </row>
    <row r="26" spans="1:4" x14ac:dyDescent="0.2">
      <c r="A26" s="9"/>
    </row>
    <row r="27" spans="1:4" x14ac:dyDescent="0.2">
      <c r="A27" s="9"/>
    </row>
    <row r="28" spans="1:4" x14ac:dyDescent="0.2">
      <c r="A28" s="9"/>
    </row>
    <row r="29" spans="1:4" x14ac:dyDescent="0.2">
      <c r="A29" s="9"/>
    </row>
    <row r="30" spans="1:4" x14ac:dyDescent="0.2">
      <c r="A30" s="9"/>
      <c r="D30" t="s">
        <v>55</v>
      </c>
    </row>
    <row r="31" spans="1:4" x14ac:dyDescent="0.2">
      <c r="A31" s="9"/>
    </row>
    <row r="32" spans="1:4" x14ac:dyDescent="0.2">
      <c r="A32" s="9"/>
    </row>
    <row r="33" spans="1:1" x14ac:dyDescent="0.2">
      <c r="A33" s="9"/>
    </row>
  </sheetData>
  <sheetProtection algorithmName="SHA-512" hashValue="x/LTZrvKeuYE7ZEqCSbRYBlmSJ8q884WnQIRC6ObG6LeqpGnqUq1b6kDuD/E6R4GiJddQPrG7LYdgs72n4/sRA==" saltValue="HrGH3EqKQjRdGXjZXRRF2w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6869F-641C-DD41-9EB3-4BD82856B7ED}">
  <dimension ref="A1:A7"/>
  <sheetViews>
    <sheetView workbookViewId="0">
      <selection activeCell="A9" sqref="A9"/>
    </sheetView>
  </sheetViews>
  <sheetFormatPr baseColWidth="10" defaultRowHeight="16" x14ac:dyDescent="0.2"/>
  <cols>
    <col min="1" max="1" width="43.5" bestFit="1" customWidth="1"/>
  </cols>
  <sheetData>
    <row r="1" spans="1:1" x14ac:dyDescent="0.2">
      <c r="A1" s="6" t="s">
        <v>28</v>
      </c>
    </row>
    <row r="2" spans="1:1" x14ac:dyDescent="0.2">
      <c r="A2" t="s">
        <v>56</v>
      </c>
    </row>
    <row r="3" spans="1:1" x14ac:dyDescent="0.2">
      <c r="A3" t="s">
        <v>54</v>
      </c>
    </row>
    <row r="4" spans="1:1" x14ac:dyDescent="0.2">
      <c r="A4" t="s">
        <v>57</v>
      </c>
    </row>
    <row r="5" spans="1:1" x14ac:dyDescent="0.2">
      <c r="A5" t="s">
        <v>58</v>
      </c>
    </row>
    <row r="6" spans="1:1" x14ac:dyDescent="0.2">
      <c r="A6" t="s">
        <v>59</v>
      </c>
    </row>
    <row r="7" spans="1:1" x14ac:dyDescent="0.2">
      <c r="A7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EDA-D488-B245-B368-230C2E92752F}">
  <dimension ref="A1:L27"/>
  <sheetViews>
    <sheetView zoomScale="109" workbookViewId="0">
      <selection activeCell="H13" sqref="H13"/>
    </sheetView>
  </sheetViews>
  <sheetFormatPr baseColWidth="10" defaultColWidth="10.6640625" defaultRowHeight="16" x14ac:dyDescent="0.2"/>
  <cols>
    <col min="2" max="2" width="15.5" bestFit="1" customWidth="1"/>
    <col min="5" max="5" width="11.6640625" bestFit="1" customWidth="1"/>
    <col min="6" max="6" width="11.1640625" bestFit="1" customWidth="1"/>
    <col min="8" max="8" width="17.1640625" bestFit="1" customWidth="1"/>
    <col min="9" max="9" width="12.33203125" bestFit="1" customWidth="1"/>
    <col min="11" max="11" width="11.6640625" bestFit="1" customWidth="1"/>
  </cols>
  <sheetData>
    <row r="1" spans="1:12" x14ac:dyDescent="0.2">
      <c r="A1" t="s">
        <v>0</v>
      </c>
    </row>
    <row r="2" spans="1:12" x14ac:dyDescent="0.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1</v>
      </c>
      <c r="I2" s="1" t="s">
        <v>5</v>
      </c>
    </row>
    <row r="3" spans="1:12" x14ac:dyDescent="0.2">
      <c r="B3" t="s">
        <v>6</v>
      </c>
      <c r="C3" s="2">
        <v>124300</v>
      </c>
      <c r="D3" s="3">
        <v>44754</v>
      </c>
      <c r="E3" s="4">
        <v>5436.33</v>
      </c>
      <c r="F3" s="4">
        <f>E3*0.2</f>
        <v>1087.2660000000001</v>
      </c>
      <c r="H3" t="s">
        <v>21</v>
      </c>
      <c r="I3" s="4">
        <f>VLOOKUP(H3,B3:F24,5,FALSE)</f>
        <v>1153.6723593912636</v>
      </c>
    </row>
    <row r="4" spans="1:12" x14ac:dyDescent="0.2">
      <c r="B4" t="s">
        <v>7</v>
      </c>
      <c r="C4" s="2">
        <f>C3*1.2</f>
        <v>149160</v>
      </c>
      <c r="D4" s="3">
        <v>44751</v>
      </c>
      <c r="E4" s="4">
        <v>6197.4161999999997</v>
      </c>
      <c r="F4" s="4">
        <f t="shared" ref="F4:F24" si="0">E4*0.2</f>
        <v>1239.48324</v>
      </c>
    </row>
    <row r="5" spans="1:12" x14ac:dyDescent="0.2">
      <c r="B5" t="s">
        <v>8</v>
      </c>
      <c r="C5" s="2">
        <f>C4*1.02</f>
        <v>152143.20000000001</v>
      </c>
      <c r="D5" s="3">
        <v>44753</v>
      </c>
      <c r="E5" s="4">
        <v>7065.0544680000003</v>
      </c>
      <c r="F5" s="4">
        <f>E5*0.2</f>
        <v>1413.0108936000001</v>
      </c>
      <c r="H5" t="s">
        <v>61</v>
      </c>
    </row>
    <row r="6" spans="1:12" x14ac:dyDescent="0.2">
      <c r="B6" t="s">
        <v>9</v>
      </c>
      <c r="C6" s="2">
        <f>C5*0.8</f>
        <v>121714.56000000001</v>
      </c>
      <c r="D6" s="3">
        <v>44748</v>
      </c>
      <c r="E6" s="4">
        <v>8054.1620935199999</v>
      </c>
      <c r="F6" s="4">
        <f t="shared" si="0"/>
        <v>1610.832418704</v>
      </c>
      <c r="H6" t="s">
        <v>29</v>
      </c>
      <c r="I6" t="s">
        <v>11</v>
      </c>
    </row>
    <row r="7" spans="1:12" x14ac:dyDescent="0.2">
      <c r="B7" t="s">
        <v>10</v>
      </c>
      <c r="C7" s="2">
        <f>C6*0.9</f>
        <v>109543.10400000001</v>
      </c>
      <c r="D7" s="3">
        <v>44752</v>
      </c>
      <c r="E7" s="4">
        <v>9181.7447866128005</v>
      </c>
      <c r="F7" s="4">
        <f t="shared" si="0"/>
        <v>1836.3489573225602</v>
      </c>
      <c r="H7" t="s">
        <v>30</v>
      </c>
      <c r="I7" s="2">
        <f>VLOOKUP(I6,B3:F24,2,FALSE)</f>
        <v>120497.41440000002</v>
      </c>
    </row>
    <row r="8" spans="1:12" x14ac:dyDescent="0.2">
      <c r="B8" t="s">
        <v>11</v>
      </c>
      <c r="C8" s="2">
        <f>C7*1.1</f>
        <v>120497.41440000002</v>
      </c>
      <c r="D8" s="3">
        <v>44755</v>
      </c>
      <c r="E8" s="4">
        <v>10467.189056738587</v>
      </c>
      <c r="F8" s="4">
        <f t="shared" si="0"/>
        <v>2093.4378113477173</v>
      </c>
      <c r="H8" t="s">
        <v>31</v>
      </c>
      <c r="I8" s="3">
        <f>VLOOKUP(I6,B3:F24,3,FALSE)</f>
        <v>44755</v>
      </c>
    </row>
    <row r="9" spans="1:12" x14ac:dyDescent="0.2">
      <c r="B9" t="s">
        <v>12</v>
      </c>
      <c r="C9" s="2">
        <f>C8*1.02</f>
        <v>122907.36268800002</v>
      </c>
      <c r="D9" s="3">
        <v>44757</v>
      </c>
      <c r="E9" s="4">
        <v>2446.3485000000001</v>
      </c>
      <c r="F9" s="4">
        <f t="shared" si="0"/>
        <v>489.26970000000006</v>
      </c>
      <c r="H9" t="s">
        <v>32</v>
      </c>
      <c r="I9" s="5">
        <f>VLOOKUP(I6,B3:F24,4,FALSE)</f>
        <v>10467.189056738587</v>
      </c>
    </row>
    <row r="10" spans="1:12" x14ac:dyDescent="0.2">
      <c r="B10" t="s">
        <v>13</v>
      </c>
      <c r="C10" s="2">
        <f>C9*0.8</f>
        <v>98325.890150400024</v>
      </c>
      <c r="D10" s="3">
        <v>44754</v>
      </c>
      <c r="E10" s="4">
        <v>2690.9833500000004</v>
      </c>
      <c r="F10" s="4">
        <f t="shared" si="0"/>
        <v>538.19667000000015</v>
      </c>
      <c r="H10" t="s">
        <v>33</v>
      </c>
      <c r="I10" s="5">
        <f>VLOOKUP(I6,B3:F24,5,FALSE)</f>
        <v>2093.4378113477173</v>
      </c>
    </row>
    <row r="11" spans="1:12" x14ac:dyDescent="0.2">
      <c r="B11" t="s">
        <v>14</v>
      </c>
      <c r="C11" s="2">
        <f>C10*0.9</f>
        <v>88493.30113536003</v>
      </c>
      <c r="D11" s="3">
        <v>44756</v>
      </c>
      <c r="E11" s="4">
        <v>2960.0816850000001</v>
      </c>
      <c r="F11" s="4">
        <f t="shared" si="0"/>
        <v>592.01633700000002</v>
      </c>
      <c r="H11" t="s">
        <v>52</v>
      </c>
      <c r="I11" t="str">
        <f>VLOOKUP(I6,'Salesperson State'!A2:B23,2,FALSE)</f>
        <v>FL</v>
      </c>
    </row>
    <row r="12" spans="1:12" x14ac:dyDescent="0.2">
      <c r="B12" t="s">
        <v>15</v>
      </c>
      <c r="C12" s="2">
        <f>C11*1.1</f>
        <v>97342.631248896039</v>
      </c>
      <c r="D12" s="3">
        <v>44751</v>
      </c>
      <c r="E12" s="4">
        <v>3256.0898535000001</v>
      </c>
      <c r="F12" s="4">
        <f t="shared" si="0"/>
        <v>651.21797070000002</v>
      </c>
    </row>
    <row r="13" spans="1:12" x14ac:dyDescent="0.2">
      <c r="B13" t="s">
        <v>16</v>
      </c>
      <c r="C13" s="2">
        <f>C12*1.02</f>
        <v>99289.483873873964</v>
      </c>
      <c r="D13" s="3">
        <v>44755</v>
      </c>
      <c r="E13" s="4">
        <v>3581.6988388500008</v>
      </c>
      <c r="F13" s="4">
        <f t="shared" si="0"/>
        <v>716.33976777000021</v>
      </c>
    </row>
    <row r="14" spans="1:12" x14ac:dyDescent="0.2">
      <c r="B14" t="s">
        <v>17</v>
      </c>
      <c r="C14" s="2">
        <f>C13*0.8</f>
        <v>79431.587099099183</v>
      </c>
      <c r="D14" s="3">
        <v>44758</v>
      </c>
      <c r="E14" s="4">
        <v>3939.8687227350015</v>
      </c>
      <c r="F14" s="4">
        <f t="shared" si="0"/>
        <v>787.97374454700036</v>
      </c>
      <c r="H14" s="7" t="s">
        <v>53</v>
      </c>
      <c r="I14" s="7"/>
      <c r="J14" s="7"/>
      <c r="K14" s="7"/>
      <c r="L14" s="7"/>
    </row>
    <row r="15" spans="1:12" x14ac:dyDescent="0.2">
      <c r="B15" t="s">
        <v>18</v>
      </c>
      <c r="C15" s="2">
        <f>C14*0.9</f>
        <v>71488.42838918927</v>
      </c>
      <c r="D15" s="3">
        <v>44760</v>
      </c>
      <c r="E15" s="4">
        <v>4333.855595008502</v>
      </c>
      <c r="F15" s="4">
        <f t="shared" si="0"/>
        <v>866.77111900170041</v>
      </c>
      <c r="H15" s="6" t="s">
        <v>1</v>
      </c>
      <c r="I15" s="6" t="s">
        <v>2</v>
      </c>
      <c r="J15" s="6" t="s">
        <v>3</v>
      </c>
      <c r="K15" s="6" t="s">
        <v>4</v>
      </c>
      <c r="L15" s="6" t="s">
        <v>5</v>
      </c>
    </row>
    <row r="16" spans="1:12" x14ac:dyDescent="0.2">
      <c r="B16" t="s">
        <v>19</v>
      </c>
      <c r="C16" s="2">
        <f>C15*1.1</f>
        <v>78637.271228108206</v>
      </c>
      <c r="D16" s="3">
        <v>44757</v>
      </c>
      <c r="E16" s="4">
        <v>4767.2411545093528</v>
      </c>
      <c r="F16" s="4">
        <f t="shared" si="0"/>
        <v>953.4482309018706</v>
      </c>
      <c r="H16" t="s">
        <v>24</v>
      </c>
      <c r="I16" s="2">
        <f>VLOOKUP($H16,$B$3:$F$24,COLUMNS($B$3:C3),FALSE)</f>
        <v>64796.85985269324</v>
      </c>
      <c r="J16" s="3">
        <f>VLOOKUP($H$16,$B$3:$F$24,COLUMNS($B$3:D3),FALSE)</f>
        <v>44763</v>
      </c>
      <c r="K16" s="5">
        <f>VLOOKUP($H$16,$B$3:$F$24,COLUMNS($B$3:E3),FALSE)</f>
        <v>8773.6782931705584</v>
      </c>
      <c r="L16" s="5">
        <f>VLOOKUP($H$16,$B$3:$F$24,COLUMNS($B$3:F3),FALSE)</f>
        <v>1754.7356586341118</v>
      </c>
    </row>
    <row r="17" spans="2:12" x14ac:dyDescent="0.2">
      <c r="B17" t="s">
        <v>20</v>
      </c>
      <c r="C17" s="2">
        <f>C16*1.02</f>
        <v>80210.016652670369</v>
      </c>
      <c r="D17" s="3">
        <v>44759</v>
      </c>
      <c r="E17" s="4">
        <v>5243.9652699602884</v>
      </c>
      <c r="F17" s="4">
        <f t="shared" si="0"/>
        <v>1048.7930539920578</v>
      </c>
      <c r="H17" t="s">
        <v>9</v>
      </c>
      <c r="I17" s="2">
        <f>VLOOKUP($H17,$B$3:$F$24,COLUMNS($B$3:C4),FALSE)</f>
        <v>121714.56000000001</v>
      </c>
      <c r="J17" s="3">
        <f>VLOOKUP($H17,$B$3:$F$24,COLUMNS($B$3:D4),FALSE)</f>
        <v>44748</v>
      </c>
      <c r="K17" s="5">
        <f>VLOOKUP($H17,$B$3:$F$24,COLUMNS($B$3:E4),FALSE)</f>
        <v>8054.1620935199999</v>
      </c>
      <c r="L17" s="5">
        <f>VLOOKUP($H17,$B$3:$F$24,COLUMNS($B$3:F4),FALSE)</f>
        <v>1610.832418704</v>
      </c>
    </row>
    <row r="18" spans="2:12" x14ac:dyDescent="0.2">
      <c r="B18" t="s">
        <v>21</v>
      </c>
      <c r="C18" s="2">
        <f>C17*0.8</f>
        <v>64168.013322136299</v>
      </c>
      <c r="D18" s="3">
        <v>44754</v>
      </c>
      <c r="E18" s="4">
        <v>5768.3617969563174</v>
      </c>
      <c r="F18" s="4">
        <f t="shared" si="0"/>
        <v>1153.6723593912636</v>
      </c>
      <c r="I18" s="2"/>
      <c r="J18" s="2"/>
      <c r="K18" s="2"/>
      <c r="L18" s="2"/>
    </row>
    <row r="19" spans="2:12" x14ac:dyDescent="0.2">
      <c r="B19" t="s">
        <v>22</v>
      </c>
      <c r="C19" s="2">
        <f>C18*0.9</f>
        <v>57751.211989922667</v>
      </c>
      <c r="D19" s="3">
        <v>44758</v>
      </c>
      <c r="E19" s="4">
        <v>5191.525617260686</v>
      </c>
      <c r="F19" s="4">
        <f t="shared" si="0"/>
        <v>1038.3051234521372</v>
      </c>
      <c r="I19" s="2"/>
      <c r="J19" s="3"/>
      <c r="K19" s="5"/>
      <c r="L19" s="5"/>
    </row>
    <row r="20" spans="2:12" x14ac:dyDescent="0.2">
      <c r="B20" t="s">
        <v>23</v>
      </c>
      <c r="C20" s="2">
        <f>C19*1.1</f>
        <v>63526.333188914941</v>
      </c>
      <c r="D20" s="3">
        <v>44761</v>
      </c>
      <c r="E20" s="4">
        <v>6748.9833024388909</v>
      </c>
      <c r="F20" s="4">
        <f t="shared" si="0"/>
        <v>1349.7966604877784</v>
      </c>
    </row>
    <row r="21" spans="2:12" x14ac:dyDescent="0.2">
      <c r="B21" t="s">
        <v>24</v>
      </c>
      <c r="C21" s="2">
        <f>C20*1.02</f>
        <v>64796.85985269324</v>
      </c>
      <c r="D21" s="3">
        <v>44763</v>
      </c>
      <c r="E21" s="4">
        <v>8773.6782931705584</v>
      </c>
      <c r="F21" s="4">
        <f t="shared" si="0"/>
        <v>1754.7356586341118</v>
      </c>
    </row>
    <row r="22" spans="2:12" x14ac:dyDescent="0.2">
      <c r="B22" t="s">
        <v>25</v>
      </c>
      <c r="C22" s="2">
        <f>C21*0.8</f>
        <v>51837.487882154594</v>
      </c>
      <c r="D22" s="3">
        <v>44760</v>
      </c>
      <c r="E22" s="4">
        <v>11405.781781121728</v>
      </c>
      <c r="F22" s="4">
        <f t="shared" si="0"/>
        <v>2281.1563562243459</v>
      </c>
    </row>
    <row r="23" spans="2:12" x14ac:dyDescent="0.2">
      <c r="B23" t="s">
        <v>26</v>
      </c>
      <c r="C23" s="2">
        <f>C22*0.9</f>
        <v>46653.739093939133</v>
      </c>
      <c r="D23" s="3">
        <v>44762</v>
      </c>
      <c r="E23" s="4">
        <v>6650</v>
      </c>
      <c r="F23" s="4">
        <f t="shared" si="0"/>
        <v>1330</v>
      </c>
    </row>
    <row r="24" spans="2:12" x14ac:dyDescent="0.2">
      <c r="B24" t="s">
        <v>27</v>
      </c>
      <c r="C24" s="2">
        <f>C23*1.1</f>
        <v>51319.113003333048</v>
      </c>
      <c r="D24" s="3">
        <v>44757</v>
      </c>
      <c r="E24" s="4">
        <v>7341</v>
      </c>
      <c r="F24" s="4">
        <f t="shared" si="0"/>
        <v>1468.2</v>
      </c>
    </row>
    <row r="25" spans="2:12" x14ac:dyDescent="0.2">
      <c r="D25" s="3"/>
    </row>
    <row r="26" spans="2:12" x14ac:dyDescent="0.2">
      <c r="D26" s="3"/>
    </row>
    <row r="27" spans="2:12" x14ac:dyDescent="0.2">
      <c r="D27" s="3"/>
    </row>
  </sheetData>
  <mergeCells count="1">
    <mergeCell ref="H14:L14"/>
  </mergeCells>
  <dataValidations count="1">
    <dataValidation type="list" allowBlank="1" showInputMessage="1" showErrorMessage="1" sqref="I6 H16:H17" xr:uid="{413C824A-DCA2-A749-A227-FFDFF0167A82}">
      <formula1>$B$3:$B$24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18A9-0069-1C4E-B9D4-483D69C65233}">
  <dimension ref="A1:B23"/>
  <sheetViews>
    <sheetView workbookViewId="0">
      <selection activeCell="F12" sqref="F12"/>
    </sheetView>
  </sheetViews>
  <sheetFormatPr baseColWidth="10" defaultRowHeight="16" x14ac:dyDescent="0.2"/>
  <cols>
    <col min="1" max="1" width="15.5" bestFit="1" customWidth="1"/>
  </cols>
  <sheetData>
    <row r="1" spans="1:2" x14ac:dyDescent="0.2">
      <c r="A1" s="1" t="s">
        <v>1</v>
      </c>
      <c r="B1" s="1" t="s">
        <v>34</v>
      </c>
    </row>
    <row r="2" spans="1:2" x14ac:dyDescent="0.2">
      <c r="A2" t="s">
        <v>6</v>
      </c>
      <c r="B2" t="s">
        <v>35</v>
      </c>
    </row>
    <row r="3" spans="1:2" x14ac:dyDescent="0.2">
      <c r="A3" t="s">
        <v>7</v>
      </c>
      <c r="B3" t="s">
        <v>36</v>
      </c>
    </row>
    <row r="4" spans="1:2" x14ac:dyDescent="0.2">
      <c r="A4" t="s">
        <v>8</v>
      </c>
      <c r="B4" t="s">
        <v>37</v>
      </c>
    </row>
    <row r="5" spans="1:2" x14ac:dyDescent="0.2">
      <c r="A5" t="s">
        <v>9</v>
      </c>
      <c r="B5" t="s">
        <v>38</v>
      </c>
    </row>
    <row r="6" spans="1:2" x14ac:dyDescent="0.2">
      <c r="A6" t="s">
        <v>10</v>
      </c>
      <c r="B6" t="s">
        <v>35</v>
      </c>
    </row>
    <row r="7" spans="1:2" x14ac:dyDescent="0.2">
      <c r="A7" t="s">
        <v>11</v>
      </c>
      <c r="B7" t="s">
        <v>39</v>
      </c>
    </row>
    <row r="8" spans="1:2" x14ac:dyDescent="0.2">
      <c r="A8" t="s">
        <v>12</v>
      </c>
      <c r="B8" t="s">
        <v>40</v>
      </c>
    </row>
    <row r="9" spans="1:2" x14ac:dyDescent="0.2">
      <c r="A9" t="s">
        <v>13</v>
      </c>
      <c r="B9" t="s">
        <v>41</v>
      </c>
    </row>
    <row r="10" spans="1:2" x14ac:dyDescent="0.2">
      <c r="A10" t="s">
        <v>14</v>
      </c>
      <c r="B10" t="s">
        <v>42</v>
      </c>
    </row>
    <row r="11" spans="1:2" x14ac:dyDescent="0.2">
      <c r="A11" t="s">
        <v>15</v>
      </c>
      <c r="B11" t="s">
        <v>43</v>
      </c>
    </row>
    <row r="12" spans="1:2" x14ac:dyDescent="0.2">
      <c r="A12" t="s">
        <v>16</v>
      </c>
      <c r="B12" t="s">
        <v>38</v>
      </c>
    </row>
    <row r="13" spans="1:2" x14ac:dyDescent="0.2">
      <c r="A13" t="s">
        <v>17</v>
      </c>
      <c r="B13" t="s">
        <v>44</v>
      </c>
    </row>
    <row r="14" spans="1:2" x14ac:dyDescent="0.2">
      <c r="A14" t="s">
        <v>18</v>
      </c>
      <c r="B14" t="s">
        <v>45</v>
      </c>
    </row>
    <row r="15" spans="1:2" x14ac:dyDescent="0.2">
      <c r="A15" t="s">
        <v>19</v>
      </c>
      <c r="B15" t="s">
        <v>46</v>
      </c>
    </row>
    <row r="16" spans="1:2" x14ac:dyDescent="0.2">
      <c r="A16" t="s">
        <v>20</v>
      </c>
      <c r="B16" t="s">
        <v>47</v>
      </c>
    </row>
    <row r="17" spans="1:2" x14ac:dyDescent="0.2">
      <c r="A17" t="s">
        <v>21</v>
      </c>
      <c r="B17" t="s">
        <v>47</v>
      </c>
    </row>
    <row r="18" spans="1:2" x14ac:dyDescent="0.2">
      <c r="A18" t="s">
        <v>22</v>
      </c>
      <c r="B18" t="s">
        <v>48</v>
      </c>
    </row>
    <row r="19" spans="1:2" x14ac:dyDescent="0.2">
      <c r="A19" t="s">
        <v>23</v>
      </c>
      <c r="B19" t="s">
        <v>36</v>
      </c>
    </row>
    <row r="20" spans="1:2" x14ac:dyDescent="0.2">
      <c r="A20" t="s">
        <v>24</v>
      </c>
      <c r="B20" t="s">
        <v>49</v>
      </c>
    </row>
    <row r="21" spans="1:2" x14ac:dyDescent="0.2">
      <c r="A21" t="s">
        <v>25</v>
      </c>
      <c r="B21" t="s">
        <v>50</v>
      </c>
    </row>
    <row r="22" spans="1:2" x14ac:dyDescent="0.2">
      <c r="A22" t="s">
        <v>26</v>
      </c>
      <c r="B22" t="s">
        <v>50</v>
      </c>
    </row>
    <row r="23" spans="1:2" x14ac:dyDescent="0.2">
      <c r="A23" t="s">
        <v>27</v>
      </c>
      <c r="B23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</vt:lpstr>
      <vt:lpstr>Tasks</vt:lpstr>
      <vt:lpstr>Salesperson Info</vt:lpstr>
      <vt:lpstr>Salesperson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Demajali West</dc:creator>
  <cp:lastModifiedBy>Demajali West</cp:lastModifiedBy>
  <dcterms:created xsi:type="dcterms:W3CDTF">2022-08-16T10:45:47Z</dcterms:created>
  <dcterms:modified xsi:type="dcterms:W3CDTF">2022-08-16T13:00:36Z</dcterms:modified>
</cp:coreProperties>
</file>