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cyoung\Documents\Github\WarGame\Results\"/>
    </mc:Choice>
  </mc:AlternateContent>
  <bookViews>
    <workbookView xWindow="0" yWindow="0" windowWidth="28800" windowHeight="12435"/>
  </bookViews>
  <sheets>
    <sheet name="Sheet" sheetId="1" r:id="rId1"/>
    <sheet name="Keren" sheetId="3" r:id="rId2"/>
    <sheet name="Narvik" sheetId="5" r:id="rId3"/>
    <sheet name="Sevastopol" sheetId="6" r:id="rId4"/>
    <sheet name="Smolensk" sheetId="7" r:id="rId5"/>
    <sheet name="Westerplatte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" i="1" l="1"/>
  <c r="N27" i="1"/>
  <c r="N15" i="1"/>
  <c r="H14" i="1"/>
  <c r="H16" i="1"/>
  <c r="I25" i="1"/>
  <c r="I20" i="1"/>
  <c r="I14" i="1"/>
  <c r="M25" i="1"/>
  <c r="M19" i="1"/>
  <c r="M22" i="1"/>
  <c r="M15" i="1"/>
  <c r="M10" i="1"/>
  <c r="H12" i="1"/>
  <c r="N6" i="1"/>
  <c r="U24" i="8"/>
  <c r="U25" i="8" s="1"/>
  <c r="T24" i="8"/>
  <c r="T25" i="8" s="1"/>
  <c r="S24" i="8"/>
  <c r="S25" i="8" s="1"/>
  <c r="M27" i="1" s="1"/>
  <c r="R24" i="8"/>
  <c r="R25" i="8" s="1"/>
  <c r="H27" i="1" s="1"/>
  <c r="P24" i="8"/>
  <c r="P25" i="8" s="1"/>
  <c r="O24" i="8"/>
  <c r="O25" i="8" s="1"/>
  <c r="N24" i="8"/>
  <c r="N25" i="8" s="1"/>
  <c r="M26" i="1" s="1"/>
  <c r="M24" i="8"/>
  <c r="M25" i="8" s="1"/>
  <c r="H26" i="1" s="1"/>
  <c r="K24" i="8"/>
  <c r="K25" i="8" s="1"/>
  <c r="J24" i="8"/>
  <c r="J25" i="8" s="1"/>
  <c r="I24" i="8"/>
  <c r="I25" i="8" s="1"/>
  <c r="H24" i="8"/>
  <c r="H25" i="8" s="1"/>
  <c r="H25" i="1" s="1"/>
  <c r="F24" i="8"/>
  <c r="F25" i="8" s="1"/>
  <c r="E24" i="8"/>
  <c r="E25" i="8" s="1"/>
  <c r="D24" i="8"/>
  <c r="D25" i="8" s="1"/>
  <c r="M24" i="1" s="1"/>
  <c r="C24" i="8"/>
  <c r="C25" i="8" s="1"/>
  <c r="H24" i="1" s="1"/>
  <c r="U24" i="7"/>
  <c r="U25" i="7" s="1"/>
  <c r="T24" i="7"/>
  <c r="T25" i="7" s="1"/>
  <c r="S24" i="7"/>
  <c r="S25" i="7" s="1"/>
  <c r="R24" i="7"/>
  <c r="R25" i="7" s="1"/>
  <c r="H22" i="1" s="1"/>
  <c r="P24" i="7"/>
  <c r="P25" i="7" s="1"/>
  <c r="O24" i="7"/>
  <c r="O25" i="7" s="1"/>
  <c r="N24" i="7"/>
  <c r="N25" i="7" s="1"/>
  <c r="M21" i="1" s="1"/>
  <c r="M24" i="7"/>
  <c r="M25" i="7" s="1"/>
  <c r="H21" i="1" s="1"/>
  <c r="K24" i="7"/>
  <c r="K25" i="7" s="1"/>
  <c r="J24" i="7"/>
  <c r="J25" i="7" s="1"/>
  <c r="I24" i="7"/>
  <c r="I25" i="7" s="1"/>
  <c r="M20" i="1" s="1"/>
  <c r="H24" i="7"/>
  <c r="H25" i="7" s="1"/>
  <c r="H20" i="1" s="1"/>
  <c r="F24" i="7"/>
  <c r="F25" i="7" s="1"/>
  <c r="E24" i="7"/>
  <c r="E25" i="7" s="1"/>
  <c r="D24" i="7"/>
  <c r="D25" i="7" s="1"/>
  <c r="C24" i="7"/>
  <c r="C25" i="7" s="1"/>
  <c r="H19" i="1" s="1"/>
  <c r="U24" i="6"/>
  <c r="U25" i="6" s="1"/>
  <c r="T24" i="6"/>
  <c r="T25" i="6" s="1"/>
  <c r="S24" i="6"/>
  <c r="S25" i="6" s="1"/>
  <c r="M17" i="1" s="1"/>
  <c r="R24" i="6"/>
  <c r="R25" i="6" s="1"/>
  <c r="H17" i="1" s="1"/>
  <c r="P24" i="6"/>
  <c r="P25" i="6" s="1"/>
  <c r="O24" i="6"/>
  <c r="O25" i="6" s="1"/>
  <c r="N24" i="6"/>
  <c r="N25" i="6" s="1"/>
  <c r="M16" i="1" s="1"/>
  <c r="M24" i="6"/>
  <c r="M25" i="6" s="1"/>
  <c r="K24" i="6"/>
  <c r="K25" i="6" s="1"/>
  <c r="J24" i="6"/>
  <c r="J25" i="6" s="1"/>
  <c r="I24" i="6"/>
  <c r="I25" i="6" s="1"/>
  <c r="H24" i="6"/>
  <c r="H25" i="6" s="1"/>
  <c r="H15" i="1" s="1"/>
  <c r="F24" i="6"/>
  <c r="F25" i="6" s="1"/>
  <c r="E24" i="6"/>
  <c r="E25" i="6" s="1"/>
  <c r="D24" i="6"/>
  <c r="D25" i="6" s="1"/>
  <c r="M14" i="1" s="1"/>
  <c r="C24" i="6"/>
  <c r="C25" i="6" s="1"/>
  <c r="U24" i="5"/>
  <c r="U25" i="5" s="1"/>
  <c r="T24" i="5"/>
  <c r="T25" i="5" s="1"/>
  <c r="I12" i="1" s="1"/>
  <c r="S24" i="5"/>
  <c r="S25" i="5" s="1"/>
  <c r="M12" i="1" s="1"/>
  <c r="R24" i="5"/>
  <c r="R25" i="5" s="1"/>
  <c r="P24" i="5"/>
  <c r="P25" i="5" s="1"/>
  <c r="O24" i="5"/>
  <c r="O25" i="5" s="1"/>
  <c r="N24" i="5"/>
  <c r="N25" i="5" s="1"/>
  <c r="M11" i="1" s="1"/>
  <c r="M24" i="5"/>
  <c r="M25" i="5" s="1"/>
  <c r="H11" i="1" s="1"/>
  <c r="K24" i="5"/>
  <c r="K25" i="5" s="1"/>
  <c r="J24" i="5"/>
  <c r="J25" i="5" s="1"/>
  <c r="I24" i="5"/>
  <c r="I25" i="5" s="1"/>
  <c r="H24" i="5"/>
  <c r="H25" i="5" s="1"/>
  <c r="H10" i="1" s="1"/>
  <c r="F24" i="5"/>
  <c r="F25" i="5" s="1"/>
  <c r="E24" i="5"/>
  <c r="E25" i="5" s="1"/>
  <c r="D24" i="5"/>
  <c r="D25" i="5" s="1"/>
  <c r="M9" i="1" s="1"/>
  <c r="C24" i="5"/>
  <c r="C25" i="5" s="1"/>
  <c r="H9" i="1" s="1"/>
  <c r="M24" i="3"/>
  <c r="N24" i="3"/>
  <c r="N25" i="3" s="1"/>
  <c r="M6" i="1" s="1"/>
  <c r="O24" i="3"/>
  <c r="O25" i="3" s="1"/>
  <c r="P24" i="3"/>
  <c r="P25" i="3" s="1"/>
  <c r="R24" i="3"/>
  <c r="R25" i="3" s="1"/>
  <c r="H7" i="1" s="1"/>
  <c r="S24" i="3"/>
  <c r="S25" i="3" s="1"/>
  <c r="M7" i="1" s="1"/>
  <c r="T24" i="3"/>
  <c r="T25" i="3" s="1"/>
  <c r="U24" i="3"/>
  <c r="U25" i="3" s="1"/>
  <c r="M25" i="3"/>
  <c r="H6" i="1" s="1"/>
  <c r="H24" i="3"/>
  <c r="H25" i="3" s="1"/>
  <c r="H5" i="1" s="1"/>
  <c r="I24" i="3"/>
  <c r="I25" i="3" s="1"/>
  <c r="M5" i="1" s="1"/>
  <c r="J24" i="3"/>
  <c r="J25" i="3" s="1"/>
  <c r="K24" i="3"/>
  <c r="N5" i="1" s="1"/>
  <c r="D24" i="3"/>
  <c r="D25" i="3" s="1"/>
  <c r="M4" i="1" s="1"/>
  <c r="E24" i="3"/>
  <c r="E25" i="3" s="1"/>
  <c r="F24" i="3"/>
  <c r="N4" i="1" s="1"/>
  <c r="C24" i="3"/>
  <c r="C25" i="3" s="1"/>
  <c r="H4" i="1" s="1"/>
  <c r="I27" i="1" l="1"/>
  <c r="Q27" i="1" s="1"/>
  <c r="N21" i="1"/>
  <c r="N19" i="1"/>
  <c r="N12" i="1"/>
  <c r="I6" i="1"/>
  <c r="Q6" i="1" s="1"/>
  <c r="K25" i="3"/>
  <c r="I4" i="1"/>
  <c r="Q4" i="1" s="1"/>
  <c r="I26" i="1"/>
  <c r="Q26" i="1" s="1"/>
  <c r="N25" i="1"/>
  <c r="Q25" i="1" s="1"/>
  <c r="N24" i="1"/>
  <c r="I24" i="1"/>
  <c r="Q24" i="1" s="1"/>
  <c r="N22" i="1"/>
  <c r="I22" i="1"/>
  <c r="Q22" i="1" s="1"/>
  <c r="I21" i="1"/>
  <c r="N20" i="1"/>
  <c r="I19" i="1"/>
  <c r="P19" i="1"/>
  <c r="R19" i="1" s="1"/>
  <c r="N17" i="1"/>
  <c r="I17" i="1"/>
  <c r="N16" i="1"/>
  <c r="I16" i="1"/>
  <c r="I15" i="1"/>
  <c r="N14" i="1"/>
  <c r="N11" i="1"/>
  <c r="I11" i="1"/>
  <c r="P11" i="1"/>
  <c r="R11" i="1" s="1"/>
  <c r="N10" i="1"/>
  <c r="I10" i="1"/>
  <c r="N9" i="1"/>
  <c r="I9" i="1"/>
  <c r="Q9" i="1" s="1"/>
  <c r="N7" i="1"/>
  <c r="I7" i="1"/>
  <c r="Q7" i="1" s="1"/>
  <c r="I5" i="1"/>
  <c r="Q5" i="1" s="1"/>
  <c r="P5" i="1"/>
  <c r="R5" i="1" s="1"/>
  <c r="F25" i="3"/>
  <c r="P12" i="1"/>
  <c r="R12" i="1" s="1"/>
  <c r="P17" i="1"/>
  <c r="R17" i="1" s="1"/>
  <c r="P27" i="1"/>
  <c r="R27" i="1" s="1"/>
  <c r="P7" i="1"/>
  <c r="R7" i="1" s="1"/>
  <c r="P16" i="1"/>
  <c r="R16" i="1" s="1"/>
  <c r="P26" i="1"/>
  <c r="R26" i="1" s="1"/>
  <c r="P6" i="1"/>
  <c r="R6" i="1" s="1"/>
  <c r="Q20" i="1"/>
  <c r="Q12" i="1"/>
  <c r="P15" i="1"/>
  <c r="R15" i="1" s="1"/>
  <c r="P25" i="1"/>
  <c r="R25" i="1" s="1"/>
  <c r="P14" i="1"/>
  <c r="R14" i="1" s="1"/>
  <c r="P24" i="1"/>
  <c r="R24" i="1" s="1"/>
  <c r="P4" i="1"/>
  <c r="R4" i="1" s="1"/>
  <c r="P10" i="1"/>
  <c r="R10" i="1" s="1"/>
  <c r="P9" i="1"/>
  <c r="R9" i="1" s="1"/>
  <c r="P22" i="1"/>
  <c r="R22" i="1" s="1"/>
  <c r="P21" i="1"/>
  <c r="R21" i="1" s="1"/>
  <c r="Q15" i="1"/>
  <c r="P20" i="1"/>
  <c r="R20" i="1" s="1"/>
  <c r="Q14" i="1"/>
  <c r="Q21" i="1" l="1"/>
  <c r="Q19" i="1"/>
  <c r="Q16" i="1"/>
  <c r="Q11" i="1"/>
  <c r="Q10" i="1"/>
  <c r="Q17" i="1"/>
</calcChain>
</file>

<file path=xl/sharedStrings.xml><?xml version="1.0" encoding="utf-8"?>
<sst xmlns="http://schemas.openxmlformats.org/spreadsheetml/2006/main" count="221" uniqueCount="37">
  <si>
    <t>Minimax</t>
  </si>
  <si>
    <t>Alpha Beta</t>
  </si>
  <si>
    <t>Puzzle</t>
  </si>
  <si>
    <t>Keren</t>
  </si>
  <si>
    <t>Heuristic</t>
  </si>
  <si>
    <t>Narvik</t>
  </si>
  <si>
    <t>Sevastopol</t>
  </si>
  <si>
    <t>Smolensk</t>
  </si>
  <si>
    <t>Westerplatte</t>
  </si>
  <si>
    <t>Winner</t>
  </si>
  <si>
    <t>Move #</t>
  </si>
  <si>
    <t>p1Time</t>
  </si>
  <si>
    <t>p2Time</t>
  </si>
  <si>
    <t>p1NodesExp</t>
  </si>
  <si>
    <t>p2NodesExp</t>
  </si>
  <si>
    <t>Total</t>
  </si>
  <si>
    <t>Average:</t>
  </si>
  <si>
    <t>PuzzleName: Keren</t>
  </si>
  <si>
    <t>Minimax vs Minimax</t>
  </si>
  <si>
    <t>Minimax vs Alpha Beta</t>
  </si>
  <si>
    <t>Alpha Beta vs Minimax</t>
  </si>
  <si>
    <t>Alpha Beta vs Alpha Beta</t>
  </si>
  <si>
    <t>PuzzleName: Narvik</t>
  </si>
  <si>
    <t>PuzzleName: Sevastopol</t>
  </si>
  <si>
    <t>PuzzleName: Smolensk</t>
  </si>
  <si>
    <t>PuzzleName: Westerplatte</t>
  </si>
  <si>
    <t>Combined</t>
  </si>
  <si>
    <t>Player 1</t>
  </si>
  <si>
    <t>Player 2</t>
  </si>
  <si>
    <t>Strategy</t>
  </si>
  <si>
    <t>Score</t>
  </si>
  <si>
    <t>Total Nodes Expanded</t>
  </si>
  <si>
    <t>Avg Nodes Expanded/Move</t>
  </si>
  <si>
    <t>Score Diff</t>
  </si>
  <si>
    <t>Total Game Time (ms)</t>
  </si>
  <si>
    <t>Avg Move Time (ms)</t>
  </si>
  <si>
    <t>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</si>
</sst>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3" fontId="0" fillId="0" borderId="0" xfId="0" applyNumberFormat="1"/>
    <xf numFmtId="0" fontId="0" fillId="0" borderId="0" xfId="0" applyAlignment="1"/>
    <xf numFmtId="0" fontId="0" fillId="0" borderId="0" xfId="0" applyBorder="1"/>
    <xf numFmtId="3" fontId="0" fillId="0" borderId="0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 applyBorder="1" applyAlignment="1"/>
    <xf numFmtId="0" fontId="1" fillId="0" borderId="1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0" fontId="0" fillId="0" borderId="8" xfId="0" applyBorder="1"/>
    <xf numFmtId="0" fontId="3" fillId="0" borderId="8" xfId="0" applyFon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0" fillId="0" borderId="9" xfId="0" applyBorder="1"/>
    <xf numFmtId="0" fontId="3" fillId="0" borderId="9" xfId="0" applyFon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27"/>
  <sheetViews>
    <sheetView tabSelected="1" workbookViewId="0">
      <selection activeCell="V8" sqref="V8"/>
    </sheetView>
  </sheetViews>
  <sheetFormatPr defaultRowHeight="15" x14ac:dyDescent="0.25"/>
  <cols>
    <col min="3" max="3" width="12.7109375" bestFit="1" customWidth="1"/>
    <col min="4" max="4" width="8.85546875" bestFit="1" customWidth="1"/>
    <col min="5" max="5" width="2.140625" customWidth="1"/>
    <col min="6" max="6" width="9.42578125" bestFit="1" customWidth="1"/>
    <col min="7" max="7" width="5.85546875" bestFit="1" customWidth="1"/>
    <col min="8" max="8" width="12.42578125" customWidth="1"/>
    <col min="9" max="9" width="12" customWidth="1"/>
    <col min="10" max="10" width="2.5703125" customWidth="1"/>
    <col min="11" max="11" width="9.42578125" bestFit="1" customWidth="1"/>
    <col min="12" max="12" width="5.85546875" bestFit="1" customWidth="1"/>
    <col min="13" max="13" width="11.140625" customWidth="1"/>
    <col min="14" max="14" width="11.42578125" customWidth="1"/>
    <col min="15" max="15" width="2.140625" customWidth="1"/>
    <col min="16" max="16" width="9.85546875" customWidth="1"/>
    <col min="17" max="17" width="16" customWidth="1"/>
    <col min="18" max="18" width="11.85546875" customWidth="1"/>
    <col min="19" max="19" width="7.7109375" bestFit="1" customWidth="1"/>
    <col min="20" max="20" width="7.5703125" bestFit="1" customWidth="1"/>
  </cols>
  <sheetData>
    <row r="2" spans="3:21" ht="15.75" x14ac:dyDescent="0.25">
      <c r="F2" s="27" t="s">
        <v>27</v>
      </c>
      <c r="G2" s="27"/>
      <c r="H2" s="27"/>
      <c r="I2" s="27"/>
      <c r="J2" s="16"/>
      <c r="K2" s="27" t="s">
        <v>28</v>
      </c>
      <c r="L2" s="27"/>
      <c r="M2" s="27"/>
      <c r="N2" s="27"/>
      <c r="O2" s="16"/>
      <c r="P2" s="27" t="s">
        <v>26</v>
      </c>
      <c r="Q2" s="27"/>
      <c r="R2" s="27"/>
      <c r="S2" s="27"/>
      <c r="T2" s="9"/>
      <c r="U2" s="2"/>
    </row>
    <row r="3" spans="3:21" ht="27.75" customHeight="1" x14ac:dyDescent="0.25">
      <c r="C3" s="10" t="s">
        <v>2</v>
      </c>
      <c r="D3" s="10" t="s">
        <v>4</v>
      </c>
      <c r="E3" s="13"/>
      <c r="F3" s="10" t="s">
        <v>29</v>
      </c>
      <c r="G3" s="10" t="s">
        <v>30</v>
      </c>
      <c r="H3" s="10" t="s">
        <v>35</v>
      </c>
      <c r="I3" s="10" t="s">
        <v>31</v>
      </c>
      <c r="J3" s="13"/>
      <c r="K3" s="10" t="s">
        <v>29</v>
      </c>
      <c r="L3" s="10" t="s">
        <v>30</v>
      </c>
      <c r="M3" s="11" t="s">
        <v>35</v>
      </c>
      <c r="N3" s="10" t="s">
        <v>31</v>
      </c>
      <c r="O3" s="13"/>
      <c r="P3" s="10" t="s">
        <v>35</v>
      </c>
      <c r="Q3" s="12" t="s">
        <v>32</v>
      </c>
      <c r="R3" s="10" t="s">
        <v>34</v>
      </c>
      <c r="S3" s="10" t="s">
        <v>9</v>
      </c>
    </row>
    <row r="4" spans="3:21" x14ac:dyDescent="0.25">
      <c r="C4" s="6" t="s">
        <v>3</v>
      </c>
      <c r="D4" s="8" t="s">
        <v>33</v>
      </c>
      <c r="E4" s="14"/>
      <c r="F4" s="8" t="s">
        <v>0</v>
      </c>
      <c r="G4" s="7">
        <v>12</v>
      </c>
      <c r="H4" s="7">
        <f>Keren!C25</f>
        <v>38.333333333333336</v>
      </c>
      <c r="I4" s="7">
        <f>Keren!E24</f>
        <v>314403</v>
      </c>
      <c r="J4" s="4"/>
      <c r="K4" s="8" t="s">
        <v>0</v>
      </c>
      <c r="L4" s="7">
        <v>24</v>
      </c>
      <c r="M4" s="15">
        <f>Keren!D25</f>
        <v>31.166666666666668</v>
      </c>
      <c r="N4" s="7">
        <f>Keren!F24</f>
        <v>280841</v>
      </c>
      <c r="O4" s="4"/>
      <c r="P4" s="7">
        <f>(H4+M4)/2</f>
        <v>34.75</v>
      </c>
      <c r="Q4" s="17">
        <f>(I4+N4)/36</f>
        <v>16534.555555555555</v>
      </c>
      <c r="R4" s="7">
        <f>P4*36</f>
        <v>1251</v>
      </c>
      <c r="S4" s="7">
        <v>2</v>
      </c>
    </row>
    <row r="5" spans="3:21" x14ac:dyDescent="0.25">
      <c r="C5" s="6" t="s">
        <v>3</v>
      </c>
      <c r="D5" s="8" t="s">
        <v>33</v>
      </c>
      <c r="E5" s="14"/>
      <c r="F5" s="8" t="s">
        <v>0</v>
      </c>
      <c r="G5" s="7">
        <v>12</v>
      </c>
      <c r="H5" s="7">
        <f>Keren!H25</f>
        <v>31.222222222222221</v>
      </c>
      <c r="I5" s="7">
        <f>Keren!J24</f>
        <v>314403</v>
      </c>
      <c r="J5" s="4"/>
      <c r="K5" s="8" t="s">
        <v>1</v>
      </c>
      <c r="L5" s="7">
        <v>24</v>
      </c>
      <c r="M5" s="15">
        <f>Keren!I25</f>
        <v>13.5</v>
      </c>
      <c r="N5" s="7">
        <f>Keren!K24</f>
        <v>137631</v>
      </c>
      <c r="O5" s="4"/>
      <c r="P5" s="7">
        <f>(H5+M5)/2</f>
        <v>22.361111111111111</v>
      </c>
      <c r="Q5" s="17">
        <f>(I5+N5)/36</f>
        <v>12556.5</v>
      </c>
      <c r="R5" s="7">
        <f>P5*36</f>
        <v>805</v>
      </c>
      <c r="S5" s="7">
        <v>2</v>
      </c>
    </row>
    <row r="6" spans="3:21" x14ac:dyDescent="0.25">
      <c r="C6" s="6" t="s">
        <v>3</v>
      </c>
      <c r="D6" s="8" t="s">
        <v>33</v>
      </c>
      <c r="E6" s="14"/>
      <c r="F6" s="8" t="s">
        <v>1</v>
      </c>
      <c r="G6" s="7">
        <v>12</v>
      </c>
      <c r="H6" s="7">
        <f>Keren!M25</f>
        <v>12.277777777777779</v>
      </c>
      <c r="I6" s="7">
        <f>Keren!O24</f>
        <v>121544</v>
      </c>
      <c r="J6" s="4"/>
      <c r="K6" s="8" t="s">
        <v>0</v>
      </c>
      <c r="L6" s="7">
        <v>24</v>
      </c>
      <c r="M6" s="15">
        <f>Keren!N25</f>
        <v>25.888888888888889</v>
      </c>
      <c r="N6" s="7">
        <f>Keren!P24</f>
        <v>280841</v>
      </c>
      <c r="O6" s="4"/>
      <c r="P6" s="7">
        <f>(H6+M6)/2</f>
        <v>19.083333333333336</v>
      </c>
      <c r="Q6" s="17">
        <f>(I6+N6)/36</f>
        <v>11177.361111111111</v>
      </c>
      <c r="R6" s="7">
        <f>P6*36</f>
        <v>687.00000000000011</v>
      </c>
      <c r="S6" s="7">
        <v>2</v>
      </c>
    </row>
    <row r="7" spans="3:21" x14ac:dyDescent="0.25">
      <c r="C7" s="6" t="s">
        <v>3</v>
      </c>
      <c r="D7" s="8" t="s">
        <v>33</v>
      </c>
      <c r="E7" s="14"/>
      <c r="F7" s="8" t="s">
        <v>1</v>
      </c>
      <c r="G7" s="7">
        <v>12</v>
      </c>
      <c r="H7" s="7">
        <f>Keren!R25</f>
        <v>11.555555555555555</v>
      </c>
      <c r="I7" s="7">
        <f>Keren!T24</f>
        <v>121544</v>
      </c>
      <c r="J7" s="4"/>
      <c r="K7" s="8" t="s">
        <v>1</v>
      </c>
      <c r="L7" s="7">
        <v>24</v>
      </c>
      <c r="M7" s="15">
        <f>Keren!S25</f>
        <v>12.777777777777779</v>
      </c>
      <c r="N7" s="7">
        <f>Keren!U24</f>
        <v>137631</v>
      </c>
      <c r="O7" s="4"/>
      <c r="P7" s="7">
        <f>(H7+M7)/2</f>
        <v>12.166666666666668</v>
      </c>
      <c r="Q7" s="17">
        <f>(I7+N7)/36</f>
        <v>7199.3055555555557</v>
      </c>
      <c r="R7" s="7">
        <f>P7*36</f>
        <v>438.00000000000006</v>
      </c>
      <c r="S7" s="7">
        <v>2</v>
      </c>
    </row>
    <row r="8" spans="3:21" x14ac:dyDescent="0.25">
      <c r="C8" s="3"/>
      <c r="D8" s="14"/>
      <c r="E8" s="14"/>
      <c r="F8" s="14"/>
      <c r="G8" s="4"/>
      <c r="H8" s="4"/>
      <c r="I8" s="4"/>
      <c r="J8" s="4"/>
      <c r="K8" s="14"/>
      <c r="L8" s="4"/>
      <c r="M8" s="4"/>
      <c r="N8" s="4"/>
      <c r="O8" s="4"/>
      <c r="P8" s="4"/>
      <c r="Q8" s="4"/>
      <c r="R8" s="4"/>
      <c r="S8" s="4"/>
    </row>
    <row r="9" spans="3:21" x14ac:dyDescent="0.25">
      <c r="C9" s="6" t="s">
        <v>5</v>
      </c>
      <c r="D9" s="8" t="s">
        <v>33</v>
      </c>
      <c r="E9" s="14"/>
      <c r="F9" s="8" t="s">
        <v>0</v>
      </c>
      <c r="G9" s="7">
        <v>803</v>
      </c>
      <c r="H9" s="7">
        <f>Narvik!C25</f>
        <v>40.111111111111114</v>
      </c>
      <c r="I9" s="7">
        <f>Narvik!E24</f>
        <v>335575</v>
      </c>
      <c r="J9" s="4"/>
      <c r="K9" s="8" t="s">
        <v>0</v>
      </c>
      <c r="L9" s="7">
        <v>997</v>
      </c>
      <c r="M9" s="15">
        <f>Narvik!D25</f>
        <v>34.388888888888886</v>
      </c>
      <c r="N9" s="7">
        <f>Narvik!F24</f>
        <v>292719</v>
      </c>
      <c r="O9" s="4"/>
      <c r="P9" s="7">
        <f>(H9+M9)/2</f>
        <v>37.25</v>
      </c>
      <c r="Q9" s="17">
        <f>(I9+N9)/36</f>
        <v>17452.611111111109</v>
      </c>
      <c r="R9" s="7">
        <f t="shared" ref="R9:R27" si="0">P9*36</f>
        <v>1341</v>
      </c>
      <c r="S9" s="7">
        <v>2</v>
      </c>
    </row>
    <row r="10" spans="3:21" x14ac:dyDescent="0.25">
      <c r="C10" s="6" t="s">
        <v>5</v>
      </c>
      <c r="D10" s="8" t="s">
        <v>33</v>
      </c>
      <c r="E10" s="14"/>
      <c r="F10" s="8" t="s">
        <v>0</v>
      </c>
      <c r="G10" s="7">
        <v>803</v>
      </c>
      <c r="H10" s="7">
        <f>Narvik!H25</f>
        <v>35.444444444444443</v>
      </c>
      <c r="I10" s="7">
        <f>Narvik!J24</f>
        <v>335575</v>
      </c>
      <c r="J10" s="4"/>
      <c r="K10" s="8" t="s">
        <v>1</v>
      </c>
      <c r="L10" s="7">
        <v>997</v>
      </c>
      <c r="M10" s="15">
        <f>Narvik!I25</f>
        <v>13</v>
      </c>
      <c r="N10" s="7">
        <f>Narvik!K24</f>
        <v>122213</v>
      </c>
      <c r="O10" s="4"/>
      <c r="P10" s="7">
        <f>(H10+M10)/2</f>
        <v>24.222222222222221</v>
      </c>
      <c r="Q10" s="17">
        <f>(I10+N10)/36</f>
        <v>12716.333333333334</v>
      </c>
      <c r="R10" s="7">
        <f t="shared" si="0"/>
        <v>872</v>
      </c>
      <c r="S10" s="7">
        <v>2</v>
      </c>
    </row>
    <row r="11" spans="3:21" x14ac:dyDescent="0.25">
      <c r="C11" s="6" t="s">
        <v>5</v>
      </c>
      <c r="D11" s="8" t="s">
        <v>33</v>
      </c>
      <c r="E11" s="14"/>
      <c r="F11" s="8" t="s">
        <v>1</v>
      </c>
      <c r="G11" s="7">
        <v>803</v>
      </c>
      <c r="H11" s="7">
        <f>Narvik!M25</f>
        <v>10.833333333333334</v>
      </c>
      <c r="I11" s="7">
        <f>Narvik!O24</f>
        <v>104074</v>
      </c>
      <c r="J11" s="4"/>
      <c r="K11" s="8" t="s">
        <v>0</v>
      </c>
      <c r="L11" s="7">
        <v>997</v>
      </c>
      <c r="M11" s="15">
        <f>Narvik!N25</f>
        <v>27.722222222222221</v>
      </c>
      <c r="N11" s="7">
        <f>Narvik!P24</f>
        <v>292719</v>
      </c>
      <c r="O11" s="4"/>
      <c r="P11" s="7">
        <f>(H11+M11)/2</f>
        <v>19.277777777777779</v>
      </c>
      <c r="Q11" s="17">
        <f>(I11+N11)/36</f>
        <v>11022.027777777777</v>
      </c>
      <c r="R11" s="7">
        <f t="shared" si="0"/>
        <v>694</v>
      </c>
      <c r="S11" s="7">
        <v>2</v>
      </c>
    </row>
    <row r="12" spans="3:21" x14ac:dyDescent="0.25">
      <c r="C12" s="6" t="s">
        <v>5</v>
      </c>
      <c r="D12" s="8" t="s">
        <v>33</v>
      </c>
      <c r="E12" s="14"/>
      <c r="F12" s="8" t="s">
        <v>1</v>
      </c>
      <c r="G12" s="7">
        <v>803</v>
      </c>
      <c r="H12" s="7">
        <f>Narvik!R25</f>
        <v>10.333333333333334</v>
      </c>
      <c r="I12" s="7">
        <f>Narvik!T25</f>
        <v>5781.8888888888887</v>
      </c>
      <c r="J12" s="4"/>
      <c r="K12" s="8" t="s">
        <v>1</v>
      </c>
      <c r="L12" s="7">
        <v>997</v>
      </c>
      <c r="M12" s="15">
        <f>Narvik!S25</f>
        <v>12</v>
      </c>
      <c r="N12" s="7">
        <f>Narvik!U24</f>
        <v>122213</v>
      </c>
      <c r="O12" s="4"/>
      <c r="P12" s="7">
        <f>(H12+M12)/2</f>
        <v>11.166666666666668</v>
      </c>
      <c r="Q12" s="17">
        <f>(I12+N12)/36</f>
        <v>3555.4135802469136</v>
      </c>
      <c r="R12" s="7">
        <f t="shared" si="0"/>
        <v>402.00000000000006</v>
      </c>
      <c r="S12" s="7">
        <v>2</v>
      </c>
    </row>
    <row r="13" spans="3:21" x14ac:dyDescent="0.25">
      <c r="C13" s="3"/>
      <c r="D13" s="14"/>
      <c r="E13" s="14"/>
      <c r="F13" s="14"/>
      <c r="G13" s="4"/>
      <c r="H13" s="4"/>
      <c r="I13" s="4"/>
      <c r="J13" s="4"/>
      <c r="K13" s="14"/>
      <c r="L13" s="4"/>
      <c r="M13" s="4"/>
      <c r="N13" s="4"/>
      <c r="O13" s="4"/>
      <c r="P13" s="4"/>
      <c r="Q13" s="4"/>
      <c r="R13" s="4"/>
      <c r="S13" s="4"/>
    </row>
    <row r="14" spans="3:21" x14ac:dyDescent="0.25">
      <c r="C14" s="6" t="s">
        <v>6</v>
      </c>
      <c r="D14" s="8" t="s">
        <v>33</v>
      </c>
      <c r="E14" s="14"/>
      <c r="F14" s="8" t="s">
        <v>0</v>
      </c>
      <c r="G14" s="7">
        <v>261</v>
      </c>
      <c r="H14" s="7">
        <f>Sevastopol!C25</f>
        <v>36.722222222222221</v>
      </c>
      <c r="I14" s="7">
        <f>Sevastopol!E24</f>
        <v>328888</v>
      </c>
      <c r="J14" s="4"/>
      <c r="K14" s="8" t="s">
        <v>0</v>
      </c>
      <c r="L14" s="7">
        <v>117</v>
      </c>
      <c r="M14" s="15">
        <f>Sevastopol!D25</f>
        <v>30.055555555555557</v>
      </c>
      <c r="N14" s="7">
        <f>Sevastopol!F24</f>
        <v>283778</v>
      </c>
      <c r="O14" s="4"/>
      <c r="P14" s="7">
        <f>(H14+M14)/2</f>
        <v>33.388888888888886</v>
      </c>
      <c r="Q14" s="17">
        <f>(I14+N14)/36</f>
        <v>17018.5</v>
      </c>
      <c r="R14" s="7">
        <f t="shared" si="0"/>
        <v>1202</v>
      </c>
      <c r="S14" s="7">
        <v>1</v>
      </c>
    </row>
    <row r="15" spans="3:21" x14ac:dyDescent="0.25">
      <c r="C15" s="6" t="s">
        <v>6</v>
      </c>
      <c r="D15" s="8" t="s">
        <v>33</v>
      </c>
      <c r="E15" s="14"/>
      <c r="F15" s="8" t="s">
        <v>0</v>
      </c>
      <c r="G15" s="7">
        <v>261</v>
      </c>
      <c r="H15" s="7">
        <f>Sevastopol!H25</f>
        <v>33.444444444444443</v>
      </c>
      <c r="I15" s="7">
        <f>Sevastopol!J24</f>
        <v>328888</v>
      </c>
      <c r="J15" s="4"/>
      <c r="K15" s="8" t="s">
        <v>1</v>
      </c>
      <c r="L15" s="7">
        <v>117</v>
      </c>
      <c r="M15" s="15">
        <f>Sevastopol!I25</f>
        <v>28.111111111111111</v>
      </c>
      <c r="N15" s="7">
        <f>Sevastopol!K24</f>
        <v>273077</v>
      </c>
      <c r="O15" s="4"/>
      <c r="P15" s="7">
        <f>(H15+M15)/2</f>
        <v>30.777777777777779</v>
      </c>
      <c r="Q15" s="17">
        <f>(I15+N15)/36</f>
        <v>16721.25</v>
      </c>
      <c r="R15" s="7">
        <f t="shared" si="0"/>
        <v>1108</v>
      </c>
      <c r="S15" s="7">
        <v>1</v>
      </c>
    </row>
    <row r="16" spans="3:21" x14ac:dyDescent="0.25">
      <c r="C16" s="6" t="s">
        <v>6</v>
      </c>
      <c r="D16" s="8" t="s">
        <v>33</v>
      </c>
      <c r="E16" s="14"/>
      <c r="F16" s="8" t="s">
        <v>1</v>
      </c>
      <c r="G16" s="7">
        <v>261</v>
      </c>
      <c r="H16" s="7">
        <f>Sevastopol!M25</f>
        <v>30.333333333333332</v>
      </c>
      <c r="I16" s="7">
        <f>Sevastopol!O24</f>
        <v>320545</v>
      </c>
      <c r="J16" s="4"/>
      <c r="K16" s="8" t="s">
        <v>0</v>
      </c>
      <c r="L16" s="7">
        <v>117</v>
      </c>
      <c r="M16" s="15">
        <f>Sevastopol!N25</f>
        <v>26</v>
      </c>
      <c r="N16" s="7">
        <f>Sevastopol!P24</f>
        <v>283778</v>
      </c>
      <c r="O16" s="4"/>
      <c r="P16" s="7">
        <f>(H16+M16)/2</f>
        <v>28.166666666666664</v>
      </c>
      <c r="Q16" s="17">
        <f>(I16+N16)/36</f>
        <v>16786.75</v>
      </c>
      <c r="R16" s="7">
        <f t="shared" si="0"/>
        <v>1013.9999999999999</v>
      </c>
      <c r="S16" s="7">
        <v>1</v>
      </c>
    </row>
    <row r="17" spans="3:19" x14ac:dyDescent="0.25">
      <c r="C17" s="6" t="s">
        <v>6</v>
      </c>
      <c r="D17" s="8" t="s">
        <v>33</v>
      </c>
      <c r="E17" s="14"/>
      <c r="F17" s="8" t="s">
        <v>1</v>
      </c>
      <c r="G17" s="7">
        <v>261</v>
      </c>
      <c r="H17" s="7">
        <f>Sevastopol!R25</f>
        <v>29.166666666666668</v>
      </c>
      <c r="I17" s="7">
        <f>Sevastopol!T24</f>
        <v>320545</v>
      </c>
      <c r="J17" s="4"/>
      <c r="K17" s="8" t="s">
        <v>1</v>
      </c>
      <c r="L17" s="7">
        <v>117</v>
      </c>
      <c r="M17" s="15">
        <f>Sevastopol!S25</f>
        <v>24.833333333333332</v>
      </c>
      <c r="N17" s="7">
        <f>Sevastopol!U24</f>
        <v>273077</v>
      </c>
      <c r="O17" s="4"/>
      <c r="P17" s="7">
        <f>(H17+M17)/2</f>
        <v>27</v>
      </c>
      <c r="Q17" s="17">
        <f>(I17+N17)/36</f>
        <v>16489.5</v>
      </c>
      <c r="R17" s="7">
        <f t="shared" si="0"/>
        <v>972</v>
      </c>
      <c r="S17" s="7">
        <v>1</v>
      </c>
    </row>
    <row r="18" spans="3:19" x14ac:dyDescent="0.25">
      <c r="C18" s="3"/>
      <c r="D18" s="14"/>
      <c r="E18" s="14"/>
      <c r="F18" s="14"/>
      <c r="G18" s="4"/>
      <c r="H18" s="4"/>
      <c r="I18" s="4"/>
      <c r="J18" s="4"/>
      <c r="K18" s="14"/>
      <c r="L18" s="4"/>
      <c r="M18" s="4"/>
      <c r="N18" s="4"/>
      <c r="O18" s="4"/>
      <c r="P18" s="4"/>
      <c r="Q18" s="4"/>
      <c r="R18" s="4"/>
      <c r="S18" s="4"/>
    </row>
    <row r="19" spans="3:19" x14ac:dyDescent="0.25">
      <c r="C19" s="6" t="s">
        <v>7</v>
      </c>
      <c r="D19" s="8" t="s">
        <v>33</v>
      </c>
      <c r="E19" s="14"/>
      <c r="F19" s="8" t="s">
        <v>0</v>
      </c>
      <c r="G19" s="7">
        <v>1034</v>
      </c>
      <c r="H19" s="7">
        <f>Smolensk!C25</f>
        <v>37.555555555555557</v>
      </c>
      <c r="I19" s="7">
        <f>Smolensk!E24</f>
        <v>328578</v>
      </c>
      <c r="J19" s="4"/>
      <c r="K19" s="8" t="s">
        <v>0</v>
      </c>
      <c r="L19" s="7">
        <v>619</v>
      </c>
      <c r="M19" s="15">
        <f>Smolensk!D25</f>
        <v>33.5</v>
      </c>
      <c r="N19" s="7">
        <f>Smolensk!F24</f>
        <v>291697</v>
      </c>
      <c r="O19" s="4"/>
      <c r="P19" s="7">
        <f>(H19+M19)/2</f>
        <v>35.527777777777779</v>
      </c>
      <c r="Q19" s="17">
        <f>(I19+N19)/36</f>
        <v>17229.861111111109</v>
      </c>
      <c r="R19" s="7">
        <f t="shared" si="0"/>
        <v>1279</v>
      </c>
      <c r="S19" s="7">
        <v>1</v>
      </c>
    </row>
    <row r="20" spans="3:19" x14ac:dyDescent="0.25">
      <c r="C20" s="6" t="s">
        <v>7</v>
      </c>
      <c r="D20" s="8" t="s">
        <v>33</v>
      </c>
      <c r="E20" s="14"/>
      <c r="F20" s="8" t="s">
        <v>0</v>
      </c>
      <c r="G20" s="7">
        <v>1034</v>
      </c>
      <c r="H20" s="7">
        <f>Smolensk!H25</f>
        <v>34.166666666666664</v>
      </c>
      <c r="I20" s="7">
        <f>Smolensk!J24</f>
        <v>328578</v>
      </c>
      <c r="J20" s="4"/>
      <c r="K20" s="8" t="s">
        <v>1</v>
      </c>
      <c r="L20" s="7">
        <v>619</v>
      </c>
      <c r="M20" s="15">
        <f>Smolensk!I25</f>
        <v>10.444444444444445</v>
      </c>
      <c r="N20" s="7">
        <f>Smolensk!K24</f>
        <v>96718</v>
      </c>
      <c r="O20" s="4"/>
      <c r="P20" s="7">
        <f>(H20+M20)/2</f>
        <v>22.305555555555554</v>
      </c>
      <c r="Q20" s="17">
        <f>(I20+N20)/36</f>
        <v>11813.777777777777</v>
      </c>
      <c r="R20" s="7">
        <f t="shared" si="0"/>
        <v>802.99999999999989</v>
      </c>
      <c r="S20" s="7">
        <v>1</v>
      </c>
    </row>
    <row r="21" spans="3:19" x14ac:dyDescent="0.25">
      <c r="C21" s="18" t="s">
        <v>7</v>
      </c>
      <c r="D21" s="19" t="s">
        <v>33</v>
      </c>
      <c r="E21" s="14"/>
      <c r="F21" s="19" t="s">
        <v>1</v>
      </c>
      <c r="G21" s="7">
        <v>1034</v>
      </c>
      <c r="H21" s="20">
        <f>Smolensk!M25</f>
        <v>13.833333333333334</v>
      </c>
      <c r="I21" s="20">
        <f>Smolensk!O24</f>
        <v>145952</v>
      </c>
      <c r="J21" s="4"/>
      <c r="K21" s="19" t="s">
        <v>0</v>
      </c>
      <c r="L21" s="7">
        <v>619</v>
      </c>
      <c r="M21" s="21">
        <f>Smolensk!N25</f>
        <v>26.611111111111111</v>
      </c>
      <c r="N21" s="20">
        <f>Smolensk!P24</f>
        <v>291697</v>
      </c>
      <c r="O21" s="4"/>
      <c r="P21" s="20">
        <f>(H21+M21)/2</f>
        <v>20.222222222222221</v>
      </c>
      <c r="Q21" s="22">
        <f>(I21+N21)/36</f>
        <v>12156.916666666666</v>
      </c>
      <c r="R21" s="20">
        <f t="shared" si="0"/>
        <v>728</v>
      </c>
      <c r="S21" s="7">
        <v>1</v>
      </c>
    </row>
    <row r="22" spans="3:19" x14ac:dyDescent="0.25">
      <c r="C22" s="6" t="s">
        <v>7</v>
      </c>
      <c r="D22" s="8" t="s">
        <v>33</v>
      </c>
      <c r="E22" s="8"/>
      <c r="F22" s="8" t="s">
        <v>1</v>
      </c>
      <c r="G22" s="7">
        <v>1034</v>
      </c>
      <c r="H22" s="7">
        <f>Smolensk!R25</f>
        <v>14.055555555555555</v>
      </c>
      <c r="I22" s="7">
        <f>Smolensk!T24</f>
        <v>145952</v>
      </c>
      <c r="J22" s="7"/>
      <c r="K22" s="8" t="s">
        <v>1</v>
      </c>
      <c r="L22" s="7">
        <v>619</v>
      </c>
      <c r="M22" s="7">
        <f>Smolensk!S25</f>
        <v>9.2222222222222214</v>
      </c>
      <c r="N22" s="7">
        <f>Smolensk!U24</f>
        <v>96718</v>
      </c>
      <c r="O22" s="7"/>
      <c r="P22" s="7">
        <f>(H22+M22)/2</f>
        <v>11.638888888888889</v>
      </c>
      <c r="Q22" s="7">
        <f>(I22+N22)/36</f>
        <v>6740.833333333333</v>
      </c>
      <c r="R22" s="7">
        <f t="shared" si="0"/>
        <v>419</v>
      </c>
      <c r="S22" s="7">
        <v>1</v>
      </c>
    </row>
    <row r="23" spans="3:19" x14ac:dyDescent="0.25">
      <c r="C23" s="3"/>
      <c r="D23" s="14"/>
      <c r="E23" s="14"/>
      <c r="F23" s="14"/>
      <c r="G23" s="4"/>
      <c r="H23" s="4"/>
      <c r="I23" s="4"/>
      <c r="J23" s="4"/>
      <c r="K23" s="14"/>
      <c r="L23" s="4"/>
      <c r="M23" s="4"/>
      <c r="N23" s="4"/>
      <c r="O23" s="4"/>
      <c r="P23" s="4"/>
      <c r="Q23" s="4"/>
      <c r="R23" s="4"/>
      <c r="S23" s="4"/>
    </row>
    <row r="24" spans="3:19" x14ac:dyDescent="0.25">
      <c r="C24" s="6" t="s">
        <v>8</v>
      </c>
      <c r="D24" s="8" t="s">
        <v>33</v>
      </c>
      <c r="E24" s="8"/>
      <c r="F24" s="8" t="s">
        <v>0</v>
      </c>
      <c r="G24" s="7">
        <v>36</v>
      </c>
      <c r="H24" s="7">
        <f>Westerplatte!C25</f>
        <v>45</v>
      </c>
      <c r="I24" s="7">
        <f>Westerplatte!E24</f>
        <v>397527</v>
      </c>
      <c r="J24" s="7"/>
      <c r="K24" s="8" t="s">
        <v>0</v>
      </c>
      <c r="L24" s="7">
        <v>36</v>
      </c>
      <c r="M24" s="7">
        <f>Westerplatte!D25</f>
        <v>39.444444444444443</v>
      </c>
      <c r="N24" s="7">
        <f>Westerplatte!F24</f>
        <v>349729</v>
      </c>
      <c r="O24" s="7"/>
      <c r="P24" s="7">
        <f>(H24+M24)/2</f>
        <v>42.222222222222221</v>
      </c>
      <c r="Q24" s="7">
        <f>(I24+N24)/36</f>
        <v>20757.111111111109</v>
      </c>
      <c r="R24" s="7">
        <f t="shared" si="0"/>
        <v>1520</v>
      </c>
      <c r="S24" s="7" t="s">
        <v>36</v>
      </c>
    </row>
    <row r="25" spans="3:19" x14ac:dyDescent="0.25">
      <c r="C25" s="23" t="s">
        <v>8</v>
      </c>
      <c r="D25" s="24" t="s">
        <v>33</v>
      </c>
      <c r="E25" s="14"/>
      <c r="F25" s="24" t="s">
        <v>0</v>
      </c>
      <c r="G25" s="7">
        <v>36</v>
      </c>
      <c r="H25" s="25">
        <f>Westerplatte!H25</f>
        <v>41.277777777777779</v>
      </c>
      <c r="I25" s="25">
        <f>Westerplatte!J24</f>
        <v>397527</v>
      </c>
      <c r="J25" s="4"/>
      <c r="K25" s="24" t="s">
        <v>1</v>
      </c>
      <c r="L25" s="7">
        <v>36</v>
      </c>
      <c r="M25" s="26">
        <f>Westerplatte!I25</f>
        <v>16.888888888888889</v>
      </c>
      <c r="N25" s="25">
        <f>Westerplatte!K24</f>
        <v>166037</v>
      </c>
      <c r="O25" s="4"/>
      <c r="P25" s="25">
        <f>(H25+M25)/2</f>
        <v>29.083333333333336</v>
      </c>
      <c r="Q25" s="5">
        <f>(I25+N25)/36</f>
        <v>15654.555555555555</v>
      </c>
      <c r="R25" s="25">
        <f t="shared" si="0"/>
        <v>1047</v>
      </c>
      <c r="S25" s="7" t="s">
        <v>36</v>
      </c>
    </row>
    <row r="26" spans="3:19" x14ac:dyDescent="0.25">
      <c r="C26" s="6" t="s">
        <v>8</v>
      </c>
      <c r="D26" s="8" t="s">
        <v>33</v>
      </c>
      <c r="E26" s="14"/>
      <c r="F26" s="8" t="s">
        <v>1</v>
      </c>
      <c r="G26" s="7">
        <v>36</v>
      </c>
      <c r="H26" s="7">
        <f>Westerplatte!M25</f>
        <v>19.111111111111111</v>
      </c>
      <c r="I26" s="7">
        <f>Westerplatte!O24</f>
        <v>198114</v>
      </c>
      <c r="J26" s="4"/>
      <c r="K26" s="8" t="s">
        <v>0</v>
      </c>
      <c r="L26" s="7">
        <v>36</v>
      </c>
      <c r="M26" s="15">
        <f>Westerplatte!N25</f>
        <v>32</v>
      </c>
      <c r="N26" s="7">
        <f>Westerplatte!P24</f>
        <v>349729</v>
      </c>
      <c r="O26" s="4"/>
      <c r="P26" s="7">
        <f>(H26+M26)/2</f>
        <v>25.555555555555557</v>
      </c>
      <c r="Q26" s="17">
        <f>(I26+N26)/36</f>
        <v>15217.861111111111</v>
      </c>
      <c r="R26" s="7">
        <f t="shared" si="0"/>
        <v>920</v>
      </c>
      <c r="S26" s="7" t="s">
        <v>36</v>
      </c>
    </row>
    <row r="27" spans="3:19" x14ac:dyDescent="0.25">
      <c r="C27" s="6" t="s">
        <v>8</v>
      </c>
      <c r="D27" s="8" t="s">
        <v>33</v>
      </c>
      <c r="E27" s="14"/>
      <c r="F27" s="8" t="s">
        <v>1</v>
      </c>
      <c r="G27" s="7">
        <v>36</v>
      </c>
      <c r="H27" s="7">
        <f>Westerplatte!R25</f>
        <v>18.611111111111111</v>
      </c>
      <c r="I27" s="7">
        <f>Westerplatte!T24</f>
        <v>198114</v>
      </c>
      <c r="J27" s="4"/>
      <c r="K27" s="8" t="s">
        <v>1</v>
      </c>
      <c r="L27" s="7">
        <v>36</v>
      </c>
      <c r="M27" s="15">
        <f>Westerplatte!S25</f>
        <v>15.722222222222221</v>
      </c>
      <c r="N27" s="7">
        <f>Westerplatte!U24</f>
        <v>166037</v>
      </c>
      <c r="O27" s="4"/>
      <c r="P27" s="7">
        <f>(H27+M27)/2</f>
        <v>17.166666666666664</v>
      </c>
      <c r="Q27" s="17">
        <f>(I27+N27)/36</f>
        <v>10115.305555555555</v>
      </c>
      <c r="R27" s="7">
        <f t="shared" si="0"/>
        <v>617.99999999999989</v>
      </c>
      <c r="S27" s="7" t="s">
        <v>36</v>
      </c>
    </row>
  </sheetData>
  <mergeCells count="3">
    <mergeCell ref="F2:I2"/>
    <mergeCell ref="K2:N2"/>
    <mergeCell ref="P2:S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5"/>
  <sheetViews>
    <sheetView workbookViewId="0">
      <selection activeCell="U6" sqref="U6:U23"/>
    </sheetView>
  </sheetViews>
  <sheetFormatPr defaultRowHeight="15" x14ac:dyDescent="0.25"/>
  <cols>
    <col min="2" max="2" width="8.85546875" bestFit="1" customWidth="1"/>
    <col min="3" max="4" width="7.5703125" bestFit="1" customWidth="1"/>
    <col min="5" max="7" width="12" bestFit="1" customWidth="1"/>
    <col min="8" max="9" width="7.5703125" bestFit="1" customWidth="1"/>
    <col min="10" max="12" width="12" bestFit="1" customWidth="1"/>
    <col min="13" max="14" width="7.5703125" bestFit="1" customWidth="1"/>
    <col min="15" max="17" width="12" bestFit="1" customWidth="1"/>
    <col min="18" max="19" width="7.5703125" bestFit="1" customWidth="1"/>
    <col min="20" max="22" width="12" bestFit="1" customWidth="1"/>
  </cols>
  <sheetData>
    <row r="2" spans="2:21" x14ac:dyDescent="0.25">
      <c r="B2" t="s">
        <v>17</v>
      </c>
    </row>
    <row r="3" spans="2:21" x14ac:dyDescent="0.25">
      <c r="C3" s="28" t="s">
        <v>18</v>
      </c>
      <c r="D3" s="28"/>
      <c r="E3" s="28"/>
      <c r="F3" s="28"/>
      <c r="H3" s="28" t="s">
        <v>19</v>
      </c>
      <c r="I3" s="28"/>
      <c r="J3" s="28"/>
      <c r="K3" s="28"/>
      <c r="M3" s="28" t="s">
        <v>20</v>
      </c>
      <c r="N3" s="28"/>
      <c r="O3" s="28"/>
      <c r="P3" s="28"/>
      <c r="R3" s="28" t="s">
        <v>21</v>
      </c>
      <c r="S3" s="28"/>
      <c r="T3" s="28"/>
      <c r="U3" s="28"/>
    </row>
    <row r="5" spans="2:21" x14ac:dyDescent="0.25">
      <c r="B5" t="s">
        <v>10</v>
      </c>
      <c r="C5" t="s">
        <v>11</v>
      </c>
      <c r="D5" t="s">
        <v>12</v>
      </c>
      <c r="E5" t="s">
        <v>13</v>
      </c>
      <c r="F5" t="s">
        <v>14</v>
      </c>
      <c r="H5" t="s">
        <v>11</v>
      </c>
      <c r="I5" t="s">
        <v>12</v>
      </c>
      <c r="J5" t="s">
        <v>13</v>
      </c>
      <c r="K5" t="s">
        <v>14</v>
      </c>
      <c r="M5" t="s">
        <v>11</v>
      </c>
      <c r="N5" t="s">
        <v>12</v>
      </c>
      <c r="O5" t="s">
        <v>13</v>
      </c>
      <c r="P5" t="s">
        <v>14</v>
      </c>
      <c r="R5" t="s">
        <v>11</v>
      </c>
      <c r="S5" t="s">
        <v>12</v>
      </c>
      <c r="T5" t="s">
        <v>13</v>
      </c>
      <c r="U5" t="s">
        <v>14</v>
      </c>
    </row>
    <row r="6" spans="2:21" x14ac:dyDescent="0.25">
      <c r="B6">
        <v>0</v>
      </c>
      <c r="C6" s="1">
        <v>170</v>
      </c>
      <c r="D6" s="1">
        <v>82</v>
      </c>
      <c r="E6" s="1">
        <v>48300</v>
      </c>
      <c r="F6" s="1">
        <v>46868</v>
      </c>
      <c r="G6" s="1"/>
      <c r="H6" s="1">
        <v>80</v>
      </c>
      <c r="I6" s="1">
        <v>67</v>
      </c>
      <c r="J6" s="1">
        <v>48300</v>
      </c>
      <c r="K6" s="1">
        <v>40311</v>
      </c>
      <c r="L6" s="1"/>
      <c r="M6" s="1">
        <v>85</v>
      </c>
      <c r="N6" s="1">
        <v>76</v>
      </c>
      <c r="O6" s="1">
        <v>48300</v>
      </c>
      <c r="P6" s="1">
        <v>46868</v>
      </c>
      <c r="Q6" s="1"/>
      <c r="R6" s="1">
        <v>78</v>
      </c>
      <c r="S6" s="1">
        <v>66</v>
      </c>
      <c r="T6" s="1">
        <v>48300</v>
      </c>
      <c r="U6" s="1">
        <v>40311</v>
      </c>
    </row>
    <row r="7" spans="2:21" x14ac:dyDescent="0.25">
      <c r="B7">
        <v>1</v>
      </c>
      <c r="C7" s="1">
        <v>105</v>
      </c>
      <c r="D7" s="1">
        <v>79</v>
      </c>
      <c r="E7" s="1">
        <v>48810</v>
      </c>
      <c r="F7" s="1">
        <v>41623</v>
      </c>
      <c r="G7" s="1"/>
      <c r="H7" s="1">
        <v>84</v>
      </c>
      <c r="I7" s="1">
        <v>47</v>
      </c>
      <c r="J7" s="1">
        <v>48810</v>
      </c>
      <c r="K7" s="1">
        <v>28487</v>
      </c>
      <c r="L7" s="1"/>
      <c r="M7" s="1">
        <v>13</v>
      </c>
      <c r="N7" s="1">
        <v>67</v>
      </c>
      <c r="O7" s="1">
        <v>7221</v>
      </c>
      <c r="P7" s="1">
        <v>41623</v>
      </c>
      <c r="Q7" s="1"/>
      <c r="R7" s="1">
        <v>14</v>
      </c>
      <c r="S7" s="1">
        <v>46</v>
      </c>
      <c r="T7" s="1">
        <v>7221</v>
      </c>
      <c r="U7" s="1">
        <v>28487</v>
      </c>
    </row>
    <row r="8" spans="2:21" x14ac:dyDescent="0.25">
      <c r="B8">
        <v>2</v>
      </c>
      <c r="C8" s="1">
        <v>85</v>
      </c>
      <c r="D8" s="1">
        <v>97</v>
      </c>
      <c r="E8" s="1">
        <v>45534</v>
      </c>
      <c r="F8" s="1">
        <v>36686</v>
      </c>
      <c r="G8" s="1"/>
      <c r="H8" s="1">
        <v>74</v>
      </c>
      <c r="I8" s="1">
        <v>36</v>
      </c>
      <c r="J8" s="1">
        <v>45534</v>
      </c>
      <c r="K8" s="1">
        <v>21566</v>
      </c>
      <c r="L8" s="1"/>
      <c r="M8" s="1">
        <v>19</v>
      </c>
      <c r="N8" s="1">
        <v>59</v>
      </c>
      <c r="O8" s="1">
        <v>6910</v>
      </c>
      <c r="P8" s="1">
        <v>36686</v>
      </c>
      <c r="Q8" s="1"/>
      <c r="R8" s="1">
        <v>12</v>
      </c>
      <c r="S8" s="1">
        <v>36</v>
      </c>
      <c r="T8" s="1">
        <v>6910</v>
      </c>
      <c r="U8" s="1">
        <v>21566</v>
      </c>
    </row>
    <row r="9" spans="2:21" x14ac:dyDescent="0.25">
      <c r="B9">
        <v>3</v>
      </c>
      <c r="C9" s="1">
        <v>69</v>
      </c>
      <c r="D9" s="1">
        <v>54</v>
      </c>
      <c r="E9" s="1">
        <v>42134</v>
      </c>
      <c r="F9" s="1">
        <v>33278</v>
      </c>
      <c r="G9" s="1"/>
      <c r="H9" s="1">
        <v>68</v>
      </c>
      <c r="I9" s="1">
        <v>22</v>
      </c>
      <c r="J9" s="1">
        <v>42134</v>
      </c>
      <c r="K9" s="1">
        <v>12836</v>
      </c>
      <c r="L9" s="1"/>
      <c r="M9" s="1">
        <v>14</v>
      </c>
      <c r="N9" s="1">
        <v>55</v>
      </c>
      <c r="O9" s="1">
        <v>7590</v>
      </c>
      <c r="P9" s="1">
        <v>33278</v>
      </c>
      <c r="Q9" s="1"/>
      <c r="R9" s="1">
        <v>13</v>
      </c>
      <c r="S9" s="1">
        <v>21</v>
      </c>
      <c r="T9" s="1">
        <v>7590</v>
      </c>
      <c r="U9" s="1">
        <v>12836</v>
      </c>
    </row>
    <row r="10" spans="2:21" x14ac:dyDescent="0.25">
      <c r="B10">
        <v>4</v>
      </c>
      <c r="C10" s="1">
        <v>53</v>
      </c>
      <c r="D10" s="1">
        <v>46</v>
      </c>
      <c r="E10" s="1">
        <v>31750</v>
      </c>
      <c r="F10" s="1">
        <v>28134</v>
      </c>
      <c r="G10" s="1"/>
      <c r="H10" s="1">
        <v>52</v>
      </c>
      <c r="I10" s="1">
        <v>22</v>
      </c>
      <c r="J10" s="1">
        <v>31750</v>
      </c>
      <c r="K10" s="1">
        <v>9174</v>
      </c>
      <c r="L10" s="1"/>
      <c r="M10" s="1">
        <v>15</v>
      </c>
      <c r="N10" s="1">
        <v>46</v>
      </c>
      <c r="O10" s="1">
        <v>8809</v>
      </c>
      <c r="P10" s="1">
        <v>28134</v>
      </c>
      <c r="Q10" s="1"/>
      <c r="R10" s="1">
        <v>15</v>
      </c>
      <c r="S10" s="1">
        <v>16</v>
      </c>
      <c r="T10" s="1">
        <v>8809</v>
      </c>
      <c r="U10" s="1">
        <v>9174</v>
      </c>
    </row>
    <row r="11" spans="2:21" x14ac:dyDescent="0.25">
      <c r="B11">
        <v>5</v>
      </c>
      <c r="C11" s="1">
        <v>42</v>
      </c>
      <c r="D11" s="1">
        <v>39</v>
      </c>
      <c r="E11" s="1">
        <v>25371</v>
      </c>
      <c r="F11" s="1">
        <v>23446</v>
      </c>
      <c r="G11" s="1"/>
      <c r="H11" s="1">
        <v>65</v>
      </c>
      <c r="I11" s="1">
        <v>12</v>
      </c>
      <c r="J11" s="1">
        <v>25371</v>
      </c>
      <c r="K11" s="1">
        <v>4252</v>
      </c>
      <c r="L11" s="1"/>
      <c r="M11" s="1">
        <v>11</v>
      </c>
      <c r="N11" s="1">
        <v>38</v>
      </c>
      <c r="O11" s="1">
        <v>6087</v>
      </c>
      <c r="P11" s="1">
        <v>23446</v>
      </c>
      <c r="Q11" s="1"/>
      <c r="R11" s="1">
        <v>11</v>
      </c>
      <c r="S11" s="1">
        <v>7</v>
      </c>
      <c r="T11" s="1">
        <v>6087</v>
      </c>
      <c r="U11" s="1">
        <v>4252</v>
      </c>
    </row>
    <row r="12" spans="2:21" x14ac:dyDescent="0.25">
      <c r="B12">
        <v>6</v>
      </c>
      <c r="C12" s="1">
        <v>42</v>
      </c>
      <c r="D12" s="1">
        <v>50</v>
      </c>
      <c r="E12" s="1">
        <v>18604</v>
      </c>
      <c r="F12" s="1">
        <v>19245</v>
      </c>
      <c r="G12" s="1"/>
      <c r="H12" s="1">
        <v>48</v>
      </c>
      <c r="I12" s="1">
        <v>7</v>
      </c>
      <c r="J12" s="1">
        <v>18604</v>
      </c>
      <c r="K12" s="1">
        <v>3805</v>
      </c>
      <c r="L12" s="1"/>
      <c r="M12" s="1">
        <v>19</v>
      </c>
      <c r="N12" s="1">
        <v>32</v>
      </c>
      <c r="O12" s="1">
        <v>11613</v>
      </c>
      <c r="P12" s="1">
        <v>19245</v>
      </c>
      <c r="Q12" s="1"/>
      <c r="R12" s="1">
        <v>22</v>
      </c>
      <c r="S12" s="1">
        <v>7</v>
      </c>
      <c r="T12" s="1">
        <v>11613</v>
      </c>
      <c r="U12" s="1">
        <v>3805</v>
      </c>
    </row>
    <row r="13" spans="2:21" x14ac:dyDescent="0.25">
      <c r="B13">
        <v>7</v>
      </c>
      <c r="C13" s="1">
        <v>37</v>
      </c>
      <c r="D13" s="1">
        <v>41</v>
      </c>
      <c r="E13" s="1">
        <v>14026</v>
      </c>
      <c r="F13" s="1">
        <v>15654</v>
      </c>
      <c r="G13" s="1"/>
      <c r="H13" s="1">
        <v>24</v>
      </c>
      <c r="I13" s="1">
        <v>7</v>
      </c>
      <c r="J13" s="1">
        <v>14026</v>
      </c>
      <c r="K13" s="1">
        <v>3695</v>
      </c>
      <c r="L13" s="1"/>
      <c r="M13" s="1">
        <v>16</v>
      </c>
      <c r="N13" s="1">
        <v>26</v>
      </c>
      <c r="O13" s="1">
        <v>9037</v>
      </c>
      <c r="P13" s="1">
        <v>15654</v>
      </c>
      <c r="Q13" s="1"/>
      <c r="R13" s="1">
        <v>16</v>
      </c>
      <c r="S13" s="1">
        <v>7</v>
      </c>
      <c r="T13" s="1">
        <v>9037</v>
      </c>
      <c r="U13" s="1">
        <v>3695</v>
      </c>
    </row>
    <row r="14" spans="2:21" x14ac:dyDescent="0.25">
      <c r="B14">
        <v>8</v>
      </c>
      <c r="C14" s="1">
        <v>32</v>
      </c>
      <c r="D14" s="1">
        <v>30</v>
      </c>
      <c r="E14" s="1">
        <v>12160</v>
      </c>
      <c r="F14" s="1">
        <v>11339</v>
      </c>
      <c r="G14" s="1"/>
      <c r="H14" s="1">
        <v>20</v>
      </c>
      <c r="I14" s="1">
        <v>5</v>
      </c>
      <c r="J14" s="1">
        <v>12160</v>
      </c>
      <c r="K14" s="1">
        <v>2627</v>
      </c>
      <c r="L14" s="1"/>
      <c r="M14" s="1">
        <v>6</v>
      </c>
      <c r="N14" s="1">
        <v>19</v>
      </c>
      <c r="O14" s="1">
        <v>2933</v>
      </c>
      <c r="P14" s="1">
        <v>11339</v>
      </c>
      <c r="Q14" s="1"/>
      <c r="R14" s="1">
        <v>5</v>
      </c>
      <c r="S14" s="1">
        <v>5</v>
      </c>
      <c r="T14" s="1">
        <v>2933</v>
      </c>
      <c r="U14" s="1">
        <v>2627</v>
      </c>
    </row>
    <row r="15" spans="2:21" x14ac:dyDescent="0.25">
      <c r="B15">
        <v>9</v>
      </c>
      <c r="C15" s="1">
        <v>22</v>
      </c>
      <c r="D15" s="1">
        <v>15</v>
      </c>
      <c r="E15" s="1">
        <v>8462</v>
      </c>
      <c r="F15" s="1">
        <v>8483</v>
      </c>
      <c r="G15" s="1"/>
      <c r="H15" s="1">
        <v>14</v>
      </c>
      <c r="I15" s="1">
        <v>8</v>
      </c>
      <c r="J15" s="1">
        <v>8462</v>
      </c>
      <c r="K15" s="1">
        <v>4930</v>
      </c>
      <c r="L15" s="1"/>
      <c r="M15" s="1">
        <v>8</v>
      </c>
      <c r="N15" s="1">
        <v>14</v>
      </c>
      <c r="O15" s="1">
        <v>5027</v>
      </c>
      <c r="P15" s="1">
        <v>8483</v>
      </c>
      <c r="Q15" s="1"/>
      <c r="R15" s="1">
        <v>9</v>
      </c>
      <c r="S15" s="1">
        <v>9</v>
      </c>
      <c r="T15" s="1">
        <v>5027</v>
      </c>
      <c r="U15" s="1">
        <v>4930</v>
      </c>
    </row>
    <row r="16" spans="2:21" x14ac:dyDescent="0.25">
      <c r="B16">
        <v>10</v>
      </c>
      <c r="C16" s="1">
        <v>12</v>
      </c>
      <c r="D16" s="1">
        <v>11</v>
      </c>
      <c r="E16" s="1">
        <v>7293</v>
      </c>
      <c r="F16" s="1">
        <v>6693</v>
      </c>
      <c r="G16" s="1"/>
      <c r="H16" s="1">
        <v>12</v>
      </c>
      <c r="I16" s="1">
        <v>3</v>
      </c>
      <c r="J16" s="1">
        <v>7293</v>
      </c>
      <c r="K16" s="1">
        <v>1810</v>
      </c>
      <c r="L16" s="1"/>
      <c r="M16" s="1">
        <v>5</v>
      </c>
      <c r="N16" s="1">
        <v>16</v>
      </c>
      <c r="O16" s="1">
        <v>3038</v>
      </c>
      <c r="P16" s="1">
        <v>6693</v>
      </c>
      <c r="Q16" s="1"/>
      <c r="R16" s="1">
        <v>5</v>
      </c>
      <c r="S16" s="1">
        <v>4</v>
      </c>
      <c r="T16" s="1">
        <v>3038</v>
      </c>
      <c r="U16" s="1">
        <v>1810</v>
      </c>
    </row>
    <row r="17" spans="2:21" x14ac:dyDescent="0.25">
      <c r="B17">
        <v>11</v>
      </c>
      <c r="C17" s="1">
        <v>9</v>
      </c>
      <c r="D17" s="1">
        <v>7</v>
      </c>
      <c r="E17" s="1">
        <v>5184</v>
      </c>
      <c r="F17" s="1">
        <v>4074</v>
      </c>
      <c r="G17" s="1"/>
      <c r="H17" s="1">
        <v>9</v>
      </c>
      <c r="I17" s="1">
        <v>2</v>
      </c>
      <c r="J17" s="1">
        <v>5184</v>
      </c>
      <c r="K17" s="1">
        <v>1322</v>
      </c>
      <c r="L17" s="1"/>
      <c r="M17" s="1">
        <v>2</v>
      </c>
      <c r="N17" s="1">
        <v>7</v>
      </c>
      <c r="O17" s="1">
        <v>1350</v>
      </c>
      <c r="P17" s="1">
        <v>4074</v>
      </c>
      <c r="Q17" s="1"/>
      <c r="R17" s="1">
        <v>2</v>
      </c>
      <c r="S17" s="1">
        <v>2</v>
      </c>
      <c r="T17" s="1">
        <v>1350</v>
      </c>
      <c r="U17" s="1">
        <v>1322</v>
      </c>
    </row>
    <row r="18" spans="2:21" x14ac:dyDescent="0.25">
      <c r="B18">
        <v>12</v>
      </c>
      <c r="C18" s="1">
        <v>5</v>
      </c>
      <c r="D18" s="1">
        <v>5</v>
      </c>
      <c r="E18" s="1">
        <v>2996</v>
      </c>
      <c r="F18" s="1">
        <v>2671</v>
      </c>
      <c r="G18" s="1"/>
      <c r="H18" s="1">
        <v>6</v>
      </c>
      <c r="I18" s="1">
        <v>2</v>
      </c>
      <c r="J18" s="1">
        <v>2996</v>
      </c>
      <c r="K18" s="1">
        <v>1110</v>
      </c>
      <c r="L18" s="1"/>
      <c r="M18" s="1">
        <v>4</v>
      </c>
      <c r="N18" s="1">
        <v>5</v>
      </c>
      <c r="O18" s="1">
        <v>1733</v>
      </c>
      <c r="P18" s="1">
        <v>2671</v>
      </c>
      <c r="Q18" s="1"/>
      <c r="R18" s="1">
        <v>3</v>
      </c>
      <c r="S18" s="1">
        <v>2</v>
      </c>
      <c r="T18" s="1">
        <v>1733</v>
      </c>
      <c r="U18" s="1">
        <v>1110</v>
      </c>
    </row>
    <row r="19" spans="2:21" x14ac:dyDescent="0.25">
      <c r="B19">
        <v>13</v>
      </c>
      <c r="C19" s="1">
        <v>4</v>
      </c>
      <c r="D19" s="1">
        <v>3</v>
      </c>
      <c r="E19" s="1">
        <v>1945</v>
      </c>
      <c r="F19" s="1">
        <v>1503</v>
      </c>
      <c r="G19" s="1"/>
      <c r="H19" s="1">
        <v>3</v>
      </c>
      <c r="I19" s="1">
        <v>2</v>
      </c>
      <c r="J19" s="1">
        <v>1945</v>
      </c>
      <c r="K19" s="1">
        <v>955</v>
      </c>
      <c r="L19" s="1"/>
      <c r="M19" s="1">
        <v>2</v>
      </c>
      <c r="N19" s="1">
        <v>3</v>
      </c>
      <c r="O19" s="1">
        <v>840</v>
      </c>
      <c r="P19" s="1">
        <v>1503</v>
      </c>
      <c r="Q19" s="1"/>
      <c r="R19" s="1">
        <v>1</v>
      </c>
      <c r="S19" s="1">
        <v>2</v>
      </c>
      <c r="T19" s="1">
        <v>840</v>
      </c>
      <c r="U19" s="1">
        <v>955</v>
      </c>
    </row>
    <row r="20" spans="2:21" x14ac:dyDescent="0.25">
      <c r="B20">
        <v>14</v>
      </c>
      <c r="C20" s="1">
        <v>2</v>
      </c>
      <c r="D20" s="1">
        <v>1</v>
      </c>
      <c r="E20" s="1">
        <v>1166</v>
      </c>
      <c r="F20" s="1">
        <v>764</v>
      </c>
      <c r="G20" s="1"/>
      <c r="H20" s="1">
        <v>2</v>
      </c>
      <c r="I20" s="1">
        <v>1</v>
      </c>
      <c r="J20" s="1">
        <v>1166</v>
      </c>
      <c r="K20" s="1">
        <v>479</v>
      </c>
      <c r="L20" s="1"/>
      <c r="M20" s="1">
        <v>1</v>
      </c>
      <c r="N20" s="1">
        <v>2</v>
      </c>
      <c r="O20" s="1">
        <v>508</v>
      </c>
      <c r="P20" s="1">
        <v>764</v>
      </c>
      <c r="Q20" s="1"/>
      <c r="R20" s="1">
        <v>1</v>
      </c>
      <c r="S20" s="1">
        <v>0</v>
      </c>
      <c r="T20" s="1">
        <v>508</v>
      </c>
      <c r="U20" s="1">
        <v>479</v>
      </c>
    </row>
    <row r="21" spans="2:21" x14ac:dyDescent="0.25">
      <c r="B21">
        <v>15</v>
      </c>
      <c r="C21" s="1">
        <v>1</v>
      </c>
      <c r="D21" s="1">
        <v>0</v>
      </c>
      <c r="E21" s="1">
        <v>520</v>
      </c>
      <c r="F21" s="1">
        <v>324</v>
      </c>
      <c r="G21" s="1"/>
      <c r="H21" s="1">
        <v>1</v>
      </c>
      <c r="I21" s="1">
        <v>0</v>
      </c>
      <c r="J21" s="1">
        <v>520</v>
      </c>
      <c r="K21" s="1">
        <v>224</v>
      </c>
      <c r="L21" s="1"/>
      <c r="M21" s="1">
        <v>1</v>
      </c>
      <c r="N21" s="1">
        <v>1</v>
      </c>
      <c r="O21" s="1">
        <v>420</v>
      </c>
      <c r="P21" s="1">
        <v>324</v>
      </c>
      <c r="Q21" s="1"/>
      <c r="R21" s="1">
        <v>1</v>
      </c>
      <c r="S21" s="1">
        <v>0</v>
      </c>
      <c r="T21" s="1">
        <v>420</v>
      </c>
      <c r="U21" s="1">
        <v>224</v>
      </c>
    </row>
    <row r="22" spans="2:21" x14ac:dyDescent="0.25">
      <c r="B22">
        <v>16</v>
      </c>
      <c r="C22" s="1">
        <v>0</v>
      </c>
      <c r="D22" s="1">
        <v>1</v>
      </c>
      <c r="E22" s="1">
        <v>144</v>
      </c>
      <c r="F22" s="1">
        <v>56</v>
      </c>
      <c r="G22" s="1"/>
      <c r="H22" s="1">
        <v>0</v>
      </c>
      <c r="I22" s="1">
        <v>0</v>
      </c>
      <c r="J22" s="1">
        <v>144</v>
      </c>
      <c r="K22" s="1">
        <v>48</v>
      </c>
      <c r="L22" s="1"/>
      <c r="M22" s="1">
        <v>0</v>
      </c>
      <c r="N22" s="1">
        <v>0</v>
      </c>
      <c r="O22" s="1">
        <v>124</v>
      </c>
      <c r="P22" s="1">
        <v>56</v>
      </c>
      <c r="Q22" s="1"/>
      <c r="R22" s="1">
        <v>0</v>
      </c>
      <c r="S22" s="1">
        <v>0</v>
      </c>
      <c r="T22" s="1">
        <v>124</v>
      </c>
      <c r="U22" s="1">
        <v>48</v>
      </c>
    </row>
    <row r="23" spans="2:21" x14ac:dyDescent="0.25">
      <c r="B23">
        <v>17</v>
      </c>
      <c r="C23" s="1">
        <v>0</v>
      </c>
      <c r="D23" s="1">
        <v>0</v>
      </c>
      <c r="E23" s="1">
        <v>4</v>
      </c>
      <c r="F23" s="1">
        <v>0</v>
      </c>
      <c r="G23" s="1"/>
      <c r="H23" s="1">
        <v>0</v>
      </c>
      <c r="I23" s="1">
        <v>0</v>
      </c>
      <c r="J23" s="1">
        <v>4</v>
      </c>
      <c r="K23" s="1">
        <v>0</v>
      </c>
      <c r="L23" s="1"/>
      <c r="M23" s="1">
        <v>0</v>
      </c>
      <c r="N23" s="1">
        <v>0</v>
      </c>
      <c r="O23" s="1">
        <v>4</v>
      </c>
      <c r="P23" s="1">
        <v>0</v>
      </c>
      <c r="Q23" s="1"/>
      <c r="R23" s="1">
        <v>0</v>
      </c>
      <c r="S23" s="1">
        <v>0</v>
      </c>
      <c r="T23" s="1">
        <v>4</v>
      </c>
      <c r="U23" s="1">
        <v>0</v>
      </c>
    </row>
    <row r="24" spans="2:21" x14ac:dyDescent="0.25">
      <c r="B24" t="s">
        <v>15</v>
      </c>
      <c r="C24" s="1">
        <f>SUM(C6:C23)</f>
        <v>690</v>
      </c>
      <c r="D24" s="1">
        <f t="shared" ref="D24:F24" si="0">SUM(D6:D23)</f>
        <v>561</v>
      </c>
      <c r="E24" s="1">
        <f t="shared" si="0"/>
        <v>314403</v>
      </c>
      <c r="F24" s="1">
        <f t="shared" si="0"/>
        <v>280841</v>
      </c>
      <c r="G24" s="1"/>
      <c r="H24" s="1">
        <f t="shared" ref="H24" si="1">SUM(H6:H23)</f>
        <v>562</v>
      </c>
      <c r="I24" s="1">
        <f t="shared" ref="I24" si="2">SUM(I6:I23)</f>
        <v>243</v>
      </c>
      <c r="J24" s="1">
        <f t="shared" ref="J24" si="3">SUM(J6:J23)</f>
        <v>314403</v>
      </c>
      <c r="K24" s="1">
        <f t="shared" ref="K24" si="4">SUM(K6:K23)</f>
        <v>137631</v>
      </c>
      <c r="L24" s="1"/>
      <c r="M24" s="1">
        <f t="shared" ref="M24" si="5">SUM(M6:M23)</f>
        <v>221</v>
      </c>
      <c r="N24" s="1">
        <f t="shared" ref="N24" si="6">SUM(N6:N23)</f>
        <v>466</v>
      </c>
      <c r="O24" s="1">
        <f t="shared" ref="O24" si="7">SUM(O6:O23)</f>
        <v>121544</v>
      </c>
      <c r="P24" s="1">
        <f t="shared" ref="P24" si="8">SUM(P6:P23)</f>
        <v>280841</v>
      </c>
      <c r="Q24" s="1"/>
      <c r="R24" s="1">
        <f t="shared" ref="R24" si="9">SUM(R6:R23)</f>
        <v>208</v>
      </c>
      <c r="S24" s="1">
        <f t="shared" ref="S24" si="10">SUM(S6:S23)</f>
        <v>230</v>
      </c>
      <c r="T24" s="1">
        <f t="shared" ref="T24" si="11">SUM(T6:T23)</f>
        <v>121544</v>
      </c>
      <c r="U24" s="1">
        <f t="shared" ref="U24" si="12">SUM(U6:U23)</f>
        <v>137631</v>
      </c>
    </row>
    <row r="25" spans="2:21" x14ac:dyDescent="0.25">
      <c r="B25" t="s">
        <v>16</v>
      </c>
      <c r="C25" s="1">
        <f>C24/COUNT(C6:C23)</f>
        <v>38.333333333333336</v>
      </c>
      <c r="D25" s="1">
        <f t="shared" ref="D25:F25" si="13">D24/COUNT(D6:D23)</f>
        <v>31.166666666666668</v>
      </c>
      <c r="E25" s="1">
        <f t="shared" si="13"/>
        <v>17466.833333333332</v>
      </c>
      <c r="F25" s="1">
        <f t="shared" si="13"/>
        <v>15602.277777777777</v>
      </c>
      <c r="G25" s="1"/>
      <c r="H25" s="1">
        <f t="shared" ref="H25" si="14">H24/COUNT(H6:H23)</f>
        <v>31.222222222222221</v>
      </c>
      <c r="I25" s="1">
        <f t="shared" ref="I25" si="15">I24/COUNT(I6:I23)</f>
        <v>13.5</v>
      </c>
      <c r="J25" s="1">
        <f t="shared" ref="J25" si="16">J24/COUNT(J6:J23)</f>
        <v>17466.833333333332</v>
      </c>
      <c r="K25" s="1">
        <f t="shared" ref="K25" si="17">K24/COUNT(K6:K23)</f>
        <v>7646.166666666667</v>
      </c>
      <c r="L25" s="1"/>
      <c r="M25" s="1">
        <f t="shared" ref="M25" si="18">M24/COUNT(M6:M23)</f>
        <v>12.277777777777779</v>
      </c>
      <c r="N25" s="1">
        <f t="shared" ref="N25" si="19">N24/COUNT(N6:N23)</f>
        <v>25.888888888888889</v>
      </c>
      <c r="O25" s="1">
        <f t="shared" ref="O25" si="20">O24/COUNT(O6:O23)</f>
        <v>6752.4444444444443</v>
      </c>
      <c r="P25" s="1">
        <f t="shared" ref="P25" si="21">P24/COUNT(P6:P23)</f>
        <v>15602.277777777777</v>
      </c>
      <c r="Q25" s="1"/>
      <c r="R25" s="1">
        <f t="shared" ref="R25" si="22">R24/COUNT(R6:R23)</f>
        <v>11.555555555555555</v>
      </c>
      <c r="S25" s="1">
        <f t="shared" ref="S25" si="23">S24/COUNT(S6:S23)</f>
        <v>12.777777777777779</v>
      </c>
      <c r="T25" s="1">
        <f t="shared" ref="T25" si="24">T24/COUNT(T6:T23)</f>
        <v>6752.4444444444443</v>
      </c>
      <c r="U25" s="1">
        <f t="shared" ref="U25" si="25">U24/COUNT(U6:U23)</f>
        <v>7646.166666666667</v>
      </c>
    </row>
  </sheetData>
  <mergeCells count="4">
    <mergeCell ref="C3:F3"/>
    <mergeCell ref="H3:K3"/>
    <mergeCell ref="M3:P3"/>
    <mergeCell ref="R3:U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5"/>
  <sheetViews>
    <sheetView workbookViewId="0">
      <selection activeCell="U6" sqref="U6:U23"/>
    </sheetView>
  </sheetViews>
  <sheetFormatPr defaultRowHeight="15" x14ac:dyDescent="0.25"/>
  <cols>
    <col min="2" max="2" width="8.85546875" bestFit="1" customWidth="1"/>
    <col min="3" max="4" width="7.5703125" bestFit="1" customWidth="1"/>
    <col min="5" max="7" width="12" bestFit="1" customWidth="1"/>
    <col min="8" max="9" width="7.5703125" bestFit="1" customWidth="1"/>
    <col min="10" max="12" width="12" bestFit="1" customWidth="1"/>
    <col min="13" max="14" width="7.5703125" bestFit="1" customWidth="1"/>
    <col min="15" max="17" width="12" bestFit="1" customWidth="1"/>
    <col min="18" max="19" width="7.5703125" bestFit="1" customWidth="1"/>
    <col min="20" max="22" width="12" bestFit="1" customWidth="1"/>
  </cols>
  <sheetData>
    <row r="2" spans="2:21" x14ac:dyDescent="0.25">
      <c r="B2" t="s">
        <v>22</v>
      </c>
    </row>
    <row r="3" spans="2:21" x14ac:dyDescent="0.25">
      <c r="C3" s="28" t="s">
        <v>18</v>
      </c>
      <c r="D3" s="28"/>
      <c r="E3" s="28"/>
      <c r="F3" s="28"/>
      <c r="H3" s="28" t="s">
        <v>19</v>
      </c>
      <c r="I3" s="28"/>
      <c r="J3" s="28"/>
      <c r="K3" s="28"/>
      <c r="M3" s="28" t="s">
        <v>20</v>
      </c>
      <c r="N3" s="28"/>
      <c r="O3" s="28"/>
      <c r="P3" s="28"/>
      <c r="R3" s="28" t="s">
        <v>21</v>
      </c>
      <c r="S3" s="28"/>
      <c r="T3" s="28"/>
      <c r="U3" s="28"/>
    </row>
    <row r="5" spans="2:21" x14ac:dyDescent="0.25">
      <c r="B5" t="s">
        <v>10</v>
      </c>
      <c r="C5" t="s">
        <v>11</v>
      </c>
      <c r="D5" t="s">
        <v>12</v>
      </c>
      <c r="E5" t="s">
        <v>13</v>
      </c>
      <c r="F5" t="s">
        <v>14</v>
      </c>
      <c r="H5" t="s">
        <v>11</v>
      </c>
      <c r="I5" t="s">
        <v>12</v>
      </c>
      <c r="J5" t="s">
        <v>13</v>
      </c>
      <c r="K5" t="s">
        <v>14</v>
      </c>
      <c r="M5" t="s">
        <v>11</v>
      </c>
      <c r="N5" t="s">
        <v>12</v>
      </c>
      <c r="O5" t="s">
        <v>13</v>
      </c>
      <c r="P5" t="s">
        <v>14</v>
      </c>
      <c r="R5" t="s">
        <v>11</v>
      </c>
      <c r="S5" t="s">
        <v>12</v>
      </c>
      <c r="T5" t="s">
        <v>13</v>
      </c>
      <c r="U5" t="s">
        <v>14</v>
      </c>
    </row>
    <row r="6" spans="2:21" x14ac:dyDescent="0.25">
      <c r="B6">
        <v>0</v>
      </c>
      <c r="C6" s="1">
        <v>149</v>
      </c>
      <c r="D6" s="1">
        <v>112</v>
      </c>
      <c r="E6" s="1">
        <v>48300</v>
      </c>
      <c r="F6" s="1">
        <v>46868</v>
      </c>
      <c r="G6" s="1"/>
      <c r="H6" s="1">
        <v>89</v>
      </c>
      <c r="I6" s="1">
        <v>40</v>
      </c>
      <c r="J6" s="1">
        <v>48300</v>
      </c>
      <c r="K6" s="1">
        <v>23035</v>
      </c>
      <c r="L6" s="1"/>
      <c r="M6" s="1">
        <v>49</v>
      </c>
      <c r="N6" s="1">
        <v>82</v>
      </c>
      <c r="O6" s="1">
        <v>25614</v>
      </c>
      <c r="P6" s="1">
        <v>46868</v>
      </c>
      <c r="Q6" s="1"/>
      <c r="R6" s="1">
        <v>43</v>
      </c>
      <c r="S6" s="1">
        <v>38</v>
      </c>
      <c r="T6" s="1">
        <v>25614</v>
      </c>
      <c r="U6" s="1">
        <v>23035</v>
      </c>
    </row>
    <row r="7" spans="2:21" x14ac:dyDescent="0.25">
      <c r="B7">
        <v>1</v>
      </c>
      <c r="C7" s="1">
        <v>102</v>
      </c>
      <c r="D7" s="1">
        <v>94</v>
      </c>
      <c r="E7" s="1">
        <v>48810</v>
      </c>
      <c r="F7" s="1">
        <v>41623</v>
      </c>
      <c r="G7" s="1"/>
      <c r="H7" s="1">
        <v>80</v>
      </c>
      <c r="I7" s="1">
        <v>32</v>
      </c>
      <c r="J7" s="1">
        <v>48810</v>
      </c>
      <c r="K7" s="1">
        <v>19165</v>
      </c>
      <c r="L7" s="1"/>
      <c r="M7" s="1">
        <v>12</v>
      </c>
      <c r="N7" s="1">
        <v>68</v>
      </c>
      <c r="O7" s="1">
        <v>6309</v>
      </c>
      <c r="P7" s="1">
        <v>41623</v>
      </c>
      <c r="Q7" s="1"/>
      <c r="R7" s="1">
        <v>13</v>
      </c>
      <c r="S7" s="1">
        <v>32</v>
      </c>
      <c r="T7" s="1">
        <v>6309</v>
      </c>
      <c r="U7" s="1">
        <v>19165</v>
      </c>
    </row>
    <row r="8" spans="2:21" x14ac:dyDescent="0.25">
      <c r="B8">
        <v>2</v>
      </c>
      <c r="C8" s="1">
        <v>102</v>
      </c>
      <c r="D8" s="1">
        <v>96</v>
      </c>
      <c r="E8" s="1">
        <v>45534</v>
      </c>
      <c r="F8" s="1">
        <v>36686</v>
      </c>
      <c r="G8" s="1"/>
      <c r="H8" s="1">
        <v>76</v>
      </c>
      <c r="I8" s="1">
        <v>35</v>
      </c>
      <c r="J8" s="1">
        <v>45534</v>
      </c>
      <c r="K8" s="1">
        <v>17187</v>
      </c>
      <c r="L8" s="1"/>
      <c r="M8" s="1">
        <v>11</v>
      </c>
      <c r="N8" s="1">
        <v>60</v>
      </c>
      <c r="O8" s="1">
        <v>6059</v>
      </c>
      <c r="P8" s="1">
        <v>36686</v>
      </c>
      <c r="Q8" s="1"/>
      <c r="R8" s="1">
        <v>12</v>
      </c>
      <c r="S8" s="1">
        <v>30</v>
      </c>
      <c r="T8" s="1">
        <v>6059</v>
      </c>
      <c r="U8" s="1">
        <v>17187</v>
      </c>
    </row>
    <row r="9" spans="2:21" x14ac:dyDescent="0.25">
      <c r="B9">
        <v>3</v>
      </c>
      <c r="C9" s="1">
        <v>95</v>
      </c>
      <c r="D9" s="1">
        <v>51</v>
      </c>
      <c r="E9" s="1">
        <v>42134</v>
      </c>
      <c r="F9" s="1">
        <v>30436</v>
      </c>
      <c r="G9" s="1"/>
      <c r="H9" s="1">
        <v>108</v>
      </c>
      <c r="I9" s="1">
        <v>47</v>
      </c>
      <c r="J9" s="1">
        <v>42134</v>
      </c>
      <c r="K9" s="1">
        <v>17979</v>
      </c>
      <c r="L9" s="1"/>
      <c r="M9" s="1">
        <v>13</v>
      </c>
      <c r="N9" s="1">
        <v>51</v>
      </c>
      <c r="O9" s="1">
        <v>6723</v>
      </c>
      <c r="P9" s="1">
        <v>30436</v>
      </c>
      <c r="Q9" s="1"/>
      <c r="R9" s="1">
        <v>12</v>
      </c>
      <c r="S9" s="1">
        <v>35</v>
      </c>
      <c r="T9" s="1">
        <v>6723</v>
      </c>
      <c r="U9" s="1">
        <v>17979</v>
      </c>
    </row>
    <row r="10" spans="2:21" x14ac:dyDescent="0.25">
      <c r="B10">
        <v>4</v>
      </c>
      <c r="C10" s="1">
        <v>61</v>
      </c>
      <c r="D10" s="1">
        <v>54</v>
      </c>
      <c r="E10" s="1">
        <v>36146</v>
      </c>
      <c r="F10" s="1">
        <v>31512</v>
      </c>
      <c r="G10" s="1"/>
      <c r="H10" s="1">
        <v>88</v>
      </c>
      <c r="I10" s="1">
        <v>11</v>
      </c>
      <c r="J10" s="1">
        <v>36146</v>
      </c>
      <c r="K10" s="1">
        <v>6023</v>
      </c>
      <c r="L10" s="1"/>
      <c r="M10" s="1">
        <v>18</v>
      </c>
      <c r="N10" s="1">
        <v>52</v>
      </c>
      <c r="O10" s="1">
        <v>10047</v>
      </c>
      <c r="P10" s="1">
        <v>31512</v>
      </c>
      <c r="Q10" s="1"/>
      <c r="R10" s="1">
        <v>18</v>
      </c>
      <c r="S10" s="1">
        <v>11</v>
      </c>
      <c r="T10" s="1">
        <v>10047</v>
      </c>
      <c r="U10" s="1">
        <v>6023</v>
      </c>
    </row>
    <row r="11" spans="2:21" x14ac:dyDescent="0.25">
      <c r="B11">
        <v>5</v>
      </c>
      <c r="C11" s="1">
        <v>45</v>
      </c>
      <c r="D11" s="1">
        <v>44</v>
      </c>
      <c r="E11" s="1">
        <v>26891</v>
      </c>
      <c r="F11" s="1">
        <v>26366</v>
      </c>
      <c r="G11" s="1"/>
      <c r="H11" s="1">
        <v>44</v>
      </c>
      <c r="I11" s="1">
        <v>17</v>
      </c>
      <c r="J11" s="1">
        <v>26891</v>
      </c>
      <c r="K11" s="1">
        <v>9572</v>
      </c>
      <c r="L11" s="1"/>
      <c r="M11" s="1">
        <v>22</v>
      </c>
      <c r="N11" s="1">
        <v>47</v>
      </c>
      <c r="O11" s="1">
        <v>12520</v>
      </c>
      <c r="P11" s="1">
        <v>26366</v>
      </c>
      <c r="Q11" s="1"/>
      <c r="R11" s="1">
        <v>22</v>
      </c>
      <c r="S11" s="1">
        <v>18</v>
      </c>
      <c r="T11" s="1">
        <v>12520</v>
      </c>
      <c r="U11" s="1">
        <v>9572</v>
      </c>
    </row>
    <row r="12" spans="2:21" x14ac:dyDescent="0.25">
      <c r="B12">
        <v>6</v>
      </c>
      <c r="C12" s="1">
        <v>38</v>
      </c>
      <c r="D12" s="1">
        <v>57</v>
      </c>
      <c r="E12" s="1">
        <v>21800</v>
      </c>
      <c r="F12" s="1">
        <v>21886</v>
      </c>
      <c r="G12" s="1"/>
      <c r="H12" s="1">
        <v>36</v>
      </c>
      <c r="I12" s="1">
        <v>14</v>
      </c>
      <c r="J12" s="1">
        <v>21800</v>
      </c>
      <c r="K12" s="1">
        <v>8030</v>
      </c>
      <c r="L12" s="1"/>
      <c r="M12" s="1">
        <v>22</v>
      </c>
      <c r="N12" s="1">
        <v>39</v>
      </c>
      <c r="O12" s="1">
        <v>10599</v>
      </c>
      <c r="P12" s="1">
        <v>21886</v>
      </c>
      <c r="Q12" s="1"/>
      <c r="R12" s="1">
        <v>18</v>
      </c>
      <c r="S12" s="1">
        <v>15</v>
      </c>
      <c r="T12" s="1">
        <v>10599</v>
      </c>
      <c r="U12" s="1">
        <v>8030</v>
      </c>
    </row>
    <row r="13" spans="2:21" x14ac:dyDescent="0.25">
      <c r="B13">
        <v>7</v>
      </c>
      <c r="C13" s="1">
        <v>48</v>
      </c>
      <c r="D13" s="1">
        <v>42</v>
      </c>
      <c r="E13" s="1">
        <v>18568</v>
      </c>
      <c r="F13" s="1">
        <v>16416</v>
      </c>
      <c r="G13" s="1"/>
      <c r="H13" s="1">
        <v>31</v>
      </c>
      <c r="I13" s="1">
        <v>12</v>
      </c>
      <c r="J13" s="1">
        <v>18568</v>
      </c>
      <c r="K13" s="1">
        <v>7021</v>
      </c>
      <c r="L13" s="1"/>
      <c r="M13" s="1">
        <v>15</v>
      </c>
      <c r="N13" s="1">
        <v>28</v>
      </c>
      <c r="O13" s="1">
        <v>8617</v>
      </c>
      <c r="P13" s="1">
        <v>16416</v>
      </c>
      <c r="Q13" s="1"/>
      <c r="R13" s="1">
        <v>16</v>
      </c>
      <c r="S13" s="1">
        <v>12</v>
      </c>
      <c r="T13" s="1">
        <v>8617</v>
      </c>
      <c r="U13" s="1">
        <v>7021</v>
      </c>
    </row>
    <row r="14" spans="2:21" x14ac:dyDescent="0.25">
      <c r="B14">
        <v>8</v>
      </c>
      <c r="C14" s="1">
        <v>25</v>
      </c>
      <c r="D14" s="1">
        <v>25</v>
      </c>
      <c r="E14" s="1">
        <v>14810</v>
      </c>
      <c r="F14" s="1">
        <v>15122</v>
      </c>
      <c r="G14" s="1"/>
      <c r="H14" s="1">
        <v>25</v>
      </c>
      <c r="I14" s="1">
        <v>6</v>
      </c>
      <c r="J14" s="1">
        <v>14810</v>
      </c>
      <c r="K14" s="1">
        <v>3162</v>
      </c>
      <c r="L14" s="1"/>
      <c r="M14" s="1">
        <v>8</v>
      </c>
      <c r="N14" s="1">
        <v>26</v>
      </c>
      <c r="O14" s="1">
        <v>4510</v>
      </c>
      <c r="P14" s="1">
        <v>15122</v>
      </c>
      <c r="Q14" s="1"/>
      <c r="R14" s="1">
        <v>8</v>
      </c>
      <c r="S14" s="1">
        <v>5</v>
      </c>
      <c r="T14" s="1">
        <v>4510</v>
      </c>
      <c r="U14" s="1">
        <v>3162</v>
      </c>
    </row>
    <row r="15" spans="2:21" x14ac:dyDescent="0.25">
      <c r="B15">
        <v>9</v>
      </c>
      <c r="C15" s="1">
        <v>18</v>
      </c>
      <c r="D15" s="1">
        <v>17</v>
      </c>
      <c r="E15" s="1">
        <v>10620</v>
      </c>
      <c r="F15" s="1">
        <v>9916</v>
      </c>
      <c r="G15" s="1"/>
      <c r="H15" s="1">
        <v>17</v>
      </c>
      <c r="I15" s="1">
        <v>5</v>
      </c>
      <c r="J15" s="1">
        <v>10620</v>
      </c>
      <c r="K15" s="1">
        <v>2817</v>
      </c>
      <c r="L15" s="1"/>
      <c r="M15" s="1">
        <v>5</v>
      </c>
      <c r="N15" s="1">
        <v>19</v>
      </c>
      <c r="O15" s="1">
        <v>2272</v>
      </c>
      <c r="P15" s="1">
        <v>9916</v>
      </c>
      <c r="Q15" s="1"/>
      <c r="R15" s="1">
        <v>4</v>
      </c>
      <c r="S15" s="1">
        <v>5</v>
      </c>
      <c r="T15" s="1">
        <v>2272</v>
      </c>
      <c r="U15" s="1">
        <v>2817</v>
      </c>
    </row>
    <row r="16" spans="2:21" x14ac:dyDescent="0.25">
      <c r="B16">
        <v>10</v>
      </c>
      <c r="C16" s="1">
        <v>12</v>
      </c>
      <c r="D16" s="1">
        <v>11</v>
      </c>
      <c r="E16" s="1">
        <v>6977</v>
      </c>
      <c r="F16" s="1">
        <v>6395</v>
      </c>
      <c r="G16" s="1"/>
      <c r="H16" s="1">
        <v>11</v>
      </c>
      <c r="I16" s="1">
        <v>6</v>
      </c>
      <c r="J16" s="1">
        <v>6977</v>
      </c>
      <c r="K16" s="1">
        <v>3062</v>
      </c>
      <c r="L16" s="1"/>
      <c r="M16" s="1">
        <v>8</v>
      </c>
      <c r="N16" s="1">
        <v>11</v>
      </c>
      <c r="O16" s="1">
        <v>4068</v>
      </c>
      <c r="P16" s="1">
        <v>6395</v>
      </c>
      <c r="Q16" s="1"/>
      <c r="R16" s="1">
        <v>8</v>
      </c>
      <c r="S16" s="1">
        <v>5</v>
      </c>
      <c r="T16" s="1">
        <v>4068</v>
      </c>
      <c r="U16" s="1">
        <v>3062</v>
      </c>
    </row>
    <row r="17" spans="2:21" x14ac:dyDescent="0.25">
      <c r="B17">
        <v>11</v>
      </c>
      <c r="C17" s="1">
        <v>11</v>
      </c>
      <c r="D17" s="1">
        <v>7</v>
      </c>
      <c r="E17" s="1">
        <v>6109</v>
      </c>
      <c r="F17" s="1">
        <v>4485</v>
      </c>
      <c r="G17" s="1"/>
      <c r="H17" s="1">
        <v>19</v>
      </c>
      <c r="I17" s="1">
        <v>3</v>
      </c>
      <c r="J17" s="1">
        <v>6109</v>
      </c>
      <c r="K17" s="1">
        <v>1816</v>
      </c>
      <c r="L17" s="1"/>
      <c r="M17" s="1">
        <v>5</v>
      </c>
      <c r="N17" s="1">
        <v>7</v>
      </c>
      <c r="O17" s="1">
        <v>2518</v>
      </c>
      <c r="P17" s="1">
        <v>4485</v>
      </c>
      <c r="Q17" s="1"/>
      <c r="R17" s="1">
        <v>5</v>
      </c>
      <c r="S17" s="1">
        <v>3</v>
      </c>
      <c r="T17" s="1">
        <v>2518</v>
      </c>
      <c r="U17" s="1">
        <v>1816</v>
      </c>
    </row>
    <row r="18" spans="2:21" x14ac:dyDescent="0.25">
      <c r="B18">
        <v>12</v>
      </c>
      <c r="C18" s="1">
        <v>7</v>
      </c>
      <c r="D18" s="1">
        <v>4</v>
      </c>
      <c r="E18" s="1">
        <v>4014</v>
      </c>
      <c r="F18" s="1">
        <v>2443</v>
      </c>
      <c r="G18" s="1"/>
      <c r="H18" s="1">
        <v>6</v>
      </c>
      <c r="I18" s="1">
        <v>3</v>
      </c>
      <c r="J18" s="1">
        <v>4014</v>
      </c>
      <c r="K18" s="1">
        <v>1570</v>
      </c>
      <c r="L18" s="1"/>
      <c r="M18" s="1">
        <v>2</v>
      </c>
      <c r="N18" s="1">
        <v>4</v>
      </c>
      <c r="O18" s="1">
        <v>1395</v>
      </c>
      <c r="P18" s="1">
        <v>2443</v>
      </c>
      <c r="Q18" s="1"/>
      <c r="R18" s="1">
        <v>2</v>
      </c>
      <c r="S18" s="1">
        <v>3</v>
      </c>
      <c r="T18" s="1">
        <v>1395</v>
      </c>
      <c r="U18" s="1">
        <v>1570</v>
      </c>
    </row>
    <row r="19" spans="2:21" x14ac:dyDescent="0.25">
      <c r="B19">
        <v>13</v>
      </c>
      <c r="C19" s="1">
        <v>5</v>
      </c>
      <c r="D19" s="1">
        <v>2</v>
      </c>
      <c r="E19" s="1">
        <v>2672</v>
      </c>
      <c r="F19" s="1">
        <v>1354</v>
      </c>
      <c r="G19" s="1"/>
      <c r="H19" s="1">
        <v>5</v>
      </c>
      <c r="I19" s="1">
        <v>2</v>
      </c>
      <c r="J19" s="1">
        <v>2672</v>
      </c>
      <c r="K19" s="1">
        <v>943</v>
      </c>
      <c r="L19" s="1"/>
      <c r="M19" s="1">
        <v>3</v>
      </c>
      <c r="N19" s="1">
        <v>3</v>
      </c>
      <c r="O19" s="1">
        <v>1457</v>
      </c>
      <c r="P19" s="1">
        <v>1354</v>
      </c>
      <c r="Q19" s="1"/>
      <c r="R19" s="1">
        <v>3</v>
      </c>
      <c r="S19" s="1">
        <v>2</v>
      </c>
      <c r="T19" s="1">
        <v>1457</v>
      </c>
      <c r="U19" s="1">
        <v>943</v>
      </c>
    </row>
    <row r="20" spans="2:21" x14ac:dyDescent="0.25">
      <c r="B20">
        <v>14</v>
      </c>
      <c r="C20" s="1">
        <v>2</v>
      </c>
      <c r="D20" s="1">
        <v>2</v>
      </c>
      <c r="E20" s="1">
        <v>1240</v>
      </c>
      <c r="F20" s="1">
        <v>909</v>
      </c>
      <c r="G20" s="1"/>
      <c r="H20" s="1">
        <v>2</v>
      </c>
      <c r="I20" s="1">
        <v>1</v>
      </c>
      <c r="J20" s="1">
        <v>1240</v>
      </c>
      <c r="K20" s="1">
        <v>562</v>
      </c>
      <c r="L20" s="1"/>
      <c r="M20" s="1">
        <v>1</v>
      </c>
      <c r="N20" s="1">
        <v>2</v>
      </c>
      <c r="O20" s="1">
        <v>726</v>
      </c>
      <c r="P20" s="1">
        <v>909</v>
      </c>
      <c r="Q20" s="1"/>
      <c r="R20" s="1">
        <v>1</v>
      </c>
      <c r="S20" s="1">
        <v>2</v>
      </c>
      <c r="T20" s="1">
        <v>726</v>
      </c>
      <c r="U20" s="1">
        <v>562</v>
      </c>
    </row>
    <row r="21" spans="2:21" x14ac:dyDescent="0.25">
      <c r="B21">
        <v>15</v>
      </c>
      <c r="C21" s="1">
        <v>2</v>
      </c>
      <c r="D21" s="1">
        <v>0</v>
      </c>
      <c r="E21" s="1">
        <v>786</v>
      </c>
      <c r="F21" s="1">
        <v>268</v>
      </c>
      <c r="G21" s="1"/>
      <c r="H21" s="1">
        <v>1</v>
      </c>
      <c r="I21" s="1">
        <v>0</v>
      </c>
      <c r="J21" s="1">
        <v>786</v>
      </c>
      <c r="K21" s="1">
        <v>235</v>
      </c>
      <c r="L21" s="1"/>
      <c r="M21" s="1">
        <v>1</v>
      </c>
      <c r="N21" s="1">
        <v>0</v>
      </c>
      <c r="O21" s="1">
        <v>504</v>
      </c>
      <c r="P21" s="1">
        <v>268</v>
      </c>
      <c r="Q21" s="1"/>
      <c r="R21" s="1">
        <v>1</v>
      </c>
      <c r="S21" s="1">
        <v>0</v>
      </c>
      <c r="T21" s="1">
        <v>504</v>
      </c>
      <c r="U21" s="1">
        <v>235</v>
      </c>
    </row>
    <row r="22" spans="2:21" x14ac:dyDescent="0.25">
      <c r="B22">
        <v>16</v>
      </c>
      <c r="C22" s="1">
        <v>0</v>
      </c>
      <c r="D22" s="1">
        <v>1</v>
      </c>
      <c r="E22" s="1">
        <v>156</v>
      </c>
      <c r="F22" s="1">
        <v>34</v>
      </c>
      <c r="G22" s="1"/>
      <c r="H22" s="1">
        <v>0</v>
      </c>
      <c r="I22" s="1">
        <v>0</v>
      </c>
      <c r="J22" s="1">
        <v>156</v>
      </c>
      <c r="K22" s="1">
        <v>34</v>
      </c>
      <c r="L22" s="1"/>
      <c r="M22" s="1">
        <v>0</v>
      </c>
      <c r="N22" s="1">
        <v>0</v>
      </c>
      <c r="O22" s="1">
        <v>128</v>
      </c>
      <c r="P22" s="1">
        <v>34</v>
      </c>
      <c r="Q22" s="1"/>
      <c r="R22" s="1">
        <v>0</v>
      </c>
      <c r="S22" s="1">
        <v>0</v>
      </c>
      <c r="T22" s="1">
        <v>128</v>
      </c>
      <c r="U22" s="1">
        <v>34</v>
      </c>
    </row>
    <row r="23" spans="2:21" x14ac:dyDescent="0.25">
      <c r="B23">
        <v>17</v>
      </c>
      <c r="C23" s="1">
        <v>0</v>
      </c>
      <c r="D23" s="1">
        <v>0</v>
      </c>
      <c r="E23" s="1">
        <v>8</v>
      </c>
      <c r="F23" s="1">
        <v>0</v>
      </c>
      <c r="G23" s="1"/>
      <c r="H23" s="1">
        <v>0</v>
      </c>
      <c r="I23" s="1">
        <v>0</v>
      </c>
      <c r="J23" s="1">
        <v>8</v>
      </c>
      <c r="K23" s="1">
        <v>0</v>
      </c>
      <c r="L23" s="1"/>
      <c r="M23" s="1">
        <v>0</v>
      </c>
      <c r="N23" s="1">
        <v>0</v>
      </c>
      <c r="O23" s="1">
        <v>8</v>
      </c>
      <c r="P23" s="1">
        <v>0</v>
      </c>
      <c r="Q23" s="1"/>
      <c r="R23" s="1">
        <v>0</v>
      </c>
      <c r="S23" s="1">
        <v>0</v>
      </c>
      <c r="T23" s="1">
        <v>8</v>
      </c>
      <c r="U23" s="1">
        <v>0</v>
      </c>
    </row>
    <row r="24" spans="2:21" x14ac:dyDescent="0.25">
      <c r="B24" t="s">
        <v>15</v>
      </c>
      <c r="C24" s="1">
        <f>SUM(C6:C23)</f>
        <v>722</v>
      </c>
      <c r="D24" s="1">
        <f t="shared" ref="D24:F24" si="0">SUM(D6:D23)</f>
        <v>619</v>
      </c>
      <c r="E24" s="1">
        <f t="shared" si="0"/>
        <v>335575</v>
      </c>
      <c r="F24" s="1">
        <f t="shared" si="0"/>
        <v>292719</v>
      </c>
      <c r="G24" s="1"/>
      <c r="H24" s="1">
        <f t="shared" ref="H24:K24" si="1">SUM(H6:H23)</f>
        <v>638</v>
      </c>
      <c r="I24" s="1">
        <f t="shared" si="1"/>
        <v>234</v>
      </c>
      <c r="J24" s="1">
        <f t="shared" si="1"/>
        <v>335575</v>
      </c>
      <c r="K24" s="1">
        <f t="shared" si="1"/>
        <v>122213</v>
      </c>
      <c r="L24" s="1"/>
      <c r="M24" s="1">
        <f t="shared" ref="M24:P24" si="2">SUM(M6:M23)</f>
        <v>195</v>
      </c>
      <c r="N24" s="1">
        <f t="shared" si="2"/>
        <v>499</v>
      </c>
      <c r="O24" s="1">
        <f t="shared" si="2"/>
        <v>104074</v>
      </c>
      <c r="P24" s="1">
        <f t="shared" si="2"/>
        <v>292719</v>
      </c>
      <c r="Q24" s="1"/>
      <c r="R24" s="1">
        <f t="shared" ref="R24:U24" si="3">SUM(R6:R23)</f>
        <v>186</v>
      </c>
      <c r="S24" s="1">
        <f t="shared" si="3"/>
        <v>216</v>
      </c>
      <c r="T24" s="1">
        <f t="shared" si="3"/>
        <v>104074</v>
      </c>
      <c r="U24" s="1">
        <f t="shared" si="3"/>
        <v>122213</v>
      </c>
    </row>
    <row r="25" spans="2:21" x14ac:dyDescent="0.25">
      <c r="B25" t="s">
        <v>16</v>
      </c>
      <c r="C25" s="1">
        <f>C24/COUNT(C6:C23)</f>
        <v>40.111111111111114</v>
      </c>
      <c r="D25" s="1">
        <f t="shared" ref="D25:F25" si="4">D24/COUNT(D6:D23)</f>
        <v>34.388888888888886</v>
      </c>
      <c r="E25" s="1">
        <f t="shared" si="4"/>
        <v>18643.055555555555</v>
      </c>
      <c r="F25" s="1">
        <f t="shared" si="4"/>
        <v>16262.166666666666</v>
      </c>
      <c r="G25" s="1"/>
      <c r="H25" s="1">
        <f t="shared" ref="H25:K25" si="5">H24/COUNT(H6:H23)</f>
        <v>35.444444444444443</v>
      </c>
      <c r="I25" s="1">
        <f t="shared" si="5"/>
        <v>13</v>
      </c>
      <c r="J25" s="1">
        <f t="shared" si="5"/>
        <v>18643.055555555555</v>
      </c>
      <c r="K25" s="1">
        <f t="shared" si="5"/>
        <v>6789.6111111111113</v>
      </c>
      <c r="L25" s="1"/>
      <c r="M25" s="1">
        <f t="shared" ref="M25:P25" si="6">M24/COUNT(M6:M23)</f>
        <v>10.833333333333334</v>
      </c>
      <c r="N25" s="1">
        <f t="shared" si="6"/>
        <v>27.722222222222221</v>
      </c>
      <c r="O25" s="1">
        <f t="shared" si="6"/>
        <v>5781.8888888888887</v>
      </c>
      <c r="P25" s="1">
        <f t="shared" si="6"/>
        <v>16262.166666666666</v>
      </c>
      <c r="Q25" s="1"/>
      <c r="R25" s="1">
        <f t="shared" ref="R25:U25" si="7">R24/COUNT(R6:R23)</f>
        <v>10.333333333333334</v>
      </c>
      <c r="S25" s="1">
        <f t="shared" si="7"/>
        <v>12</v>
      </c>
      <c r="T25" s="1">
        <f t="shared" si="7"/>
        <v>5781.8888888888887</v>
      </c>
      <c r="U25" s="1">
        <f t="shared" si="7"/>
        <v>6789.6111111111113</v>
      </c>
    </row>
  </sheetData>
  <mergeCells count="4">
    <mergeCell ref="C3:F3"/>
    <mergeCell ref="H3:K3"/>
    <mergeCell ref="M3:P3"/>
    <mergeCell ref="R3:U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5"/>
  <sheetViews>
    <sheetView workbookViewId="0">
      <selection activeCell="U6" sqref="U6:U23"/>
    </sheetView>
  </sheetViews>
  <sheetFormatPr defaultRowHeight="15" x14ac:dyDescent="0.25"/>
  <cols>
    <col min="2" max="2" width="8.85546875" bestFit="1" customWidth="1"/>
    <col min="3" max="4" width="7.5703125" bestFit="1" customWidth="1"/>
    <col min="5" max="7" width="12" bestFit="1" customWidth="1"/>
    <col min="8" max="9" width="7.5703125" bestFit="1" customWidth="1"/>
    <col min="10" max="12" width="12" bestFit="1" customWidth="1"/>
    <col min="13" max="14" width="7.5703125" bestFit="1" customWidth="1"/>
    <col min="15" max="17" width="12" bestFit="1" customWidth="1"/>
    <col min="18" max="19" width="7.5703125" bestFit="1" customWidth="1"/>
    <col min="20" max="22" width="12" bestFit="1" customWidth="1"/>
  </cols>
  <sheetData>
    <row r="2" spans="2:21" x14ac:dyDescent="0.25">
      <c r="B2" t="s">
        <v>23</v>
      </c>
    </row>
    <row r="3" spans="2:21" x14ac:dyDescent="0.25">
      <c r="C3" s="28" t="s">
        <v>18</v>
      </c>
      <c r="D3" s="28"/>
      <c r="E3" s="28"/>
      <c r="F3" s="28"/>
      <c r="H3" s="28" t="s">
        <v>19</v>
      </c>
      <c r="I3" s="28"/>
      <c r="J3" s="28"/>
      <c r="K3" s="28"/>
      <c r="M3" s="28" t="s">
        <v>20</v>
      </c>
      <c r="N3" s="28"/>
      <c r="O3" s="28"/>
      <c r="P3" s="28"/>
      <c r="R3" s="28" t="s">
        <v>21</v>
      </c>
      <c r="S3" s="28"/>
      <c r="T3" s="28"/>
      <c r="U3" s="28"/>
    </row>
    <row r="5" spans="2:21" x14ac:dyDescent="0.25">
      <c r="B5" t="s">
        <v>10</v>
      </c>
      <c r="C5" t="s">
        <v>11</v>
      </c>
      <c r="D5" t="s">
        <v>12</v>
      </c>
      <c r="E5" t="s">
        <v>13</v>
      </c>
      <c r="F5" t="s">
        <v>14</v>
      </c>
      <c r="H5" t="s">
        <v>11</v>
      </c>
      <c r="I5" t="s">
        <v>12</v>
      </c>
      <c r="J5" t="s">
        <v>13</v>
      </c>
      <c r="K5" t="s">
        <v>14</v>
      </c>
      <c r="M5" t="s">
        <v>11</v>
      </c>
      <c r="N5" t="s">
        <v>12</v>
      </c>
      <c r="O5" t="s">
        <v>13</v>
      </c>
      <c r="P5" t="s">
        <v>14</v>
      </c>
      <c r="R5" t="s">
        <v>11</v>
      </c>
      <c r="S5" t="s">
        <v>12</v>
      </c>
      <c r="T5" t="s">
        <v>13</v>
      </c>
      <c r="U5" t="s">
        <v>14</v>
      </c>
    </row>
    <row r="6" spans="2:21" x14ac:dyDescent="0.25">
      <c r="B6">
        <v>0</v>
      </c>
      <c r="C6" s="1">
        <v>135</v>
      </c>
      <c r="D6" s="1">
        <v>102</v>
      </c>
      <c r="E6" s="1">
        <v>48300</v>
      </c>
      <c r="F6" s="1">
        <v>46868</v>
      </c>
      <c r="G6" s="1"/>
      <c r="H6" s="1">
        <v>96</v>
      </c>
      <c r="I6" s="1">
        <v>97</v>
      </c>
      <c r="J6" s="1">
        <v>48300</v>
      </c>
      <c r="K6" s="1">
        <v>45620</v>
      </c>
      <c r="L6" s="1"/>
      <c r="M6" s="1">
        <v>102</v>
      </c>
      <c r="N6" s="1">
        <v>76</v>
      </c>
      <c r="O6" s="1">
        <v>48300</v>
      </c>
      <c r="P6" s="1">
        <v>46868</v>
      </c>
      <c r="Q6" s="1"/>
      <c r="R6" s="1">
        <v>79</v>
      </c>
      <c r="S6" s="1">
        <v>75</v>
      </c>
      <c r="T6" s="1">
        <v>48300</v>
      </c>
      <c r="U6" s="1">
        <v>45620</v>
      </c>
    </row>
    <row r="7" spans="2:21" x14ac:dyDescent="0.25">
      <c r="B7">
        <v>1</v>
      </c>
      <c r="C7" s="1">
        <v>101</v>
      </c>
      <c r="D7" s="1">
        <v>67</v>
      </c>
      <c r="E7" s="1">
        <v>48810</v>
      </c>
      <c r="F7" s="1">
        <v>41623</v>
      </c>
      <c r="G7" s="1"/>
      <c r="H7" s="1">
        <v>79</v>
      </c>
      <c r="I7" s="1">
        <v>63</v>
      </c>
      <c r="J7" s="1">
        <v>48810</v>
      </c>
      <c r="K7" s="1">
        <v>39064</v>
      </c>
      <c r="L7" s="1"/>
      <c r="M7" s="1">
        <v>72</v>
      </c>
      <c r="N7" s="1">
        <v>72</v>
      </c>
      <c r="O7" s="1">
        <v>44742</v>
      </c>
      <c r="P7" s="1">
        <v>41623</v>
      </c>
      <c r="Q7" s="1"/>
      <c r="R7" s="1">
        <v>72</v>
      </c>
      <c r="S7" s="1">
        <v>63</v>
      </c>
      <c r="T7" s="1">
        <v>44742</v>
      </c>
      <c r="U7" s="1">
        <v>39064</v>
      </c>
    </row>
    <row r="8" spans="2:21" x14ac:dyDescent="0.25">
      <c r="B8">
        <v>2</v>
      </c>
      <c r="C8" s="1">
        <v>74</v>
      </c>
      <c r="D8" s="1">
        <v>83</v>
      </c>
      <c r="E8" s="1">
        <v>45534</v>
      </c>
      <c r="F8" s="1">
        <v>36686</v>
      </c>
      <c r="G8" s="1"/>
      <c r="H8" s="1">
        <v>85</v>
      </c>
      <c r="I8" s="1">
        <v>88</v>
      </c>
      <c r="J8" s="1">
        <v>45534</v>
      </c>
      <c r="K8" s="1">
        <v>34447</v>
      </c>
      <c r="L8" s="1"/>
      <c r="M8" s="1">
        <v>72</v>
      </c>
      <c r="N8" s="1">
        <v>59</v>
      </c>
      <c r="O8" s="1">
        <v>44275</v>
      </c>
      <c r="P8" s="1">
        <v>36686</v>
      </c>
      <c r="Q8" s="1"/>
      <c r="R8" s="1">
        <v>75</v>
      </c>
      <c r="S8" s="1">
        <v>55</v>
      </c>
      <c r="T8" s="1">
        <v>44275</v>
      </c>
      <c r="U8" s="1">
        <v>34447</v>
      </c>
    </row>
    <row r="9" spans="2:21" x14ac:dyDescent="0.25">
      <c r="B9">
        <v>3</v>
      </c>
      <c r="C9" s="1">
        <v>90</v>
      </c>
      <c r="D9" s="1">
        <v>58</v>
      </c>
      <c r="E9" s="1">
        <v>42134</v>
      </c>
      <c r="F9" s="1">
        <v>35956</v>
      </c>
      <c r="G9" s="1"/>
      <c r="H9" s="1">
        <v>107</v>
      </c>
      <c r="I9" s="1">
        <v>64</v>
      </c>
      <c r="J9" s="1">
        <v>42134</v>
      </c>
      <c r="K9" s="1">
        <v>34654</v>
      </c>
      <c r="L9" s="1"/>
      <c r="M9" s="1">
        <v>68</v>
      </c>
      <c r="N9" s="1">
        <v>58</v>
      </c>
      <c r="O9" s="1">
        <v>41888</v>
      </c>
      <c r="P9" s="1">
        <v>35956</v>
      </c>
      <c r="Q9" s="1"/>
      <c r="R9" s="1">
        <v>67</v>
      </c>
      <c r="S9" s="1">
        <v>56</v>
      </c>
      <c r="T9" s="1">
        <v>41888</v>
      </c>
      <c r="U9" s="1">
        <v>34654</v>
      </c>
    </row>
    <row r="10" spans="2:21" x14ac:dyDescent="0.25">
      <c r="B10">
        <v>4</v>
      </c>
      <c r="C10" s="1">
        <v>53</v>
      </c>
      <c r="D10" s="1">
        <v>44</v>
      </c>
      <c r="E10" s="1">
        <v>32695</v>
      </c>
      <c r="F10" s="1">
        <v>27282</v>
      </c>
      <c r="G10" s="1"/>
      <c r="H10" s="1">
        <v>53</v>
      </c>
      <c r="I10" s="1">
        <v>43</v>
      </c>
      <c r="J10" s="1">
        <v>32695</v>
      </c>
      <c r="K10" s="1">
        <v>26682</v>
      </c>
      <c r="L10" s="1"/>
      <c r="M10" s="1">
        <v>53</v>
      </c>
      <c r="N10" s="1">
        <v>48</v>
      </c>
      <c r="O10" s="1">
        <v>32367</v>
      </c>
      <c r="P10" s="1">
        <v>27282</v>
      </c>
      <c r="Q10" s="1"/>
      <c r="R10" s="1">
        <v>53</v>
      </c>
      <c r="S10" s="1">
        <v>47</v>
      </c>
      <c r="T10" s="1">
        <v>32367</v>
      </c>
      <c r="U10" s="1">
        <v>26682</v>
      </c>
    </row>
    <row r="11" spans="2:21" x14ac:dyDescent="0.25">
      <c r="B11">
        <v>5</v>
      </c>
      <c r="C11" s="1">
        <v>43</v>
      </c>
      <c r="D11" s="1">
        <v>35</v>
      </c>
      <c r="E11" s="1">
        <v>26872</v>
      </c>
      <c r="F11" s="1">
        <v>22158</v>
      </c>
      <c r="G11" s="1"/>
      <c r="H11" s="1">
        <v>43</v>
      </c>
      <c r="I11" s="1">
        <v>34</v>
      </c>
      <c r="J11" s="1">
        <v>26872</v>
      </c>
      <c r="K11" s="1">
        <v>21033</v>
      </c>
      <c r="L11" s="1"/>
      <c r="M11" s="1">
        <v>43</v>
      </c>
      <c r="N11" s="1">
        <v>36</v>
      </c>
      <c r="O11" s="1">
        <v>26150</v>
      </c>
      <c r="P11" s="1">
        <v>22158</v>
      </c>
      <c r="Q11" s="1"/>
      <c r="R11" s="1">
        <v>42</v>
      </c>
      <c r="S11" s="1">
        <v>34</v>
      </c>
      <c r="T11" s="1">
        <v>26150</v>
      </c>
      <c r="U11" s="1">
        <v>21033</v>
      </c>
    </row>
    <row r="12" spans="2:21" x14ac:dyDescent="0.25">
      <c r="B12">
        <v>6</v>
      </c>
      <c r="C12" s="1">
        <v>38</v>
      </c>
      <c r="D12" s="1">
        <v>47</v>
      </c>
      <c r="E12" s="1">
        <v>23082</v>
      </c>
      <c r="F12" s="1">
        <v>20232</v>
      </c>
      <c r="G12" s="1"/>
      <c r="H12" s="1">
        <v>37</v>
      </c>
      <c r="I12" s="1">
        <v>31</v>
      </c>
      <c r="J12" s="1">
        <v>23082</v>
      </c>
      <c r="K12" s="1">
        <v>19387</v>
      </c>
      <c r="L12" s="1"/>
      <c r="M12" s="1">
        <v>37</v>
      </c>
      <c r="N12" s="1">
        <v>33</v>
      </c>
      <c r="O12" s="1">
        <v>23002</v>
      </c>
      <c r="P12" s="1">
        <v>20232</v>
      </c>
      <c r="Q12" s="1"/>
      <c r="R12" s="1">
        <v>37</v>
      </c>
      <c r="S12" s="1">
        <v>31</v>
      </c>
      <c r="T12" s="1">
        <v>23002</v>
      </c>
      <c r="U12" s="1">
        <v>19387</v>
      </c>
    </row>
    <row r="13" spans="2:21" x14ac:dyDescent="0.25">
      <c r="B13">
        <v>7</v>
      </c>
      <c r="C13" s="1">
        <v>49</v>
      </c>
      <c r="D13" s="1">
        <v>41</v>
      </c>
      <c r="E13" s="1">
        <v>18988</v>
      </c>
      <c r="F13" s="1">
        <v>15982</v>
      </c>
      <c r="G13" s="1"/>
      <c r="H13" s="1">
        <v>31</v>
      </c>
      <c r="I13" s="1">
        <v>25</v>
      </c>
      <c r="J13" s="1">
        <v>18988</v>
      </c>
      <c r="K13" s="1">
        <v>15595</v>
      </c>
      <c r="L13" s="1"/>
      <c r="M13" s="1">
        <v>29</v>
      </c>
      <c r="N13" s="1">
        <v>26</v>
      </c>
      <c r="O13" s="1">
        <v>17927</v>
      </c>
      <c r="P13" s="1">
        <v>15982</v>
      </c>
      <c r="Q13" s="1"/>
      <c r="R13" s="1">
        <v>29</v>
      </c>
      <c r="S13" s="1">
        <v>25</v>
      </c>
      <c r="T13" s="1">
        <v>17927</v>
      </c>
      <c r="U13" s="1">
        <v>15595</v>
      </c>
    </row>
    <row r="14" spans="2:21" x14ac:dyDescent="0.25">
      <c r="B14">
        <v>8</v>
      </c>
      <c r="C14" s="1">
        <v>30</v>
      </c>
      <c r="D14" s="1">
        <v>20</v>
      </c>
      <c r="E14" s="1">
        <v>13963</v>
      </c>
      <c r="F14" s="1">
        <v>11858</v>
      </c>
      <c r="G14" s="1"/>
      <c r="H14" s="1">
        <v>22</v>
      </c>
      <c r="I14" s="1">
        <v>19</v>
      </c>
      <c r="J14" s="1">
        <v>13963</v>
      </c>
      <c r="K14" s="1">
        <v>11806</v>
      </c>
      <c r="L14" s="1"/>
      <c r="M14" s="1">
        <v>22</v>
      </c>
      <c r="N14" s="1">
        <v>19</v>
      </c>
      <c r="O14" s="1">
        <v>13726</v>
      </c>
      <c r="P14" s="1">
        <v>11858</v>
      </c>
      <c r="Q14" s="1"/>
      <c r="R14" s="1">
        <v>22</v>
      </c>
      <c r="S14" s="1">
        <v>20</v>
      </c>
      <c r="T14" s="1">
        <v>13726</v>
      </c>
      <c r="U14" s="1">
        <v>11806</v>
      </c>
    </row>
    <row r="15" spans="2:21" x14ac:dyDescent="0.25">
      <c r="B15">
        <v>9</v>
      </c>
      <c r="C15" s="1">
        <v>16</v>
      </c>
      <c r="D15" s="1">
        <v>13</v>
      </c>
      <c r="E15" s="1">
        <v>9823</v>
      </c>
      <c r="F15" s="1">
        <v>8226</v>
      </c>
      <c r="G15" s="1"/>
      <c r="H15" s="1">
        <v>17</v>
      </c>
      <c r="I15" s="1">
        <v>13</v>
      </c>
      <c r="J15" s="1">
        <v>9823</v>
      </c>
      <c r="K15" s="1">
        <v>8164</v>
      </c>
      <c r="L15" s="1"/>
      <c r="M15" s="1">
        <v>16</v>
      </c>
      <c r="N15" s="1">
        <v>13</v>
      </c>
      <c r="O15" s="1">
        <v>9799</v>
      </c>
      <c r="P15" s="1">
        <v>8226</v>
      </c>
      <c r="Q15" s="1"/>
      <c r="R15" s="1">
        <v>16</v>
      </c>
      <c r="S15" s="1">
        <v>13</v>
      </c>
      <c r="T15" s="1">
        <v>9799</v>
      </c>
      <c r="U15" s="1">
        <v>8164</v>
      </c>
    </row>
    <row r="16" spans="2:21" x14ac:dyDescent="0.25">
      <c r="B16">
        <v>10</v>
      </c>
      <c r="C16" s="1">
        <v>12</v>
      </c>
      <c r="D16" s="1">
        <v>11</v>
      </c>
      <c r="E16" s="1">
        <v>7276</v>
      </c>
      <c r="F16" s="1">
        <v>6771</v>
      </c>
      <c r="G16" s="1"/>
      <c r="H16" s="1">
        <v>12</v>
      </c>
      <c r="I16" s="1">
        <v>11</v>
      </c>
      <c r="J16" s="1">
        <v>7276</v>
      </c>
      <c r="K16" s="1">
        <v>6635</v>
      </c>
      <c r="L16" s="1"/>
      <c r="M16" s="1">
        <v>12</v>
      </c>
      <c r="N16" s="1">
        <v>11</v>
      </c>
      <c r="O16" s="1">
        <v>7184</v>
      </c>
      <c r="P16" s="1">
        <v>6771</v>
      </c>
      <c r="Q16" s="1"/>
      <c r="R16" s="1">
        <v>14</v>
      </c>
      <c r="S16" s="1">
        <v>11</v>
      </c>
      <c r="T16" s="1">
        <v>7184</v>
      </c>
      <c r="U16" s="1">
        <v>6635</v>
      </c>
    </row>
    <row r="17" spans="2:21" x14ac:dyDescent="0.25">
      <c r="B17">
        <v>11</v>
      </c>
      <c r="C17" s="1">
        <v>8</v>
      </c>
      <c r="D17" s="1">
        <v>8</v>
      </c>
      <c r="E17" s="1">
        <v>4690</v>
      </c>
      <c r="F17" s="1">
        <v>4298</v>
      </c>
      <c r="G17" s="1"/>
      <c r="H17" s="1">
        <v>8</v>
      </c>
      <c r="I17" s="1">
        <v>7</v>
      </c>
      <c r="J17" s="1">
        <v>4690</v>
      </c>
      <c r="K17" s="1">
        <v>4256</v>
      </c>
      <c r="L17" s="1"/>
      <c r="M17" s="1">
        <v>8</v>
      </c>
      <c r="N17" s="1">
        <v>7</v>
      </c>
      <c r="O17" s="1">
        <v>4639</v>
      </c>
      <c r="P17" s="1">
        <v>4298</v>
      </c>
      <c r="Q17" s="1"/>
      <c r="R17" s="1">
        <v>8</v>
      </c>
      <c r="S17" s="1">
        <v>7</v>
      </c>
      <c r="T17" s="1">
        <v>4639</v>
      </c>
      <c r="U17" s="1">
        <v>4256</v>
      </c>
    </row>
    <row r="18" spans="2:21" x14ac:dyDescent="0.25">
      <c r="B18">
        <v>12</v>
      </c>
      <c r="C18" s="1">
        <v>5</v>
      </c>
      <c r="D18" s="1">
        <v>5</v>
      </c>
      <c r="E18" s="1">
        <v>3147</v>
      </c>
      <c r="F18" s="1">
        <v>2837</v>
      </c>
      <c r="G18" s="1"/>
      <c r="H18" s="1">
        <v>5</v>
      </c>
      <c r="I18" s="1">
        <v>5</v>
      </c>
      <c r="J18" s="1">
        <v>3147</v>
      </c>
      <c r="K18" s="1">
        <v>2805</v>
      </c>
      <c r="L18" s="1"/>
      <c r="M18" s="1">
        <v>5</v>
      </c>
      <c r="N18" s="1">
        <v>5</v>
      </c>
      <c r="O18" s="1">
        <v>3091</v>
      </c>
      <c r="P18" s="1">
        <v>2837</v>
      </c>
      <c r="Q18" s="1"/>
      <c r="R18" s="1">
        <v>5</v>
      </c>
      <c r="S18" s="1">
        <v>5</v>
      </c>
      <c r="T18" s="1">
        <v>3091</v>
      </c>
      <c r="U18" s="1">
        <v>2805</v>
      </c>
    </row>
    <row r="19" spans="2:21" x14ac:dyDescent="0.25">
      <c r="B19">
        <v>13</v>
      </c>
      <c r="C19" s="1">
        <v>4</v>
      </c>
      <c r="D19" s="1">
        <v>4</v>
      </c>
      <c r="E19" s="1">
        <v>1945</v>
      </c>
      <c r="F19" s="1">
        <v>1717</v>
      </c>
      <c r="G19" s="1"/>
      <c r="H19" s="1">
        <v>4</v>
      </c>
      <c r="I19" s="1">
        <v>3</v>
      </c>
      <c r="J19" s="1">
        <v>1945</v>
      </c>
      <c r="K19" s="1">
        <v>1681</v>
      </c>
      <c r="L19" s="1"/>
      <c r="M19" s="1">
        <v>4</v>
      </c>
      <c r="N19" s="1">
        <v>3</v>
      </c>
      <c r="O19" s="1">
        <v>1887</v>
      </c>
      <c r="P19" s="1">
        <v>1717</v>
      </c>
      <c r="Q19" s="1"/>
      <c r="R19" s="1">
        <v>3</v>
      </c>
      <c r="S19" s="1">
        <v>3</v>
      </c>
      <c r="T19" s="1">
        <v>1887</v>
      </c>
      <c r="U19" s="1">
        <v>1681</v>
      </c>
    </row>
    <row r="20" spans="2:21" x14ac:dyDescent="0.25">
      <c r="B20">
        <v>14</v>
      </c>
      <c r="C20" s="1">
        <v>2</v>
      </c>
      <c r="D20" s="1">
        <v>2</v>
      </c>
      <c r="E20" s="1">
        <v>1073</v>
      </c>
      <c r="F20" s="1">
        <v>938</v>
      </c>
      <c r="G20" s="1"/>
      <c r="H20" s="1">
        <v>2</v>
      </c>
      <c r="I20" s="1">
        <v>1</v>
      </c>
      <c r="J20" s="1">
        <v>1073</v>
      </c>
      <c r="K20" s="1">
        <v>910</v>
      </c>
      <c r="L20" s="1"/>
      <c r="M20" s="1">
        <v>2</v>
      </c>
      <c r="N20" s="1">
        <v>2</v>
      </c>
      <c r="O20" s="1">
        <v>1026</v>
      </c>
      <c r="P20" s="1">
        <v>938</v>
      </c>
      <c r="Q20" s="1"/>
      <c r="R20" s="1">
        <v>2</v>
      </c>
      <c r="S20" s="1">
        <v>1</v>
      </c>
      <c r="T20" s="1">
        <v>1026</v>
      </c>
      <c r="U20" s="1">
        <v>910</v>
      </c>
    </row>
    <row r="21" spans="2:21" x14ac:dyDescent="0.25">
      <c r="B21">
        <v>15</v>
      </c>
      <c r="C21" s="1">
        <v>1</v>
      </c>
      <c r="D21" s="1">
        <v>0</v>
      </c>
      <c r="E21" s="1">
        <v>460</v>
      </c>
      <c r="F21" s="1">
        <v>302</v>
      </c>
      <c r="G21" s="1"/>
      <c r="H21" s="1">
        <v>1</v>
      </c>
      <c r="I21" s="1">
        <v>1</v>
      </c>
      <c r="J21" s="1">
        <v>460</v>
      </c>
      <c r="K21" s="1">
        <v>294</v>
      </c>
      <c r="L21" s="1"/>
      <c r="M21" s="1">
        <v>1</v>
      </c>
      <c r="N21" s="1">
        <v>0</v>
      </c>
      <c r="O21" s="1">
        <v>446</v>
      </c>
      <c r="P21" s="1">
        <v>302</v>
      </c>
      <c r="Q21" s="1"/>
      <c r="R21" s="1">
        <v>1</v>
      </c>
      <c r="S21" s="1">
        <v>1</v>
      </c>
      <c r="T21" s="1">
        <v>446</v>
      </c>
      <c r="U21" s="1">
        <v>294</v>
      </c>
    </row>
    <row r="22" spans="2:21" x14ac:dyDescent="0.25">
      <c r="B22">
        <v>16</v>
      </c>
      <c r="C22" s="1">
        <v>0</v>
      </c>
      <c r="D22" s="1">
        <v>1</v>
      </c>
      <c r="E22" s="1">
        <v>94</v>
      </c>
      <c r="F22" s="1">
        <v>44</v>
      </c>
      <c r="G22" s="1"/>
      <c r="H22" s="1">
        <v>0</v>
      </c>
      <c r="I22" s="1">
        <v>1</v>
      </c>
      <c r="J22" s="1">
        <v>94</v>
      </c>
      <c r="K22" s="1">
        <v>44</v>
      </c>
      <c r="L22" s="1"/>
      <c r="M22" s="1">
        <v>0</v>
      </c>
      <c r="N22" s="1">
        <v>0</v>
      </c>
      <c r="O22" s="1">
        <v>94</v>
      </c>
      <c r="P22" s="1">
        <v>44</v>
      </c>
      <c r="Q22" s="1"/>
      <c r="R22" s="1">
        <v>0</v>
      </c>
      <c r="S22" s="1">
        <v>0</v>
      </c>
      <c r="T22" s="1">
        <v>94</v>
      </c>
      <c r="U22" s="1">
        <v>44</v>
      </c>
    </row>
    <row r="23" spans="2:21" x14ac:dyDescent="0.25">
      <c r="B23">
        <v>17</v>
      </c>
      <c r="C23" s="1">
        <v>0</v>
      </c>
      <c r="D23" s="1">
        <v>0</v>
      </c>
      <c r="E23" s="1">
        <v>2</v>
      </c>
      <c r="F23" s="1">
        <v>0</v>
      </c>
      <c r="G23" s="1"/>
      <c r="H23" s="1">
        <v>0</v>
      </c>
      <c r="I23" s="1">
        <v>0</v>
      </c>
      <c r="J23" s="1">
        <v>2</v>
      </c>
      <c r="K23" s="1">
        <v>0</v>
      </c>
      <c r="L23" s="1"/>
      <c r="M23" s="1">
        <v>0</v>
      </c>
      <c r="N23" s="1">
        <v>0</v>
      </c>
      <c r="O23" s="1">
        <v>2</v>
      </c>
      <c r="P23" s="1">
        <v>0</v>
      </c>
      <c r="Q23" s="1"/>
      <c r="R23" s="1">
        <v>0</v>
      </c>
      <c r="S23" s="1">
        <v>0</v>
      </c>
      <c r="T23" s="1">
        <v>2</v>
      </c>
      <c r="U23" s="1">
        <v>0</v>
      </c>
    </row>
    <row r="24" spans="2:21" x14ac:dyDescent="0.25">
      <c r="B24" t="s">
        <v>15</v>
      </c>
      <c r="C24" s="1">
        <f>SUM(C6:C23)</f>
        <v>661</v>
      </c>
      <c r="D24" s="1">
        <f t="shared" ref="D24:F24" si="0">SUM(D6:D23)</f>
        <v>541</v>
      </c>
      <c r="E24" s="1">
        <f t="shared" si="0"/>
        <v>328888</v>
      </c>
      <c r="F24" s="1">
        <f t="shared" si="0"/>
        <v>283778</v>
      </c>
      <c r="G24" s="1"/>
      <c r="H24" s="1">
        <f t="shared" ref="H24:K24" si="1">SUM(H6:H23)</f>
        <v>602</v>
      </c>
      <c r="I24" s="1">
        <f t="shared" si="1"/>
        <v>506</v>
      </c>
      <c r="J24" s="1">
        <f t="shared" si="1"/>
        <v>328888</v>
      </c>
      <c r="K24" s="1">
        <f t="shared" si="1"/>
        <v>273077</v>
      </c>
      <c r="L24" s="1"/>
      <c r="M24" s="1">
        <f t="shared" ref="M24:P24" si="2">SUM(M6:M23)</f>
        <v>546</v>
      </c>
      <c r="N24" s="1">
        <f t="shared" si="2"/>
        <v>468</v>
      </c>
      <c r="O24" s="1">
        <f t="shared" si="2"/>
        <v>320545</v>
      </c>
      <c r="P24" s="1">
        <f t="shared" si="2"/>
        <v>283778</v>
      </c>
      <c r="Q24" s="1"/>
      <c r="R24" s="1">
        <f t="shared" ref="R24:U24" si="3">SUM(R6:R23)</f>
        <v>525</v>
      </c>
      <c r="S24" s="1">
        <f t="shared" si="3"/>
        <v>447</v>
      </c>
      <c r="T24" s="1">
        <f t="shared" si="3"/>
        <v>320545</v>
      </c>
      <c r="U24" s="1">
        <f t="shared" si="3"/>
        <v>273077</v>
      </c>
    </row>
    <row r="25" spans="2:21" x14ac:dyDescent="0.25">
      <c r="B25" t="s">
        <v>16</v>
      </c>
      <c r="C25" s="1">
        <f>C24/COUNT(C6:C23)</f>
        <v>36.722222222222221</v>
      </c>
      <c r="D25" s="1">
        <f t="shared" ref="D25:F25" si="4">D24/COUNT(D6:D23)</f>
        <v>30.055555555555557</v>
      </c>
      <c r="E25" s="1">
        <f t="shared" si="4"/>
        <v>18271.555555555555</v>
      </c>
      <c r="F25" s="1">
        <f t="shared" si="4"/>
        <v>15765.444444444445</v>
      </c>
      <c r="G25" s="1"/>
      <c r="H25" s="1">
        <f t="shared" ref="H25:K25" si="5">H24/COUNT(H6:H23)</f>
        <v>33.444444444444443</v>
      </c>
      <c r="I25" s="1">
        <f t="shared" si="5"/>
        <v>28.111111111111111</v>
      </c>
      <c r="J25" s="1">
        <f t="shared" si="5"/>
        <v>18271.555555555555</v>
      </c>
      <c r="K25" s="1">
        <f t="shared" si="5"/>
        <v>15170.944444444445</v>
      </c>
      <c r="L25" s="1"/>
      <c r="M25" s="1">
        <f t="shared" ref="M25:P25" si="6">M24/COUNT(M6:M23)</f>
        <v>30.333333333333332</v>
      </c>
      <c r="N25" s="1">
        <f t="shared" si="6"/>
        <v>26</v>
      </c>
      <c r="O25" s="1">
        <f t="shared" si="6"/>
        <v>17808.055555555555</v>
      </c>
      <c r="P25" s="1">
        <f t="shared" si="6"/>
        <v>15765.444444444445</v>
      </c>
      <c r="Q25" s="1"/>
      <c r="R25" s="1">
        <f t="shared" ref="R25:U25" si="7">R24/COUNT(R6:R23)</f>
        <v>29.166666666666668</v>
      </c>
      <c r="S25" s="1">
        <f t="shared" si="7"/>
        <v>24.833333333333332</v>
      </c>
      <c r="T25" s="1">
        <f t="shared" si="7"/>
        <v>17808.055555555555</v>
      </c>
      <c r="U25" s="1">
        <f t="shared" si="7"/>
        <v>15170.944444444445</v>
      </c>
    </row>
  </sheetData>
  <mergeCells count="4">
    <mergeCell ref="C3:F3"/>
    <mergeCell ref="H3:K3"/>
    <mergeCell ref="M3:P3"/>
    <mergeCell ref="R3:U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5"/>
  <sheetViews>
    <sheetView workbookViewId="0">
      <selection activeCell="L31" sqref="L31"/>
    </sheetView>
  </sheetViews>
  <sheetFormatPr defaultRowHeight="15" x14ac:dyDescent="0.25"/>
  <cols>
    <col min="2" max="2" width="8.85546875" bestFit="1" customWidth="1"/>
    <col min="3" max="4" width="7.5703125" bestFit="1" customWidth="1"/>
    <col min="5" max="7" width="12" bestFit="1" customWidth="1"/>
    <col min="8" max="9" width="7.5703125" bestFit="1" customWidth="1"/>
    <col min="10" max="12" width="12" bestFit="1" customWidth="1"/>
    <col min="13" max="14" width="7.5703125" bestFit="1" customWidth="1"/>
    <col min="15" max="17" width="12" bestFit="1" customWidth="1"/>
    <col min="18" max="19" width="7.5703125" bestFit="1" customWidth="1"/>
    <col min="20" max="22" width="12" bestFit="1" customWidth="1"/>
  </cols>
  <sheetData>
    <row r="2" spans="2:21" x14ac:dyDescent="0.25">
      <c r="B2" t="s">
        <v>24</v>
      </c>
    </row>
    <row r="3" spans="2:21" x14ac:dyDescent="0.25">
      <c r="C3" s="28" t="s">
        <v>18</v>
      </c>
      <c r="D3" s="28"/>
      <c r="E3" s="28"/>
      <c r="F3" s="28"/>
      <c r="H3" s="28" t="s">
        <v>19</v>
      </c>
      <c r="I3" s="28"/>
      <c r="J3" s="28"/>
      <c r="K3" s="28"/>
      <c r="M3" s="28" t="s">
        <v>20</v>
      </c>
      <c r="N3" s="28"/>
      <c r="O3" s="28"/>
      <c r="P3" s="28"/>
      <c r="R3" s="28" t="s">
        <v>21</v>
      </c>
      <c r="S3" s="28"/>
      <c r="T3" s="28"/>
      <c r="U3" s="28"/>
    </row>
    <row r="5" spans="2:21" x14ac:dyDescent="0.25">
      <c r="B5" t="s">
        <v>10</v>
      </c>
      <c r="C5" t="s">
        <v>11</v>
      </c>
      <c r="D5" t="s">
        <v>12</v>
      </c>
      <c r="E5" t="s">
        <v>13</v>
      </c>
      <c r="F5" t="s">
        <v>14</v>
      </c>
      <c r="H5" t="s">
        <v>11</v>
      </c>
      <c r="I5" t="s">
        <v>12</v>
      </c>
      <c r="J5" t="s">
        <v>13</v>
      </c>
      <c r="K5" t="s">
        <v>14</v>
      </c>
      <c r="M5" t="s">
        <v>11</v>
      </c>
      <c r="N5" t="s">
        <v>12</v>
      </c>
      <c r="O5" t="s">
        <v>13</v>
      </c>
      <c r="P5" t="s">
        <v>14</v>
      </c>
      <c r="R5" t="s">
        <v>11</v>
      </c>
      <c r="S5" t="s">
        <v>12</v>
      </c>
      <c r="T5" t="s">
        <v>13</v>
      </c>
      <c r="U5" t="s">
        <v>14</v>
      </c>
    </row>
    <row r="6" spans="2:21" x14ac:dyDescent="0.25">
      <c r="B6">
        <v>0</v>
      </c>
      <c r="C6" s="1">
        <v>149</v>
      </c>
      <c r="D6" s="1">
        <v>117</v>
      </c>
      <c r="E6" s="1">
        <v>48300</v>
      </c>
      <c r="F6" s="1">
        <v>48020</v>
      </c>
      <c r="G6" s="1"/>
      <c r="H6" s="1">
        <v>84</v>
      </c>
      <c r="I6" s="1">
        <v>31</v>
      </c>
      <c r="J6" s="1">
        <v>48300</v>
      </c>
      <c r="K6" s="1">
        <v>14651</v>
      </c>
      <c r="L6" s="1"/>
      <c r="M6" s="1">
        <v>24</v>
      </c>
      <c r="N6" s="1">
        <v>78</v>
      </c>
      <c r="O6" s="1">
        <v>12927</v>
      </c>
      <c r="P6" s="1">
        <v>48020</v>
      </c>
      <c r="Q6" s="1"/>
      <c r="R6" s="1">
        <v>25</v>
      </c>
      <c r="S6" s="1">
        <v>24</v>
      </c>
      <c r="T6" s="1">
        <v>12927</v>
      </c>
      <c r="U6" s="1">
        <v>14651</v>
      </c>
    </row>
    <row r="7" spans="2:21" x14ac:dyDescent="0.25">
      <c r="B7">
        <v>1</v>
      </c>
      <c r="C7" s="1">
        <v>109</v>
      </c>
      <c r="D7" s="1">
        <v>67</v>
      </c>
      <c r="E7" s="1">
        <v>51056</v>
      </c>
      <c r="F7" s="1">
        <v>40532</v>
      </c>
      <c r="G7" s="1"/>
      <c r="H7" s="1">
        <v>83</v>
      </c>
      <c r="I7" s="1">
        <v>22</v>
      </c>
      <c r="J7" s="1">
        <v>51056</v>
      </c>
      <c r="K7" s="1">
        <v>12837</v>
      </c>
      <c r="L7" s="1"/>
      <c r="M7" s="1">
        <v>51</v>
      </c>
      <c r="N7" s="1">
        <v>65</v>
      </c>
      <c r="O7" s="1">
        <v>31136</v>
      </c>
      <c r="P7" s="1">
        <v>40532</v>
      </c>
      <c r="Q7" s="1"/>
      <c r="R7" s="1">
        <v>52</v>
      </c>
      <c r="S7" s="1">
        <v>22</v>
      </c>
      <c r="T7" s="1">
        <v>31136</v>
      </c>
      <c r="U7" s="1">
        <v>12837</v>
      </c>
    </row>
    <row r="8" spans="2:21" x14ac:dyDescent="0.25">
      <c r="B8">
        <v>2</v>
      </c>
      <c r="C8" s="1">
        <v>76</v>
      </c>
      <c r="D8" s="1">
        <v>111</v>
      </c>
      <c r="E8" s="1">
        <v>44248</v>
      </c>
      <c r="F8" s="1">
        <v>43953</v>
      </c>
      <c r="G8" s="1"/>
      <c r="H8" s="1">
        <v>72</v>
      </c>
      <c r="I8" s="1">
        <v>28</v>
      </c>
      <c r="J8" s="1">
        <v>44248</v>
      </c>
      <c r="K8" s="1">
        <v>16661</v>
      </c>
      <c r="L8" s="1"/>
      <c r="M8" s="1">
        <v>37</v>
      </c>
      <c r="N8" s="1">
        <v>71</v>
      </c>
      <c r="O8" s="1">
        <v>21732</v>
      </c>
      <c r="P8" s="1">
        <v>43953</v>
      </c>
      <c r="Q8" s="1"/>
      <c r="R8" s="1">
        <v>36</v>
      </c>
      <c r="S8" s="1">
        <v>28</v>
      </c>
      <c r="T8" s="1">
        <v>21732</v>
      </c>
      <c r="U8" s="1">
        <v>16661</v>
      </c>
    </row>
    <row r="9" spans="2:21" x14ac:dyDescent="0.25">
      <c r="B9">
        <v>3</v>
      </c>
      <c r="C9" s="1">
        <v>78</v>
      </c>
      <c r="D9" s="1">
        <v>64</v>
      </c>
      <c r="E9" s="1">
        <v>39221</v>
      </c>
      <c r="F9" s="1">
        <v>32254</v>
      </c>
      <c r="G9" s="1"/>
      <c r="H9" s="1">
        <v>83</v>
      </c>
      <c r="I9" s="1">
        <v>23</v>
      </c>
      <c r="J9" s="1">
        <v>39221</v>
      </c>
      <c r="K9" s="1">
        <v>8496</v>
      </c>
      <c r="L9" s="1"/>
      <c r="M9" s="1">
        <v>30</v>
      </c>
      <c r="N9" s="1">
        <v>52</v>
      </c>
      <c r="O9" s="1">
        <v>18043</v>
      </c>
      <c r="P9" s="1">
        <v>32254</v>
      </c>
      <c r="Q9" s="1"/>
      <c r="R9" s="1">
        <v>35</v>
      </c>
      <c r="S9" s="1">
        <v>15</v>
      </c>
      <c r="T9" s="1">
        <v>18043</v>
      </c>
      <c r="U9" s="1">
        <v>8496</v>
      </c>
    </row>
    <row r="10" spans="2:21" x14ac:dyDescent="0.25">
      <c r="B10">
        <v>4</v>
      </c>
      <c r="C10" s="1">
        <v>58</v>
      </c>
      <c r="D10" s="1">
        <v>46</v>
      </c>
      <c r="E10" s="1">
        <v>34171</v>
      </c>
      <c r="F10" s="1">
        <v>27914</v>
      </c>
      <c r="G10" s="1"/>
      <c r="H10" s="1">
        <v>88</v>
      </c>
      <c r="I10" s="1">
        <v>24</v>
      </c>
      <c r="J10" s="1">
        <v>34171</v>
      </c>
      <c r="K10" s="1">
        <v>9158</v>
      </c>
      <c r="L10" s="1"/>
      <c r="M10" s="1">
        <v>30</v>
      </c>
      <c r="N10" s="1">
        <v>45</v>
      </c>
      <c r="O10" s="1">
        <v>17841</v>
      </c>
      <c r="P10" s="1">
        <v>27914</v>
      </c>
      <c r="Q10" s="1"/>
      <c r="R10" s="1">
        <v>30</v>
      </c>
      <c r="S10" s="1">
        <v>16</v>
      </c>
      <c r="T10" s="1">
        <v>17841</v>
      </c>
      <c r="U10" s="1">
        <v>9158</v>
      </c>
    </row>
    <row r="11" spans="2:21" x14ac:dyDescent="0.25">
      <c r="B11">
        <v>5</v>
      </c>
      <c r="C11" s="1">
        <v>44</v>
      </c>
      <c r="D11" s="1">
        <v>40</v>
      </c>
      <c r="E11" s="1">
        <v>26882</v>
      </c>
      <c r="F11" s="1">
        <v>24781</v>
      </c>
      <c r="G11" s="1"/>
      <c r="H11" s="1">
        <v>64</v>
      </c>
      <c r="I11" s="1">
        <v>11</v>
      </c>
      <c r="J11" s="1">
        <v>26882</v>
      </c>
      <c r="K11" s="1">
        <v>6212</v>
      </c>
      <c r="L11" s="1"/>
      <c r="M11" s="1">
        <v>13</v>
      </c>
      <c r="N11" s="1">
        <v>40</v>
      </c>
      <c r="O11" s="1">
        <v>7433</v>
      </c>
      <c r="P11" s="1">
        <v>24781</v>
      </c>
      <c r="Q11" s="1"/>
      <c r="R11" s="1">
        <v>13</v>
      </c>
      <c r="S11" s="1">
        <v>11</v>
      </c>
      <c r="T11" s="1">
        <v>7433</v>
      </c>
      <c r="U11" s="1">
        <v>6212</v>
      </c>
    </row>
    <row r="12" spans="2:21" x14ac:dyDescent="0.25">
      <c r="B12">
        <v>6</v>
      </c>
      <c r="C12" s="1">
        <v>39</v>
      </c>
      <c r="D12" s="1">
        <v>52</v>
      </c>
      <c r="E12" s="1">
        <v>23115</v>
      </c>
      <c r="F12" s="1">
        <v>20029</v>
      </c>
      <c r="G12" s="1"/>
      <c r="H12" s="1">
        <v>37</v>
      </c>
      <c r="I12" s="1">
        <v>12</v>
      </c>
      <c r="J12" s="1">
        <v>23115</v>
      </c>
      <c r="K12" s="1">
        <v>7503</v>
      </c>
      <c r="L12" s="1"/>
      <c r="M12" s="1">
        <v>11</v>
      </c>
      <c r="N12" s="1">
        <v>38</v>
      </c>
      <c r="O12" s="1">
        <v>6137</v>
      </c>
      <c r="P12" s="1">
        <v>20029</v>
      </c>
      <c r="Q12" s="1"/>
      <c r="R12" s="1">
        <v>11</v>
      </c>
      <c r="S12" s="1">
        <v>13</v>
      </c>
      <c r="T12" s="1">
        <v>6137</v>
      </c>
      <c r="U12" s="1">
        <v>7503</v>
      </c>
    </row>
    <row r="13" spans="2:21" x14ac:dyDescent="0.25">
      <c r="B13">
        <v>7</v>
      </c>
      <c r="C13" s="1">
        <v>46</v>
      </c>
      <c r="D13" s="1">
        <v>40</v>
      </c>
      <c r="E13" s="1">
        <v>17926</v>
      </c>
      <c r="F13" s="1">
        <v>15257</v>
      </c>
      <c r="G13" s="1"/>
      <c r="H13" s="1">
        <v>30</v>
      </c>
      <c r="I13" s="1">
        <v>5</v>
      </c>
      <c r="J13" s="1">
        <v>17926</v>
      </c>
      <c r="K13" s="1">
        <v>2621</v>
      </c>
      <c r="L13" s="1"/>
      <c r="M13" s="1">
        <v>5</v>
      </c>
      <c r="N13" s="1">
        <v>25</v>
      </c>
      <c r="O13" s="1">
        <v>2662</v>
      </c>
      <c r="P13" s="1">
        <v>15257</v>
      </c>
      <c r="Q13" s="1"/>
      <c r="R13" s="1">
        <v>5</v>
      </c>
      <c r="S13" s="1">
        <v>5</v>
      </c>
      <c r="T13" s="1">
        <v>2662</v>
      </c>
      <c r="U13" s="1">
        <v>2621</v>
      </c>
    </row>
    <row r="14" spans="2:21" x14ac:dyDescent="0.25">
      <c r="B14">
        <v>8</v>
      </c>
      <c r="C14" s="1">
        <v>25</v>
      </c>
      <c r="D14" s="1">
        <v>20</v>
      </c>
      <c r="E14" s="1">
        <v>12590</v>
      </c>
      <c r="F14" s="1">
        <v>12140</v>
      </c>
      <c r="G14" s="1"/>
      <c r="H14" s="1">
        <v>21</v>
      </c>
      <c r="I14" s="1">
        <v>7</v>
      </c>
      <c r="J14" s="1">
        <v>12590</v>
      </c>
      <c r="K14" s="1">
        <v>4055</v>
      </c>
      <c r="L14" s="1"/>
      <c r="M14" s="1">
        <v>9</v>
      </c>
      <c r="N14" s="1">
        <v>20</v>
      </c>
      <c r="O14" s="1">
        <v>5760</v>
      </c>
      <c r="P14" s="1">
        <v>12140</v>
      </c>
      <c r="Q14" s="1"/>
      <c r="R14" s="1">
        <v>9</v>
      </c>
      <c r="S14" s="1">
        <v>7</v>
      </c>
      <c r="T14" s="1">
        <v>5760</v>
      </c>
      <c r="U14" s="1">
        <v>4055</v>
      </c>
    </row>
    <row r="15" spans="2:21" x14ac:dyDescent="0.25">
      <c r="B15">
        <v>9</v>
      </c>
      <c r="C15" s="1">
        <v>18</v>
      </c>
      <c r="D15" s="1">
        <v>15</v>
      </c>
      <c r="E15" s="1">
        <v>10736</v>
      </c>
      <c r="F15" s="1">
        <v>9162</v>
      </c>
      <c r="G15" s="1"/>
      <c r="H15" s="1">
        <v>18</v>
      </c>
      <c r="I15" s="1">
        <v>12</v>
      </c>
      <c r="J15" s="1">
        <v>10736</v>
      </c>
      <c r="K15" s="1">
        <v>7166</v>
      </c>
      <c r="L15" s="1"/>
      <c r="M15" s="1">
        <v>12</v>
      </c>
      <c r="N15" s="1">
        <v>15</v>
      </c>
      <c r="O15" s="1">
        <v>6946</v>
      </c>
      <c r="P15" s="1">
        <v>9162</v>
      </c>
      <c r="Q15" s="1"/>
      <c r="R15" s="1">
        <v>12</v>
      </c>
      <c r="S15" s="1">
        <v>12</v>
      </c>
      <c r="T15" s="1">
        <v>6946</v>
      </c>
      <c r="U15" s="1">
        <v>7166</v>
      </c>
    </row>
    <row r="16" spans="2:21" x14ac:dyDescent="0.25">
      <c r="B16">
        <v>10</v>
      </c>
      <c r="C16" s="1">
        <v>12</v>
      </c>
      <c r="D16" s="1">
        <v>10</v>
      </c>
      <c r="E16" s="1">
        <v>7284</v>
      </c>
      <c r="F16" s="1">
        <v>6138</v>
      </c>
      <c r="G16" s="1"/>
      <c r="H16" s="1">
        <v>13</v>
      </c>
      <c r="I16" s="1">
        <v>4</v>
      </c>
      <c r="J16" s="1">
        <v>7284</v>
      </c>
      <c r="K16" s="1">
        <v>2296</v>
      </c>
      <c r="L16" s="1"/>
      <c r="M16" s="1">
        <v>9</v>
      </c>
      <c r="N16" s="1">
        <v>10</v>
      </c>
      <c r="O16" s="1">
        <v>5401</v>
      </c>
      <c r="P16" s="1">
        <v>6138</v>
      </c>
      <c r="Q16" s="1"/>
      <c r="R16" s="1">
        <v>9</v>
      </c>
      <c r="S16" s="1">
        <v>4</v>
      </c>
      <c r="T16" s="1">
        <v>5401</v>
      </c>
      <c r="U16" s="1">
        <v>2296</v>
      </c>
    </row>
    <row r="17" spans="2:21" x14ac:dyDescent="0.25">
      <c r="B17">
        <v>11</v>
      </c>
      <c r="C17" s="1">
        <v>9</v>
      </c>
      <c r="D17" s="1">
        <v>7</v>
      </c>
      <c r="E17" s="1">
        <v>4884</v>
      </c>
      <c r="F17" s="1">
        <v>4459</v>
      </c>
      <c r="G17" s="1"/>
      <c r="H17" s="1">
        <v>8</v>
      </c>
      <c r="I17" s="1">
        <v>3</v>
      </c>
      <c r="J17" s="1">
        <v>4884</v>
      </c>
      <c r="K17" s="1">
        <v>1424</v>
      </c>
      <c r="L17" s="1"/>
      <c r="M17" s="1">
        <v>6</v>
      </c>
      <c r="N17" s="1">
        <v>7</v>
      </c>
      <c r="O17" s="1">
        <v>3561</v>
      </c>
      <c r="P17" s="1">
        <v>4459</v>
      </c>
      <c r="Q17" s="1"/>
      <c r="R17" s="1">
        <v>6</v>
      </c>
      <c r="S17" s="1">
        <v>3</v>
      </c>
      <c r="T17" s="1">
        <v>3561</v>
      </c>
      <c r="U17" s="1">
        <v>1424</v>
      </c>
    </row>
    <row r="18" spans="2:21" x14ac:dyDescent="0.25">
      <c r="B18">
        <v>12</v>
      </c>
      <c r="C18" s="1">
        <v>6</v>
      </c>
      <c r="D18" s="1">
        <v>6</v>
      </c>
      <c r="E18" s="1">
        <v>3676</v>
      </c>
      <c r="F18" s="1">
        <v>3415</v>
      </c>
      <c r="G18" s="1"/>
      <c r="H18" s="1">
        <v>6</v>
      </c>
      <c r="I18" s="1">
        <v>2</v>
      </c>
      <c r="J18" s="1">
        <v>3676</v>
      </c>
      <c r="K18" s="1">
        <v>1346</v>
      </c>
      <c r="L18" s="1"/>
      <c r="M18" s="1">
        <v>5</v>
      </c>
      <c r="N18" s="1">
        <v>5</v>
      </c>
      <c r="O18" s="1">
        <v>2729</v>
      </c>
      <c r="P18" s="1">
        <v>3415</v>
      </c>
      <c r="Q18" s="1"/>
      <c r="R18" s="1">
        <v>5</v>
      </c>
      <c r="S18" s="1">
        <v>2</v>
      </c>
      <c r="T18" s="1">
        <v>2729</v>
      </c>
      <c r="U18" s="1">
        <v>1346</v>
      </c>
    </row>
    <row r="19" spans="2:21" x14ac:dyDescent="0.25">
      <c r="B19">
        <v>13</v>
      </c>
      <c r="C19" s="1">
        <v>4</v>
      </c>
      <c r="D19" s="1">
        <v>4</v>
      </c>
      <c r="E19" s="1">
        <v>2463</v>
      </c>
      <c r="F19" s="1">
        <v>2334</v>
      </c>
      <c r="G19" s="1"/>
      <c r="H19" s="1">
        <v>4</v>
      </c>
      <c r="I19" s="1">
        <v>3</v>
      </c>
      <c r="J19" s="1">
        <v>2463</v>
      </c>
      <c r="K19" s="1">
        <v>1248</v>
      </c>
      <c r="L19" s="1"/>
      <c r="M19" s="1">
        <v>4</v>
      </c>
      <c r="N19" s="1">
        <v>4</v>
      </c>
      <c r="O19" s="1">
        <v>2013</v>
      </c>
      <c r="P19" s="1">
        <v>2334</v>
      </c>
      <c r="Q19" s="1"/>
      <c r="R19" s="1">
        <v>3</v>
      </c>
      <c r="S19" s="1">
        <v>2</v>
      </c>
      <c r="T19" s="1">
        <v>2013</v>
      </c>
      <c r="U19" s="1">
        <v>1248</v>
      </c>
    </row>
    <row r="20" spans="2:21" x14ac:dyDescent="0.25">
      <c r="B20">
        <v>14</v>
      </c>
      <c r="C20" s="1">
        <v>2</v>
      </c>
      <c r="D20" s="1">
        <v>2</v>
      </c>
      <c r="E20" s="1">
        <v>1420</v>
      </c>
      <c r="F20" s="1">
        <v>997</v>
      </c>
      <c r="G20" s="1"/>
      <c r="H20" s="1">
        <v>2</v>
      </c>
      <c r="I20" s="1">
        <v>1</v>
      </c>
      <c r="J20" s="1">
        <v>1420</v>
      </c>
      <c r="K20" s="1">
        <v>752</v>
      </c>
      <c r="L20" s="1"/>
      <c r="M20" s="1">
        <v>2</v>
      </c>
      <c r="N20" s="1">
        <v>2</v>
      </c>
      <c r="O20" s="1">
        <v>1044</v>
      </c>
      <c r="P20" s="1">
        <v>997</v>
      </c>
      <c r="Q20" s="1"/>
      <c r="R20" s="1">
        <v>1</v>
      </c>
      <c r="S20" s="1">
        <v>1</v>
      </c>
      <c r="T20" s="1">
        <v>1044</v>
      </c>
      <c r="U20" s="1">
        <v>752</v>
      </c>
    </row>
    <row r="21" spans="2:21" x14ac:dyDescent="0.25">
      <c r="B21">
        <v>15</v>
      </c>
      <c r="C21" s="1">
        <v>1</v>
      </c>
      <c r="D21" s="1">
        <v>1</v>
      </c>
      <c r="E21" s="1">
        <v>518</v>
      </c>
      <c r="F21" s="1">
        <v>272</v>
      </c>
      <c r="G21" s="1"/>
      <c r="H21" s="1">
        <v>1</v>
      </c>
      <c r="I21" s="1">
        <v>0</v>
      </c>
      <c r="J21" s="1">
        <v>518</v>
      </c>
      <c r="K21" s="1">
        <v>252</v>
      </c>
      <c r="L21" s="1"/>
      <c r="M21" s="1">
        <v>1</v>
      </c>
      <c r="N21" s="1">
        <v>1</v>
      </c>
      <c r="O21" s="1">
        <v>511</v>
      </c>
      <c r="P21" s="1">
        <v>272</v>
      </c>
      <c r="Q21" s="1"/>
      <c r="R21" s="1">
        <v>1</v>
      </c>
      <c r="S21" s="1">
        <v>1</v>
      </c>
      <c r="T21" s="1">
        <v>511</v>
      </c>
      <c r="U21" s="1">
        <v>252</v>
      </c>
    </row>
    <row r="22" spans="2:21" x14ac:dyDescent="0.25">
      <c r="B22">
        <v>16</v>
      </c>
      <c r="C22" s="1">
        <v>0</v>
      </c>
      <c r="D22" s="1">
        <v>1</v>
      </c>
      <c r="E22" s="1">
        <v>84</v>
      </c>
      <c r="F22" s="1">
        <v>40</v>
      </c>
      <c r="G22" s="1"/>
      <c r="H22" s="1">
        <v>1</v>
      </c>
      <c r="I22" s="1">
        <v>0</v>
      </c>
      <c r="J22" s="1">
        <v>84</v>
      </c>
      <c r="K22" s="1">
        <v>40</v>
      </c>
      <c r="L22" s="1"/>
      <c r="M22" s="1">
        <v>0</v>
      </c>
      <c r="N22" s="1">
        <v>1</v>
      </c>
      <c r="O22" s="1">
        <v>72</v>
      </c>
      <c r="P22" s="1">
        <v>40</v>
      </c>
      <c r="Q22" s="1"/>
      <c r="R22" s="1">
        <v>0</v>
      </c>
      <c r="S22" s="1">
        <v>0</v>
      </c>
      <c r="T22" s="1">
        <v>72</v>
      </c>
      <c r="U22" s="1">
        <v>40</v>
      </c>
    </row>
    <row r="23" spans="2:21" x14ac:dyDescent="0.25">
      <c r="B23">
        <v>17</v>
      </c>
      <c r="C23" s="1">
        <v>0</v>
      </c>
      <c r="D23" s="1">
        <v>0</v>
      </c>
      <c r="E23" s="1">
        <v>4</v>
      </c>
      <c r="F23" s="1">
        <v>0</v>
      </c>
      <c r="G23" s="1"/>
      <c r="H23" s="1">
        <v>0</v>
      </c>
      <c r="I23" s="1">
        <v>0</v>
      </c>
      <c r="J23" s="1">
        <v>4</v>
      </c>
      <c r="K23" s="1">
        <v>0</v>
      </c>
      <c r="L23" s="1"/>
      <c r="M23" s="1">
        <v>0</v>
      </c>
      <c r="N23" s="1">
        <v>0</v>
      </c>
      <c r="O23" s="1">
        <v>4</v>
      </c>
      <c r="P23" s="1">
        <v>0</v>
      </c>
      <c r="Q23" s="1"/>
      <c r="R23" s="1">
        <v>0</v>
      </c>
      <c r="S23" s="1">
        <v>0</v>
      </c>
      <c r="T23" s="1">
        <v>4</v>
      </c>
      <c r="U23" s="1">
        <v>0</v>
      </c>
    </row>
    <row r="24" spans="2:21" x14ac:dyDescent="0.25">
      <c r="B24" t="s">
        <v>15</v>
      </c>
      <c r="C24" s="1">
        <f>SUM(C6:C23)</f>
        <v>676</v>
      </c>
      <c r="D24" s="1">
        <f t="shared" ref="D24:F24" si="0">SUM(D6:D23)</f>
        <v>603</v>
      </c>
      <c r="E24" s="1">
        <f t="shared" si="0"/>
        <v>328578</v>
      </c>
      <c r="F24" s="1">
        <f t="shared" si="0"/>
        <v>291697</v>
      </c>
      <c r="G24" s="1"/>
      <c r="H24" s="1">
        <f t="shared" ref="H24:K24" si="1">SUM(H6:H23)</f>
        <v>615</v>
      </c>
      <c r="I24" s="1">
        <f t="shared" si="1"/>
        <v>188</v>
      </c>
      <c r="J24" s="1">
        <f t="shared" si="1"/>
        <v>328578</v>
      </c>
      <c r="K24" s="1">
        <f t="shared" si="1"/>
        <v>96718</v>
      </c>
      <c r="L24" s="1"/>
      <c r="M24" s="1">
        <f t="shared" ref="M24:P24" si="2">SUM(M6:M23)</f>
        <v>249</v>
      </c>
      <c r="N24" s="1">
        <f t="shared" si="2"/>
        <v>479</v>
      </c>
      <c r="O24" s="1">
        <f t="shared" si="2"/>
        <v>145952</v>
      </c>
      <c r="P24" s="1">
        <f t="shared" si="2"/>
        <v>291697</v>
      </c>
      <c r="Q24" s="1"/>
      <c r="R24" s="1">
        <f t="shared" ref="R24:U24" si="3">SUM(R6:R23)</f>
        <v>253</v>
      </c>
      <c r="S24" s="1">
        <f t="shared" si="3"/>
        <v>166</v>
      </c>
      <c r="T24" s="1">
        <f t="shared" si="3"/>
        <v>145952</v>
      </c>
      <c r="U24" s="1">
        <f t="shared" si="3"/>
        <v>96718</v>
      </c>
    </row>
    <row r="25" spans="2:21" x14ac:dyDescent="0.25">
      <c r="B25" t="s">
        <v>16</v>
      </c>
      <c r="C25" s="1">
        <f>C24/COUNT(C6:C23)</f>
        <v>37.555555555555557</v>
      </c>
      <c r="D25" s="1">
        <f t="shared" ref="D25:F25" si="4">D24/COUNT(D6:D23)</f>
        <v>33.5</v>
      </c>
      <c r="E25" s="1">
        <f t="shared" si="4"/>
        <v>18254.333333333332</v>
      </c>
      <c r="F25" s="1">
        <f t="shared" si="4"/>
        <v>16205.388888888889</v>
      </c>
      <c r="G25" s="1"/>
      <c r="H25" s="1">
        <f t="shared" ref="H25:K25" si="5">H24/COUNT(H6:H23)</f>
        <v>34.166666666666664</v>
      </c>
      <c r="I25" s="1">
        <f t="shared" si="5"/>
        <v>10.444444444444445</v>
      </c>
      <c r="J25" s="1">
        <f t="shared" si="5"/>
        <v>18254.333333333332</v>
      </c>
      <c r="K25" s="1">
        <f t="shared" si="5"/>
        <v>5373.2222222222226</v>
      </c>
      <c r="L25" s="1"/>
      <c r="M25" s="1">
        <f t="shared" ref="M25:P25" si="6">M24/COUNT(M6:M23)</f>
        <v>13.833333333333334</v>
      </c>
      <c r="N25" s="1">
        <f t="shared" si="6"/>
        <v>26.611111111111111</v>
      </c>
      <c r="O25" s="1">
        <f t="shared" si="6"/>
        <v>8108.4444444444443</v>
      </c>
      <c r="P25" s="1">
        <f t="shared" si="6"/>
        <v>16205.388888888889</v>
      </c>
      <c r="Q25" s="1"/>
      <c r="R25" s="1">
        <f t="shared" ref="R25:U25" si="7">R24/COUNT(R6:R23)</f>
        <v>14.055555555555555</v>
      </c>
      <c r="S25" s="1">
        <f t="shared" si="7"/>
        <v>9.2222222222222214</v>
      </c>
      <c r="T25" s="1">
        <f t="shared" si="7"/>
        <v>8108.4444444444443</v>
      </c>
      <c r="U25" s="1">
        <f t="shared" si="7"/>
        <v>5373.2222222222226</v>
      </c>
    </row>
  </sheetData>
  <mergeCells count="4">
    <mergeCell ref="C3:F3"/>
    <mergeCell ref="H3:K3"/>
    <mergeCell ref="M3:P3"/>
    <mergeCell ref="R3:U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5"/>
  <sheetViews>
    <sheetView workbookViewId="0">
      <selection activeCell="U6" sqref="U6:U23"/>
    </sheetView>
  </sheetViews>
  <sheetFormatPr defaultRowHeight="15" x14ac:dyDescent="0.25"/>
  <cols>
    <col min="2" max="2" width="8.85546875" bestFit="1" customWidth="1"/>
    <col min="3" max="4" width="7.5703125" bestFit="1" customWidth="1"/>
    <col min="5" max="7" width="12" bestFit="1" customWidth="1"/>
    <col min="8" max="9" width="7.5703125" bestFit="1" customWidth="1"/>
    <col min="10" max="12" width="12" bestFit="1" customWidth="1"/>
    <col min="13" max="14" width="7.5703125" bestFit="1" customWidth="1"/>
    <col min="15" max="17" width="12" bestFit="1" customWidth="1"/>
    <col min="18" max="19" width="7.5703125" bestFit="1" customWidth="1"/>
    <col min="20" max="22" width="12" bestFit="1" customWidth="1"/>
  </cols>
  <sheetData>
    <row r="2" spans="2:21" x14ac:dyDescent="0.25">
      <c r="B2" t="s">
        <v>25</v>
      </c>
    </row>
    <row r="3" spans="2:21" x14ac:dyDescent="0.25">
      <c r="C3" s="28" t="s">
        <v>18</v>
      </c>
      <c r="D3" s="28"/>
      <c r="E3" s="28"/>
      <c r="F3" s="28"/>
      <c r="H3" s="28" t="s">
        <v>19</v>
      </c>
      <c r="I3" s="28"/>
      <c r="J3" s="28"/>
      <c r="K3" s="28"/>
      <c r="M3" s="28" t="s">
        <v>20</v>
      </c>
      <c r="N3" s="28"/>
      <c r="O3" s="28"/>
      <c r="P3" s="28"/>
      <c r="R3" s="28" t="s">
        <v>21</v>
      </c>
      <c r="S3" s="28"/>
      <c r="T3" s="28"/>
      <c r="U3" s="28"/>
    </row>
    <row r="5" spans="2:21" x14ac:dyDescent="0.25">
      <c r="B5" t="s">
        <v>10</v>
      </c>
      <c r="C5" t="s">
        <v>11</v>
      </c>
      <c r="D5" t="s">
        <v>12</v>
      </c>
      <c r="E5" t="s">
        <v>13</v>
      </c>
      <c r="F5" t="s">
        <v>14</v>
      </c>
      <c r="H5" t="s">
        <v>11</v>
      </c>
      <c r="I5" t="s">
        <v>12</v>
      </c>
      <c r="J5" t="s">
        <v>13</v>
      </c>
      <c r="K5" t="s">
        <v>14</v>
      </c>
      <c r="M5" t="s">
        <v>11</v>
      </c>
      <c r="N5" t="s">
        <v>12</v>
      </c>
      <c r="O5" t="s">
        <v>13</v>
      </c>
      <c r="P5" t="s">
        <v>14</v>
      </c>
      <c r="R5" t="s">
        <v>11</v>
      </c>
      <c r="S5" t="s">
        <v>12</v>
      </c>
      <c r="T5" t="s">
        <v>13</v>
      </c>
      <c r="U5" t="s">
        <v>14</v>
      </c>
    </row>
    <row r="6" spans="2:21" x14ac:dyDescent="0.25">
      <c r="B6">
        <v>0</v>
      </c>
      <c r="C6" s="1">
        <v>151</v>
      </c>
      <c r="D6" s="1">
        <v>144</v>
      </c>
      <c r="E6" s="1">
        <v>48300</v>
      </c>
      <c r="F6" s="1">
        <v>49149</v>
      </c>
      <c r="G6" s="1"/>
      <c r="H6" s="1">
        <v>87</v>
      </c>
      <c r="I6" s="1">
        <v>41</v>
      </c>
      <c r="J6" s="1">
        <v>48300</v>
      </c>
      <c r="K6" s="1">
        <v>22055</v>
      </c>
      <c r="L6" s="1"/>
      <c r="M6" s="1">
        <v>49</v>
      </c>
      <c r="N6" s="1">
        <v>80</v>
      </c>
      <c r="O6" s="1">
        <v>28381</v>
      </c>
      <c r="P6" s="1">
        <v>49149</v>
      </c>
      <c r="Q6" s="1"/>
      <c r="R6" s="1">
        <v>48</v>
      </c>
      <c r="S6" s="1">
        <v>37</v>
      </c>
      <c r="T6" s="1">
        <v>28381</v>
      </c>
      <c r="U6" s="1">
        <v>22055</v>
      </c>
    </row>
    <row r="7" spans="2:21" x14ac:dyDescent="0.25">
      <c r="B7">
        <v>1</v>
      </c>
      <c r="C7" s="1">
        <v>115</v>
      </c>
      <c r="D7" s="1">
        <v>75</v>
      </c>
      <c r="E7" s="1">
        <v>55052</v>
      </c>
      <c r="F7" s="1">
        <v>45653</v>
      </c>
      <c r="G7" s="1"/>
      <c r="H7" s="1">
        <v>130</v>
      </c>
      <c r="I7" s="1">
        <v>52</v>
      </c>
      <c r="J7" s="1">
        <v>55052</v>
      </c>
      <c r="K7" s="1">
        <v>19714</v>
      </c>
      <c r="L7" s="1"/>
      <c r="M7" s="1">
        <v>38</v>
      </c>
      <c r="N7" s="1">
        <v>75</v>
      </c>
      <c r="O7" s="1">
        <v>18299</v>
      </c>
      <c r="P7" s="1">
        <v>45653</v>
      </c>
      <c r="Q7" s="1"/>
      <c r="R7" s="1">
        <v>31</v>
      </c>
      <c r="S7" s="1">
        <v>33</v>
      </c>
      <c r="T7" s="1">
        <v>18299</v>
      </c>
      <c r="U7" s="1">
        <v>19714</v>
      </c>
    </row>
    <row r="8" spans="2:21" x14ac:dyDescent="0.25">
      <c r="B8">
        <v>2</v>
      </c>
      <c r="C8" s="1">
        <v>101</v>
      </c>
      <c r="D8" s="1">
        <v>108</v>
      </c>
      <c r="E8" s="1">
        <v>56168</v>
      </c>
      <c r="F8" s="1">
        <v>40994</v>
      </c>
      <c r="G8" s="1"/>
      <c r="H8" s="1">
        <v>131</v>
      </c>
      <c r="I8" s="1">
        <v>35</v>
      </c>
      <c r="J8" s="1">
        <v>56168</v>
      </c>
      <c r="K8" s="1">
        <v>21071</v>
      </c>
      <c r="L8" s="1"/>
      <c r="M8" s="1">
        <v>31</v>
      </c>
      <c r="N8" s="1">
        <v>66</v>
      </c>
      <c r="O8" s="1">
        <v>18394</v>
      </c>
      <c r="P8" s="1">
        <v>40994</v>
      </c>
      <c r="Q8" s="1"/>
      <c r="R8" s="1">
        <v>31</v>
      </c>
      <c r="S8" s="1">
        <v>35</v>
      </c>
      <c r="T8" s="1">
        <v>18394</v>
      </c>
      <c r="U8" s="1">
        <v>21071</v>
      </c>
    </row>
    <row r="9" spans="2:21" x14ac:dyDescent="0.25">
      <c r="B9">
        <v>3</v>
      </c>
      <c r="C9" s="1">
        <v>108</v>
      </c>
      <c r="D9" s="1">
        <v>74</v>
      </c>
      <c r="E9" s="1">
        <v>54791</v>
      </c>
      <c r="F9" s="1">
        <v>43785</v>
      </c>
      <c r="G9" s="1"/>
      <c r="H9" s="1">
        <v>90</v>
      </c>
      <c r="I9" s="1">
        <v>25</v>
      </c>
      <c r="J9" s="1">
        <v>54791</v>
      </c>
      <c r="K9" s="1">
        <v>14843</v>
      </c>
      <c r="L9" s="1"/>
      <c r="M9" s="1">
        <v>47</v>
      </c>
      <c r="N9" s="1">
        <v>71</v>
      </c>
      <c r="O9" s="1">
        <v>28270</v>
      </c>
      <c r="P9" s="1">
        <v>43785</v>
      </c>
      <c r="Q9" s="1"/>
      <c r="R9" s="1">
        <v>48</v>
      </c>
      <c r="S9" s="1">
        <v>26</v>
      </c>
      <c r="T9" s="1">
        <v>28270</v>
      </c>
      <c r="U9" s="1">
        <v>14843</v>
      </c>
    </row>
    <row r="10" spans="2:21" x14ac:dyDescent="0.25">
      <c r="B10">
        <v>4</v>
      </c>
      <c r="C10" s="1">
        <v>70</v>
      </c>
      <c r="D10" s="1">
        <v>57</v>
      </c>
      <c r="E10" s="1">
        <v>42770</v>
      </c>
      <c r="F10" s="1">
        <v>35164</v>
      </c>
      <c r="G10" s="1"/>
      <c r="H10" s="1">
        <v>70</v>
      </c>
      <c r="I10" s="1">
        <v>38</v>
      </c>
      <c r="J10" s="1">
        <v>42770</v>
      </c>
      <c r="K10" s="1">
        <v>22363</v>
      </c>
      <c r="L10" s="1"/>
      <c r="M10" s="1">
        <v>45</v>
      </c>
      <c r="N10" s="1">
        <v>61</v>
      </c>
      <c r="O10" s="1">
        <v>27082</v>
      </c>
      <c r="P10" s="1">
        <v>35164</v>
      </c>
      <c r="Q10" s="1"/>
      <c r="R10" s="1">
        <v>45</v>
      </c>
      <c r="S10" s="1">
        <v>37</v>
      </c>
      <c r="T10" s="1">
        <v>27082</v>
      </c>
      <c r="U10" s="1">
        <v>22363</v>
      </c>
    </row>
    <row r="11" spans="2:21" x14ac:dyDescent="0.25">
      <c r="B11">
        <v>5</v>
      </c>
      <c r="C11" s="1">
        <v>76</v>
      </c>
      <c r="D11" s="1">
        <v>77</v>
      </c>
      <c r="E11" s="1">
        <v>33712</v>
      </c>
      <c r="F11" s="1">
        <v>29702</v>
      </c>
      <c r="G11" s="1"/>
      <c r="H11" s="1">
        <v>55</v>
      </c>
      <c r="I11" s="1">
        <v>25</v>
      </c>
      <c r="J11" s="1">
        <v>33712</v>
      </c>
      <c r="K11" s="1">
        <v>14586</v>
      </c>
      <c r="L11" s="1"/>
      <c r="M11" s="1">
        <v>34</v>
      </c>
      <c r="N11" s="1">
        <v>49</v>
      </c>
      <c r="O11" s="1">
        <v>20302</v>
      </c>
      <c r="P11" s="1">
        <v>29702</v>
      </c>
      <c r="Q11" s="1"/>
      <c r="R11" s="1">
        <v>34</v>
      </c>
      <c r="S11" s="1">
        <v>25</v>
      </c>
      <c r="T11" s="1">
        <v>20302</v>
      </c>
      <c r="U11" s="1">
        <v>14586</v>
      </c>
    </row>
    <row r="12" spans="2:21" x14ac:dyDescent="0.25">
      <c r="B12">
        <v>6</v>
      </c>
      <c r="C12" s="1">
        <v>57</v>
      </c>
      <c r="D12" s="1">
        <v>43</v>
      </c>
      <c r="E12" s="1">
        <v>28701</v>
      </c>
      <c r="F12" s="1">
        <v>26532</v>
      </c>
      <c r="G12" s="1"/>
      <c r="H12" s="1">
        <v>50</v>
      </c>
      <c r="I12" s="1">
        <v>12</v>
      </c>
      <c r="J12" s="1">
        <v>28701</v>
      </c>
      <c r="K12" s="1">
        <v>6846</v>
      </c>
      <c r="L12" s="1"/>
      <c r="M12" s="1">
        <v>34</v>
      </c>
      <c r="N12" s="1">
        <v>43</v>
      </c>
      <c r="O12" s="1">
        <v>20053</v>
      </c>
      <c r="P12" s="1">
        <v>26532</v>
      </c>
      <c r="Q12" s="1"/>
      <c r="R12" s="1">
        <v>34</v>
      </c>
      <c r="S12" s="1">
        <v>12</v>
      </c>
      <c r="T12" s="1">
        <v>20053</v>
      </c>
      <c r="U12" s="1">
        <v>6846</v>
      </c>
    </row>
    <row r="13" spans="2:21" x14ac:dyDescent="0.25">
      <c r="B13">
        <v>7</v>
      </c>
      <c r="C13" s="1">
        <v>37</v>
      </c>
      <c r="D13" s="1">
        <v>36</v>
      </c>
      <c r="E13" s="1">
        <v>22507</v>
      </c>
      <c r="F13" s="1">
        <v>21955</v>
      </c>
      <c r="G13" s="1"/>
      <c r="H13" s="1">
        <v>37</v>
      </c>
      <c r="I13" s="1">
        <v>18</v>
      </c>
      <c r="J13" s="1">
        <v>22507</v>
      </c>
      <c r="K13" s="1">
        <v>10927</v>
      </c>
      <c r="L13" s="1"/>
      <c r="M13" s="1">
        <v>13</v>
      </c>
      <c r="N13" s="1">
        <v>36</v>
      </c>
      <c r="O13" s="1">
        <v>7506</v>
      </c>
      <c r="P13" s="1">
        <v>21955</v>
      </c>
      <c r="Q13" s="1"/>
      <c r="R13" s="1">
        <v>13</v>
      </c>
      <c r="S13" s="1">
        <v>19</v>
      </c>
      <c r="T13" s="1">
        <v>7506</v>
      </c>
      <c r="U13" s="1">
        <v>10927</v>
      </c>
    </row>
    <row r="14" spans="2:21" x14ac:dyDescent="0.25">
      <c r="B14">
        <v>8</v>
      </c>
      <c r="C14" s="1">
        <v>31</v>
      </c>
      <c r="D14" s="1">
        <v>28</v>
      </c>
      <c r="E14" s="1">
        <v>18384</v>
      </c>
      <c r="F14" s="1">
        <v>16247</v>
      </c>
      <c r="G14" s="1"/>
      <c r="H14" s="1">
        <v>30</v>
      </c>
      <c r="I14" s="1">
        <v>16</v>
      </c>
      <c r="J14" s="1">
        <v>18384</v>
      </c>
      <c r="K14" s="1">
        <v>9352</v>
      </c>
      <c r="L14" s="1"/>
      <c r="M14" s="1">
        <v>15</v>
      </c>
      <c r="N14" s="1">
        <v>27</v>
      </c>
      <c r="O14" s="1">
        <v>8268</v>
      </c>
      <c r="P14" s="1">
        <v>16247</v>
      </c>
      <c r="Q14" s="1"/>
      <c r="R14" s="1">
        <v>14</v>
      </c>
      <c r="S14" s="1">
        <v>16</v>
      </c>
      <c r="T14" s="1">
        <v>8268</v>
      </c>
      <c r="U14" s="1">
        <v>9352</v>
      </c>
    </row>
    <row r="15" spans="2:21" x14ac:dyDescent="0.25">
      <c r="B15">
        <v>9</v>
      </c>
      <c r="C15" s="1">
        <v>19</v>
      </c>
      <c r="D15" s="1">
        <v>25</v>
      </c>
      <c r="E15" s="1">
        <v>11704</v>
      </c>
      <c r="F15" s="1">
        <v>14869</v>
      </c>
      <c r="G15" s="1"/>
      <c r="H15" s="1">
        <v>19</v>
      </c>
      <c r="I15" s="1">
        <v>15</v>
      </c>
      <c r="J15" s="1">
        <v>11704</v>
      </c>
      <c r="K15" s="1">
        <v>9336</v>
      </c>
      <c r="L15" s="1"/>
      <c r="M15" s="1">
        <v>12</v>
      </c>
      <c r="N15" s="1">
        <v>25</v>
      </c>
      <c r="O15" s="1">
        <v>7195</v>
      </c>
      <c r="P15" s="1">
        <v>14869</v>
      </c>
      <c r="Q15" s="1"/>
      <c r="R15" s="1">
        <v>12</v>
      </c>
      <c r="S15" s="1">
        <v>16</v>
      </c>
      <c r="T15" s="1">
        <v>7195</v>
      </c>
      <c r="U15" s="1">
        <v>9336</v>
      </c>
    </row>
    <row r="16" spans="2:21" x14ac:dyDescent="0.25">
      <c r="B16">
        <v>10</v>
      </c>
      <c r="C16" s="1">
        <v>18</v>
      </c>
      <c r="D16" s="1">
        <v>18</v>
      </c>
      <c r="E16" s="1">
        <v>10787</v>
      </c>
      <c r="F16" s="1">
        <v>10844</v>
      </c>
      <c r="G16" s="1"/>
      <c r="H16" s="1">
        <v>18</v>
      </c>
      <c r="I16" s="1">
        <v>11</v>
      </c>
      <c r="J16" s="1">
        <v>10787</v>
      </c>
      <c r="K16" s="1">
        <v>6476</v>
      </c>
      <c r="L16" s="1"/>
      <c r="M16" s="1">
        <v>11</v>
      </c>
      <c r="N16" s="1">
        <v>18</v>
      </c>
      <c r="O16" s="1">
        <v>6397</v>
      </c>
      <c r="P16" s="1">
        <v>10844</v>
      </c>
      <c r="Q16" s="1"/>
      <c r="R16" s="1">
        <v>11</v>
      </c>
      <c r="S16" s="1">
        <v>11</v>
      </c>
      <c r="T16" s="1">
        <v>6397</v>
      </c>
      <c r="U16" s="1">
        <v>6476</v>
      </c>
    </row>
    <row r="17" spans="2:21" x14ac:dyDescent="0.25">
      <c r="B17">
        <v>11</v>
      </c>
      <c r="C17" s="1">
        <v>12</v>
      </c>
      <c r="D17" s="1">
        <v>12</v>
      </c>
      <c r="E17" s="1">
        <v>6930</v>
      </c>
      <c r="F17" s="1">
        <v>6922</v>
      </c>
      <c r="G17" s="1"/>
      <c r="H17" s="1">
        <v>12</v>
      </c>
      <c r="I17" s="1">
        <v>7</v>
      </c>
      <c r="J17" s="1">
        <v>6930</v>
      </c>
      <c r="K17" s="1">
        <v>3887</v>
      </c>
      <c r="L17" s="1"/>
      <c r="M17" s="1">
        <v>7</v>
      </c>
      <c r="N17" s="1">
        <v>12</v>
      </c>
      <c r="O17" s="1">
        <v>3849</v>
      </c>
      <c r="P17" s="1">
        <v>6922</v>
      </c>
      <c r="Q17" s="1"/>
      <c r="R17" s="1">
        <v>7</v>
      </c>
      <c r="S17" s="1">
        <v>7</v>
      </c>
      <c r="T17" s="1">
        <v>3849</v>
      </c>
      <c r="U17" s="1">
        <v>3887</v>
      </c>
    </row>
    <row r="18" spans="2:21" x14ac:dyDescent="0.25">
      <c r="B18">
        <v>12</v>
      </c>
      <c r="C18" s="1">
        <v>7</v>
      </c>
      <c r="D18" s="1">
        <v>7</v>
      </c>
      <c r="E18" s="1">
        <v>4117</v>
      </c>
      <c r="F18" s="1">
        <v>4119</v>
      </c>
      <c r="G18" s="1"/>
      <c r="H18" s="1">
        <v>7</v>
      </c>
      <c r="I18" s="1">
        <v>3</v>
      </c>
      <c r="J18" s="1">
        <v>4117</v>
      </c>
      <c r="K18" s="1">
        <v>1848</v>
      </c>
      <c r="L18" s="1"/>
      <c r="M18" s="1">
        <v>4</v>
      </c>
      <c r="N18" s="1">
        <v>7</v>
      </c>
      <c r="O18" s="1">
        <v>2070</v>
      </c>
      <c r="P18" s="1">
        <v>4119</v>
      </c>
      <c r="Q18" s="1"/>
      <c r="R18" s="1">
        <v>3</v>
      </c>
      <c r="S18" s="1">
        <v>4</v>
      </c>
      <c r="T18" s="1">
        <v>2070</v>
      </c>
      <c r="U18" s="1">
        <v>1848</v>
      </c>
    </row>
    <row r="19" spans="2:21" x14ac:dyDescent="0.25">
      <c r="B19">
        <v>13</v>
      </c>
      <c r="C19" s="1">
        <v>3</v>
      </c>
      <c r="D19" s="1">
        <v>4</v>
      </c>
      <c r="E19" s="1">
        <v>1660</v>
      </c>
      <c r="F19" s="1">
        <v>2530</v>
      </c>
      <c r="G19" s="1"/>
      <c r="H19" s="1">
        <v>3</v>
      </c>
      <c r="I19" s="1">
        <v>2</v>
      </c>
      <c r="J19" s="1">
        <v>1660</v>
      </c>
      <c r="K19" s="1">
        <v>1571</v>
      </c>
      <c r="L19" s="1"/>
      <c r="M19" s="1">
        <v>2</v>
      </c>
      <c r="N19" s="1">
        <v>4</v>
      </c>
      <c r="O19" s="1">
        <v>862</v>
      </c>
      <c r="P19" s="1">
        <v>2530</v>
      </c>
      <c r="Q19" s="1"/>
      <c r="R19" s="1">
        <v>2</v>
      </c>
      <c r="S19" s="1">
        <v>2</v>
      </c>
      <c r="T19" s="1">
        <v>862</v>
      </c>
      <c r="U19" s="1">
        <v>1571</v>
      </c>
    </row>
    <row r="20" spans="2:21" x14ac:dyDescent="0.25">
      <c r="B20">
        <v>14</v>
      </c>
      <c r="C20" s="1">
        <v>3</v>
      </c>
      <c r="D20" s="1">
        <v>1</v>
      </c>
      <c r="E20" s="1">
        <v>1360</v>
      </c>
      <c r="F20" s="1">
        <v>822</v>
      </c>
      <c r="G20" s="1"/>
      <c r="H20" s="1">
        <v>2</v>
      </c>
      <c r="I20" s="1">
        <v>2</v>
      </c>
      <c r="J20" s="1">
        <v>1360</v>
      </c>
      <c r="K20" s="1">
        <v>784</v>
      </c>
      <c r="L20" s="1"/>
      <c r="M20" s="1">
        <v>1</v>
      </c>
      <c r="N20" s="1">
        <v>2</v>
      </c>
      <c r="O20" s="1">
        <v>706</v>
      </c>
      <c r="P20" s="1">
        <v>822</v>
      </c>
      <c r="Q20" s="1"/>
      <c r="R20" s="1">
        <v>1</v>
      </c>
      <c r="S20" s="1">
        <v>2</v>
      </c>
      <c r="T20" s="1">
        <v>706</v>
      </c>
      <c r="U20" s="1">
        <v>784</v>
      </c>
    </row>
    <row r="21" spans="2:21" x14ac:dyDescent="0.25">
      <c r="B21">
        <v>15</v>
      </c>
      <c r="C21" s="1">
        <v>1</v>
      </c>
      <c r="D21" s="1">
        <v>1</v>
      </c>
      <c r="E21" s="1">
        <v>452</v>
      </c>
      <c r="F21" s="1">
        <v>398</v>
      </c>
      <c r="G21" s="1"/>
      <c r="H21" s="1">
        <v>1</v>
      </c>
      <c r="I21" s="1">
        <v>1</v>
      </c>
      <c r="J21" s="1">
        <v>452</v>
      </c>
      <c r="K21" s="1">
        <v>336</v>
      </c>
      <c r="L21" s="1"/>
      <c r="M21" s="1">
        <v>1</v>
      </c>
      <c r="N21" s="1">
        <v>0</v>
      </c>
      <c r="O21" s="1">
        <v>360</v>
      </c>
      <c r="P21" s="1">
        <v>398</v>
      </c>
      <c r="Q21" s="1"/>
      <c r="R21" s="1">
        <v>0</v>
      </c>
      <c r="S21" s="1">
        <v>1</v>
      </c>
      <c r="T21" s="1">
        <v>360</v>
      </c>
      <c r="U21" s="1">
        <v>336</v>
      </c>
    </row>
    <row r="22" spans="2:21" x14ac:dyDescent="0.25">
      <c r="B22">
        <v>16</v>
      </c>
      <c r="C22" s="1">
        <v>1</v>
      </c>
      <c r="D22" s="1">
        <v>0</v>
      </c>
      <c r="E22" s="1">
        <v>124</v>
      </c>
      <c r="F22" s="1">
        <v>44</v>
      </c>
      <c r="G22" s="1"/>
      <c r="H22" s="1">
        <v>0</v>
      </c>
      <c r="I22" s="1">
        <v>1</v>
      </c>
      <c r="J22" s="1">
        <v>124</v>
      </c>
      <c r="K22" s="1">
        <v>42</v>
      </c>
      <c r="L22" s="1"/>
      <c r="M22" s="1">
        <v>0</v>
      </c>
      <c r="N22" s="1">
        <v>0</v>
      </c>
      <c r="O22" s="1">
        <v>112</v>
      </c>
      <c r="P22" s="1">
        <v>44</v>
      </c>
      <c r="Q22" s="1"/>
      <c r="R22" s="1">
        <v>1</v>
      </c>
      <c r="S22" s="1">
        <v>0</v>
      </c>
      <c r="T22" s="1">
        <v>112</v>
      </c>
      <c r="U22" s="1">
        <v>42</v>
      </c>
    </row>
    <row r="23" spans="2:21" x14ac:dyDescent="0.25">
      <c r="B23">
        <v>17</v>
      </c>
      <c r="C23" s="1">
        <v>0</v>
      </c>
      <c r="D23" s="1">
        <v>0</v>
      </c>
      <c r="E23" s="1">
        <v>8</v>
      </c>
      <c r="F23" s="1">
        <v>0</v>
      </c>
      <c r="G23" s="1"/>
      <c r="H23" s="1">
        <v>1</v>
      </c>
      <c r="I23" s="1">
        <v>0</v>
      </c>
      <c r="J23" s="1">
        <v>8</v>
      </c>
      <c r="K23" s="1">
        <v>0</v>
      </c>
      <c r="L23" s="1"/>
      <c r="M23" s="1">
        <v>0</v>
      </c>
      <c r="N23" s="1">
        <v>0</v>
      </c>
      <c r="O23" s="1">
        <v>8</v>
      </c>
      <c r="P23" s="1">
        <v>0</v>
      </c>
      <c r="Q23" s="1"/>
      <c r="R23" s="1">
        <v>0</v>
      </c>
      <c r="S23" s="1">
        <v>0</v>
      </c>
      <c r="T23" s="1">
        <v>8</v>
      </c>
      <c r="U23" s="1">
        <v>0</v>
      </c>
    </row>
    <row r="24" spans="2:21" x14ac:dyDescent="0.25">
      <c r="B24" t="s">
        <v>15</v>
      </c>
      <c r="C24" s="1">
        <f>SUM(C6:C23)</f>
        <v>810</v>
      </c>
      <c r="D24" s="1">
        <f t="shared" ref="D24:F24" si="0">SUM(D6:D23)</f>
        <v>710</v>
      </c>
      <c r="E24" s="1">
        <f t="shared" si="0"/>
        <v>397527</v>
      </c>
      <c r="F24" s="1">
        <f t="shared" si="0"/>
        <v>349729</v>
      </c>
      <c r="G24" s="1"/>
      <c r="H24" s="1">
        <f t="shared" ref="H24:K24" si="1">SUM(H6:H23)</f>
        <v>743</v>
      </c>
      <c r="I24" s="1">
        <f t="shared" si="1"/>
        <v>304</v>
      </c>
      <c r="J24" s="1">
        <f t="shared" si="1"/>
        <v>397527</v>
      </c>
      <c r="K24" s="1">
        <f t="shared" si="1"/>
        <v>166037</v>
      </c>
      <c r="L24" s="1"/>
      <c r="M24" s="1">
        <f t="shared" ref="M24:P24" si="2">SUM(M6:M23)</f>
        <v>344</v>
      </c>
      <c r="N24" s="1">
        <f t="shared" si="2"/>
        <v>576</v>
      </c>
      <c r="O24" s="1">
        <f t="shared" si="2"/>
        <v>198114</v>
      </c>
      <c r="P24" s="1">
        <f t="shared" si="2"/>
        <v>349729</v>
      </c>
      <c r="Q24" s="1"/>
      <c r="R24" s="1">
        <f t="shared" ref="R24:U24" si="3">SUM(R6:R23)</f>
        <v>335</v>
      </c>
      <c r="S24" s="1">
        <f t="shared" si="3"/>
        <v>283</v>
      </c>
      <c r="T24" s="1">
        <f t="shared" si="3"/>
        <v>198114</v>
      </c>
      <c r="U24" s="1">
        <f t="shared" si="3"/>
        <v>166037</v>
      </c>
    </row>
    <row r="25" spans="2:21" x14ac:dyDescent="0.25">
      <c r="B25" t="s">
        <v>16</v>
      </c>
      <c r="C25" s="1">
        <f>C24/COUNT(C6:C23)</f>
        <v>45</v>
      </c>
      <c r="D25" s="1">
        <f t="shared" ref="D25:F25" si="4">D24/COUNT(D6:D23)</f>
        <v>39.444444444444443</v>
      </c>
      <c r="E25" s="1">
        <f t="shared" si="4"/>
        <v>22084.833333333332</v>
      </c>
      <c r="F25" s="1">
        <f t="shared" si="4"/>
        <v>19429.388888888891</v>
      </c>
      <c r="G25" s="1"/>
      <c r="H25" s="1">
        <f t="shared" ref="H25:K25" si="5">H24/COUNT(H6:H23)</f>
        <v>41.277777777777779</v>
      </c>
      <c r="I25" s="1">
        <f t="shared" si="5"/>
        <v>16.888888888888889</v>
      </c>
      <c r="J25" s="1">
        <f t="shared" si="5"/>
        <v>22084.833333333332</v>
      </c>
      <c r="K25" s="1">
        <f t="shared" si="5"/>
        <v>9224.2777777777774</v>
      </c>
      <c r="L25" s="1"/>
      <c r="M25" s="1">
        <f t="shared" ref="M25:P25" si="6">M24/COUNT(M6:M23)</f>
        <v>19.111111111111111</v>
      </c>
      <c r="N25" s="1">
        <f t="shared" si="6"/>
        <v>32</v>
      </c>
      <c r="O25" s="1">
        <f t="shared" si="6"/>
        <v>11006.333333333334</v>
      </c>
      <c r="P25" s="1">
        <f t="shared" si="6"/>
        <v>19429.388888888891</v>
      </c>
      <c r="Q25" s="1"/>
      <c r="R25" s="1">
        <f t="shared" ref="R25:U25" si="7">R24/COUNT(R6:R23)</f>
        <v>18.611111111111111</v>
      </c>
      <c r="S25" s="1">
        <f t="shared" si="7"/>
        <v>15.722222222222221</v>
      </c>
      <c r="T25" s="1">
        <f t="shared" si="7"/>
        <v>11006.333333333334</v>
      </c>
      <c r="U25" s="1">
        <f t="shared" si="7"/>
        <v>9224.2777777777774</v>
      </c>
    </row>
  </sheetData>
  <mergeCells count="4">
    <mergeCell ref="C3:F3"/>
    <mergeCell ref="H3:K3"/>
    <mergeCell ref="M3:P3"/>
    <mergeCell ref="R3:U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</vt:lpstr>
      <vt:lpstr>Keren</vt:lpstr>
      <vt:lpstr>Narvik</vt:lpstr>
      <vt:lpstr>Sevastopol</vt:lpstr>
      <vt:lpstr>Smolensk</vt:lpstr>
      <vt:lpstr>Westerplatte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dcyoung</dc:creator>
  <cp:lastModifiedBy>dcyoung</cp:lastModifiedBy>
  <dcterms:created xsi:type="dcterms:W3CDTF">2015-10-22T04:40:46Z</dcterms:created>
  <dcterms:modified xsi:type="dcterms:W3CDTF">2015-10-25T05:40:59Z</dcterms:modified>
</cp:coreProperties>
</file>