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xl/charts/chart45.xml" ContentType="application/vnd.openxmlformats-officedocument.drawingml.chart+xml"/>
  <Override PartName="/xl/charts/style79.xml" ContentType="application/vnd.ms-office.chartstyle+xml"/>
  <Override PartName="/xl/charts/colors79.xml" ContentType="application/vnd.ms-office.chartcolorstyle+xml"/>
  <Override PartName="/xl/charts/chart46.xml" ContentType="application/vnd.openxmlformats-officedocument.drawingml.chart+xml"/>
  <Override PartName="/xl/charts/style80.xml" ContentType="application/vnd.ms-office.chartstyle+xml"/>
  <Override PartName="/xl/charts/colors80.xml" ContentType="application/vnd.ms-office.chartcolorstyle+xml"/>
  <Override PartName="/xl/charts/chart4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5.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7.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drawings/drawing8.xml" ContentType="application/vnd.openxmlformats-officedocument.drawing+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drawings/drawing9.xml" ContentType="application/vnd.openxmlformats-officedocument.drawing+xml"/>
  <Override PartName="/xl/charts/chartEx35.xml" ContentType="application/vnd.ms-office.chartex+xml"/>
  <Override PartName="/xl/charts/style82.xml" ContentType="application/vnd.ms-office.chartstyle+xml"/>
  <Override PartName="/xl/charts/colors82.xml" ContentType="application/vnd.ms-office.chartcolorstyle+xml"/>
  <Override PartName="/xl/charts/chart120.xml" ContentType="application/vnd.openxmlformats-officedocument.drawingml.chart+xml"/>
  <Override PartName="/xl/charts/style83.xml" ContentType="application/vnd.ms-office.chartstyle+xml"/>
  <Override PartName="/xl/charts/colors83.xml" ContentType="application/vnd.ms-office.chartcolorstyle+xml"/>
  <Override PartName="/xl/charts/chart121.xml" ContentType="application/vnd.openxmlformats-officedocument.drawingml.chart+xml"/>
  <Override PartName="/xl/charts/style84.xml" ContentType="application/vnd.ms-office.chartstyle+xml"/>
  <Override PartName="/xl/charts/colors84.xml" ContentType="application/vnd.ms-office.chartcolorstyle+xml"/>
  <Override PartName="/xl/charts/chart122.xml" ContentType="application/vnd.openxmlformats-officedocument.drawingml.chart+xml"/>
  <Override PartName="/xl/charts/chartEx36.xml" ContentType="application/vnd.ms-office.chartex+xml"/>
  <Override PartName="/xl/charts/style85.xml" ContentType="application/vnd.ms-office.chartstyle+xml"/>
  <Override PartName="/xl/charts/colors85.xml" ContentType="application/vnd.ms-office.chartcolorstyle+xml"/>
  <Override PartName="/xl/charts/chart123.xml" ContentType="application/vnd.openxmlformats-officedocument.drawingml.chart+xml"/>
  <Override PartName="/xl/charts/style86.xml" ContentType="application/vnd.ms-office.chartstyle+xml"/>
  <Override PartName="/xl/charts/colors86.xml" ContentType="application/vnd.ms-office.chartcolorstyle+xml"/>
  <Override PartName="/xl/charts/chart124.xml" ContentType="application/vnd.openxmlformats-officedocument.drawingml.chart+xml"/>
  <Override PartName="/xl/charts/style87.xml" ContentType="application/vnd.ms-office.chartstyle+xml"/>
  <Override PartName="/xl/charts/colors87.xml" ContentType="application/vnd.ms-office.chartcolorstyle+xml"/>
  <Override PartName="/xl/charts/chart125.xml" ContentType="application/vnd.openxmlformats-officedocument.drawingml.chart+xml"/>
  <Override PartName="/xl/charts/style88.xml" ContentType="application/vnd.ms-office.chartstyle+xml"/>
  <Override PartName="/xl/charts/colors88.xml" ContentType="application/vnd.ms-office.chartcolorstyle+xml"/>
  <Override PartName="/xl/charts/chartEx37.xml" ContentType="application/vnd.ms-office.chartex+xml"/>
  <Override PartName="/xl/charts/style89.xml" ContentType="application/vnd.ms-office.chartstyle+xml"/>
  <Override PartName="/xl/charts/colors89.xml" ContentType="application/vnd.ms-office.chartcolorstyle+xml"/>
  <Override PartName="/xl/charts/chart126.xml" ContentType="application/vnd.openxmlformats-officedocument.drawingml.chart+xml"/>
  <Override PartName="/xl/charts/style90.xml" ContentType="application/vnd.ms-office.chartstyle+xml"/>
  <Override PartName="/xl/charts/colors90.xml" ContentType="application/vnd.ms-office.chartcolorstyle+xml"/>
  <Override PartName="/xl/charts/chart127.xml" ContentType="application/vnd.openxmlformats-officedocument.drawingml.chart+xml"/>
  <Override PartName="/xl/charts/style91.xml" ContentType="application/vnd.ms-office.chartstyle+xml"/>
  <Override PartName="/xl/charts/colors91.xml" ContentType="application/vnd.ms-office.chartcolorstyle+xml"/>
  <Override PartName="/xl/charts/chart128.xml" ContentType="application/vnd.openxmlformats-officedocument.drawingml.chart+xml"/>
  <Override PartName="/xl/charts/style92.xml" ContentType="application/vnd.ms-office.chartstyle+xml"/>
  <Override PartName="/xl/charts/colors92.xml" ContentType="application/vnd.ms-office.chartcolorstyle+xml"/>
  <Override PartName="/xl/charts/chart129.xml" ContentType="application/vnd.openxmlformats-officedocument.drawingml.chart+xml"/>
  <Override PartName="/xl/charts/style93.xml" ContentType="application/vnd.ms-office.chartstyle+xml"/>
  <Override PartName="/xl/charts/colors93.xml" ContentType="application/vnd.ms-office.chartcolorstyle+xml"/>
  <Override PartName="/xl/charts/chart130.xml" ContentType="application/vnd.openxmlformats-officedocument.drawingml.chart+xml"/>
  <Override PartName="/xl/charts/style94.xml" ContentType="application/vnd.ms-office.chartstyle+xml"/>
  <Override PartName="/xl/charts/colors94.xml" ContentType="application/vnd.ms-office.chartcolorstyle+xml"/>
  <Override PartName="/xl/charts/chart131.xml" ContentType="application/vnd.openxmlformats-officedocument.drawingml.chart+xml"/>
  <Override PartName="/xl/charts/style95.xml" ContentType="application/vnd.ms-office.chartstyle+xml"/>
  <Override PartName="/xl/charts/colors95.xml" ContentType="application/vnd.ms-office.chartcolorstyle+xml"/>
  <Override PartName="/xl/charts/chartEx38.xml" ContentType="application/vnd.ms-office.chartex+xml"/>
  <Override PartName="/xl/charts/style96.xml" ContentType="application/vnd.ms-office.chartstyle+xml"/>
  <Override PartName="/xl/charts/colors96.xml" ContentType="application/vnd.ms-office.chartcolorstyle+xml"/>
  <Override PartName="/xl/charts/chartEx39.xml" ContentType="application/vnd.ms-office.chartex+xml"/>
  <Override PartName="/xl/charts/style97.xml" ContentType="application/vnd.ms-office.chartstyle+xml"/>
  <Override PartName="/xl/charts/colors9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0020_vm_disk\vm_shared_folder\git\DDC\DDC-Data-Science-Python\data_mining_Excel\"/>
    </mc:Choice>
  </mc:AlternateContent>
  <bookViews>
    <workbookView xWindow="0" yWindow="0" windowWidth="28800" windowHeight="11685" tabRatio="895"/>
  </bookViews>
  <sheets>
    <sheet name="Data" sheetId="1" r:id="rId1"/>
    <sheet name="Data Dictionary" sheetId="6" r:id="rId2"/>
    <sheet name="EDA Numeric" sheetId="4" r:id="rId3"/>
    <sheet name="EDA Categorical" sheetId="2" r:id="rId4"/>
    <sheet name="EDA Categorical vs. price" sheetId="7" r:id="rId5"/>
    <sheet name="Regression Model Data" sheetId="8" r:id="rId6"/>
    <sheet name="SLR Regression Model" sheetId="22" r:id="rId7"/>
    <sheet name="SLR Regression Model Improved" sheetId="23" r:id="rId8"/>
    <sheet name="MLR Regression Model" sheetId="11" r:id="rId9"/>
    <sheet name="MLR Regression Model Improved" sheetId="24" r:id="rId10"/>
    <sheet name="Data Normality" sheetId="25" r:id="rId11"/>
  </sheets>
  <definedNames>
    <definedName name="_xlnm._FilterDatabase" localSheetId="0" hidden="1">Data!$A$1:$AD$202</definedName>
    <definedName name="_xlnm._FilterDatabase" localSheetId="5" hidden="1">'Regression Model Data'!$A$1:$AF$202</definedName>
    <definedName name="_xlchart.v1.0" hidden="1">Data!$J$1</definedName>
    <definedName name="_xlchart.v1.1" hidden="1">Data!$J$2:$J$202</definedName>
    <definedName name="_xlchart.v1.10" hidden="1">Data!$Q$1</definedName>
    <definedName name="_xlchart.v1.11" hidden="1">Data!$Q$2:$Q$202</definedName>
    <definedName name="_xlchart.v1.12" hidden="1">Data!$Q$1</definedName>
    <definedName name="_xlchart.v1.13" hidden="1">Data!$Q$2:$Q$202</definedName>
    <definedName name="_xlchart.v1.14" hidden="1">Data!$S$1</definedName>
    <definedName name="_xlchart.v1.15" hidden="1">Data!$S$2:$S$202</definedName>
    <definedName name="_xlchart.v1.16" hidden="1">Data!$T$1</definedName>
    <definedName name="_xlchart.v1.17" hidden="1">Data!$T$2:$T$202</definedName>
    <definedName name="_xlchart.v1.18" hidden="1">Data!$U$1</definedName>
    <definedName name="_xlchart.v1.19" hidden="1">Data!$U$2:$U$202</definedName>
    <definedName name="_xlchart.v1.2" hidden="1">Data!$B$1</definedName>
    <definedName name="_xlchart.v1.20" hidden="1">Data!$T$1</definedName>
    <definedName name="_xlchart.v1.21" hidden="1">Data!$T$2:$T$202</definedName>
    <definedName name="_xlchart.v1.22" hidden="1">Data!$V$1</definedName>
    <definedName name="_xlchart.v1.23" hidden="1">Data!$V$2:$V$202</definedName>
    <definedName name="_xlchart.v1.24" hidden="1">Data!$U$1</definedName>
    <definedName name="_xlchart.v1.25" hidden="1">Data!$U$2:$U$202</definedName>
    <definedName name="_xlchart.v1.26" hidden="1">Data!$W$1</definedName>
    <definedName name="_xlchart.v1.27" hidden="1">Data!$W$2:$W$202</definedName>
    <definedName name="_xlchart.v1.28" hidden="1">Data!$W$1</definedName>
    <definedName name="_xlchart.v1.29" hidden="1">Data!$W$2:$W$202</definedName>
    <definedName name="_xlchart.v1.3" hidden="1">Data!$B$2:$B$202</definedName>
    <definedName name="_xlchart.v1.30" hidden="1">Data!$X$1</definedName>
    <definedName name="_xlchart.v1.31" hidden="1">Data!$X$2:$X$202</definedName>
    <definedName name="_xlchart.v1.32" hidden="1">Data!$Y$1</definedName>
    <definedName name="_xlchart.v1.33" hidden="1">Data!$Y$2:$Y$202</definedName>
    <definedName name="_xlchart.v1.34" hidden="1">Data!$X$1</definedName>
    <definedName name="_xlchart.v1.35" hidden="1">Data!$X$2:$X$202</definedName>
    <definedName name="_xlchart.v1.36" hidden="1">Data!$V$1</definedName>
    <definedName name="_xlchart.v1.37" hidden="1">Data!$V$2:$V$202</definedName>
    <definedName name="_xlchart.v1.38" hidden="1">Data!$AA$1</definedName>
    <definedName name="_xlchart.v1.39" hidden="1">Data!$AA$2:$AA$202</definedName>
    <definedName name="_xlchart.v1.4" hidden="1">Data!$J$1</definedName>
    <definedName name="_xlchart.v1.40" hidden="1">Data!$AA$1</definedName>
    <definedName name="_xlchart.v1.41" hidden="1">Data!$AA$2:$AA$202</definedName>
    <definedName name="_xlchart.v1.42" hidden="1">Data!$Z$1</definedName>
    <definedName name="_xlchart.v1.43" hidden="1">Data!$Z$2:$Z$202</definedName>
    <definedName name="_xlchart.v1.44" hidden="1">Data!$Z$1</definedName>
    <definedName name="_xlchart.v1.45" hidden="1">Data!$Z$2:$Z$202</definedName>
    <definedName name="_xlchart.v1.46" hidden="1">Data!$Y$1</definedName>
    <definedName name="_xlchart.v1.47" hidden="1">Data!$Y$2:$Y$202</definedName>
    <definedName name="_xlchart.v1.48" hidden="1">Data!$N$1</definedName>
    <definedName name="_xlchart.v1.49" hidden="1">Data!$N$2:$N$202</definedName>
    <definedName name="_xlchart.v1.5" hidden="1">Data!$J$2:$J$202</definedName>
    <definedName name="_xlchart.v1.50" hidden="1">Data!$C$1</definedName>
    <definedName name="_xlchart.v1.51" hidden="1">Data!$C$2:$C$202</definedName>
    <definedName name="_xlchart.v1.52" hidden="1">Data!$C$1</definedName>
    <definedName name="_xlchart.v1.53" hidden="1">Data!$C$2:$C$202</definedName>
    <definedName name="_xlchart.v1.54" hidden="1">Data!$M$1</definedName>
    <definedName name="_xlchart.v1.55" hidden="1">Data!$M$2:$M$202</definedName>
    <definedName name="_xlchart.v1.56" hidden="1">Data!$B$1</definedName>
    <definedName name="_xlchart.v1.57" hidden="1">Data!$B$2:$B$202</definedName>
    <definedName name="_xlchart.v1.58" hidden="1">Data!$M$1</definedName>
    <definedName name="_xlchart.v1.59" hidden="1">Data!$M$2:$M$202</definedName>
    <definedName name="_xlchart.v1.6" hidden="1">Data!$S$1</definedName>
    <definedName name="_xlchart.v1.60" hidden="1">Data!$L$1</definedName>
    <definedName name="_xlchart.v1.61" hidden="1">Data!$L$2:$L$202</definedName>
    <definedName name="_xlchart.v1.62" hidden="1">Data!$K$1</definedName>
    <definedName name="_xlchart.v1.63" hidden="1">Data!$K$2:$K$202</definedName>
    <definedName name="_xlchart.v1.64" hidden="1">Data!$K$1</definedName>
    <definedName name="_xlchart.v1.65" hidden="1">Data!$K$2:$K$202</definedName>
    <definedName name="_xlchart.v1.66" hidden="1">Data!$L$1</definedName>
    <definedName name="_xlchart.v1.67" hidden="1">Data!$L$2:$L$202</definedName>
    <definedName name="_xlchart.v1.68" hidden="1">'Data Normality'!$F$1</definedName>
    <definedName name="_xlchart.v1.69" hidden="1">'Data Normality'!$F$2:$F$218</definedName>
    <definedName name="_xlchart.v1.7" hidden="1">Data!$S$2:$S$202</definedName>
    <definedName name="_xlchart.v1.70" hidden="1">'Data Normality'!$F$1</definedName>
    <definedName name="_xlchart.v1.71" hidden="1">'Data Normality'!$F$2:$F$218</definedName>
    <definedName name="_xlchart.v1.72" hidden="1">'Data Normality'!$H$1</definedName>
    <definedName name="_xlchart.v1.73" hidden="1">'Data Normality'!$H$2:$H$202</definedName>
    <definedName name="_xlchart.v1.74" hidden="1">'Data Normality'!$F$1</definedName>
    <definedName name="_xlchart.v1.75" hidden="1">'Data Normality'!$F$2:$F$202</definedName>
    <definedName name="_xlchart.v1.76" hidden="1">'Data Normality'!$E$1</definedName>
    <definedName name="_xlchart.v1.77" hidden="1">'Data Normality'!$E$2:$E$202</definedName>
    <definedName name="_xlchart.v1.78" hidden="1">'Data Normality'!$H$1</definedName>
    <definedName name="_xlchart.v1.79" hidden="1">'Data Normality'!$H$2:$H$202</definedName>
    <definedName name="_xlchart.v1.8" hidden="1">Data!$N$1</definedName>
    <definedName name="_xlchart.v1.80" hidden="1">'Data Normality'!$F$1</definedName>
    <definedName name="_xlchart.v1.81" hidden="1">'Data Normality'!$F$2:$F$218</definedName>
    <definedName name="_xlchart.v1.82" hidden="1">'Data Normality'!$F$1</definedName>
    <definedName name="_xlchart.v1.83" hidden="1">'Data Normality'!$F$2:$F$218</definedName>
    <definedName name="_xlchart.v1.84" hidden="1">'Data Normality'!$F$1</definedName>
    <definedName name="_xlchart.v1.85" hidden="1">'Data Normality'!$F$2:$F$218</definedName>
    <definedName name="_xlchart.v1.86" hidden="1">'Data Normality'!$H$1</definedName>
    <definedName name="_xlchart.v1.87" hidden="1">'Data Normality'!$H$2:$H$202</definedName>
    <definedName name="_xlchart.v1.88" hidden="1">'Data Normality'!$H$1</definedName>
    <definedName name="_xlchart.v1.89" hidden="1">'Data Normality'!$H$2:$H$202</definedName>
    <definedName name="_xlchart.v1.9" hidden="1">Data!$N$2:$N$202</definedName>
  </definedNames>
  <calcPr calcId="162913"/>
  <pivotCaches>
    <pivotCache cacheId="1" r:id="rId12"/>
  </pivotCaches>
</workbook>
</file>

<file path=xl/calcChain.xml><?xml version="1.0" encoding="utf-8"?>
<calcChain xmlns="http://schemas.openxmlformats.org/spreadsheetml/2006/main">
  <c r="H206" i="25" l="1"/>
  <c r="L202" i="25" s="1"/>
  <c r="H205" i="25"/>
  <c r="L20" i="25" l="1"/>
  <c r="L48" i="25"/>
  <c r="L27" i="25"/>
  <c r="L56" i="25"/>
  <c r="L5" i="25"/>
  <c r="L35" i="25"/>
  <c r="L63" i="25"/>
  <c r="L13" i="25"/>
  <c r="L41" i="25"/>
  <c r="L69" i="25"/>
  <c r="L77" i="25"/>
  <c r="L96" i="25"/>
  <c r="L119" i="25"/>
  <c r="L128" i="25"/>
  <c r="L151" i="25"/>
  <c r="L160" i="25"/>
  <c r="L172" i="25"/>
  <c r="L192" i="25"/>
  <c r="L15" i="25"/>
  <c r="L29" i="25"/>
  <c r="L36" i="25"/>
  <c r="L51" i="25"/>
  <c r="L57" i="25"/>
  <c r="L72" i="25"/>
  <c r="L79" i="25"/>
  <c r="L100" i="25"/>
  <c r="L111" i="25"/>
  <c r="L132" i="25"/>
  <c r="L143" i="25"/>
  <c r="L164" i="25"/>
  <c r="L175" i="25"/>
  <c r="L184" i="25"/>
  <c r="L196" i="25"/>
  <c r="L3" i="25"/>
  <c r="L9" i="25"/>
  <c r="L16" i="25"/>
  <c r="L24" i="25"/>
  <c r="L31" i="25"/>
  <c r="L37" i="25"/>
  <c r="L45" i="25"/>
  <c r="L52" i="25"/>
  <c r="L59" i="25"/>
  <c r="L67" i="25"/>
  <c r="L73" i="25"/>
  <c r="L80" i="25"/>
  <c r="L92" i="25"/>
  <c r="L103" i="25"/>
  <c r="L112" i="25"/>
  <c r="L124" i="25"/>
  <c r="L135" i="25"/>
  <c r="L144" i="25"/>
  <c r="L156" i="25"/>
  <c r="L167" i="25"/>
  <c r="L176" i="25"/>
  <c r="L188" i="25"/>
  <c r="L199" i="25"/>
  <c r="L87" i="25"/>
  <c r="L108" i="25"/>
  <c r="L140" i="25"/>
  <c r="L183" i="25"/>
  <c r="L8" i="25"/>
  <c r="L21" i="25"/>
  <c r="L43" i="25"/>
  <c r="L64" i="25"/>
  <c r="L88" i="25"/>
  <c r="L120" i="25"/>
  <c r="L152" i="25"/>
  <c r="L4" i="25"/>
  <c r="L11" i="25"/>
  <c r="L19" i="25"/>
  <c r="L25" i="25"/>
  <c r="L32" i="25"/>
  <c r="L40" i="25"/>
  <c r="L47" i="25"/>
  <c r="L53" i="25"/>
  <c r="L61" i="25"/>
  <c r="L68" i="25"/>
  <c r="L75" i="25"/>
  <c r="L84" i="25"/>
  <c r="L95" i="25"/>
  <c r="L104" i="25"/>
  <c r="L116" i="25"/>
  <c r="L127" i="25"/>
  <c r="L136" i="25"/>
  <c r="L148" i="25"/>
  <c r="L159" i="25"/>
  <c r="L168" i="25"/>
  <c r="L180" i="25"/>
  <c r="L191" i="25"/>
  <c r="L200" i="25"/>
  <c r="L7" i="25"/>
  <c r="L12" i="25"/>
  <c r="L17" i="25"/>
  <c r="L23" i="25"/>
  <c r="L28" i="25"/>
  <c r="L33" i="25"/>
  <c r="L39" i="25"/>
  <c r="L44" i="25"/>
  <c r="L49" i="25"/>
  <c r="L55" i="25"/>
  <c r="L60" i="25"/>
  <c r="L65" i="25"/>
  <c r="L71" i="25"/>
  <c r="L76" i="25"/>
  <c r="L83" i="25"/>
  <c r="L91" i="25"/>
  <c r="L99" i="25"/>
  <c r="L107" i="25"/>
  <c r="L115" i="25"/>
  <c r="L123" i="25"/>
  <c r="L131" i="25"/>
  <c r="L139" i="25"/>
  <c r="L147" i="25"/>
  <c r="L155" i="25"/>
  <c r="L163" i="25"/>
  <c r="L171" i="25"/>
  <c r="L179" i="25"/>
  <c r="L187" i="25"/>
  <c r="L195" i="25"/>
  <c r="L81" i="25"/>
  <c r="L85" i="25"/>
  <c r="L89" i="25"/>
  <c r="L93" i="25"/>
  <c r="L97" i="25"/>
  <c r="L101" i="25"/>
  <c r="L105" i="25"/>
  <c r="L109" i="25"/>
  <c r="L113" i="25"/>
  <c r="L117" i="25"/>
  <c r="L121" i="25"/>
  <c r="L125" i="25"/>
  <c r="L129" i="25"/>
  <c r="L133" i="25"/>
  <c r="L137" i="25"/>
  <c r="L141" i="25"/>
  <c r="L145" i="25"/>
  <c r="L149" i="25"/>
  <c r="L153" i="25"/>
  <c r="L157" i="25"/>
  <c r="L161" i="25"/>
  <c r="L165" i="25"/>
  <c r="L169" i="25"/>
  <c r="L173" i="25"/>
  <c r="L177" i="25"/>
  <c r="L181" i="25"/>
  <c r="L185" i="25"/>
  <c r="L189" i="25"/>
  <c r="L193" i="25"/>
  <c r="L197" i="25"/>
  <c r="L201" i="25"/>
  <c r="L2" i="25"/>
  <c r="L6" i="25"/>
  <c r="L10" i="25"/>
  <c r="L14" i="25"/>
  <c r="L18" i="25"/>
  <c r="L22" i="25"/>
  <c r="L26" i="25"/>
  <c r="L30" i="25"/>
  <c r="L34" i="25"/>
  <c r="L38" i="25"/>
  <c r="L42" i="25"/>
  <c r="L46" i="25"/>
  <c r="L50" i="25"/>
  <c r="L54" i="25"/>
  <c r="L58" i="25"/>
  <c r="L62" i="25"/>
  <c r="L66" i="25"/>
  <c r="L70" i="25"/>
  <c r="L74" i="25"/>
  <c r="L78" i="25"/>
  <c r="L82" i="25"/>
  <c r="L86" i="25"/>
  <c r="L90" i="25"/>
  <c r="L94" i="25"/>
  <c r="L98" i="25"/>
  <c r="L102" i="25"/>
  <c r="L106" i="25"/>
  <c r="L110" i="25"/>
  <c r="L114" i="25"/>
  <c r="L118" i="25"/>
  <c r="L122" i="25"/>
  <c r="L126" i="25"/>
  <c r="L130" i="25"/>
  <c r="L134" i="25"/>
  <c r="L138" i="25"/>
  <c r="L142" i="25"/>
  <c r="L146" i="25"/>
  <c r="L150" i="25"/>
  <c r="L154" i="25"/>
  <c r="L158" i="25"/>
  <c r="L162" i="25"/>
  <c r="L166" i="25"/>
  <c r="L170" i="25"/>
  <c r="L174" i="25"/>
  <c r="L178" i="25"/>
  <c r="L182" i="25"/>
  <c r="L186" i="25"/>
  <c r="L190" i="25"/>
  <c r="L194" i="25"/>
  <c r="L198" i="25"/>
  <c r="E202" i="25"/>
  <c r="H202" i="25" s="1"/>
  <c r="E201" i="25"/>
  <c r="H201" i="25" s="1"/>
  <c r="E200" i="25"/>
  <c r="H200" i="25" s="1"/>
  <c r="E199" i="25"/>
  <c r="H199" i="25" s="1"/>
  <c r="E198" i="25"/>
  <c r="H198" i="25" s="1"/>
  <c r="E197" i="25"/>
  <c r="H197" i="25" s="1"/>
  <c r="E196" i="25"/>
  <c r="H196" i="25" s="1"/>
  <c r="E195" i="25"/>
  <c r="H195" i="25" s="1"/>
  <c r="E194" i="25"/>
  <c r="H194" i="25" s="1"/>
  <c r="E193" i="25"/>
  <c r="H193" i="25" s="1"/>
  <c r="E192" i="25"/>
  <c r="H192" i="25" s="1"/>
  <c r="E191" i="25"/>
  <c r="H191" i="25" s="1"/>
  <c r="E190" i="25"/>
  <c r="H190" i="25" s="1"/>
  <c r="E189" i="25"/>
  <c r="H189" i="25" s="1"/>
  <c r="E188" i="25"/>
  <c r="H188" i="25" s="1"/>
  <c r="E187" i="25"/>
  <c r="H187" i="25" s="1"/>
  <c r="E186" i="25"/>
  <c r="H186" i="25" s="1"/>
  <c r="E185" i="25"/>
  <c r="H185" i="25" s="1"/>
  <c r="E184" i="25"/>
  <c r="H184" i="25" s="1"/>
  <c r="E183" i="25"/>
  <c r="H183" i="25" s="1"/>
  <c r="E182" i="25"/>
  <c r="H182" i="25" s="1"/>
  <c r="E181" i="25"/>
  <c r="H181" i="25" s="1"/>
  <c r="E180" i="25"/>
  <c r="H180" i="25" s="1"/>
  <c r="E179" i="25"/>
  <c r="H179" i="25" s="1"/>
  <c r="E178" i="25"/>
  <c r="H178" i="25" s="1"/>
  <c r="E177" i="25"/>
  <c r="H177" i="25" s="1"/>
  <c r="E176" i="25"/>
  <c r="H176" i="25" s="1"/>
  <c r="E175" i="25"/>
  <c r="H175" i="25" s="1"/>
  <c r="E174" i="25"/>
  <c r="H174" i="25" s="1"/>
  <c r="E173" i="25"/>
  <c r="H173" i="25" s="1"/>
  <c r="E172" i="25"/>
  <c r="H172" i="25" s="1"/>
  <c r="E171" i="25"/>
  <c r="H171" i="25" s="1"/>
  <c r="E170" i="25"/>
  <c r="H170" i="25" s="1"/>
  <c r="E169" i="25"/>
  <c r="H169" i="25" s="1"/>
  <c r="E168" i="25"/>
  <c r="H168" i="25" s="1"/>
  <c r="E167" i="25"/>
  <c r="H167" i="25" s="1"/>
  <c r="E166" i="25"/>
  <c r="H166" i="25" s="1"/>
  <c r="E165" i="25"/>
  <c r="H165" i="25" s="1"/>
  <c r="E164" i="25"/>
  <c r="H164" i="25" s="1"/>
  <c r="E163" i="25"/>
  <c r="H163" i="25" s="1"/>
  <c r="E162" i="25"/>
  <c r="H162" i="25" s="1"/>
  <c r="E161" i="25"/>
  <c r="H161" i="25" s="1"/>
  <c r="E160" i="25"/>
  <c r="H160" i="25" s="1"/>
  <c r="E159" i="25"/>
  <c r="H159" i="25" s="1"/>
  <c r="E158" i="25"/>
  <c r="H158" i="25" s="1"/>
  <c r="E157" i="25"/>
  <c r="H157" i="25" s="1"/>
  <c r="E156" i="25"/>
  <c r="H156" i="25" s="1"/>
  <c r="E155" i="25"/>
  <c r="H155" i="25" s="1"/>
  <c r="E154" i="25"/>
  <c r="H154" i="25" s="1"/>
  <c r="E153" i="25"/>
  <c r="H153" i="25" s="1"/>
  <c r="E152" i="25"/>
  <c r="H152" i="25" s="1"/>
  <c r="E151" i="25"/>
  <c r="H151" i="25" s="1"/>
  <c r="E150" i="25"/>
  <c r="H150" i="25" s="1"/>
  <c r="E149" i="25"/>
  <c r="H149" i="25" s="1"/>
  <c r="E148" i="25"/>
  <c r="H148" i="25" s="1"/>
  <c r="E147" i="25"/>
  <c r="H147" i="25" s="1"/>
  <c r="E146" i="25"/>
  <c r="H146" i="25" s="1"/>
  <c r="E145" i="25"/>
  <c r="H145" i="25" s="1"/>
  <c r="E144" i="25"/>
  <c r="H144" i="25" s="1"/>
  <c r="E143" i="25"/>
  <c r="H143" i="25" s="1"/>
  <c r="E142" i="25"/>
  <c r="H142" i="25" s="1"/>
  <c r="E141" i="25"/>
  <c r="H141" i="25" s="1"/>
  <c r="E140" i="25"/>
  <c r="H140" i="25" s="1"/>
  <c r="E139" i="25"/>
  <c r="H139" i="25" s="1"/>
  <c r="E138" i="25"/>
  <c r="H138" i="25" s="1"/>
  <c r="E137" i="25"/>
  <c r="H137" i="25" s="1"/>
  <c r="E136" i="25"/>
  <c r="H136" i="25" s="1"/>
  <c r="E135" i="25"/>
  <c r="H135" i="25" s="1"/>
  <c r="E134" i="25"/>
  <c r="H134" i="25" s="1"/>
  <c r="E133" i="25"/>
  <c r="H133" i="25" s="1"/>
  <c r="E132" i="25"/>
  <c r="H132" i="25" s="1"/>
  <c r="E131" i="25"/>
  <c r="H131" i="25" s="1"/>
  <c r="E130" i="25"/>
  <c r="H130" i="25" s="1"/>
  <c r="E129" i="25"/>
  <c r="H129" i="25" s="1"/>
  <c r="E128" i="25"/>
  <c r="H128" i="25" s="1"/>
  <c r="E127" i="25"/>
  <c r="H127" i="25" s="1"/>
  <c r="E126" i="25"/>
  <c r="H126" i="25" s="1"/>
  <c r="E125" i="25"/>
  <c r="H125" i="25" s="1"/>
  <c r="E124" i="25"/>
  <c r="H124" i="25" s="1"/>
  <c r="E123" i="25"/>
  <c r="H123" i="25" s="1"/>
  <c r="E122" i="25"/>
  <c r="H122" i="25" s="1"/>
  <c r="E121" i="25"/>
  <c r="H121" i="25" s="1"/>
  <c r="E120" i="25"/>
  <c r="H120" i="25" s="1"/>
  <c r="E119" i="25"/>
  <c r="H119" i="25" s="1"/>
  <c r="E118" i="25"/>
  <c r="H118" i="25" s="1"/>
  <c r="E117" i="25"/>
  <c r="H117" i="25" s="1"/>
  <c r="E116" i="25"/>
  <c r="H116" i="25" s="1"/>
  <c r="E115" i="25"/>
  <c r="H115" i="25" s="1"/>
  <c r="E114" i="25"/>
  <c r="H114" i="25" s="1"/>
  <c r="E113" i="25"/>
  <c r="H113" i="25" s="1"/>
  <c r="E112" i="25"/>
  <c r="H112" i="25" s="1"/>
  <c r="E111" i="25"/>
  <c r="H111" i="25" s="1"/>
  <c r="E110" i="25"/>
  <c r="H110" i="25" s="1"/>
  <c r="E109" i="25"/>
  <c r="H109" i="25" s="1"/>
  <c r="E108" i="25"/>
  <c r="H108" i="25" s="1"/>
  <c r="E107" i="25"/>
  <c r="H107" i="25" s="1"/>
  <c r="E106" i="25"/>
  <c r="H106" i="25" s="1"/>
  <c r="E105" i="25"/>
  <c r="H105" i="25" s="1"/>
  <c r="E104" i="25"/>
  <c r="H104" i="25" s="1"/>
  <c r="E103" i="25"/>
  <c r="H103" i="25" s="1"/>
  <c r="E102" i="25"/>
  <c r="H102" i="25" s="1"/>
  <c r="E101" i="25"/>
  <c r="H101" i="25" s="1"/>
  <c r="E100" i="25"/>
  <c r="H100" i="25" s="1"/>
  <c r="E99" i="25"/>
  <c r="H99" i="25" s="1"/>
  <c r="E98" i="25"/>
  <c r="H98" i="25" s="1"/>
  <c r="E97" i="25"/>
  <c r="H97" i="25" s="1"/>
  <c r="E96" i="25"/>
  <c r="H96" i="25" s="1"/>
  <c r="E95" i="25"/>
  <c r="H95" i="25" s="1"/>
  <c r="E94" i="25"/>
  <c r="H94" i="25" s="1"/>
  <c r="E93" i="25"/>
  <c r="H93" i="25" s="1"/>
  <c r="E92" i="25"/>
  <c r="H92" i="25" s="1"/>
  <c r="E91" i="25"/>
  <c r="H91" i="25" s="1"/>
  <c r="E90" i="25"/>
  <c r="H90" i="25" s="1"/>
  <c r="E89" i="25"/>
  <c r="H89" i="25" s="1"/>
  <c r="E88" i="25"/>
  <c r="H88" i="25" s="1"/>
  <c r="E87" i="25"/>
  <c r="H87" i="25" s="1"/>
  <c r="E86" i="25"/>
  <c r="H86" i="25" s="1"/>
  <c r="E85" i="25"/>
  <c r="H85" i="25" s="1"/>
  <c r="E84" i="25"/>
  <c r="H84" i="25" s="1"/>
  <c r="E83" i="25"/>
  <c r="H83" i="25" s="1"/>
  <c r="E82" i="25"/>
  <c r="H82" i="25" s="1"/>
  <c r="E81" i="25"/>
  <c r="H81" i="25" s="1"/>
  <c r="E80" i="25"/>
  <c r="H80" i="25" s="1"/>
  <c r="E79" i="25"/>
  <c r="H79" i="25" s="1"/>
  <c r="E78" i="25"/>
  <c r="H78" i="25" s="1"/>
  <c r="E77" i="25"/>
  <c r="H77" i="25" s="1"/>
  <c r="E76" i="25"/>
  <c r="H76" i="25" s="1"/>
  <c r="E75" i="25"/>
  <c r="H75" i="25" s="1"/>
  <c r="E74" i="25"/>
  <c r="H74" i="25" s="1"/>
  <c r="E73" i="25"/>
  <c r="H73" i="25" s="1"/>
  <c r="E72" i="25"/>
  <c r="H72" i="25" s="1"/>
  <c r="E71" i="25"/>
  <c r="H71" i="25" s="1"/>
  <c r="E70" i="25"/>
  <c r="H70" i="25" s="1"/>
  <c r="E69" i="25"/>
  <c r="H69" i="25" s="1"/>
  <c r="E68" i="25"/>
  <c r="H68" i="25" s="1"/>
  <c r="E67" i="25"/>
  <c r="H67" i="25" s="1"/>
  <c r="E66" i="25"/>
  <c r="H66" i="25" s="1"/>
  <c r="E65" i="25"/>
  <c r="H65" i="25" s="1"/>
  <c r="E64" i="25"/>
  <c r="H64" i="25" s="1"/>
  <c r="E63" i="25"/>
  <c r="H63" i="25" s="1"/>
  <c r="E62" i="25"/>
  <c r="H62" i="25" s="1"/>
  <c r="E61" i="25"/>
  <c r="H61" i="25" s="1"/>
  <c r="E60" i="25"/>
  <c r="H60" i="25" s="1"/>
  <c r="E59" i="25"/>
  <c r="H59" i="25" s="1"/>
  <c r="E58" i="25"/>
  <c r="H58" i="25" s="1"/>
  <c r="E57" i="25"/>
  <c r="H57" i="25" s="1"/>
  <c r="E56" i="25"/>
  <c r="H56" i="25" s="1"/>
  <c r="E55" i="25"/>
  <c r="H55" i="25" s="1"/>
  <c r="E54" i="25"/>
  <c r="H54" i="25" s="1"/>
  <c r="E53" i="25"/>
  <c r="H53" i="25" s="1"/>
  <c r="E52" i="25"/>
  <c r="H52" i="25" s="1"/>
  <c r="E51" i="25"/>
  <c r="H51" i="25" s="1"/>
  <c r="E50" i="25"/>
  <c r="H50" i="25" s="1"/>
  <c r="E49" i="25"/>
  <c r="H49" i="25" s="1"/>
  <c r="E48" i="25"/>
  <c r="H48" i="25" s="1"/>
  <c r="E47" i="25"/>
  <c r="H47" i="25" s="1"/>
  <c r="E46" i="25"/>
  <c r="H46" i="25" s="1"/>
  <c r="E45" i="25"/>
  <c r="H45" i="25" s="1"/>
  <c r="E44" i="25"/>
  <c r="H44" i="25" s="1"/>
  <c r="E43" i="25"/>
  <c r="H43" i="25" s="1"/>
  <c r="E42" i="25"/>
  <c r="H42" i="25" s="1"/>
  <c r="E41" i="25"/>
  <c r="H41" i="25" s="1"/>
  <c r="E40" i="25"/>
  <c r="H40" i="25" s="1"/>
  <c r="E39" i="25"/>
  <c r="H39" i="25" s="1"/>
  <c r="E38" i="25"/>
  <c r="H38" i="25" s="1"/>
  <c r="E37" i="25"/>
  <c r="H37" i="25" s="1"/>
  <c r="E36" i="25"/>
  <c r="H36" i="25" s="1"/>
  <c r="E35" i="25"/>
  <c r="H35" i="25" s="1"/>
  <c r="E34" i="25"/>
  <c r="H34" i="25" s="1"/>
  <c r="E33" i="25"/>
  <c r="H33" i="25" s="1"/>
  <c r="E32" i="25"/>
  <c r="H32" i="25" s="1"/>
  <c r="E31" i="25"/>
  <c r="H31" i="25" s="1"/>
  <c r="E30" i="25"/>
  <c r="H30" i="25" s="1"/>
  <c r="E29" i="25"/>
  <c r="H29" i="25" s="1"/>
  <c r="E28" i="25"/>
  <c r="H28" i="25" s="1"/>
  <c r="E27" i="25"/>
  <c r="H27" i="25" s="1"/>
  <c r="E26" i="25"/>
  <c r="H26" i="25" s="1"/>
  <c r="E25" i="25"/>
  <c r="H25" i="25" s="1"/>
  <c r="E24" i="25"/>
  <c r="H24" i="25" s="1"/>
  <c r="E23" i="25"/>
  <c r="H23" i="25" s="1"/>
  <c r="E22" i="25"/>
  <c r="H22" i="25" s="1"/>
  <c r="E21" i="25"/>
  <c r="H21" i="25" s="1"/>
  <c r="E20" i="25"/>
  <c r="H20" i="25" s="1"/>
  <c r="E19" i="25"/>
  <c r="H19" i="25" s="1"/>
  <c r="E18" i="25"/>
  <c r="H18" i="25" s="1"/>
  <c r="E17" i="25"/>
  <c r="H17" i="25" s="1"/>
  <c r="E16" i="25"/>
  <c r="H16" i="25" s="1"/>
  <c r="E15" i="25"/>
  <c r="H15" i="25" s="1"/>
  <c r="E14" i="25"/>
  <c r="H14" i="25" s="1"/>
  <c r="E13" i="25"/>
  <c r="H13" i="25" s="1"/>
  <c r="E12" i="25"/>
  <c r="H12" i="25" s="1"/>
  <c r="E11" i="25"/>
  <c r="H11" i="25" s="1"/>
  <c r="E10" i="25"/>
  <c r="H10" i="25" s="1"/>
  <c r="E9" i="25"/>
  <c r="H9" i="25" s="1"/>
  <c r="E8" i="25"/>
  <c r="H8" i="25" s="1"/>
  <c r="E7" i="25"/>
  <c r="H7" i="25" s="1"/>
  <c r="E6" i="25"/>
  <c r="H6" i="25" s="1"/>
  <c r="E5" i="25"/>
  <c r="H5" i="25" s="1"/>
  <c r="E4" i="25"/>
  <c r="H4" i="25" s="1"/>
  <c r="E3" i="25"/>
  <c r="H3" i="25" s="1"/>
  <c r="E2" i="25"/>
  <c r="H2" i="25" s="1"/>
  <c r="D202" i="25"/>
  <c r="D201" i="25"/>
  <c r="D200" i="25"/>
  <c r="D199" i="25"/>
  <c r="D198" i="25"/>
  <c r="D197" i="25"/>
  <c r="D196"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2" i="25"/>
  <c r="E240" i="24" l="1"/>
  <c r="E239" i="24"/>
  <c r="E238" i="24"/>
  <c r="E237" i="24"/>
  <c r="E236" i="24"/>
  <c r="E235" i="24"/>
  <c r="E234" i="24"/>
  <c r="E233" i="24"/>
  <c r="E232" i="24"/>
  <c r="E231" i="24"/>
  <c r="E230" i="24"/>
  <c r="E229" i="24"/>
  <c r="E228" i="24"/>
  <c r="E227" i="24"/>
  <c r="E226" i="24"/>
  <c r="E225" i="24"/>
  <c r="E224" i="24"/>
  <c r="E223" i="24"/>
  <c r="E222" i="24"/>
  <c r="E221" i="24"/>
  <c r="E220" i="24"/>
  <c r="E219" i="24"/>
  <c r="E218" i="24"/>
  <c r="E217" i="24"/>
  <c r="E216" i="24"/>
  <c r="E215" i="24"/>
  <c r="E214" i="24"/>
  <c r="E213" i="24"/>
  <c r="E212" i="24"/>
  <c r="E211" i="24"/>
  <c r="E210" i="24"/>
  <c r="E209" i="24"/>
  <c r="E208" i="24"/>
  <c r="E207" i="24"/>
  <c r="E206" i="24"/>
  <c r="E205" i="24"/>
  <c r="E204" i="24"/>
  <c r="E203" i="24"/>
  <c r="E202" i="24"/>
  <c r="E201" i="24"/>
  <c r="E200" i="24"/>
  <c r="E199" i="24"/>
  <c r="E198" i="24"/>
  <c r="E197" i="24"/>
  <c r="E196" i="24"/>
  <c r="E195" i="24"/>
  <c r="E194" i="24"/>
  <c r="E193" i="24"/>
  <c r="E192" i="24"/>
  <c r="E191" i="24"/>
  <c r="E190" i="24"/>
  <c r="E189" i="24"/>
  <c r="E188" i="24"/>
  <c r="E187" i="24"/>
  <c r="E186" i="24"/>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240" i="11" l="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225" i="23"/>
  <c r="E224" i="23"/>
  <c r="E223" i="23"/>
  <c r="E222" i="23"/>
  <c r="E221" i="23"/>
  <c r="E220" i="23"/>
  <c r="E219" i="23"/>
  <c r="E218" i="23"/>
  <c r="E217" i="23"/>
  <c r="E216" i="23"/>
  <c r="E215" i="23"/>
  <c r="E214" i="23"/>
  <c r="E213" i="23"/>
  <c r="E212" i="23"/>
  <c r="E211" i="23"/>
  <c r="E210" i="23"/>
  <c r="E209" i="23"/>
  <c r="E208" i="23"/>
  <c r="E207" i="23"/>
  <c r="E206" i="23"/>
  <c r="E205" i="23"/>
  <c r="E204" i="23"/>
  <c r="E203" i="23"/>
  <c r="E202" i="23"/>
  <c r="E201" i="23"/>
  <c r="E200" i="23"/>
  <c r="E199" i="23"/>
  <c r="E198" i="23"/>
  <c r="E197" i="23"/>
  <c r="E196" i="23"/>
  <c r="E195" i="23"/>
  <c r="E194" i="23"/>
  <c r="E193" i="23"/>
  <c r="E192" i="23"/>
  <c r="E191" i="23"/>
  <c r="E190" i="23"/>
  <c r="E189" i="23"/>
  <c r="E188" i="23"/>
  <c r="E187" i="23"/>
  <c r="E186" i="23"/>
  <c r="E185" i="23"/>
  <c r="E184" i="23"/>
  <c r="E183" i="23"/>
  <c r="E182" i="23"/>
  <c r="E181" i="23"/>
  <c r="E180" i="23"/>
  <c r="E179" i="23"/>
  <c r="E178" i="23"/>
  <c r="E177" i="23"/>
  <c r="E176" i="23"/>
  <c r="E175" i="23"/>
  <c r="E174" i="23"/>
  <c r="E173" i="23"/>
  <c r="E172" i="23"/>
  <c r="E171" i="23"/>
  <c r="E170" i="23"/>
  <c r="E169" i="23"/>
  <c r="E168" i="23"/>
  <c r="E167" i="23"/>
  <c r="E166" i="23"/>
  <c r="E165" i="23"/>
  <c r="E164" i="23"/>
  <c r="E163" i="23"/>
  <c r="E162" i="23"/>
  <c r="E161" i="23"/>
  <c r="E160" i="23"/>
  <c r="E159" i="23"/>
  <c r="E158" i="23"/>
  <c r="E157" i="23"/>
  <c r="E156" i="23"/>
  <c r="E155" i="23"/>
  <c r="E154" i="23"/>
  <c r="E153" i="23"/>
  <c r="E152" i="23"/>
  <c r="E151" i="23"/>
  <c r="E150" i="23"/>
  <c r="E149" i="23"/>
  <c r="E148" i="23"/>
  <c r="E147" i="23"/>
  <c r="E146" i="23"/>
  <c r="E145" i="23"/>
  <c r="E144" i="23"/>
  <c r="E143" i="23"/>
  <c r="E142" i="23"/>
  <c r="E141" i="23"/>
  <c r="E140" i="23"/>
  <c r="E139" i="23"/>
  <c r="E138" i="23"/>
  <c r="E137" i="23"/>
  <c r="E136" i="23"/>
  <c r="E135" i="23"/>
  <c r="E134" i="23"/>
  <c r="E133" i="23"/>
  <c r="E132" i="23"/>
  <c r="E131" i="23"/>
  <c r="E130" i="23"/>
  <c r="E129" i="23"/>
  <c r="E128" i="23"/>
  <c r="E127" i="23"/>
  <c r="E126" i="23"/>
  <c r="E125" i="23"/>
  <c r="E124" i="23"/>
  <c r="E123" i="23"/>
  <c r="E122" i="23"/>
  <c r="E121" i="23"/>
  <c r="E120" i="23"/>
  <c r="E119" i="23"/>
  <c r="E118" i="23"/>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25" i="22"/>
  <c r="E224" i="22"/>
  <c r="E223" i="22"/>
  <c r="E222" i="22"/>
  <c r="E221" i="22"/>
  <c r="E220" i="22"/>
  <c r="E219" i="22"/>
  <c r="E218" i="22"/>
  <c r="E217" i="22"/>
  <c r="E216" i="22"/>
  <c r="E215" i="22"/>
  <c r="E214" i="22"/>
  <c r="E213" i="22"/>
  <c r="E212" i="22"/>
  <c r="E211" i="22"/>
  <c r="E210" i="22"/>
  <c r="E209" i="22"/>
  <c r="E208" i="22"/>
  <c r="E207" i="22"/>
  <c r="E206" i="22"/>
  <c r="E205" i="22"/>
  <c r="E204" i="22"/>
  <c r="E203" i="22"/>
  <c r="E202" i="22"/>
  <c r="E201" i="22"/>
  <c r="E200" i="22"/>
  <c r="E199" i="22"/>
  <c r="E198" i="22"/>
  <c r="E197" i="22"/>
  <c r="E196" i="22"/>
  <c r="E195" i="22"/>
  <c r="E194" i="22"/>
  <c r="E193" i="22"/>
  <c r="E192" i="22"/>
  <c r="E191" i="22"/>
  <c r="E190" i="22"/>
  <c r="E189" i="22"/>
  <c r="E188" i="22"/>
  <c r="E187" i="22"/>
  <c r="E186" i="22"/>
  <c r="E185" i="22"/>
  <c r="E184" i="22"/>
  <c r="E183" i="22"/>
  <c r="E182" i="22"/>
  <c r="E181" i="22"/>
  <c r="E180" i="22"/>
  <c r="E179" i="22"/>
  <c r="E178" i="22"/>
  <c r="E177" i="22"/>
  <c r="E176" i="22"/>
  <c r="E175" i="22"/>
  <c r="E174" i="22"/>
  <c r="E173" i="22"/>
  <c r="E172" i="22"/>
  <c r="E171" i="22"/>
  <c r="E170" i="22"/>
  <c r="E169" i="22"/>
  <c r="E168" i="22"/>
  <c r="E167" i="22"/>
  <c r="E166" i="22"/>
  <c r="E165" i="22"/>
  <c r="E164" i="22"/>
  <c r="E163" i="22"/>
  <c r="E162" i="22"/>
  <c r="E161" i="22"/>
  <c r="E160" i="22"/>
  <c r="E159" i="22"/>
  <c r="E158" i="22"/>
  <c r="E157" i="22"/>
  <c r="E156" i="22"/>
  <c r="E155" i="22"/>
  <c r="E154" i="22"/>
  <c r="E153" i="22"/>
  <c r="E152" i="22"/>
  <c r="E151" i="22"/>
  <c r="E150" i="22"/>
  <c r="E149" i="22"/>
  <c r="E148" i="22"/>
  <c r="E147" i="22"/>
  <c r="E146" i="22"/>
  <c r="E145" i="22"/>
  <c r="E144" i="22"/>
  <c r="E143" i="22"/>
  <c r="E142" i="22"/>
  <c r="E141" i="22"/>
  <c r="E140" i="22"/>
  <c r="E139" i="22"/>
  <c r="E138" i="22"/>
  <c r="E137" i="22"/>
  <c r="E136" i="22"/>
  <c r="E135" i="22"/>
  <c r="E134" i="22"/>
  <c r="E133" i="22"/>
  <c r="E132" i="22"/>
  <c r="E131" i="22"/>
  <c r="E130" i="22"/>
  <c r="E129" i="22"/>
  <c r="E128" i="22"/>
  <c r="E127" i="22"/>
  <c r="E126" i="22"/>
  <c r="E125" i="22"/>
  <c r="E124"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alcChain>
</file>

<file path=xl/sharedStrings.xml><?xml version="1.0" encoding="utf-8"?>
<sst xmlns="http://schemas.openxmlformats.org/spreadsheetml/2006/main" count="3363" uniqueCount="252">
  <si>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</si>
  <si>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</si>
  <si>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</si>
  <si>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</si>
  <si>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</si>
  <si>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</si>
  <si>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</si>
  <si>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</si>
  <si>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</si>
  <si>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</si>
  <si>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</si>
  <si>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</si>
  <si>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</si>
  <si>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</si>
  <si>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</si>
  <si>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</si>
  <si>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</si>
  <si>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</si>
  <si>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</si>
  <si>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</si>
  <si>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</si>
  <si>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</si>
  <si>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</si>
  <si>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</si>
  <si>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</si>
  <si>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</si>
  <si>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</si>
  <si>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</si>
  <si>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</si>
  <si>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</si>
  <si>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</si>
  <si>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</si>
  <si>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</si>
  <si>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</si>
  <si>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</si>
  <si>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</si>
  <si>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</si>
  <si>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</si>
  <si>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</si>
  <si>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</si>
  <si>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</si>
  <si>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</si>
  <si>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</si>
  <si>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</si>
  <si>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</si>
  <si>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</si>
  <si>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</si>
  <si>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</si>
  <si>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</si>
  <si>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</si>
  <si>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</si>
  <si>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</si>
  <si>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</si>
  <si>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</si>
  <si>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</si>
  <si>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</si>
  <si>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</si>
  <si>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</si>
  <si>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</si>
  <si>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</si>
  <si>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</si>
  <si>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</si>
  <si>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</si>
  <si>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</si>
  <si>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</si>
  <si>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</si>
  <si>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</si>
  <si>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</si>
  <si>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</si>
  <si>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</si>
  <si>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</si>
  <si>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</si>
  <si>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</si>
  <si>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</si>
  <si>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</si>
  <si>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</si>
  <si>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</si>
  <si>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</si>
  <si>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</si>
  <si>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</si>
  <si>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</si>
  <si>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</si>
  <si>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</si>
  <si>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</si>
  <si>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</si>
  <si>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</si>
  <si>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</si>
  <si>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</si>
  <si>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</si>
  <si>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</si>
  <si>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</si>
  <si>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</si>
  <si>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</si>
  <si>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</si>
  <si>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</si>
  <si>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</si>
  <si>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</si>
  <si>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</si>
  <si>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</si>
  <si>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</si>
  <si>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</si>
  <si>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</si>
  <si>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</si>
  <si>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</si>
  <si>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</si>
  <si>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</si>
  <si>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</si>
  <si>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</si>
  <si>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</si>
  <si>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</si>
  <si>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</si>
  <si>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</si>
  <si>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</si>
  <si>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</si>
  <si>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</si>
  <si>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</si>
  <si>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</si>
  <si>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</si>
  <si>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</si>
  <si>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</si>
  <si>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</si>
  <si>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</si>
  <si>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</si>
  <si>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</si>
  <si>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</si>
  <si>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</si>
  <si>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</si>
  <si>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</si>
  <si>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</si>
  <si>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</si>
  <si>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</si>
  <si>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</si>
  <si>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</si>
  <si>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</si>
  <si>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</si>
  <si>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</si>
  <si>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</si>
  <si>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</si>
  <si>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</si>
  <si>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</si>
  <si>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</si>
  <si>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</si>
  <si>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</si>
  <si>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</si>
  <si>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</si>
  <si>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</si>
  <si>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</si>
  <si>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</si>
  <si>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</si>
  <si>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</si>
  <si>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</si>
  <si>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</si>
  <si>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</si>
  <si>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</si>
  <si>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</si>
  <si>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</si>
  <si>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</si>
  <si>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</si>
  <si>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</si>
  <si>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</si>
  <si>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</si>
  <si>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</si>
  <si>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</si>
  <si>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</si>
  <si>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</si>
  <si>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</si>
  <si>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</si>
  <si>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</si>
  <si>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</si>
  <si>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</si>
  <si>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</si>
  <si>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</si>
  <si>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</si>
  <si>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</si>
  <si>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</si>
  <si>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</si>
  <si>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</si>
  <si>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</si>
  <si>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</si>
  <si>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</si>
  <si>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</si>
  <si>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</si>
  <si>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</si>
  <si>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</si>
  <si>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</si>
  <si>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</si>
  <si>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</si>
  <si>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</si>
  <si>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</si>
  <si>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</si>
  <si>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</si>
  <si>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</si>
  <si>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</si>
  <si>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</si>
  <si>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</si>
  <si>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</si>
  <si>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</si>
  <si>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</si>
  <si>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</si>
  <si>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</si>
  <si>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</si>
  <si>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</si>
  <si>
    <t>drive-wheels-fwd</t>
  </si>
  <si>
    <t>drive-wheels-4wd</t>
  </si>
  <si>
    <t>drive-wheels-rwd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</si>
  <si>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</si>
  <si>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</si>
  <si>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</si>
  <si>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</si>
  <si>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</si>
  <si>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</si>
  <si>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</si>
  <si>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</si>
  <si>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</si>
  <si>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</si>
  <si>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</si>
  <si>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</si>
  <si>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</si>
  <si>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</si>
  <si>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</si>
  <si>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</si>
  <si>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</si>
  <si>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</si>
  <si>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</si>
  <si>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</si>
  <si>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</si>
  <si>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</si>
  <si>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</si>
  <si>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</si>
  <si>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</si>
  <si>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</si>
  <si>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</si>
  <si>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</si>
  <si>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</si>
  <si>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PROBABILITY OUTPUT</t>
  </si>
  <si>
    <t>Percentile</t>
  </si>
  <si>
    <t>Absolute Residuals</t>
  </si>
  <si>
    <t>Price</t>
  </si>
  <si>
    <t>RANK</t>
  </si>
  <si>
    <t>CUM Prob</t>
  </si>
  <si>
    <t>Z Score</t>
  </si>
  <si>
    <t>Normal Price</t>
  </si>
  <si>
    <t>Z Score = (u-mean)/sd</t>
  </si>
  <si>
    <t>real std dev</t>
  </si>
  <si>
    <t>sample std dev</t>
  </si>
  <si>
    <t>sample mean</t>
  </si>
  <si>
    <t>https://youtu.be/okjYjClSjOg</t>
  </si>
  <si>
    <t>0 quartile = 0 quantile = 0 percentile</t>
  </si>
  <si>
    <t>1 quartile = 0.25 quantile = 25 percentile</t>
  </si>
  <si>
    <t>2 quartile = .5 quantile = 50 percentile (median)</t>
  </si>
  <si>
    <t>3 quartile = .75 quantile = 75 percentile</t>
  </si>
  <si>
    <t>4 quartile = 1 quantile = 100 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</si>
</sst>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color theme="0" tint="-0.249977111117893"/>
      <name val="Calibri"/>
      <family val="2"/>
      <scheme val="minor"/>
    </font>
    <font>
      <i/>
      <sz val="11"/>
      <color theme="8"/>
      <name val="Calibri"/>
      <family val="2"/>
      <scheme val="minor"/>
    </font>
    <font>
      <sz val="11"/>
      <color theme="8"/>
      <name val="Calibri"/>
      <family val="2"/>
      <scheme val="minor"/>
    </font>
    <font>
      <b/>
      <sz val="11"/>
      <color theme="8"/>
      <name val="Calibri"/>
      <family val="2"/>
      <scheme val="minor"/>
    </font>
    <font>
      <sz val="11"/>
      <name val="Calibri"/>
      <family val="2"/>
      <scheme val="minor"/>
    </font>
    <font>
      <b/>
      <sz val="11"/>
      <color theme="0" tint="-0.249977111117893"/>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19" fillId="0" borderId="11" xfId="0" applyFont="1" applyFill="1" applyBorder="1" applyAlignment="1">
      <alignment horizontal="centerContinuous"/>
    </xf>
    <xf numFmtId="0" fontId="16" fillId="0" borderId="0" xfId="0" applyFont="1" applyFill="1" applyBorder="1" applyAlignment="1"/>
    <xf numFmtId="0" fontId="20" fillId="0" borderId="0" xfId="0" applyFont="1" applyAlignment="1">
      <alignment horizontal="center" vertical="center"/>
    </xf>
    <xf numFmtId="0" fontId="0" fillId="0" borderId="0" xfId="0" applyFont="1"/>
    <xf numFmtId="0" fontId="0" fillId="0" borderId="0" xfId="0" applyFont="1" applyFill="1" applyBorder="1" applyAlignment="1"/>
    <xf numFmtId="0" fontId="0" fillId="0" borderId="10" xfId="0" applyFont="1" applyFill="1" applyBorder="1" applyAlignment="1"/>
    <xf numFmtId="0" fontId="16" fillId="34" borderId="0" xfId="0" applyFont="1" applyFill="1" applyBorder="1" applyAlignment="1"/>
    <xf numFmtId="0" fontId="16" fillId="34" borderId="10" xfId="0" applyFont="1" applyFill="1" applyBorder="1" applyAlignment="1"/>
    <xf numFmtId="0" fontId="18" fillId="34" borderId="0" xfId="0" applyFont="1" applyFill="1" applyAlignment="1">
      <alignment horizontal="center" vertical="center"/>
    </xf>
    <xf numFmtId="0" fontId="0" fillId="0" borderId="0" xfId="0" applyFont="1" applyFill="1"/>
    <xf numFmtId="0" fontId="21" fillId="0" borderId="0" xfId="0" applyFont="1" applyFill="1" applyBorder="1" applyAlignment="1">
      <alignment horizontal="center" vertical="center"/>
    </xf>
    <xf numFmtId="164" fontId="22" fillId="0" borderId="0" xfId="0" applyNumberFormat="1" applyFont="1" applyAlignment="1">
      <alignment horizontal="center" vertical="center"/>
    </xf>
    <xf numFmtId="0" fontId="18" fillId="0" borderId="0" xfId="0" applyFont="1" applyFill="1" applyAlignment="1">
      <alignment horizontal="center" vertical="center"/>
    </xf>
    <xf numFmtId="0" fontId="0" fillId="0" borderId="0" xfId="0" applyFill="1" applyAlignment="1">
      <alignment horizontal="center" vertical="center"/>
    </xf>
    <xf numFmtId="0" fontId="16" fillId="0" borderId="0" xfId="0" applyFont="1" applyFill="1" applyAlignment="1">
      <alignment horizontal="center" vertical="center"/>
    </xf>
    <xf numFmtId="0" fontId="0" fillId="33" borderId="0" xfId="0" applyFill="1" applyAlignment="1">
      <alignment horizontal="center" vertical="center"/>
    </xf>
    <xf numFmtId="0" fontId="22" fillId="33" borderId="0" xfId="0" applyFont="1" applyFill="1" applyAlignment="1">
      <alignment horizontal="center" vertical="center"/>
    </xf>
    <xf numFmtId="0" fontId="23" fillId="33" borderId="12" xfId="0" applyFont="1" applyFill="1" applyBorder="1" applyAlignment="1">
      <alignment horizontal="center" vertical="center"/>
    </xf>
    <xf numFmtId="0" fontId="22" fillId="33" borderId="12" xfId="0" applyFont="1" applyFill="1" applyBorder="1" applyAlignment="1">
      <alignment horizontal="center" vertical="center"/>
    </xf>
    <xf numFmtId="164" fontId="23" fillId="33" borderId="12" xfId="0" applyNumberFormat="1" applyFont="1" applyFill="1" applyBorder="1" applyAlignment="1">
      <alignment horizontal="center" vertical="center"/>
    </xf>
    <xf numFmtId="164" fontId="22" fillId="33" borderId="12" xfId="0" applyNumberFormat="1" applyFont="1" applyFill="1" applyBorder="1" applyAlignment="1">
      <alignment horizontal="center" vertical="center"/>
    </xf>
    <xf numFmtId="164" fontId="22" fillId="33" borderId="0" xfId="0" applyNumberFormat="1" applyFont="1" applyFill="1" applyAlignment="1">
      <alignment horizontal="center" vertical="center"/>
    </xf>
    <xf numFmtId="0" fontId="18" fillId="33" borderId="12" xfId="0" applyFont="1" applyFill="1" applyBorder="1" applyAlignment="1">
      <alignment horizontal="center" vertical="center"/>
    </xf>
    <xf numFmtId="164" fontId="18" fillId="33" borderId="12" xfId="0" applyNumberFormat="1" applyFont="1" applyFill="1" applyBorder="1" applyAlignment="1">
      <alignment horizontal="center" vertical="center"/>
    </xf>
    <xf numFmtId="0" fontId="24" fillId="33" borderId="12" xfId="0" applyFont="1" applyFill="1" applyBorder="1" applyAlignment="1">
      <alignment horizontal="center" vertical="center"/>
    </xf>
    <xf numFmtId="164" fontId="24" fillId="33" borderId="12" xfId="0" applyNumberFormat="1" applyFont="1" applyFill="1" applyBorder="1" applyAlignment="1">
      <alignment horizontal="center" vertical="center"/>
    </xf>
    <xf numFmtId="0" fontId="24" fillId="33" borderId="0" xfId="0" applyFont="1" applyFill="1" applyAlignment="1">
      <alignment horizontal="center" vertical="center"/>
    </xf>
    <xf numFmtId="164" fontId="24" fillId="33" borderId="0" xfId="0" applyNumberFormat="1" applyFont="1" applyFill="1" applyAlignment="1">
      <alignment horizontal="center" vertical="center"/>
    </xf>
    <xf numFmtId="164" fontId="25" fillId="33" borderId="12" xfId="0" applyNumberFormat="1" applyFont="1" applyFill="1" applyBorder="1" applyAlignment="1">
      <alignment horizontal="center" vertical="center"/>
    </xf>
    <xf numFmtId="164" fontId="20" fillId="33" borderId="12" xfId="0" applyNumberFormat="1" applyFont="1" applyFill="1" applyBorder="1" applyAlignment="1">
      <alignment horizontal="center" vertical="center"/>
    </xf>
    <xf numFmtId="164" fontId="20" fillId="33" borderId="0" xfId="0" applyNumberFormat="1" applyFont="1" applyFill="1" applyAlignment="1">
      <alignment horizontal="center" vertical="center"/>
    </xf>
    <xf numFmtId="0" fontId="25" fillId="33" borderId="12"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0" xfId="0" applyFont="1" applyFill="1" applyAlignment="1">
      <alignment horizontal="center" vertical="center"/>
    </xf>
    <xf numFmtId="164" fontId="0" fillId="33" borderId="0" xfId="0" applyNumberFormat="1" applyFill="1" applyAlignment="1">
      <alignment horizontal="center" vertical="center"/>
    </xf>
    <xf numFmtId="0" fontId="26" fillId="33" borderId="0" xfId="42" applyFill="1" applyAlignment="1">
      <alignment horizontal="left" vertical="center"/>
    </xf>
    <xf numFmtId="0" fontId="25" fillId="0" borderId="0" xfId="0" applyFont="1" applyFill="1" applyAlignment="1">
      <alignment horizontal="center" vertical="center"/>
    </xf>
    <xf numFmtId="0" fontId="20" fillId="0" borderId="0" xfId="0" applyFont="1" applyFill="1" applyAlignment="1">
      <alignment horizontal="center" vertical="center"/>
    </xf>
    <xf numFmtId="0" fontId="0" fillId="33" borderId="0" xfId="0"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2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2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2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5.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6.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7.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8.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9.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30.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31.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4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4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4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3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Ex36.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Ex37.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Ex38.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Ex39.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Residual Plot</a:t>
            </a:r>
          </a:p>
        </c:rich>
      </c:tx>
      <c:overlay val="0"/>
    </c:title>
    <c:autoTitleDeleted val="0"/>
    <c:plotArea>
      <c:layout/>
      <c:scatterChart>
        <c:scatterStyle val="lineMarker"/>
        <c:varyColors val="0"/>
        <c:ser>
          <c:idx val="0"/>
          <c:order val="0"/>
          <c:spPr>
            <a:ln w="19050">
              <a:noFill/>
            </a:ln>
          </c:spPr>
          <c:xVal>
            <c:numRef>
              <c:f>'Regression Model Data'!$N$2:$N$202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B94-4C8A-BC1A-42FDFE841EB9}"/>
            </c:ext>
          </c:extLst>
        </c:ser>
        <c:dLbls>
          <c:showLegendKey val="0"/>
          <c:showVal val="0"/>
          <c:showCatName val="0"/>
          <c:showSerName val="0"/>
          <c:showPercent val="0"/>
          <c:showBubbleSize val="0"/>
        </c:dLbls>
        <c:axId val="623524904"/>
        <c:axId val="623521296"/>
      </c:scatterChart>
      <c:valAx>
        <c:axId val="623524904"/>
        <c:scaling>
          <c:orientation val="minMax"/>
        </c:scaling>
        <c:delete val="0"/>
        <c:axPos val="b"/>
        <c:title>
          <c:tx>
            <c:rich>
              <a:bodyPr/>
              <a:lstStyle/>
              <a:p>
                <a:pPr>
                  <a:defRPr/>
                </a:pPr>
                <a:r>
                  <a:rPr lang="en-GB"/>
                  <a:t>length</a:t>
                </a:r>
              </a:p>
            </c:rich>
          </c:tx>
          <c:overlay val="0"/>
        </c:title>
        <c:numFmt formatCode="General" sourceLinked="1"/>
        <c:majorTickMark val="out"/>
        <c:minorTickMark val="none"/>
        <c:tickLblPos val="nextTo"/>
        <c:crossAx val="623521296"/>
        <c:crosses val="autoZero"/>
        <c:crossBetween val="midCat"/>
      </c:valAx>
      <c:valAx>
        <c:axId val="6235212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4904"/>
        <c:crosses val="autoZero"/>
        <c:crossBetween val="midCat"/>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0C34-4A99-9546-AD1A84EF0798}"/>
            </c:ext>
          </c:extLst>
        </c:ser>
        <c:dLbls>
          <c:showLegendKey val="0"/>
          <c:showVal val="0"/>
          <c:showCatName val="0"/>
          <c:showSerName val="0"/>
          <c:showPercent val="0"/>
          <c:showBubbleSize val="0"/>
        </c:dLbls>
        <c:axId val="623522608"/>
        <c:axId val="623528840"/>
      </c:scatterChart>
      <c:valAx>
        <c:axId val="623522608"/>
        <c:scaling>
          <c:orientation val="minMax"/>
        </c:scaling>
        <c:delete val="0"/>
        <c:axPos val="b"/>
        <c:title>
          <c:tx>
            <c:rich>
              <a:bodyPr/>
              <a:lstStyle/>
              <a:p>
                <a:pPr>
                  <a:defRPr/>
                </a:pPr>
                <a:r>
                  <a:rPr lang="en-GB"/>
                  <a:t>width</a:t>
                </a:r>
              </a:p>
            </c:rich>
          </c:tx>
          <c:overlay val="0"/>
        </c:title>
        <c:numFmt formatCode="General" sourceLinked="1"/>
        <c:majorTickMark val="out"/>
        <c:minorTickMark val="none"/>
        <c:tickLblPos val="nextTo"/>
        <c:crossAx val="623528840"/>
        <c:crosses val="autoZero"/>
        <c:crossBetween val="midCat"/>
      </c:valAx>
      <c:valAx>
        <c:axId val="6235288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2608"/>
        <c:crosses val="autoZero"/>
        <c:crossBetween val="midCat"/>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D08B-409A-8B13-541B299F0D06}"/>
            </c:ext>
          </c:extLst>
        </c:ser>
        <c:dLbls>
          <c:showLegendKey val="0"/>
          <c:showVal val="0"/>
          <c:showCatName val="0"/>
          <c:showSerName val="0"/>
          <c:showPercent val="0"/>
          <c:showBubbleSize val="0"/>
        </c:dLbls>
        <c:axId val="623526216"/>
        <c:axId val="623526872"/>
      </c:scatterChart>
      <c:valAx>
        <c:axId val="62352621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23526872"/>
        <c:crosses val="autoZero"/>
        <c:crossBetween val="midCat"/>
      </c:valAx>
      <c:valAx>
        <c:axId val="623526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6216"/>
        <c:crosses val="autoZero"/>
        <c:crossBetween val="midCat"/>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overlay val="0"/>
    </c:title>
    <c:autoTitleDeleted val="0"/>
    <c:plotArea>
      <c:layout/>
      <c:scatterChart>
        <c:scatterStyle val="lineMarker"/>
        <c:varyColors val="0"/>
        <c:ser>
          <c:idx val="0"/>
          <c:order val="0"/>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22D-461F-A541-8EDFB503F1BF}"/>
            </c:ext>
          </c:extLst>
        </c:ser>
        <c:dLbls>
          <c:showLegendKey val="0"/>
          <c:showVal val="0"/>
          <c:showCatName val="0"/>
          <c:showSerName val="0"/>
          <c:showPercent val="0"/>
          <c:showBubbleSize val="0"/>
        </c:dLbls>
        <c:axId val="623529496"/>
        <c:axId val="623520640"/>
      </c:scatterChart>
      <c:valAx>
        <c:axId val="623529496"/>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623520640"/>
        <c:crosses val="autoZero"/>
        <c:crossBetween val="midCat"/>
      </c:valAx>
      <c:valAx>
        <c:axId val="6235206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9496"/>
        <c:crosses val="autoZero"/>
        <c:crossBetween val="midCat"/>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81B-4C09-B62F-60CDB9B0501E}"/>
            </c:ext>
          </c:extLst>
        </c:ser>
        <c:ser>
          <c:idx val="1"/>
          <c:order val="1"/>
          <c:tx>
            <c:v>Predicted 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81B-4C09-B62F-60CDB9B0501E}"/>
            </c:ext>
          </c:extLst>
        </c:ser>
        <c:dLbls>
          <c:showLegendKey val="0"/>
          <c:showVal val="0"/>
          <c:showCatName val="0"/>
          <c:showSerName val="0"/>
          <c:showPercent val="0"/>
          <c:showBubbleSize val="0"/>
        </c:dLbls>
        <c:axId val="623539008"/>
        <c:axId val="623538352"/>
      </c:scatterChart>
      <c:valAx>
        <c:axId val="62353900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538352"/>
        <c:crosses val="autoZero"/>
        <c:crossBetween val="midCat"/>
      </c:valAx>
      <c:valAx>
        <c:axId val="6235383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9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1CA-496C-995E-EF8E9911E0FE}"/>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21CA-496C-995E-EF8E9911E0FE}"/>
            </c:ext>
          </c:extLst>
        </c:ser>
        <c:dLbls>
          <c:showLegendKey val="0"/>
          <c:showVal val="0"/>
          <c:showCatName val="0"/>
          <c:showSerName val="0"/>
          <c:showPercent val="0"/>
          <c:showBubbleSize val="0"/>
        </c:dLbls>
        <c:axId val="623537696"/>
        <c:axId val="623539664"/>
      </c:scatterChart>
      <c:valAx>
        <c:axId val="62353769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539664"/>
        <c:crosses val="autoZero"/>
        <c:crossBetween val="midCat"/>
      </c:valAx>
      <c:valAx>
        <c:axId val="6235396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533-4522-9B8F-092A88402A46}"/>
            </c:ext>
          </c:extLst>
        </c:ser>
        <c:ser>
          <c:idx val="1"/>
          <c:order val="1"/>
          <c:tx>
            <c:v>Predicted 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B533-4522-9B8F-092A88402A46}"/>
            </c:ext>
          </c:extLst>
        </c:ser>
        <c:dLbls>
          <c:showLegendKey val="0"/>
          <c:showVal val="0"/>
          <c:showCatName val="0"/>
          <c:showSerName val="0"/>
          <c:showPercent val="0"/>
          <c:showBubbleSize val="0"/>
        </c:dLbls>
        <c:axId val="623537368"/>
        <c:axId val="623534744"/>
      </c:scatterChart>
      <c:valAx>
        <c:axId val="623537368"/>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534744"/>
        <c:crosses val="autoZero"/>
        <c:crossBetween val="midCat"/>
      </c:valAx>
      <c:valAx>
        <c:axId val="6235347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01-4A9C-A4F0-5234E53103E1}"/>
            </c:ext>
          </c:extLst>
        </c:ser>
        <c:ser>
          <c:idx val="1"/>
          <c:order val="1"/>
          <c:tx>
            <c:v>Predicted 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01-4A9C-A4F0-5234E53103E1}"/>
            </c:ext>
          </c:extLst>
        </c:ser>
        <c:dLbls>
          <c:showLegendKey val="0"/>
          <c:showVal val="0"/>
          <c:showCatName val="0"/>
          <c:showSerName val="0"/>
          <c:showPercent val="0"/>
          <c:showBubbleSize val="0"/>
        </c:dLbls>
        <c:axId val="623537368"/>
        <c:axId val="623530808"/>
      </c:scatterChart>
      <c:valAx>
        <c:axId val="623537368"/>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530808"/>
        <c:crosses val="autoZero"/>
        <c:crossBetween val="midCat"/>
      </c:valAx>
      <c:valAx>
        <c:axId val="62353080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D1C-4AFE-9370-DD570739A7CF}"/>
            </c:ext>
          </c:extLst>
        </c:ser>
        <c:ser>
          <c:idx val="1"/>
          <c:order val="1"/>
          <c:tx>
            <c:v>Predicted 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D1C-4AFE-9370-DD570739A7CF}"/>
            </c:ext>
          </c:extLst>
        </c:ser>
        <c:dLbls>
          <c:showLegendKey val="0"/>
          <c:showVal val="0"/>
          <c:showCatName val="0"/>
          <c:showSerName val="0"/>
          <c:showPercent val="0"/>
          <c:showBubbleSize val="0"/>
        </c:dLbls>
        <c:axId val="623550816"/>
        <c:axId val="623541632"/>
      </c:scatterChart>
      <c:valAx>
        <c:axId val="623550816"/>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23541632"/>
        <c:crosses val="autoZero"/>
        <c:crossBetween val="midCat"/>
      </c:valAx>
      <c:valAx>
        <c:axId val="6235416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08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293-437B-80CC-242CD3BC40DD}"/>
            </c:ext>
          </c:extLst>
        </c:ser>
        <c:ser>
          <c:idx val="1"/>
          <c:order val="1"/>
          <c:tx>
            <c:v>Predicted 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8293-437B-80CC-242CD3BC40DD}"/>
            </c:ext>
          </c:extLst>
        </c:ser>
        <c:dLbls>
          <c:showLegendKey val="0"/>
          <c:showVal val="0"/>
          <c:showCatName val="0"/>
          <c:showSerName val="0"/>
          <c:showPercent val="0"/>
          <c:showBubbleSize val="0"/>
        </c:dLbls>
        <c:axId val="623547208"/>
        <c:axId val="623541304"/>
      </c:scatterChart>
      <c:valAx>
        <c:axId val="623547208"/>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23541304"/>
        <c:crosses val="autoZero"/>
        <c:crossBetween val="midCat"/>
      </c:valAx>
      <c:valAx>
        <c:axId val="62354130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7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9B-4CA3-AE1E-F8BF47E6A8B2}"/>
            </c:ext>
          </c:extLst>
        </c:ser>
        <c:ser>
          <c:idx val="1"/>
          <c:order val="1"/>
          <c:tx>
            <c:v>Predicted 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9B-4CA3-AE1E-F8BF47E6A8B2}"/>
            </c:ext>
          </c:extLst>
        </c:ser>
        <c:dLbls>
          <c:showLegendKey val="0"/>
          <c:showVal val="0"/>
          <c:showCatName val="0"/>
          <c:showSerName val="0"/>
          <c:showPercent val="0"/>
          <c:showBubbleSize val="0"/>
        </c:dLbls>
        <c:axId val="623547536"/>
        <c:axId val="623551144"/>
      </c:scatterChart>
      <c:valAx>
        <c:axId val="623547536"/>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23551144"/>
        <c:crosses val="autoZero"/>
        <c:crossBetween val="midCat"/>
      </c:valAx>
      <c:valAx>
        <c:axId val="6235511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75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903-48DA-BC97-F496211C58C2}"/>
            </c:ext>
          </c:extLst>
        </c:ser>
        <c:ser>
          <c:idx val="1"/>
          <c:order val="1"/>
          <c:tx>
            <c:v>Predicted 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903-48DA-BC97-F496211C58C2}"/>
            </c:ext>
          </c:extLst>
        </c:ser>
        <c:dLbls>
          <c:showLegendKey val="0"/>
          <c:showVal val="0"/>
          <c:showCatName val="0"/>
          <c:showSerName val="0"/>
          <c:showPercent val="0"/>
          <c:showBubbleSize val="0"/>
        </c:dLbls>
        <c:axId val="623542288"/>
        <c:axId val="623547536"/>
      </c:scatterChart>
      <c:valAx>
        <c:axId val="62354228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23547536"/>
        <c:crosses val="autoZero"/>
        <c:crossBetween val="midCat"/>
      </c:valAx>
      <c:valAx>
        <c:axId val="6235475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22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A39-49D8-9D73-441F8628C8CB}"/>
            </c:ext>
          </c:extLst>
        </c:ser>
        <c:ser>
          <c:idx val="1"/>
          <c:order val="1"/>
          <c:tx>
            <c:v>Predicted 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A39-49D8-9D73-441F8628C8CB}"/>
            </c:ext>
          </c:extLst>
        </c:ser>
        <c:dLbls>
          <c:showLegendKey val="0"/>
          <c:showVal val="0"/>
          <c:showCatName val="0"/>
          <c:showSerName val="0"/>
          <c:showPercent val="0"/>
          <c:showBubbleSize val="0"/>
        </c:dLbls>
        <c:axId val="623553112"/>
        <c:axId val="623559016"/>
      </c:scatterChart>
      <c:valAx>
        <c:axId val="623553112"/>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23559016"/>
        <c:crosses val="autoZero"/>
        <c:crossBetween val="midCat"/>
      </c:valAx>
      <c:valAx>
        <c:axId val="62355901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31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E95-4BFD-9D5D-74CC4C177948}"/>
            </c:ext>
          </c:extLst>
        </c:ser>
        <c:ser>
          <c:idx val="1"/>
          <c:order val="1"/>
          <c:tx>
            <c:v>Predicted 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E95-4BFD-9D5D-74CC4C177948}"/>
            </c:ext>
          </c:extLst>
        </c:ser>
        <c:dLbls>
          <c:showLegendKey val="0"/>
          <c:showVal val="0"/>
          <c:showCatName val="0"/>
          <c:showSerName val="0"/>
          <c:showPercent val="0"/>
          <c:showBubbleSize val="0"/>
        </c:dLbls>
        <c:axId val="623552128"/>
        <c:axId val="623561312"/>
      </c:scatterChart>
      <c:valAx>
        <c:axId val="62355212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23561312"/>
        <c:crosses val="autoZero"/>
        <c:crossBetween val="midCat"/>
      </c:valAx>
      <c:valAx>
        <c:axId val="6235613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21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645-4845-9FD9-DC2447E8B7B2}"/>
            </c:ext>
          </c:extLst>
        </c:ser>
        <c:ser>
          <c:idx val="1"/>
          <c:order val="1"/>
          <c:tx>
            <c:v>Predicted 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645-4845-9FD9-DC2447E8B7B2}"/>
            </c:ext>
          </c:extLst>
        </c:ser>
        <c:dLbls>
          <c:showLegendKey val="0"/>
          <c:showVal val="0"/>
          <c:showCatName val="0"/>
          <c:showSerName val="0"/>
          <c:showPercent val="0"/>
          <c:showBubbleSize val="0"/>
        </c:dLbls>
        <c:axId val="623552456"/>
        <c:axId val="623560000"/>
      </c:scatterChart>
      <c:valAx>
        <c:axId val="62355245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23560000"/>
        <c:crosses val="autoZero"/>
        <c:crossBetween val="midCat"/>
      </c:valAx>
      <c:valAx>
        <c:axId val="62356000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24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1A8-4A29-9DC1-C8CD2D504C65}"/>
            </c:ext>
          </c:extLst>
        </c:ser>
        <c:ser>
          <c:idx val="1"/>
          <c:order val="1"/>
          <c:tx>
            <c:v>Predicted 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1A8-4A29-9DC1-C8CD2D504C65}"/>
            </c:ext>
          </c:extLst>
        </c:ser>
        <c:dLbls>
          <c:showLegendKey val="0"/>
          <c:showVal val="0"/>
          <c:showCatName val="0"/>
          <c:showSerName val="0"/>
          <c:showPercent val="0"/>
          <c:showBubbleSize val="0"/>
        </c:dLbls>
        <c:axId val="623557376"/>
        <c:axId val="623556064"/>
      </c:scatterChart>
      <c:valAx>
        <c:axId val="623557376"/>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23556064"/>
        <c:crosses val="autoZero"/>
        <c:crossBetween val="midCat"/>
      </c:valAx>
      <c:valAx>
        <c:axId val="623556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73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Line Fit  Plot</a:t>
            </a:r>
          </a:p>
        </c:rich>
      </c:tx>
      <c:overlay val="0"/>
    </c:title>
    <c:autoTitleDeleted val="0"/>
    <c:plotArea>
      <c:layout/>
      <c:scatterChart>
        <c:scatterStyle val="lineMarker"/>
        <c:varyColors val="0"/>
        <c:ser>
          <c:idx val="0"/>
          <c:order val="0"/>
          <c:tx>
            <c:v>price</c:v>
          </c:tx>
          <c:spPr>
            <a:ln w="19050">
              <a:noFill/>
            </a:ln>
          </c:spPr>
          <c:xVal>
            <c:numRef>
              <c:f>'Regression Model Data'!$N$2:$N$202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300-46F5-8F02-997F3355E347}"/>
            </c:ext>
          </c:extLst>
        </c:ser>
        <c:ser>
          <c:idx val="1"/>
          <c:order val="1"/>
          <c:tx>
            <c:v>Predicted price</c:v>
          </c:tx>
          <c:spPr>
            <a:ln w="19050">
              <a:noFill/>
            </a:ln>
          </c:spPr>
          <c:xVal>
            <c:numRef>
              <c:f>'Regression Model Data'!$N$2:$N$202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5300-46F5-8F02-997F3355E347}"/>
            </c:ext>
          </c:extLst>
        </c:ser>
        <c:dLbls>
          <c:showLegendKey val="0"/>
          <c:showVal val="0"/>
          <c:showCatName val="0"/>
          <c:showSerName val="0"/>
          <c:showPercent val="0"/>
          <c:showBubbleSize val="0"/>
        </c:dLbls>
        <c:axId val="623567544"/>
        <c:axId val="623567872"/>
      </c:scatterChart>
      <c:valAx>
        <c:axId val="623567544"/>
        <c:scaling>
          <c:orientation val="minMax"/>
        </c:scaling>
        <c:delete val="0"/>
        <c:axPos val="b"/>
        <c:title>
          <c:tx>
            <c:rich>
              <a:bodyPr/>
              <a:lstStyle/>
              <a:p>
                <a:pPr>
                  <a:defRPr/>
                </a:pPr>
                <a:r>
                  <a:rPr lang="en-GB"/>
                  <a:t>length</a:t>
                </a:r>
              </a:p>
            </c:rich>
          </c:tx>
          <c:overlay val="0"/>
        </c:title>
        <c:numFmt formatCode="General" sourceLinked="1"/>
        <c:majorTickMark val="out"/>
        <c:minorTickMark val="none"/>
        <c:tickLblPos val="nextTo"/>
        <c:crossAx val="623567872"/>
        <c:crosses val="autoZero"/>
        <c:crossBetween val="midCat"/>
      </c:valAx>
      <c:valAx>
        <c:axId val="62356787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7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683-43AF-ABF7-DAEAFBBC15C2}"/>
            </c:ext>
          </c:extLst>
        </c:ser>
        <c:ser>
          <c:idx val="1"/>
          <c:order val="1"/>
          <c:tx>
            <c:v>Predicted price</c:v>
          </c:tx>
          <c:spPr>
            <a:ln w="19050">
              <a:noFill/>
            </a:ln>
          </c:spPr>
          <c:xVal>
            <c:numRef>
              <c:f>'Regression Model Data'!$O$2:$O$202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3683-43AF-ABF7-DAEAFBBC15C2}"/>
            </c:ext>
          </c:extLst>
        </c:ser>
        <c:dLbls>
          <c:showLegendKey val="0"/>
          <c:showVal val="0"/>
          <c:showCatName val="0"/>
          <c:showSerName val="0"/>
          <c:showPercent val="0"/>
          <c:showBubbleSize val="0"/>
        </c:dLbls>
        <c:axId val="623562296"/>
        <c:axId val="623564920"/>
      </c:scatterChart>
      <c:valAx>
        <c:axId val="623562296"/>
        <c:scaling>
          <c:orientation val="minMax"/>
        </c:scaling>
        <c:delete val="0"/>
        <c:axPos val="b"/>
        <c:title>
          <c:tx>
            <c:rich>
              <a:bodyPr/>
              <a:lstStyle/>
              <a:p>
                <a:pPr>
                  <a:defRPr/>
                </a:pPr>
                <a:r>
                  <a:rPr lang="en-GB"/>
                  <a:t>width</a:t>
                </a:r>
              </a:p>
            </c:rich>
          </c:tx>
          <c:overlay val="0"/>
        </c:title>
        <c:numFmt formatCode="General" sourceLinked="1"/>
        <c:majorTickMark val="out"/>
        <c:minorTickMark val="none"/>
        <c:tickLblPos val="nextTo"/>
        <c:crossAx val="623564920"/>
        <c:crosses val="autoZero"/>
        <c:crossBetween val="midCat"/>
      </c:valAx>
      <c:valAx>
        <c:axId val="62356492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22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CD2-424C-A945-A09F9F633605}"/>
            </c:ext>
          </c:extLst>
        </c:ser>
        <c:ser>
          <c:idx val="1"/>
          <c:order val="1"/>
          <c:tx>
            <c:v>Predicted 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CD2-424C-A945-A09F9F633605}"/>
            </c:ext>
          </c:extLst>
        </c:ser>
        <c:dLbls>
          <c:showLegendKey val="0"/>
          <c:showVal val="0"/>
          <c:showCatName val="0"/>
          <c:showSerName val="0"/>
          <c:showPercent val="0"/>
          <c:showBubbleSize val="0"/>
        </c:dLbls>
        <c:axId val="623563608"/>
        <c:axId val="623571152"/>
      </c:scatterChart>
      <c:valAx>
        <c:axId val="62356360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23571152"/>
        <c:crosses val="autoZero"/>
        <c:crossBetween val="midCat"/>
      </c:valAx>
      <c:valAx>
        <c:axId val="62357115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36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overlay val="0"/>
    </c:title>
    <c:autoTitleDeleted val="0"/>
    <c:plotArea>
      <c:layout/>
      <c:scatterChart>
        <c:scatterStyle val="lineMarker"/>
        <c:varyColors val="0"/>
        <c:ser>
          <c:idx val="0"/>
          <c:order val="0"/>
          <c:tx>
            <c:v>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5EB-4E6F-884B-7F857D265604}"/>
            </c:ext>
          </c:extLst>
        </c:ser>
        <c:ser>
          <c:idx val="1"/>
          <c:order val="1"/>
          <c:tx>
            <c:v>Predicted 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5EB-4E6F-884B-7F857D265604}"/>
            </c:ext>
          </c:extLst>
        </c:ser>
        <c:dLbls>
          <c:showLegendKey val="0"/>
          <c:showVal val="0"/>
          <c:showCatName val="0"/>
          <c:showSerName val="0"/>
          <c:showPercent val="0"/>
          <c:showBubbleSize val="0"/>
        </c:dLbls>
        <c:axId val="623570168"/>
        <c:axId val="623570824"/>
      </c:scatterChart>
      <c:valAx>
        <c:axId val="623570168"/>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623570824"/>
        <c:crosses val="autoZero"/>
        <c:crossBetween val="midCat"/>
      </c:valAx>
      <c:valAx>
        <c:axId val="6235708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70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stroke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Data!$T$2:$T$202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B7C-4A0D-A7DE-E06AD8EE73CE}"/>
            </c:ext>
          </c:extLst>
        </c:ser>
        <c:dLbls>
          <c:showLegendKey val="0"/>
          <c:showVal val="0"/>
          <c:showCatName val="0"/>
          <c:showSerName val="0"/>
          <c:showPercent val="0"/>
          <c:showBubbleSize val="0"/>
        </c:dLbls>
        <c:axId val="696544496"/>
        <c:axId val="696540888"/>
      </c:scatterChart>
      <c:valAx>
        <c:axId val="6965444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stroke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0888"/>
        <c:crosses val="autoZero"/>
        <c:crossBetween val="midCat"/>
      </c:valAx>
      <c:valAx>
        <c:axId val="69654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CDF</a:t>
            </a:r>
            <a:r>
              <a:rPr lang="en-GB"/>
              <a:t> x: Price y: Percentile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CEE5-461E-A653-28997E70CB57}"/>
            </c:ext>
          </c:extLst>
        </c:ser>
        <c:dLbls>
          <c:showLegendKey val="0"/>
          <c:showVal val="0"/>
          <c:showCatName val="0"/>
          <c:showSerName val="0"/>
          <c:showPercent val="0"/>
          <c:showBubbleSize val="0"/>
        </c:dLbls>
        <c:axId val="663057976"/>
        <c:axId val="663059944"/>
      </c:scatterChart>
      <c:valAx>
        <c:axId val="663057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9944"/>
        <c:crosses val="autoZero"/>
        <c:crossBetween val="midCat"/>
        <c:majorUnit val="10000"/>
      </c:valAx>
      <c:valAx>
        <c:axId val="66305994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7976"/>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CDF </a:t>
            </a:r>
            <a:r>
              <a:rPr lang="en-US"/>
              <a:t>x: Percentile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F0C-432E-8682-2BBD93DABC58}"/>
            </c:ext>
          </c:extLst>
        </c:ser>
        <c:dLbls>
          <c:showLegendKey val="0"/>
          <c:showVal val="0"/>
          <c:showCatName val="0"/>
          <c:showSerName val="0"/>
          <c:showPercent val="0"/>
          <c:showBubbleSize val="0"/>
        </c:dLbls>
        <c:axId val="630179232"/>
        <c:axId val="630180216"/>
      </c:scatterChart>
      <c:valAx>
        <c:axId val="63017923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80216"/>
        <c:crosses val="autoZero"/>
        <c:crossBetween val="midCat"/>
        <c:majorUnit val="5"/>
      </c:valAx>
      <c:valAx>
        <c:axId val="630180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79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B179-4D75-BC07-65F001B96190}"/>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Normal</a:t>
            </a:r>
            <a:r>
              <a:rPr lang="en-GB" baseline="0"/>
              <a:t> </a:t>
            </a:r>
            <a:r>
              <a:rPr lang="en-GB" b="1"/>
              <a:t>CDF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EE66-4F33-AB9C-B607203093BD}"/>
            </c:ext>
          </c:extLst>
        </c:ser>
        <c:dLbls>
          <c:showLegendKey val="0"/>
          <c:showVal val="0"/>
          <c:showCatName val="0"/>
          <c:showSerName val="0"/>
          <c:showPercent val="0"/>
          <c:showBubbleSize val="0"/>
        </c:dLbls>
        <c:axId val="712255112"/>
        <c:axId val="712255768"/>
      </c:scatterChart>
      <c:valAx>
        <c:axId val="712255112"/>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768"/>
        <c:crosses val="autoZero"/>
        <c:crossBetween val="midCat"/>
        <c:majorUnit val="0.5"/>
      </c:valAx>
      <c:valAx>
        <c:axId val="71225576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11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a:t>
            </a:r>
            <a:r>
              <a:rPr lang="en-US" b="0"/>
              <a:t>Normal</a:t>
            </a:r>
            <a:r>
              <a:rPr lang="en-US" b="1"/>
              <a:t> CDF </a:t>
            </a:r>
            <a:r>
              <a:rPr lang="en-US"/>
              <a:t>(NormProbPlot)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Normality'!$E$1</c:f>
              <c:strCache>
                <c:ptCount val="1"/>
                <c:pt idx="0">
                  <c:v>Z Score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yVal>
          <c:smooth val="0"/>
          <c:extLst>
            <c:ext xmlns:c16="http://schemas.microsoft.com/office/drawing/2014/chart" uri="{C3380CC4-5D6E-409C-BE32-E72D297353CC}">
              <c16:uniqueId val="{00000000-D092-4DEE-867D-A91209C03880}"/>
            </c:ext>
          </c:extLst>
        </c:ser>
        <c:dLbls>
          <c:showLegendKey val="0"/>
          <c:showVal val="0"/>
          <c:showCatName val="0"/>
          <c:showSerName val="0"/>
          <c:showPercent val="0"/>
          <c:showBubbleSize val="0"/>
        </c:dLbls>
        <c:axId val="663061912"/>
        <c:axId val="663060928"/>
      </c:scatterChart>
      <c:valAx>
        <c:axId val="66306191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0928"/>
        <c:crosses val="autoZero"/>
        <c:crossBetween val="midCat"/>
        <c:majorUnit val="5"/>
      </c:valAx>
      <c:valAx>
        <c:axId val="663060928"/>
        <c:scaling>
          <c:orientation val="minMax"/>
          <c:max val="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a:t>
                </a:r>
                <a:r>
                  <a:rPr lang="en-GB" baseline="0"/>
                  <a:t> Score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Normal</a:t>
            </a:r>
            <a:r>
              <a:rPr lang="en-US" b="1"/>
              <a:t> CDF</a:t>
            </a:r>
            <a:r>
              <a:rPr lang="en-US"/>
              <a:t> x: Normal Price y: Percentile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Normality'!$J$1</c:f>
              <c:strCache>
                <c:ptCount val="1"/>
                <c:pt idx="0">
                  <c:v>Percentile</c:v>
                </c:pt>
              </c:strCache>
            </c:strRef>
          </c:tx>
          <c:spPr>
            <a:ln w="25400" cap="rnd">
              <a:noFill/>
              <a:round/>
            </a:ln>
            <a:effectLst/>
          </c:spPr>
          <c:marker>
            <c:symbol val="circle"/>
            <c:size val="5"/>
            <c:spPr>
              <a:solidFill>
                <a:schemeClr val="accent6"/>
              </a:solidFill>
              <a:ln w="9525">
                <a:solidFill>
                  <a:schemeClr val="accent6"/>
                </a:solidFill>
              </a:ln>
              <a:effectLst/>
            </c:spPr>
          </c:marker>
          <c:x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xVal>
          <c:yVal>
            <c:numRef>
              <c:f>'Data Normality'!$J$2:$J$202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91E9-42B9-B55E-31DC95ED4BF4}"/>
            </c:ext>
          </c:extLst>
        </c:ser>
        <c:dLbls>
          <c:showLegendKey val="0"/>
          <c:showVal val="0"/>
          <c:showCatName val="0"/>
          <c:showSerName val="0"/>
          <c:showPercent val="0"/>
          <c:showBubbleSize val="0"/>
        </c:dLbls>
        <c:axId val="654325064"/>
        <c:axId val="654325392"/>
      </c:scatterChart>
      <c:valAx>
        <c:axId val="654325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25392"/>
        <c:crosses val="autoZero"/>
        <c:crossBetween val="midCat"/>
      </c:valAx>
      <c:valAx>
        <c:axId val="65432539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25064"/>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a:t>
            </a:r>
            <a:r>
              <a:rPr lang="en-US" b="0"/>
              <a:t>Normal</a:t>
            </a:r>
            <a:r>
              <a:rPr lang="en-US" b="1"/>
              <a:t> CDF </a:t>
            </a:r>
            <a:r>
              <a:rPr lang="en-US"/>
              <a:t>x: Percentile y: Norm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chemeClr val="accent6"/>
              </a:solidFill>
              <a:ln w="9525">
                <a:solidFill>
                  <a:schemeClr val="accent6"/>
                </a:solidFill>
              </a:ln>
              <a:effectLst/>
            </c:spPr>
          </c:marker>
          <c:xVal>
            <c:numRef>
              <c:f>'Data Normality'!$A$2:$A$218</c:f>
              <c:numCache>
                <c:formatCode>General</c:formatCode>
                <c:ptCount val="217"/>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yVal>
          <c:smooth val="0"/>
          <c:extLst>
            <c:ext xmlns:c16="http://schemas.microsoft.com/office/drawing/2014/chart" uri="{C3380CC4-5D6E-409C-BE32-E72D297353CC}">
              <c16:uniqueId val="{00000000-C602-4BF0-A45B-7C86BD8E0548}"/>
            </c:ext>
          </c:extLst>
        </c:ser>
        <c:dLbls>
          <c:showLegendKey val="0"/>
          <c:showVal val="0"/>
          <c:showCatName val="0"/>
          <c:showSerName val="0"/>
          <c:showPercent val="0"/>
          <c:showBubbleSize val="0"/>
        </c:dLbls>
        <c:axId val="540217512"/>
        <c:axId val="540217840"/>
      </c:scatterChart>
      <c:valAx>
        <c:axId val="54021751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7840"/>
        <c:crosses val="autoZero"/>
        <c:crossBetween val="midCat"/>
        <c:majorUnit val="10"/>
      </c:valAx>
      <c:valAx>
        <c:axId val="54021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7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Normal price y: Normal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Normality'!$K$1</c:f>
              <c:strCache>
                <c:ptCount val="1"/>
                <c:pt idx="0">
                  <c:v>Normal Price</c:v>
                </c:pt>
              </c:strCache>
            </c:strRef>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1"/>
                </a:solidFill>
                <a:prstDash val="sysDot"/>
              </a:ln>
              <a:effectLst/>
            </c:spPr>
            <c:trendlineType val="linear"/>
            <c:intercept val="0"/>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xVal>
          <c:yVal>
            <c:numRef>
              <c:f>'Data Normality'!$K$2:$K$218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C7F6-4B22-986A-C739FEDFF04D}"/>
            </c:ext>
          </c:extLst>
        </c:ser>
        <c:dLbls>
          <c:showLegendKey val="0"/>
          <c:showVal val="0"/>
          <c:showCatName val="0"/>
          <c:showSerName val="0"/>
          <c:showPercent val="0"/>
          <c:showBubbleSize val="0"/>
        </c:dLbls>
        <c:axId val="667126800"/>
        <c:axId val="667128440"/>
      </c:scatterChart>
      <c:valAx>
        <c:axId val="66712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28440"/>
        <c:crosses val="autoZero"/>
        <c:crossBetween val="midCat"/>
      </c:valAx>
      <c:valAx>
        <c:axId val="66712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2680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Normal Price</a:t>
            </a:r>
            <a:r>
              <a:rPr lang="en-US" baseline="0"/>
              <a:t> y: </a:t>
            </a:r>
            <a:r>
              <a:rPr lang="en-US"/>
              <a:t>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Normality'!$I$1</c:f>
              <c:strCache>
                <c:ptCount val="1"/>
                <c:pt idx="0">
                  <c:v>Price</c:v>
                </c:pt>
              </c:strCache>
            </c:strRef>
          </c:tx>
          <c:spPr>
            <a:ln w="19050" cap="rnd">
              <a:noFill/>
              <a:round/>
            </a:ln>
            <a:effectLst/>
          </c:spPr>
          <c:marker>
            <c:symbol val="circle"/>
            <c:size val="5"/>
            <c:spPr>
              <a:solidFill>
                <a:schemeClr val="accent6"/>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xVal>
          <c:yVal>
            <c:numRef>
              <c:f>'Data Normality'!$I$2:$I$218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9EC-4644-9A53-64C3B0BF3744}"/>
            </c:ext>
          </c:extLst>
        </c:ser>
        <c:dLbls>
          <c:showLegendKey val="0"/>
          <c:showVal val="0"/>
          <c:showCatName val="0"/>
          <c:showSerName val="0"/>
          <c:showPercent val="0"/>
          <c:showBubbleSize val="0"/>
        </c:dLbls>
        <c:axId val="654246672"/>
        <c:axId val="654248640"/>
      </c:scatterChart>
      <c:valAx>
        <c:axId val="65424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8640"/>
        <c:crosses val="autoZero"/>
        <c:crossBetween val="midCat"/>
      </c:valAx>
      <c:valAx>
        <c:axId val="6542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6672"/>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baseline="0"/>
              <a:t> Plot x: Z Score y: </a:t>
            </a:r>
            <a:r>
              <a:rPr lang="en-US"/>
              <a:t>Normal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rgbClr val="FF0000"/>
              </a:solidFill>
              <a:ln w="9525">
                <a:solidFill>
                  <a:schemeClr val="accent6"/>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4B73-4132-A5CC-109A40567B7B}"/>
            </c:ext>
          </c:extLst>
        </c:ser>
        <c:dLbls>
          <c:showLegendKey val="0"/>
          <c:showVal val="0"/>
          <c:showCatName val="0"/>
          <c:showSerName val="0"/>
          <c:showPercent val="0"/>
          <c:showBubbleSize val="0"/>
        </c:dLbls>
        <c:axId val="712270528"/>
        <c:axId val="712261672"/>
      </c:scatterChart>
      <c:valAx>
        <c:axId val="712270528"/>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 quantiles)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61672"/>
        <c:crosses val="autoZero"/>
        <c:crossBetween val="midCat"/>
        <c:majorUnit val="0.5"/>
      </c:valAx>
      <c:valAx>
        <c:axId val="71226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0528"/>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bore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Data!$S$2:$S$202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8FD-42A7-98DD-EECA29756E3F}"/>
            </c:ext>
          </c:extLst>
        </c:ser>
        <c:dLbls>
          <c:showLegendKey val="0"/>
          <c:showVal val="0"/>
          <c:showCatName val="0"/>
          <c:showSerName val="0"/>
          <c:showPercent val="0"/>
          <c:showBubbleSize val="0"/>
        </c:dLbls>
        <c:axId val="720475920"/>
        <c:axId val="720474280"/>
      </c:scatterChart>
      <c:valAx>
        <c:axId val="720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4280"/>
        <c:crosses val="autoZero"/>
        <c:crossBetween val="midCat"/>
      </c:valAx>
      <c:valAx>
        <c:axId val="7204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Z Score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rgbClr val="FF000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000-4162-949B-5D3443D37541}"/>
            </c:ext>
          </c:extLst>
        </c:ser>
        <c:dLbls>
          <c:showLegendKey val="0"/>
          <c:showVal val="0"/>
          <c:showCatName val="0"/>
          <c:showSerName val="0"/>
          <c:showPercent val="0"/>
          <c:showBubbleSize val="0"/>
        </c:dLbls>
        <c:axId val="630118880"/>
        <c:axId val="630110352"/>
      </c:scatterChart>
      <c:valAx>
        <c:axId val="630118880"/>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a:t>
                </a:r>
                <a:r>
                  <a:rPr lang="en-GB" baseline="0"/>
                  <a:t> quantiles)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0352"/>
        <c:crosses val="autoZero"/>
        <c:crossBetween val="midCat"/>
        <c:majorUnit val="0.5"/>
      </c:valAx>
      <c:valAx>
        <c:axId val="63011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888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QQ</a:t>
            </a:r>
            <a:r>
              <a:rPr lang="en-GB"/>
              <a:t> Plot x: Price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Normality'!$B$2:$B$218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Normality'!$F$2:$F$218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190-4709-9767-E1139C6A2097}"/>
            </c:ext>
          </c:extLst>
        </c:ser>
        <c:dLbls>
          <c:showLegendKey val="0"/>
          <c:showVal val="0"/>
          <c:showCatName val="0"/>
          <c:showSerName val="0"/>
          <c:showPercent val="0"/>
          <c:showBubbleSize val="0"/>
        </c:dLbls>
        <c:axId val="688514760"/>
        <c:axId val="688515088"/>
      </c:scatterChart>
      <c:valAx>
        <c:axId val="688514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15088"/>
        <c:crosses val="autoZero"/>
        <c:crossBetween val="midCat"/>
      </c:valAx>
      <c:valAx>
        <c:axId val="68851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1476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peak-rpm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Data!$W$2:$W$202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1FA-4706-A65E-39CF72038C5A}"/>
            </c:ext>
          </c:extLst>
        </c:ser>
        <c:dLbls>
          <c:showLegendKey val="0"/>
          <c:showVal val="0"/>
          <c:showCatName val="0"/>
          <c:showSerName val="0"/>
          <c:showPercent val="0"/>
          <c:showBubbleSize val="0"/>
        </c:dLbls>
        <c:axId val="696880208"/>
        <c:axId val="696880536"/>
      </c:scatterChart>
      <c:valAx>
        <c:axId val="69688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peak-rpm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536"/>
        <c:crosses val="autoZero"/>
        <c:crossBetween val="midCat"/>
      </c:valAx>
      <c:valAx>
        <c:axId val="69688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vs.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vs.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vs.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vs.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vs.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vs.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vs.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vs.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vs.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vs.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vs.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vs.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'SLR Regression Model'!$F$25:$F$225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949-4A2A-B5F0-6429CC968FA4}"/>
            </c:ext>
          </c:extLst>
        </c:ser>
        <c:dLbls>
          <c:showLegendKey val="0"/>
          <c:showVal val="0"/>
          <c:showCatName val="0"/>
          <c:showSerName val="0"/>
          <c:showPercent val="0"/>
          <c:showBubbleSize val="0"/>
        </c:dLbls>
        <c:axId val="678259848"/>
        <c:axId val="678260176"/>
      </c:scatterChart>
      <c:valAx>
        <c:axId val="678259848"/>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678260176"/>
        <c:crosses val="autoZero"/>
        <c:crossBetween val="midCat"/>
      </c:valAx>
      <c:valAx>
        <c:axId val="67826017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78259848"/>
        <c:crosses val="autoZero"/>
        <c:crossBetween val="midCat"/>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Model'!$C$25:$C$225</c:f>
              <c:numCache>
                <c:formatCode>General</c:formatCode>
                <c:ptCount val="201"/>
                <c:pt idx="0">
                  <c:v>-2741.5046434654068</c:v>
                </c:pt>
                <c:pt idx="1">
                  <c:v>263.49535653459316</c:v>
                </c:pt>
                <c:pt idx="2">
                  <c:v>-558.23802178732876</c:v>
                </c:pt>
                <c:pt idx="3">
                  <c:v>178.69549150036983</c:v>
                </c:pt>
                <c:pt idx="4">
                  <c:v>-2895.171535075031</c:v>
                </c:pt>
                <c:pt idx="5">
                  <c:v>-2629.9714001092543</c:v>
                </c:pt>
                <c:pt idx="6">
                  <c:v>-169.97140010925432</c:v>
                </c:pt>
                <c:pt idx="7">
                  <c:v>1040.0285998907457</c:v>
                </c:pt>
                <c:pt idx="8">
                  <c:v>1886.3617082811179</c:v>
                </c:pt>
                <c:pt idx="9">
                  <c:v>1836.9621131784443</c:v>
                </c:pt>
                <c:pt idx="10">
                  <c:v>2331.9621131784443</c:v>
                </c:pt>
                <c:pt idx="11">
                  <c:v>5555.2287348565187</c:v>
                </c:pt>
                <c:pt idx="12">
                  <c:v>5690.2287348565187</c:v>
                </c:pt>
                <c:pt idx="13">
                  <c:v>6685.0285998907457</c:v>
                </c:pt>
                <c:pt idx="14">
                  <c:v>10414.828464924969</c:v>
                </c:pt>
                <c:pt idx="15">
                  <c:v>20969.828464924969</c:v>
                </c:pt>
                <c:pt idx="16">
                  <c:v>14891.361708281118</c:v>
                </c:pt>
                <c:pt idx="17">
                  <c:v>10279.56319290465</c:v>
                </c:pt>
                <c:pt idx="18">
                  <c:v>3206.2294096853948</c:v>
                </c:pt>
                <c:pt idx="19">
                  <c:v>3486.2294096853948</c:v>
                </c:pt>
                <c:pt idx="20">
                  <c:v>839.76265304155095</c:v>
                </c:pt>
                <c:pt idx="21">
                  <c:v>-820.43748192422936</c:v>
                </c:pt>
                <c:pt idx="22">
                  <c:v>-5814.3045084996302</c:v>
                </c:pt>
                <c:pt idx="23">
                  <c:v>-968.43748192422936</c:v>
                </c:pt>
                <c:pt idx="24">
                  <c:v>-505.43748192422936</c:v>
                </c:pt>
                <c:pt idx="25">
                  <c:v>411.56251807577064</c:v>
                </c:pt>
                <c:pt idx="26">
                  <c:v>-5213.3045084996302</c:v>
                </c:pt>
                <c:pt idx="27">
                  <c:v>-4850.3045084996302</c:v>
                </c:pt>
                <c:pt idx="28">
                  <c:v>-5737.7047784311799</c:v>
                </c:pt>
                <c:pt idx="29">
                  <c:v>12429.296571226572</c:v>
                </c:pt>
                <c:pt idx="30">
                  <c:v>-342.43748192422936</c:v>
                </c:pt>
                <c:pt idx="31">
                  <c:v>1488.4960313634729</c:v>
                </c:pt>
                <c:pt idx="32">
                  <c:v>-3955.3709952119279</c:v>
                </c:pt>
                <c:pt idx="33">
                  <c:v>-3355.3709952119279</c:v>
                </c:pt>
                <c:pt idx="34">
                  <c:v>-3189.3709952119279</c:v>
                </c:pt>
                <c:pt idx="35">
                  <c:v>-3189.3709952119279</c:v>
                </c:pt>
                <c:pt idx="36">
                  <c:v>-3411.1043735338535</c:v>
                </c:pt>
                <c:pt idx="37">
                  <c:v>-2211.1043735338535</c:v>
                </c:pt>
                <c:pt idx="38">
                  <c:v>-2461.1043735338535</c:v>
                </c:pt>
                <c:pt idx="39">
                  <c:v>-1011.1043735338535</c:v>
                </c:pt>
                <c:pt idx="40">
                  <c:v>-2469.7712651434813</c:v>
                </c:pt>
                <c:pt idx="41">
                  <c:v>-2604.5711301777046</c:v>
                </c:pt>
                <c:pt idx="42">
                  <c:v>-7808.0378868215557</c:v>
                </c:pt>
                <c:pt idx="43">
                  <c:v>-3545.0378868215557</c:v>
                </c:pt>
                <c:pt idx="44">
                  <c:v>9439.6283299591923</c:v>
                </c:pt>
                <c:pt idx="45">
                  <c:v>12739.628329959192</c:v>
                </c:pt>
                <c:pt idx="46">
                  <c:v>11546.161573315345</c:v>
                </c:pt>
                <c:pt idx="47">
                  <c:v>-7754.5711301777046</c:v>
                </c:pt>
                <c:pt idx="48">
                  <c:v>-1102.4374819242294</c:v>
                </c:pt>
                <c:pt idx="49">
                  <c:v>-402.43748192422936</c:v>
                </c:pt>
                <c:pt idx="50">
                  <c:v>-502.43748192422936</c:v>
                </c:pt>
                <c:pt idx="51">
                  <c:v>197.56251807577064</c:v>
                </c:pt>
                <c:pt idx="52">
                  <c:v>-8578.4381567531054</c:v>
                </c:pt>
                <c:pt idx="53">
                  <c:v>-7678.4381567531054</c:v>
                </c:pt>
                <c:pt idx="54">
                  <c:v>-5878.4381567531054</c:v>
                </c:pt>
                <c:pt idx="55">
                  <c:v>-3878.4381567531054</c:v>
                </c:pt>
                <c:pt idx="56">
                  <c:v>-3282.8377518557791</c:v>
                </c:pt>
                <c:pt idx="57">
                  <c:v>-3632.8377518557791</c:v>
                </c:pt>
                <c:pt idx="58">
                  <c:v>-1532.8377518557791</c:v>
                </c:pt>
                <c:pt idx="59">
                  <c:v>-1882.8377518557791</c:v>
                </c:pt>
                <c:pt idx="60">
                  <c:v>6884.4960313634729</c:v>
                </c:pt>
                <c:pt idx="61">
                  <c:v>-882.83775185577906</c:v>
                </c:pt>
                <c:pt idx="62">
                  <c:v>2043.4953565345932</c:v>
                </c:pt>
                <c:pt idx="63">
                  <c:v>11968.295896397696</c:v>
                </c:pt>
                <c:pt idx="64">
                  <c:v>7672.0285998907457</c:v>
                </c:pt>
                <c:pt idx="65">
                  <c:v>10368.028599890746</c:v>
                </c:pt>
                <c:pt idx="66">
                  <c:v>10296.028599890746</c:v>
                </c:pt>
                <c:pt idx="67">
                  <c:v>13720.028599890746</c:v>
                </c:pt>
                <c:pt idx="68">
                  <c:v>10551.894951637267</c:v>
                </c:pt>
                <c:pt idx="69">
                  <c:v>11423.894951637267</c:v>
                </c:pt>
                <c:pt idx="70">
                  <c:v>15684.428194993416</c:v>
                </c:pt>
                <c:pt idx="71">
                  <c:v>20124.428194993416</c:v>
                </c:pt>
                <c:pt idx="72">
                  <c:v>-2198.7047784311799</c:v>
                </c:pt>
                <c:pt idx="73">
                  <c:v>656.76265304155095</c:v>
                </c:pt>
                <c:pt idx="74">
                  <c:v>-1008.4374819242294</c:v>
                </c:pt>
                <c:pt idx="75">
                  <c:v>-528.43748192422936</c:v>
                </c:pt>
                <c:pt idx="76">
                  <c:v>-6082.3045084996302</c:v>
                </c:pt>
                <c:pt idx="77">
                  <c:v>-3812.3045084996302</c:v>
                </c:pt>
                <c:pt idx="78">
                  <c:v>-3628.8377518557791</c:v>
                </c:pt>
                <c:pt idx="79">
                  <c:v>-6072.7047784311799</c:v>
                </c:pt>
                <c:pt idx="80">
                  <c:v>-3832.7047784311799</c:v>
                </c:pt>
                <c:pt idx="81">
                  <c:v>-4212.7047784311799</c:v>
                </c:pt>
                <c:pt idx="82">
                  <c:v>-5138.8377518557791</c:v>
                </c:pt>
                <c:pt idx="83">
                  <c:v>-3938.8377518557791</c:v>
                </c:pt>
                <c:pt idx="84">
                  <c:v>-4492.3045084996302</c:v>
                </c:pt>
                <c:pt idx="85">
                  <c:v>-4492.3045084996302</c:v>
                </c:pt>
                <c:pt idx="86">
                  <c:v>-2520.1708602461513</c:v>
                </c:pt>
                <c:pt idx="87">
                  <c:v>9762.3630579388773</c:v>
                </c:pt>
                <c:pt idx="88">
                  <c:v>-1370.1708602461513</c:v>
                </c:pt>
                <c:pt idx="89">
                  <c:v>-1170.1708602461513</c:v>
                </c:pt>
                <c:pt idx="90">
                  <c:v>-670.17086024615128</c:v>
                </c:pt>
                <c:pt idx="91">
                  <c:v>-720.17086024615128</c:v>
                </c:pt>
                <c:pt idx="92">
                  <c:v>-220.17086024615128</c:v>
                </c:pt>
                <c:pt idx="93">
                  <c:v>-520.17086024615128</c:v>
                </c:pt>
                <c:pt idx="94">
                  <c:v>-20.170860246151278</c:v>
                </c:pt>
                <c:pt idx="95">
                  <c:v>229.82913975384872</c:v>
                </c:pt>
                <c:pt idx="96">
                  <c:v>-1535.3709952119279</c:v>
                </c:pt>
                <c:pt idx="97">
                  <c:v>-935.37099521192795</c:v>
                </c:pt>
                <c:pt idx="98">
                  <c:v>-6846.171535075031</c:v>
                </c:pt>
                <c:pt idx="99">
                  <c:v>-5946.171535075031</c:v>
                </c:pt>
                <c:pt idx="100">
                  <c:v>-4380.9714001092543</c:v>
                </c:pt>
                <c:pt idx="101">
                  <c:v>-680.97140010925432</c:v>
                </c:pt>
                <c:pt idx="102">
                  <c:v>175.56184324689457</c:v>
                </c:pt>
                <c:pt idx="103">
                  <c:v>519.02859989074568</c:v>
                </c:pt>
                <c:pt idx="104">
                  <c:v>-6801.7047784311799</c:v>
                </c:pt>
                <c:pt idx="105">
                  <c:v>1893.8956264661465</c:v>
                </c:pt>
                <c:pt idx="106">
                  <c:v>-6261.7047784311799</c:v>
                </c:pt>
                <c:pt idx="107">
                  <c:v>-4019.9714001092543</c:v>
                </c:pt>
                <c:pt idx="108">
                  <c:v>-3121.7047784311799</c:v>
                </c:pt>
                <c:pt idx="109">
                  <c:v>5593.8956264661465</c:v>
                </c:pt>
                <c:pt idx="110">
                  <c:v>-2006.7047784311799</c:v>
                </c:pt>
                <c:pt idx="111">
                  <c:v>-804.97140010925432</c:v>
                </c:pt>
                <c:pt idx="112">
                  <c:v>-2071.7047784311799</c:v>
                </c:pt>
                <c:pt idx="113">
                  <c:v>6643.8956264661465</c:v>
                </c:pt>
                <c:pt idx="114">
                  <c:v>-551.70477843117988</c:v>
                </c:pt>
                <c:pt idx="115">
                  <c:v>839.76265304155095</c:v>
                </c:pt>
                <c:pt idx="116">
                  <c:v>-5814.3045084996302</c:v>
                </c:pt>
                <c:pt idx="117">
                  <c:v>-968.43748192422936</c:v>
                </c:pt>
                <c:pt idx="118">
                  <c:v>-505.43748192422936</c:v>
                </c:pt>
                <c:pt idx="119">
                  <c:v>411.56251807577064</c:v>
                </c:pt>
                <c:pt idx="120">
                  <c:v>-4850.3045084996302</c:v>
                </c:pt>
                <c:pt idx="121">
                  <c:v>-5937.7047784311799</c:v>
                </c:pt>
                <c:pt idx="122">
                  <c:v>5781.4953565345932</c:v>
                </c:pt>
                <c:pt idx="123">
                  <c:v>14648.028599890746</c:v>
                </c:pt>
                <c:pt idx="124">
                  <c:v>16148.028599890746</c:v>
                </c:pt>
                <c:pt idx="125">
                  <c:v>19148.028599890746</c:v>
                </c:pt>
                <c:pt idx="126">
                  <c:v>-3654.5711301777046</c:v>
                </c:pt>
                <c:pt idx="127">
                  <c:v>-3054.5711301777046</c:v>
                </c:pt>
                <c:pt idx="128">
                  <c:v>-3564.7712651434813</c:v>
                </c:pt>
                <c:pt idx="129">
                  <c:v>-3244.7712651434813</c:v>
                </c:pt>
                <c:pt idx="130">
                  <c:v>-374.77126514348129</c:v>
                </c:pt>
                <c:pt idx="131">
                  <c:v>95.228734856518713</c:v>
                </c:pt>
                <c:pt idx="132">
                  <c:v>1091.7619782126712</c:v>
                </c:pt>
                <c:pt idx="133">
                  <c:v>1561.7619782126712</c:v>
                </c:pt>
                <c:pt idx="134">
                  <c:v>-3722.9042385680768</c:v>
                </c:pt>
                <c:pt idx="135">
                  <c:v>-5896.5711301777046</c:v>
                </c:pt>
                <c:pt idx="136">
                  <c:v>-5346.5711301777046</c:v>
                </c:pt>
                <c:pt idx="137">
                  <c:v>-893.17086024615128</c:v>
                </c:pt>
                <c:pt idx="138">
                  <c:v>-3531.1043735338535</c:v>
                </c:pt>
                <c:pt idx="139">
                  <c:v>-2167.8377518557791</c:v>
                </c:pt>
                <c:pt idx="140">
                  <c:v>-8646.9714001092543</c:v>
                </c:pt>
                <c:pt idx="141">
                  <c:v>-3334.0378868215557</c:v>
                </c:pt>
                <c:pt idx="142">
                  <c:v>-4664.8377518557791</c:v>
                </c:pt>
                <c:pt idx="143">
                  <c:v>-2751.5711301777046</c:v>
                </c:pt>
                <c:pt idx="144">
                  <c:v>-6580.0378868215557</c:v>
                </c:pt>
                <c:pt idx="145">
                  <c:v>-7829.4381567531054</c:v>
                </c:pt>
                <c:pt idx="146">
                  <c:v>-1027.7041036023038</c:v>
                </c:pt>
                <c:pt idx="147">
                  <c:v>-859.43748192422936</c:v>
                </c:pt>
                <c:pt idx="148">
                  <c:v>-709.43748192422936</c:v>
                </c:pt>
                <c:pt idx="149">
                  <c:v>-1101.1708602461513</c:v>
                </c:pt>
                <c:pt idx="150">
                  <c:v>-4229.8377518557791</c:v>
                </c:pt>
                <c:pt idx="151">
                  <c:v>-3349.8377518557791</c:v>
                </c:pt>
                <c:pt idx="152">
                  <c:v>-1081.1708602461513</c:v>
                </c:pt>
                <c:pt idx="153">
                  <c:v>-821.17086024615128</c:v>
                </c:pt>
                <c:pt idx="154">
                  <c:v>-942.90423856807683</c:v>
                </c:pt>
                <c:pt idx="155">
                  <c:v>7986.162922973097</c:v>
                </c:pt>
                <c:pt idx="156">
                  <c:v>7936.162922973097</c:v>
                </c:pt>
                <c:pt idx="157">
                  <c:v>-2126.3709952119279</c:v>
                </c:pt>
                <c:pt idx="158">
                  <c:v>-1226.3709952119279</c:v>
                </c:pt>
                <c:pt idx="159">
                  <c:v>-2426.3709952119279</c:v>
                </c:pt>
                <c:pt idx="160">
                  <c:v>-2246.3709952119279</c:v>
                </c:pt>
                <c:pt idx="161">
                  <c:v>-5295.0378868215557</c:v>
                </c:pt>
                <c:pt idx="162">
                  <c:v>-5055.0378868215557</c:v>
                </c:pt>
                <c:pt idx="163">
                  <c:v>-5322.3045084996302</c:v>
                </c:pt>
                <c:pt idx="164">
                  <c:v>-4132.3045084996302</c:v>
                </c:pt>
                <c:pt idx="165">
                  <c:v>-3782.3045084996302</c:v>
                </c:pt>
                <c:pt idx="166">
                  <c:v>-2572.3045084996302</c:v>
                </c:pt>
                <c:pt idx="167">
                  <c:v>-2222.3045084996302</c:v>
                </c:pt>
                <c:pt idx="168">
                  <c:v>3897.6954915003698</c:v>
                </c:pt>
                <c:pt idx="169">
                  <c:v>-1536.3709952119279</c:v>
                </c:pt>
                <c:pt idx="170">
                  <c:v>-608.1043735338535</c:v>
                </c:pt>
                <c:pt idx="171">
                  <c:v>-2139.8377518557791</c:v>
                </c:pt>
                <c:pt idx="172">
                  <c:v>-1229.8377518557791</c:v>
                </c:pt>
                <c:pt idx="173">
                  <c:v>-879.83775185577906</c:v>
                </c:pt>
                <c:pt idx="174">
                  <c:v>-2143.7047784311799</c:v>
                </c:pt>
                <c:pt idx="175">
                  <c:v>-2703.7047784311799</c:v>
                </c:pt>
                <c:pt idx="176">
                  <c:v>-3011.7047784311799</c:v>
                </c:pt>
                <c:pt idx="177">
                  <c:v>-2951.7047784311799</c:v>
                </c:pt>
                <c:pt idx="178">
                  <c:v>7151.4295446511751</c:v>
                </c:pt>
                <c:pt idx="179">
                  <c:v>-2509.3709952119279</c:v>
                </c:pt>
                <c:pt idx="180">
                  <c:v>7371.4295446511751</c:v>
                </c:pt>
                <c:pt idx="181">
                  <c:v>-2289.3709952119279</c:v>
                </c:pt>
                <c:pt idx="182">
                  <c:v>-1989.3709952119279</c:v>
                </c:pt>
                <c:pt idx="183">
                  <c:v>5584.4960313634729</c:v>
                </c:pt>
                <c:pt idx="184">
                  <c:v>-2132.8377518557791</c:v>
                </c:pt>
                <c:pt idx="185">
                  <c:v>-2998.0378868215557</c:v>
                </c:pt>
                <c:pt idx="186">
                  <c:v>-4613.0378868215557</c:v>
                </c:pt>
                <c:pt idx="187">
                  <c:v>-5406.7047784311799</c:v>
                </c:pt>
                <c:pt idx="188">
                  <c:v>6647.5625180757706</c:v>
                </c:pt>
                <c:pt idx="189">
                  <c:v>-659.57113017770462</c:v>
                </c:pt>
                <c:pt idx="190">
                  <c:v>-2474.7712651434813</c:v>
                </c:pt>
                <c:pt idx="191">
                  <c:v>-1999.7712651434813</c:v>
                </c:pt>
                <c:pt idx="192">
                  <c:v>570.22873485651871</c:v>
                </c:pt>
                <c:pt idx="193">
                  <c:v>1100.2287348565187</c:v>
                </c:pt>
                <c:pt idx="194">
                  <c:v>-1925.171535075031</c:v>
                </c:pt>
                <c:pt idx="195">
                  <c:v>-1395.171535075031</c:v>
                </c:pt>
                <c:pt idx="196">
                  <c:v>1430.2287348565187</c:v>
                </c:pt>
                <c:pt idx="197">
                  <c:v>1165.0285998907457</c:v>
                </c:pt>
                <c:pt idx="198">
                  <c:v>1961.5618432468946</c:v>
                </c:pt>
                <c:pt idx="199">
                  <c:v>6233.4953565345932</c:v>
                </c:pt>
                <c:pt idx="200">
                  <c:v>4745.0285998907457</c:v>
                </c:pt>
              </c:numCache>
            </c:numRef>
          </c:yVal>
          <c:smooth val="0"/>
          <c:extLst>
            <c:ext xmlns:c16="http://schemas.microsoft.com/office/drawing/2014/chart" uri="{C3380CC4-5D6E-409C-BE32-E72D297353CC}">
              <c16:uniqueId val="{00000000-1CBA-43FF-B8D9-893D5979859A}"/>
            </c:ext>
          </c:extLst>
        </c:ser>
        <c:dLbls>
          <c:showLegendKey val="0"/>
          <c:showVal val="0"/>
          <c:showCatName val="0"/>
          <c:showSerName val="0"/>
          <c:showPercent val="0"/>
          <c:showBubbleSize val="0"/>
        </c:dLbls>
        <c:axId val="756560960"/>
        <c:axId val="756564240"/>
      </c:scatterChart>
      <c:valAx>
        <c:axId val="756560960"/>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756564240"/>
        <c:crosses val="autoZero"/>
        <c:crossBetween val="midCat"/>
      </c:valAx>
      <c:valAx>
        <c:axId val="7565642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75656096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2B4-43BD-BB60-F5D9EC1B0F80}"/>
            </c:ext>
          </c:extLst>
        </c:ser>
        <c:ser>
          <c:idx val="1"/>
          <c:order val="1"/>
          <c:tx>
            <c:v>Predicted 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Model'!$B$25:$B$225</c:f>
              <c:numCache>
                <c:formatCode>General</c:formatCode>
                <c:ptCount val="201"/>
                <c:pt idx="0">
                  <c:v>16236.504643465407</c:v>
                </c:pt>
                <c:pt idx="1">
                  <c:v>16236.504643465407</c:v>
                </c:pt>
                <c:pt idx="2">
                  <c:v>17058.238021787329</c:v>
                </c:pt>
                <c:pt idx="3">
                  <c:v>13771.30450849963</c:v>
                </c:pt>
                <c:pt idx="4">
                  <c:v>20345.171535075031</c:v>
                </c:pt>
                <c:pt idx="5">
                  <c:v>17879.971400109254</c:v>
                </c:pt>
                <c:pt idx="6">
                  <c:v>17879.971400109254</c:v>
                </c:pt>
                <c:pt idx="7">
                  <c:v>17879.971400109254</c:v>
                </c:pt>
                <c:pt idx="8">
                  <c:v>21988.638291718882</c:v>
                </c:pt>
                <c:pt idx="9">
                  <c:v>14593.037886821556</c:v>
                </c:pt>
                <c:pt idx="10">
                  <c:v>14593.037886821556</c:v>
                </c:pt>
                <c:pt idx="11">
                  <c:v>15414.771265143481</c:v>
                </c:pt>
                <c:pt idx="12">
                  <c:v>15414.771265143481</c:v>
                </c:pt>
                <c:pt idx="13">
                  <c:v>17879.971400109254</c:v>
                </c:pt>
                <c:pt idx="14">
                  <c:v>20345.171535075031</c:v>
                </c:pt>
                <c:pt idx="15">
                  <c:v>20345.171535075031</c:v>
                </c:pt>
                <c:pt idx="16">
                  <c:v>21988.638291718882</c:v>
                </c:pt>
                <c:pt idx="17">
                  <c:v>-5128.5631929046504</c:v>
                </c:pt>
                <c:pt idx="18">
                  <c:v>3088.7705903146052</c:v>
                </c:pt>
                <c:pt idx="19">
                  <c:v>3088.7705903146052</c:v>
                </c:pt>
                <c:pt idx="20">
                  <c:v>4732.2373469584491</c:v>
                </c:pt>
                <c:pt idx="21">
                  <c:v>7197.4374819242294</c:v>
                </c:pt>
                <c:pt idx="22">
                  <c:v>13771.30450849963</c:v>
                </c:pt>
                <c:pt idx="23">
                  <c:v>7197.4374819242294</c:v>
                </c:pt>
                <c:pt idx="24">
                  <c:v>7197.4374819242294</c:v>
                </c:pt>
                <c:pt idx="25">
                  <c:v>7197.4374819242294</c:v>
                </c:pt>
                <c:pt idx="26">
                  <c:v>13771.30450849963</c:v>
                </c:pt>
                <c:pt idx="27">
                  <c:v>13771.30450849963</c:v>
                </c:pt>
                <c:pt idx="28">
                  <c:v>18701.70477843118</c:v>
                </c:pt>
                <c:pt idx="29">
                  <c:v>-5950.2965712265723</c:v>
                </c:pt>
                <c:pt idx="30">
                  <c:v>7197.4374819242294</c:v>
                </c:pt>
                <c:pt idx="31">
                  <c:v>3910.5039686365271</c:v>
                </c:pt>
                <c:pt idx="32">
                  <c:v>10484.370995211928</c:v>
                </c:pt>
                <c:pt idx="33">
                  <c:v>10484.370995211928</c:v>
                </c:pt>
                <c:pt idx="34">
                  <c:v>10484.370995211928</c:v>
                </c:pt>
                <c:pt idx="35">
                  <c:v>10484.370995211928</c:v>
                </c:pt>
                <c:pt idx="36">
                  <c:v>11306.104373533854</c:v>
                </c:pt>
                <c:pt idx="37">
                  <c:v>11306.104373533854</c:v>
                </c:pt>
                <c:pt idx="38">
                  <c:v>11306.104373533854</c:v>
                </c:pt>
                <c:pt idx="39">
                  <c:v>11306.104373533854</c:v>
                </c:pt>
                <c:pt idx="40">
                  <c:v>15414.771265143481</c:v>
                </c:pt>
                <c:pt idx="41">
                  <c:v>12949.571130177705</c:v>
                </c:pt>
                <c:pt idx="42">
                  <c:v>14593.037886821556</c:v>
                </c:pt>
                <c:pt idx="43">
                  <c:v>14593.037886821556</c:v>
                </c:pt>
                <c:pt idx="44">
                  <c:v>22810.371670040808</c:v>
                </c:pt>
                <c:pt idx="45">
                  <c:v>22810.371670040808</c:v>
                </c:pt>
                <c:pt idx="46">
                  <c:v>24453.838426684655</c:v>
                </c:pt>
                <c:pt idx="47">
                  <c:v>12949.571130177705</c:v>
                </c:pt>
                <c:pt idx="48">
                  <c:v>7197.4374819242294</c:v>
                </c:pt>
                <c:pt idx="49">
                  <c:v>7197.4374819242294</c:v>
                </c:pt>
                <c:pt idx="50">
                  <c:v>7197.4374819242294</c:v>
                </c:pt>
                <c:pt idx="51">
                  <c:v>7197.4374819242294</c:v>
                </c:pt>
                <c:pt idx="52">
                  <c:v>19523.438156753105</c:v>
                </c:pt>
                <c:pt idx="53">
                  <c:v>19523.438156753105</c:v>
                </c:pt>
                <c:pt idx="54">
                  <c:v>19523.438156753105</c:v>
                </c:pt>
                <c:pt idx="55">
                  <c:v>19523.438156753105</c:v>
                </c:pt>
                <c:pt idx="56">
                  <c:v>12127.837751855779</c:v>
                </c:pt>
                <c:pt idx="57">
                  <c:v>12127.837751855779</c:v>
                </c:pt>
                <c:pt idx="58">
                  <c:v>12127.837751855779</c:v>
                </c:pt>
                <c:pt idx="59">
                  <c:v>12127.837751855779</c:v>
                </c:pt>
                <c:pt idx="60">
                  <c:v>3910.5039686365271</c:v>
                </c:pt>
                <c:pt idx="61">
                  <c:v>12127.837751855779</c:v>
                </c:pt>
                <c:pt idx="62">
                  <c:v>16236.504643465407</c:v>
                </c:pt>
                <c:pt idx="63">
                  <c:v>6375.7041036023038</c:v>
                </c:pt>
                <c:pt idx="64">
                  <c:v>17879.971400109254</c:v>
                </c:pt>
                <c:pt idx="65">
                  <c:v>17879.971400109254</c:v>
                </c:pt>
                <c:pt idx="66">
                  <c:v>17879.971400109254</c:v>
                </c:pt>
                <c:pt idx="67">
                  <c:v>17879.971400109254</c:v>
                </c:pt>
                <c:pt idx="68">
                  <c:v>23632.105048362733</c:v>
                </c:pt>
                <c:pt idx="69">
                  <c:v>23632.105048362733</c:v>
                </c:pt>
                <c:pt idx="70">
                  <c:v>25275.571805006584</c:v>
                </c:pt>
                <c:pt idx="71">
                  <c:v>25275.571805006584</c:v>
                </c:pt>
                <c:pt idx="72">
                  <c:v>18701.70477843118</c:v>
                </c:pt>
                <c:pt idx="73">
                  <c:v>4732.2373469584491</c:v>
                </c:pt>
                <c:pt idx="74">
                  <c:v>7197.4374819242294</c:v>
                </c:pt>
                <c:pt idx="75">
                  <c:v>7197.4374819242294</c:v>
                </c:pt>
                <c:pt idx="76">
                  <c:v>13771.30450849963</c:v>
                </c:pt>
                <c:pt idx="77">
                  <c:v>13771.30450849963</c:v>
                </c:pt>
                <c:pt idx="78">
                  <c:v>12127.837751855779</c:v>
                </c:pt>
                <c:pt idx="79">
                  <c:v>18701.70477843118</c:v>
                </c:pt>
                <c:pt idx="80">
                  <c:v>18701.70477843118</c:v>
                </c:pt>
                <c:pt idx="81">
                  <c:v>18701.70477843118</c:v>
                </c:pt>
                <c:pt idx="82">
                  <c:v>12127.837751855779</c:v>
                </c:pt>
                <c:pt idx="83">
                  <c:v>12127.837751855779</c:v>
                </c:pt>
                <c:pt idx="84">
                  <c:v>13771.30450849963</c:v>
                </c:pt>
                <c:pt idx="85">
                  <c:v>13771.30450849963</c:v>
                </c:pt>
                <c:pt idx="86">
                  <c:v>8019.1708602461513</c:v>
                </c:pt>
                <c:pt idx="87">
                  <c:v>-2663.3630579388773</c:v>
                </c:pt>
                <c:pt idx="88">
                  <c:v>8019.1708602461513</c:v>
                </c:pt>
                <c:pt idx="89">
                  <c:v>8019.1708602461513</c:v>
                </c:pt>
                <c:pt idx="90">
                  <c:v>8019.1708602461513</c:v>
                </c:pt>
                <c:pt idx="91">
                  <c:v>8019.1708602461513</c:v>
                </c:pt>
                <c:pt idx="92">
                  <c:v>8019.1708602461513</c:v>
                </c:pt>
                <c:pt idx="93">
                  <c:v>8019.1708602461513</c:v>
                </c:pt>
                <c:pt idx="94">
                  <c:v>8019.1708602461513</c:v>
                </c:pt>
                <c:pt idx="95">
                  <c:v>8019.1708602461513</c:v>
                </c:pt>
                <c:pt idx="96">
                  <c:v>10484.370995211928</c:v>
                </c:pt>
                <c:pt idx="97">
                  <c:v>10484.370995211928</c:v>
                </c:pt>
                <c:pt idx="98">
                  <c:v>20345.171535075031</c:v>
                </c:pt>
                <c:pt idx="99">
                  <c:v>20345.171535075031</c:v>
                </c:pt>
                <c:pt idx="100">
                  <c:v>17879.971400109254</c:v>
                </c:pt>
                <c:pt idx="101">
                  <c:v>17879.971400109254</c:v>
                </c:pt>
                <c:pt idx="102">
                  <c:v>19523.438156753105</c:v>
                </c:pt>
                <c:pt idx="103">
                  <c:v>17879.971400109254</c:v>
                </c:pt>
                <c:pt idx="104">
                  <c:v>18701.70477843118</c:v>
                </c:pt>
                <c:pt idx="105">
                  <c:v>11306.104373533854</c:v>
                </c:pt>
                <c:pt idx="106">
                  <c:v>18701.70477843118</c:v>
                </c:pt>
                <c:pt idx="107">
                  <c:v>17879.971400109254</c:v>
                </c:pt>
                <c:pt idx="108">
                  <c:v>18701.70477843118</c:v>
                </c:pt>
                <c:pt idx="109">
                  <c:v>11306.104373533854</c:v>
                </c:pt>
                <c:pt idx="110">
                  <c:v>18701.70477843118</c:v>
                </c:pt>
                <c:pt idx="111">
                  <c:v>17879.971400109254</c:v>
                </c:pt>
                <c:pt idx="112">
                  <c:v>18701.70477843118</c:v>
                </c:pt>
                <c:pt idx="113">
                  <c:v>11306.104373533854</c:v>
                </c:pt>
                <c:pt idx="114">
                  <c:v>18701.70477843118</c:v>
                </c:pt>
                <c:pt idx="115">
                  <c:v>4732.2373469584491</c:v>
                </c:pt>
                <c:pt idx="116">
                  <c:v>13771.30450849963</c:v>
                </c:pt>
                <c:pt idx="117">
                  <c:v>7197.4374819242294</c:v>
                </c:pt>
                <c:pt idx="118">
                  <c:v>7197.4374819242294</c:v>
                </c:pt>
                <c:pt idx="119">
                  <c:v>7197.4374819242294</c:v>
                </c:pt>
                <c:pt idx="120">
                  <c:v>13771.30450849963</c:v>
                </c:pt>
                <c:pt idx="121">
                  <c:v>18701.70477843118</c:v>
                </c:pt>
                <c:pt idx="122">
                  <c:v>16236.504643465407</c:v>
                </c:pt>
                <c:pt idx="123">
                  <c:v>17879.971400109254</c:v>
                </c:pt>
                <c:pt idx="124">
                  <c:v>17879.971400109254</c:v>
                </c:pt>
                <c:pt idx="125">
                  <c:v>17879.971400109254</c:v>
                </c:pt>
                <c:pt idx="126">
                  <c:v>12949.571130177705</c:v>
                </c:pt>
                <c:pt idx="127">
                  <c:v>12949.571130177705</c:v>
                </c:pt>
                <c:pt idx="128">
                  <c:v>15414.771265143481</c:v>
                </c:pt>
                <c:pt idx="129">
                  <c:v>15414.771265143481</c:v>
                </c:pt>
                <c:pt idx="130">
                  <c:v>15414.771265143481</c:v>
                </c:pt>
                <c:pt idx="131">
                  <c:v>15414.771265143481</c:v>
                </c:pt>
                <c:pt idx="132">
                  <c:v>17058.238021787329</c:v>
                </c:pt>
                <c:pt idx="133">
                  <c:v>17058.238021787329</c:v>
                </c:pt>
                <c:pt idx="134">
                  <c:v>8840.9042385680768</c:v>
                </c:pt>
                <c:pt idx="135">
                  <c:v>12949.571130177705</c:v>
                </c:pt>
                <c:pt idx="136">
                  <c:v>12949.571130177705</c:v>
                </c:pt>
                <c:pt idx="137">
                  <c:v>8019.1708602461513</c:v>
                </c:pt>
                <c:pt idx="138">
                  <c:v>11306.104373533854</c:v>
                </c:pt>
                <c:pt idx="139">
                  <c:v>12127.837751855779</c:v>
                </c:pt>
                <c:pt idx="140">
                  <c:v>17879.971400109254</c:v>
                </c:pt>
                <c:pt idx="141">
                  <c:v>14593.037886821556</c:v>
                </c:pt>
                <c:pt idx="142">
                  <c:v>12127.837751855779</c:v>
                </c:pt>
                <c:pt idx="143">
                  <c:v>12949.571130177705</c:v>
                </c:pt>
                <c:pt idx="144">
                  <c:v>14593.037886821556</c:v>
                </c:pt>
                <c:pt idx="145">
                  <c:v>19523.438156753105</c:v>
                </c:pt>
                <c:pt idx="146">
                  <c:v>6375.7041036023038</c:v>
                </c:pt>
                <c:pt idx="147">
                  <c:v>7197.4374819242294</c:v>
                </c:pt>
                <c:pt idx="148">
                  <c:v>7197.4374819242294</c:v>
                </c:pt>
                <c:pt idx="149">
                  <c:v>8019.1708602461513</c:v>
                </c:pt>
                <c:pt idx="150">
                  <c:v>12127.837751855779</c:v>
                </c:pt>
                <c:pt idx="151">
                  <c:v>12127.837751855779</c:v>
                </c:pt>
                <c:pt idx="152">
                  <c:v>8019.1708602461513</c:v>
                </c:pt>
                <c:pt idx="153">
                  <c:v>8019.1708602461513</c:v>
                </c:pt>
                <c:pt idx="154">
                  <c:v>8840.9042385680768</c:v>
                </c:pt>
                <c:pt idx="155">
                  <c:v>-198.16292297309701</c:v>
                </c:pt>
                <c:pt idx="156">
                  <c:v>-198.16292297309701</c:v>
                </c:pt>
                <c:pt idx="157">
                  <c:v>10484.370995211928</c:v>
                </c:pt>
                <c:pt idx="158">
                  <c:v>10484.370995211928</c:v>
                </c:pt>
                <c:pt idx="159">
                  <c:v>10484.370995211928</c:v>
                </c:pt>
                <c:pt idx="160">
                  <c:v>10484.370995211928</c:v>
                </c:pt>
                <c:pt idx="161">
                  <c:v>14593.037886821556</c:v>
                </c:pt>
                <c:pt idx="162">
                  <c:v>14593.037886821556</c:v>
                </c:pt>
                <c:pt idx="163">
                  <c:v>13771.30450849963</c:v>
                </c:pt>
                <c:pt idx="164">
                  <c:v>13771.30450849963</c:v>
                </c:pt>
                <c:pt idx="165">
                  <c:v>13771.30450849963</c:v>
                </c:pt>
                <c:pt idx="166">
                  <c:v>13771.30450849963</c:v>
                </c:pt>
                <c:pt idx="167">
                  <c:v>13771.30450849963</c:v>
                </c:pt>
                <c:pt idx="168">
                  <c:v>13771.30450849963</c:v>
                </c:pt>
                <c:pt idx="169">
                  <c:v>10484.370995211928</c:v>
                </c:pt>
                <c:pt idx="170">
                  <c:v>11306.104373533854</c:v>
                </c:pt>
                <c:pt idx="171">
                  <c:v>12127.837751855779</c:v>
                </c:pt>
                <c:pt idx="172">
                  <c:v>12127.837751855779</c:v>
                </c:pt>
                <c:pt idx="173">
                  <c:v>12127.837751855779</c:v>
                </c:pt>
                <c:pt idx="174">
                  <c:v>18701.70477843118</c:v>
                </c:pt>
                <c:pt idx="175">
                  <c:v>18701.70477843118</c:v>
                </c:pt>
                <c:pt idx="176">
                  <c:v>18701.70477843118</c:v>
                </c:pt>
                <c:pt idx="177">
                  <c:v>18701.70477843118</c:v>
                </c:pt>
                <c:pt idx="178">
                  <c:v>623.57045534882491</c:v>
                </c:pt>
                <c:pt idx="179">
                  <c:v>10484.370995211928</c:v>
                </c:pt>
                <c:pt idx="180">
                  <c:v>623.57045534882491</c:v>
                </c:pt>
                <c:pt idx="181">
                  <c:v>10484.370995211928</c:v>
                </c:pt>
                <c:pt idx="182">
                  <c:v>10484.370995211928</c:v>
                </c:pt>
                <c:pt idx="183">
                  <c:v>3910.5039686365271</c:v>
                </c:pt>
                <c:pt idx="184">
                  <c:v>12127.837751855779</c:v>
                </c:pt>
                <c:pt idx="185">
                  <c:v>14593.037886821556</c:v>
                </c:pt>
                <c:pt idx="186">
                  <c:v>14593.037886821556</c:v>
                </c:pt>
                <c:pt idx="187">
                  <c:v>18701.70477843118</c:v>
                </c:pt>
                <c:pt idx="188">
                  <c:v>7197.4374819242294</c:v>
                </c:pt>
                <c:pt idx="189">
                  <c:v>12949.571130177705</c:v>
                </c:pt>
                <c:pt idx="190">
                  <c:v>15414.771265143481</c:v>
                </c:pt>
                <c:pt idx="191">
                  <c:v>15414.771265143481</c:v>
                </c:pt>
                <c:pt idx="192">
                  <c:v>15414.771265143481</c:v>
                </c:pt>
                <c:pt idx="193">
                  <c:v>15414.771265143481</c:v>
                </c:pt>
                <c:pt idx="194">
                  <c:v>20345.171535075031</c:v>
                </c:pt>
                <c:pt idx="195">
                  <c:v>20345.171535075031</c:v>
                </c:pt>
                <c:pt idx="196">
                  <c:v>15414.771265143481</c:v>
                </c:pt>
                <c:pt idx="197">
                  <c:v>17879.971400109254</c:v>
                </c:pt>
                <c:pt idx="198">
                  <c:v>19523.438156753105</c:v>
                </c:pt>
                <c:pt idx="199">
                  <c:v>16236.504643465407</c:v>
                </c:pt>
                <c:pt idx="200">
                  <c:v>17879.971400109254</c:v>
                </c:pt>
              </c:numCache>
            </c:numRef>
          </c:yVal>
          <c:smooth val="0"/>
          <c:extLst>
            <c:ext xmlns:c16="http://schemas.microsoft.com/office/drawing/2014/chart" uri="{C3380CC4-5D6E-409C-BE32-E72D297353CC}">
              <c16:uniqueId val="{00000001-E2B4-43BD-BB60-F5D9EC1B0F80}"/>
            </c:ext>
          </c:extLst>
        </c:ser>
        <c:dLbls>
          <c:showLegendKey val="0"/>
          <c:showVal val="0"/>
          <c:showCatName val="0"/>
          <c:showSerName val="0"/>
          <c:showPercent val="0"/>
          <c:showBubbleSize val="0"/>
        </c:dLbls>
        <c:axId val="756546528"/>
        <c:axId val="756550464"/>
      </c:scatterChart>
      <c:valAx>
        <c:axId val="75654652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756550464"/>
        <c:crosses val="autoZero"/>
        <c:crossBetween val="midCat"/>
      </c:valAx>
      <c:valAx>
        <c:axId val="7565504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56546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'SLR Regression Model Improved'!$F$25:$F$225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 Improved'!$G$25:$G$225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229F-4F9B-9BC5-75C2807B1B04}"/>
            </c:ext>
          </c:extLst>
        </c:ser>
        <c:dLbls>
          <c:showLegendKey val="0"/>
          <c:showVal val="0"/>
          <c:showCatName val="0"/>
          <c:showSerName val="0"/>
          <c:showPercent val="0"/>
          <c:showBubbleSize val="0"/>
        </c:dLbls>
        <c:axId val="749803704"/>
        <c:axId val="749804032"/>
      </c:scatterChart>
      <c:valAx>
        <c:axId val="749803704"/>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749804032"/>
        <c:crosses val="autoZero"/>
        <c:crossBetween val="midCat"/>
      </c:valAx>
      <c:valAx>
        <c:axId val="7498040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49803704"/>
        <c:crosses val="autoZero"/>
        <c:crossBetween val="midCat"/>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overlay val="0"/>
    </c:title>
    <c:autoTitleDeleted val="0"/>
    <c:plotArea>
      <c:layout/>
      <c:scatterChart>
        <c:scatterStyle val="lineMarker"/>
        <c:varyColors val="0"/>
        <c:ser>
          <c:idx val="0"/>
          <c:order val="0"/>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Improved'!$C$25:$C$225</c:f>
              <c:numCache>
                <c:formatCode>General</c:formatCode>
                <c:ptCount val="201"/>
                <c:pt idx="0">
                  <c:v>-2798.8802043955438</c:v>
                </c:pt>
                <c:pt idx="1">
                  <c:v>206.11979560445616</c:v>
                </c:pt>
                <c:pt idx="2">
                  <c:v>-2711.2618319588764</c:v>
                </c:pt>
                <c:pt idx="3">
                  <c:v>1120.5104783356655</c:v>
                </c:pt>
                <c:pt idx="4">
                  <c:v>-3463.0677813708608</c:v>
                </c:pt>
                <c:pt idx="5">
                  <c:v>-3961.2618319588764</c:v>
                </c:pt>
                <c:pt idx="6">
                  <c:v>-1501.2618319588764</c:v>
                </c:pt>
                <c:pt idx="7">
                  <c:v>-291.26183195887643</c:v>
                </c:pt>
                <c:pt idx="8">
                  <c:v>1059.9138045803957</c:v>
                </c:pt>
                <c:pt idx="9">
                  <c:v>2546.1307053305027</c:v>
                </c:pt>
                <c:pt idx="10">
                  <c:v>3041.1307053305027</c:v>
                </c:pt>
                <c:pt idx="11">
                  <c:v>4676.1197956044562</c:v>
                </c:pt>
                <c:pt idx="12">
                  <c:v>4811.1197956044562</c:v>
                </c:pt>
                <c:pt idx="13">
                  <c:v>6885.3635225116632</c:v>
                </c:pt>
                <c:pt idx="14">
                  <c:v>5805.143088775676</c:v>
                </c:pt>
                <c:pt idx="15">
                  <c:v>16360.143088775676</c:v>
                </c:pt>
                <c:pt idx="16">
                  <c:v>9500.0696108638476</c:v>
                </c:pt>
                <c:pt idx="17">
                  <c:v>4188.8913276922249</c:v>
                </c:pt>
                <c:pt idx="18">
                  <c:v>2399.9917127482913</c:v>
                </c:pt>
                <c:pt idx="19">
                  <c:v>2679.9917127482913</c:v>
                </c:pt>
                <c:pt idx="20">
                  <c:v>1263.0389142426666</c:v>
                </c:pt>
                <c:pt idx="21">
                  <c:v>-976.51715218564277</c:v>
                </c:pt>
                <c:pt idx="22">
                  <c:v>-4872.4895216643345</c:v>
                </c:pt>
                <c:pt idx="23">
                  <c:v>-1124.5171521856428</c:v>
                </c:pt>
                <c:pt idx="24">
                  <c:v>-661.51715218564277</c:v>
                </c:pt>
                <c:pt idx="25">
                  <c:v>255.48284781435723</c:v>
                </c:pt>
                <c:pt idx="26">
                  <c:v>-4271.4895216643345</c:v>
                </c:pt>
                <c:pt idx="27">
                  <c:v>-3908.4895216643345</c:v>
                </c:pt>
                <c:pt idx="28">
                  <c:v>-6247.2618319588764</c:v>
                </c:pt>
                <c:pt idx="29">
                  <c:v>6022.3343452336085</c:v>
                </c:pt>
                <c:pt idx="30">
                  <c:v>-498.51715218564277</c:v>
                </c:pt>
                <c:pt idx="31">
                  <c:v>1503.9917127482913</c:v>
                </c:pt>
                <c:pt idx="32">
                  <c:v>-1450.3425658403503</c:v>
                </c:pt>
                <c:pt idx="33">
                  <c:v>-850.34256584035029</c:v>
                </c:pt>
                <c:pt idx="34">
                  <c:v>-684.34256584035029</c:v>
                </c:pt>
                <c:pt idx="35">
                  <c:v>-684.34256584035029</c:v>
                </c:pt>
                <c:pt idx="36">
                  <c:v>-2239.9634350954548</c:v>
                </c:pt>
                <c:pt idx="37">
                  <c:v>-1039.9634350954548</c:v>
                </c:pt>
                <c:pt idx="38">
                  <c:v>-1289.9634350954548</c:v>
                </c:pt>
                <c:pt idx="39">
                  <c:v>160.03656490454523</c:v>
                </c:pt>
                <c:pt idx="40">
                  <c:v>115.51047833566554</c:v>
                </c:pt>
                <c:pt idx="41">
                  <c:v>-1514.4601304995485</c:v>
                </c:pt>
                <c:pt idx="42">
                  <c:v>-6044.4895216643345</c:v>
                </c:pt>
                <c:pt idx="43">
                  <c:v>-1781.4895216643345</c:v>
                </c:pt>
                <c:pt idx="44">
                  <c:v>4870.0696108638476</c:v>
                </c:pt>
                <c:pt idx="45">
                  <c:v>8170.0696108638476</c:v>
                </c:pt>
                <c:pt idx="46">
                  <c:v>2650.6579729266523</c:v>
                </c:pt>
                <c:pt idx="47">
                  <c:v>-2784.3425658403503</c:v>
                </c:pt>
                <c:pt idx="48">
                  <c:v>-1258.5171521856428</c:v>
                </c:pt>
                <c:pt idx="49">
                  <c:v>-558.51715218564277</c:v>
                </c:pt>
                <c:pt idx="50">
                  <c:v>-658.51715218564277</c:v>
                </c:pt>
                <c:pt idx="51">
                  <c:v>41.482847814357228</c:v>
                </c:pt>
                <c:pt idx="52">
                  <c:v>-11870.086195419604</c:v>
                </c:pt>
                <c:pt idx="53">
                  <c:v>-10970.086195419604</c:v>
                </c:pt>
                <c:pt idx="54">
                  <c:v>-9170.0861954196043</c:v>
                </c:pt>
                <c:pt idx="55">
                  <c:v>-9309.856911224324</c:v>
                </c:pt>
                <c:pt idx="56">
                  <c:v>-2119.0483848089425</c:v>
                </c:pt>
                <c:pt idx="57">
                  <c:v>-2469.0483848089425</c:v>
                </c:pt>
                <c:pt idx="58">
                  <c:v>-369.0483848089425</c:v>
                </c:pt>
                <c:pt idx="59">
                  <c:v>-719.0483848089425</c:v>
                </c:pt>
                <c:pt idx="60">
                  <c:v>6049.0887380423228</c:v>
                </c:pt>
                <c:pt idx="61">
                  <c:v>280.9516151910575</c:v>
                </c:pt>
                <c:pt idx="62">
                  <c:v>-931.26183195887643</c:v>
                </c:pt>
                <c:pt idx="63">
                  <c:v>10990.482847814357</c:v>
                </c:pt>
                <c:pt idx="64">
                  <c:v>10517.898225688587</c:v>
                </c:pt>
                <c:pt idx="65">
                  <c:v>13213.898225688587</c:v>
                </c:pt>
                <c:pt idx="66">
                  <c:v>13141.898225688587</c:v>
                </c:pt>
                <c:pt idx="67">
                  <c:v>16565.898225688587</c:v>
                </c:pt>
                <c:pt idx="68">
                  <c:v>9229.143088775676</c:v>
                </c:pt>
                <c:pt idx="69">
                  <c:v>10101.143088775676</c:v>
                </c:pt>
                <c:pt idx="70">
                  <c:v>10808.557064678756</c:v>
                </c:pt>
                <c:pt idx="71">
                  <c:v>15248.557064678756</c:v>
                </c:pt>
                <c:pt idx="72">
                  <c:v>-2708.2618319588764</c:v>
                </c:pt>
                <c:pt idx="73">
                  <c:v>1080.0389142426666</c:v>
                </c:pt>
                <c:pt idx="74">
                  <c:v>-1164.5171521856428</c:v>
                </c:pt>
                <c:pt idx="75">
                  <c:v>-684.51715218564277</c:v>
                </c:pt>
                <c:pt idx="76">
                  <c:v>-5140.4895216643345</c:v>
                </c:pt>
                <c:pt idx="77">
                  <c:v>-3924.8692946694973</c:v>
                </c:pt>
                <c:pt idx="78">
                  <c:v>-3360.4601304995485</c:v>
                </c:pt>
                <c:pt idx="79">
                  <c:v>-6582.2618319588764</c:v>
                </c:pt>
                <c:pt idx="80">
                  <c:v>-4342.2618319588764</c:v>
                </c:pt>
                <c:pt idx="81">
                  <c:v>-4722.2618319588764</c:v>
                </c:pt>
                <c:pt idx="82">
                  <c:v>-4870.4601304995485</c:v>
                </c:pt>
                <c:pt idx="83">
                  <c:v>-3670.4601304995485</c:v>
                </c:pt>
                <c:pt idx="84">
                  <c:v>-4604.8692946694973</c:v>
                </c:pt>
                <c:pt idx="85">
                  <c:v>-4604.8692946694973</c:v>
                </c:pt>
                <c:pt idx="86">
                  <c:v>-1854.5171521856428</c:v>
                </c:pt>
                <c:pt idx="87">
                  <c:v>5586.5200419249704</c:v>
                </c:pt>
                <c:pt idx="88">
                  <c:v>-704.51715218564277</c:v>
                </c:pt>
                <c:pt idx="89">
                  <c:v>-504.51715218564277</c:v>
                </c:pt>
                <c:pt idx="90">
                  <c:v>-4.5171521856427717</c:v>
                </c:pt>
                <c:pt idx="91">
                  <c:v>-54.517152185642772</c:v>
                </c:pt>
                <c:pt idx="92">
                  <c:v>445.48284781435723</c:v>
                </c:pt>
                <c:pt idx="93">
                  <c:v>145.48284781435723</c:v>
                </c:pt>
                <c:pt idx="94">
                  <c:v>645.48284781435723</c:v>
                </c:pt>
                <c:pt idx="95">
                  <c:v>895.48284781435723</c:v>
                </c:pt>
                <c:pt idx="96">
                  <c:v>-1185.9634350954548</c:v>
                </c:pt>
                <c:pt idx="97">
                  <c:v>-585.96343509545477</c:v>
                </c:pt>
                <c:pt idx="98">
                  <c:v>-9316.0861954196043</c:v>
                </c:pt>
                <c:pt idx="99">
                  <c:v>-8416.0861954196043</c:v>
                </c:pt>
                <c:pt idx="100">
                  <c:v>-5712.2618319588764</c:v>
                </c:pt>
                <c:pt idx="101">
                  <c:v>-2012.2618319588764</c:v>
                </c:pt>
                <c:pt idx="102">
                  <c:v>-3116.0861954196043</c:v>
                </c:pt>
                <c:pt idx="103">
                  <c:v>-812.26183195887643</c:v>
                </c:pt>
                <c:pt idx="104">
                  <c:v>-7311.2618319588764</c:v>
                </c:pt>
                <c:pt idx="105">
                  <c:v>3834.9011610670786</c:v>
                </c:pt>
                <c:pt idx="106">
                  <c:v>-6771.2618319588764</c:v>
                </c:pt>
                <c:pt idx="107">
                  <c:v>2000.5398695004515</c:v>
                </c:pt>
                <c:pt idx="108">
                  <c:v>-3631.2618319588764</c:v>
                </c:pt>
                <c:pt idx="109">
                  <c:v>7534.9011610670786</c:v>
                </c:pt>
                <c:pt idx="110">
                  <c:v>-2516.2618319588764</c:v>
                </c:pt>
                <c:pt idx="111">
                  <c:v>5215.5398695004515</c:v>
                </c:pt>
                <c:pt idx="112">
                  <c:v>-2581.2618319588764</c:v>
                </c:pt>
                <c:pt idx="113">
                  <c:v>8584.9011610670786</c:v>
                </c:pt>
                <c:pt idx="114">
                  <c:v>-2763.0677813708608</c:v>
                </c:pt>
                <c:pt idx="115">
                  <c:v>1263.0389142426666</c:v>
                </c:pt>
                <c:pt idx="116">
                  <c:v>-4872.4895216643345</c:v>
                </c:pt>
                <c:pt idx="117">
                  <c:v>-1124.5171521856428</c:v>
                </c:pt>
                <c:pt idx="118">
                  <c:v>-661.51715218564277</c:v>
                </c:pt>
                <c:pt idx="119">
                  <c:v>255.48284781435723</c:v>
                </c:pt>
                <c:pt idx="120">
                  <c:v>-3908.4895216643345</c:v>
                </c:pt>
                <c:pt idx="121">
                  <c:v>-6447.2618319588764</c:v>
                </c:pt>
                <c:pt idx="122">
                  <c:v>2806.7381680411236</c:v>
                </c:pt>
                <c:pt idx="123">
                  <c:v>9712.9138045803957</c:v>
                </c:pt>
                <c:pt idx="124">
                  <c:v>11212.913804580396</c:v>
                </c:pt>
                <c:pt idx="125">
                  <c:v>14212.913804580396</c:v>
                </c:pt>
                <c:pt idx="126">
                  <c:v>-4588.8692946694973</c:v>
                </c:pt>
                <c:pt idx="127">
                  <c:v>-3988.8692946694973</c:v>
                </c:pt>
                <c:pt idx="128">
                  <c:v>-4443.8802043955438</c:v>
                </c:pt>
                <c:pt idx="129">
                  <c:v>-4123.8802043955438</c:v>
                </c:pt>
                <c:pt idx="130">
                  <c:v>-1253.8802043955438</c:v>
                </c:pt>
                <c:pt idx="131">
                  <c:v>-783.88020439554384</c:v>
                </c:pt>
                <c:pt idx="132">
                  <c:v>-1061.2618319588764</c:v>
                </c:pt>
                <c:pt idx="133">
                  <c:v>-591.26183195887643</c:v>
                </c:pt>
                <c:pt idx="134">
                  <c:v>-2235.5171521856428</c:v>
                </c:pt>
                <c:pt idx="135">
                  <c:v>-3911.0483848089425</c:v>
                </c:pt>
                <c:pt idx="136">
                  <c:v>-3361.0483848089425</c:v>
                </c:pt>
                <c:pt idx="137">
                  <c:v>359.1941731156403</c:v>
                </c:pt>
                <c:pt idx="138">
                  <c:v>-1590.0988389329214</c:v>
                </c:pt>
                <c:pt idx="139">
                  <c:v>-1004.0483848089425</c:v>
                </c:pt>
                <c:pt idx="140">
                  <c:v>-3596.4895216643345</c:v>
                </c:pt>
                <c:pt idx="141">
                  <c:v>-1570.4895216643345</c:v>
                </c:pt>
                <c:pt idx="142">
                  <c:v>-1902.0988389329214</c:v>
                </c:pt>
                <c:pt idx="143">
                  <c:v>-1661.4601304995485</c:v>
                </c:pt>
                <c:pt idx="144">
                  <c:v>-5870.8692946694973</c:v>
                </c:pt>
                <c:pt idx="145">
                  <c:v>-2189.8692946694973</c:v>
                </c:pt>
                <c:pt idx="146">
                  <c:v>140.16998034479184</c:v>
                </c:pt>
                <c:pt idx="147">
                  <c:v>-1015.5171521856428</c:v>
                </c:pt>
                <c:pt idx="148">
                  <c:v>-865.51715218564277</c:v>
                </c:pt>
                <c:pt idx="149">
                  <c:v>-435.51715218564277</c:v>
                </c:pt>
                <c:pt idx="150">
                  <c:v>-2236.9634350954548</c:v>
                </c:pt>
                <c:pt idx="151">
                  <c:v>-1356.9634350954548</c:v>
                </c:pt>
                <c:pt idx="152">
                  <c:v>-1041.3425658403503</c:v>
                </c:pt>
                <c:pt idx="153">
                  <c:v>-781.34256584035029</c:v>
                </c:pt>
                <c:pt idx="154">
                  <c:v>2201.0795310180001</c:v>
                </c:pt>
                <c:pt idx="155">
                  <c:v>3892.9917127482913</c:v>
                </c:pt>
                <c:pt idx="156">
                  <c:v>3842.9917127482913</c:v>
                </c:pt>
                <c:pt idx="157">
                  <c:v>-1007.0988389329214</c:v>
                </c:pt>
                <c:pt idx="158">
                  <c:v>-107.09883893292135</c:v>
                </c:pt>
                <c:pt idx="159">
                  <c:v>-590.32835285056353</c:v>
                </c:pt>
                <c:pt idx="160">
                  <c:v>-410.32835285056353</c:v>
                </c:pt>
                <c:pt idx="161">
                  <c:v>-1666.0483848089425</c:v>
                </c:pt>
                <c:pt idx="162">
                  <c:v>-1426.0483848089425</c:v>
                </c:pt>
                <c:pt idx="163">
                  <c:v>-4380.4895216643345</c:v>
                </c:pt>
                <c:pt idx="164">
                  <c:v>-3190.4895216643345</c:v>
                </c:pt>
                <c:pt idx="165">
                  <c:v>-2840.4895216643345</c:v>
                </c:pt>
                <c:pt idx="166">
                  <c:v>-1630.4895216643345</c:v>
                </c:pt>
                <c:pt idx="167">
                  <c:v>-1280.4895216643345</c:v>
                </c:pt>
                <c:pt idx="168">
                  <c:v>4839.5104783356655</c:v>
                </c:pt>
                <c:pt idx="169">
                  <c:v>299.67164714943647</c:v>
                </c:pt>
                <c:pt idx="170">
                  <c:v>2718.6574341596497</c:v>
                </c:pt>
                <c:pt idx="171">
                  <c:v>-146.96343509545477</c:v>
                </c:pt>
                <c:pt idx="172">
                  <c:v>763.03656490454523</c:v>
                </c:pt>
                <c:pt idx="173">
                  <c:v>1113.0365649045452</c:v>
                </c:pt>
                <c:pt idx="174">
                  <c:v>-1121.6364774883368</c:v>
                </c:pt>
                <c:pt idx="175">
                  <c:v>-3213.2618319588764</c:v>
                </c:pt>
                <c:pt idx="176">
                  <c:v>-1989.6364774883368</c:v>
                </c:pt>
                <c:pt idx="177">
                  <c:v>-3461.2618319588764</c:v>
                </c:pt>
                <c:pt idx="178">
                  <c:v>3466.0389142426666</c:v>
                </c:pt>
                <c:pt idx="179">
                  <c:v>-2159.9634350954548</c:v>
                </c:pt>
                <c:pt idx="180">
                  <c:v>3686.0389142426666</c:v>
                </c:pt>
                <c:pt idx="181">
                  <c:v>-1939.9634350954548</c:v>
                </c:pt>
                <c:pt idx="182">
                  <c:v>-1639.9634350954548</c:v>
                </c:pt>
                <c:pt idx="183">
                  <c:v>5186.0389142426666</c:v>
                </c:pt>
                <c:pt idx="184">
                  <c:v>-969.0483848089425</c:v>
                </c:pt>
                <c:pt idx="185">
                  <c:v>-1234.4895216643345</c:v>
                </c:pt>
                <c:pt idx="186">
                  <c:v>-2849.4895216643345</c:v>
                </c:pt>
                <c:pt idx="187">
                  <c:v>-5916.2618319588764</c:v>
                </c:pt>
                <c:pt idx="188">
                  <c:v>7629.3472362774592</c:v>
                </c:pt>
                <c:pt idx="189">
                  <c:v>430.53986950045146</c:v>
                </c:pt>
                <c:pt idx="190">
                  <c:v>-943.86929466949732</c:v>
                </c:pt>
                <c:pt idx="191">
                  <c:v>-468.86929466949732</c:v>
                </c:pt>
                <c:pt idx="192">
                  <c:v>3155.5104783356655</c:v>
                </c:pt>
                <c:pt idx="193">
                  <c:v>3685.5104783356655</c:v>
                </c:pt>
                <c:pt idx="194">
                  <c:v>-4395.0861954196043</c:v>
                </c:pt>
                <c:pt idx="195">
                  <c:v>-3865.0861954196043</c:v>
                </c:pt>
                <c:pt idx="196">
                  <c:v>2961.1307053305027</c:v>
                </c:pt>
                <c:pt idx="197">
                  <c:v>-166.26183195887643</c:v>
                </c:pt>
                <c:pt idx="198">
                  <c:v>571.93221862913924</c:v>
                </c:pt>
                <c:pt idx="199">
                  <c:v>11505.951615191057</c:v>
                </c:pt>
                <c:pt idx="200">
                  <c:v>3413.7381680411236</c:v>
                </c:pt>
              </c:numCache>
            </c:numRef>
          </c:yVal>
          <c:smooth val="0"/>
          <c:extLst>
            <c:ext xmlns:c16="http://schemas.microsoft.com/office/drawing/2014/chart" uri="{C3380CC4-5D6E-409C-BE32-E72D297353CC}">
              <c16:uniqueId val="{00000000-DD48-4310-8041-705C9B486916}"/>
            </c:ext>
          </c:extLst>
        </c:ser>
        <c:dLbls>
          <c:showLegendKey val="0"/>
          <c:showVal val="0"/>
          <c:showCatName val="0"/>
          <c:showSerName val="0"/>
          <c:showPercent val="0"/>
          <c:showBubbleSize val="0"/>
        </c:dLbls>
        <c:axId val="702655664"/>
        <c:axId val="702656648"/>
      </c:scatterChart>
      <c:valAx>
        <c:axId val="702655664"/>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702656648"/>
        <c:crosses val="autoZero"/>
        <c:crossBetween val="midCat"/>
      </c:valAx>
      <c:valAx>
        <c:axId val="70265664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702655664"/>
        <c:crosses val="autoZero"/>
        <c:crossBetween val="midCat"/>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overlay val="0"/>
    </c:title>
    <c:autoTitleDeleted val="0"/>
    <c:plotArea>
      <c:layout/>
      <c:scatterChart>
        <c:scatterStyle val="lineMarker"/>
        <c:varyColors val="0"/>
        <c:ser>
          <c:idx val="0"/>
          <c:order val="0"/>
          <c:tx>
            <c:v>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032-4EAB-85BF-77AE3308FAC5}"/>
            </c:ext>
          </c:extLst>
        </c:ser>
        <c:ser>
          <c:idx val="1"/>
          <c:order val="1"/>
          <c:tx>
            <c:v>Predicted price</c:v>
          </c:tx>
          <c:spPr>
            <a:ln w="19050">
              <a:noFill/>
            </a:ln>
          </c:spPr>
          <c:xVal>
            <c:numRef>
              <c:f>'Regression Model Data'!$Q$2:$Q$202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Improved'!$B$25:$B$225</c:f>
              <c:numCache>
                <c:formatCode>General</c:formatCode>
                <c:ptCount val="201"/>
                <c:pt idx="0">
                  <c:v>16293.880204395544</c:v>
                </c:pt>
                <c:pt idx="1">
                  <c:v>16293.880204395544</c:v>
                </c:pt>
                <c:pt idx="2">
                  <c:v>19211.261831958876</c:v>
                </c:pt>
                <c:pt idx="3">
                  <c:v>12829.489521664334</c:v>
                </c:pt>
                <c:pt idx="4">
                  <c:v>20913.067781370861</c:v>
                </c:pt>
                <c:pt idx="5">
                  <c:v>19211.261831958876</c:v>
                </c:pt>
                <c:pt idx="6">
                  <c:v>19211.261831958876</c:v>
                </c:pt>
                <c:pt idx="7">
                  <c:v>19211.261831958876</c:v>
                </c:pt>
                <c:pt idx="8">
                  <c:v>22815.086195419604</c:v>
                </c:pt>
                <c:pt idx="9">
                  <c:v>13883.869294669497</c:v>
                </c:pt>
                <c:pt idx="10">
                  <c:v>13883.869294669497</c:v>
                </c:pt>
                <c:pt idx="11">
                  <c:v>16293.880204395544</c:v>
                </c:pt>
                <c:pt idx="12">
                  <c:v>16293.880204395544</c:v>
                </c:pt>
                <c:pt idx="13">
                  <c:v>17679.636477488337</c:v>
                </c:pt>
                <c:pt idx="14">
                  <c:v>24954.856911224324</c:v>
                </c:pt>
                <c:pt idx="15">
                  <c:v>24954.856911224324</c:v>
                </c:pt>
                <c:pt idx="16">
                  <c:v>27379.930389136152</c:v>
                </c:pt>
                <c:pt idx="17">
                  <c:v>962.10867230777512</c:v>
                </c:pt>
                <c:pt idx="18">
                  <c:v>3895.0082872517087</c:v>
                </c:pt>
                <c:pt idx="19">
                  <c:v>3895.0082872517087</c:v>
                </c:pt>
                <c:pt idx="20">
                  <c:v>4308.9610857573334</c:v>
                </c:pt>
                <c:pt idx="21">
                  <c:v>7353.5171521856428</c:v>
                </c:pt>
                <c:pt idx="22">
                  <c:v>12829.489521664334</c:v>
                </c:pt>
                <c:pt idx="23">
                  <c:v>7353.5171521856428</c:v>
                </c:pt>
                <c:pt idx="24">
                  <c:v>7353.5171521856428</c:v>
                </c:pt>
                <c:pt idx="25">
                  <c:v>7353.5171521856428</c:v>
                </c:pt>
                <c:pt idx="26">
                  <c:v>12829.489521664334</c:v>
                </c:pt>
                <c:pt idx="27">
                  <c:v>12829.489521664334</c:v>
                </c:pt>
                <c:pt idx="28">
                  <c:v>19211.261831958876</c:v>
                </c:pt>
                <c:pt idx="29">
                  <c:v>456.66565476639153</c:v>
                </c:pt>
                <c:pt idx="30">
                  <c:v>7353.5171521856428</c:v>
                </c:pt>
                <c:pt idx="31">
                  <c:v>3895.0082872517087</c:v>
                </c:pt>
                <c:pt idx="32">
                  <c:v>7979.3425658403503</c:v>
                </c:pt>
                <c:pt idx="33">
                  <c:v>7979.3425658403503</c:v>
                </c:pt>
                <c:pt idx="34">
                  <c:v>7979.3425658403503</c:v>
                </c:pt>
                <c:pt idx="35">
                  <c:v>7979.3425658403503</c:v>
                </c:pt>
                <c:pt idx="36">
                  <c:v>10134.963435095455</c:v>
                </c:pt>
                <c:pt idx="37">
                  <c:v>10134.963435095455</c:v>
                </c:pt>
                <c:pt idx="38">
                  <c:v>10134.963435095455</c:v>
                </c:pt>
                <c:pt idx="39">
                  <c:v>10134.963435095455</c:v>
                </c:pt>
                <c:pt idx="40">
                  <c:v>12829.489521664334</c:v>
                </c:pt>
                <c:pt idx="41">
                  <c:v>11859.460130499549</c:v>
                </c:pt>
                <c:pt idx="42">
                  <c:v>12829.489521664334</c:v>
                </c:pt>
                <c:pt idx="43">
                  <c:v>12829.489521664334</c:v>
                </c:pt>
                <c:pt idx="44">
                  <c:v>27379.930389136152</c:v>
                </c:pt>
                <c:pt idx="45">
                  <c:v>27379.930389136152</c:v>
                </c:pt>
                <c:pt idx="46">
                  <c:v>33349.342027073348</c:v>
                </c:pt>
                <c:pt idx="47">
                  <c:v>7979.3425658403503</c:v>
                </c:pt>
                <c:pt idx="48">
                  <c:v>7353.5171521856428</c:v>
                </c:pt>
                <c:pt idx="49">
                  <c:v>7353.5171521856428</c:v>
                </c:pt>
                <c:pt idx="50">
                  <c:v>7353.5171521856428</c:v>
                </c:pt>
                <c:pt idx="51">
                  <c:v>7353.5171521856428</c:v>
                </c:pt>
                <c:pt idx="52">
                  <c:v>22815.086195419604</c:v>
                </c:pt>
                <c:pt idx="53">
                  <c:v>22815.086195419604</c:v>
                </c:pt>
                <c:pt idx="54">
                  <c:v>22815.086195419604</c:v>
                </c:pt>
                <c:pt idx="55">
                  <c:v>24954.856911224324</c:v>
                </c:pt>
                <c:pt idx="56">
                  <c:v>10964.048384808943</c:v>
                </c:pt>
                <c:pt idx="57">
                  <c:v>10964.048384808943</c:v>
                </c:pt>
                <c:pt idx="58">
                  <c:v>10964.048384808943</c:v>
                </c:pt>
                <c:pt idx="59">
                  <c:v>10964.048384808943</c:v>
                </c:pt>
                <c:pt idx="60">
                  <c:v>4745.9112619576772</c:v>
                </c:pt>
                <c:pt idx="61">
                  <c:v>10964.048384808943</c:v>
                </c:pt>
                <c:pt idx="62">
                  <c:v>19211.261831958876</c:v>
                </c:pt>
                <c:pt idx="63">
                  <c:v>7353.5171521856428</c:v>
                </c:pt>
                <c:pt idx="64">
                  <c:v>15034.101774311413</c:v>
                </c:pt>
                <c:pt idx="65">
                  <c:v>15034.101774311413</c:v>
                </c:pt>
                <c:pt idx="66">
                  <c:v>15034.101774311413</c:v>
                </c:pt>
                <c:pt idx="67">
                  <c:v>15034.101774311413</c:v>
                </c:pt>
                <c:pt idx="68">
                  <c:v>24954.856911224324</c:v>
                </c:pt>
                <c:pt idx="69">
                  <c:v>24954.856911224324</c:v>
                </c:pt>
                <c:pt idx="70">
                  <c:v>30151.442935321244</c:v>
                </c:pt>
                <c:pt idx="71">
                  <c:v>30151.442935321244</c:v>
                </c:pt>
                <c:pt idx="72">
                  <c:v>19211.261831958876</c:v>
                </c:pt>
                <c:pt idx="73">
                  <c:v>4308.9610857573334</c:v>
                </c:pt>
                <c:pt idx="74">
                  <c:v>7353.5171521856428</c:v>
                </c:pt>
                <c:pt idx="75">
                  <c:v>7353.5171521856428</c:v>
                </c:pt>
                <c:pt idx="76">
                  <c:v>12829.489521664334</c:v>
                </c:pt>
                <c:pt idx="77">
                  <c:v>13883.869294669497</c:v>
                </c:pt>
                <c:pt idx="78">
                  <c:v>11859.460130499549</c:v>
                </c:pt>
                <c:pt idx="79">
                  <c:v>19211.261831958876</c:v>
                </c:pt>
                <c:pt idx="80">
                  <c:v>19211.261831958876</c:v>
                </c:pt>
                <c:pt idx="81">
                  <c:v>19211.261831958876</c:v>
                </c:pt>
                <c:pt idx="82">
                  <c:v>11859.460130499549</c:v>
                </c:pt>
                <c:pt idx="83">
                  <c:v>11859.460130499549</c:v>
                </c:pt>
                <c:pt idx="84">
                  <c:v>13883.869294669497</c:v>
                </c:pt>
                <c:pt idx="85">
                  <c:v>13883.869294669497</c:v>
                </c:pt>
                <c:pt idx="86">
                  <c:v>7353.5171521856428</c:v>
                </c:pt>
                <c:pt idx="87">
                  <c:v>1512.4799580750296</c:v>
                </c:pt>
                <c:pt idx="88">
                  <c:v>7353.5171521856428</c:v>
                </c:pt>
                <c:pt idx="89">
                  <c:v>7353.5171521856428</c:v>
                </c:pt>
                <c:pt idx="90">
                  <c:v>7353.5171521856428</c:v>
                </c:pt>
                <c:pt idx="91">
                  <c:v>7353.5171521856428</c:v>
                </c:pt>
                <c:pt idx="92">
                  <c:v>7353.5171521856428</c:v>
                </c:pt>
                <c:pt idx="93">
                  <c:v>7353.5171521856428</c:v>
                </c:pt>
                <c:pt idx="94">
                  <c:v>7353.5171521856428</c:v>
                </c:pt>
                <c:pt idx="95">
                  <c:v>7353.5171521856428</c:v>
                </c:pt>
                <c:pt idx="96">
                  <c:v>10134.963435095455</c:v>
                </c:pt>
                <c:pt idx="97">
                  <c:v>10134.963435095455</c:v>
                </c:pt>
                <c:pt idx="98">
                  <c:v>22815.086195419604</c:v>
                </c:pt>
                <c:pt idx="99">
                  <c:v>22815.086195419604</c:v>
                </c:pt>
                <c:pt idx="100">
                  <c:v>19211.261831958876</c:v>
                </c:pt>
                <c:pt idx="101">
                  <c:v>19211.261831958876</c:v>
                </c:pt>
                <c:pt idx="102">
                  <c:v>22815.086195419604</c:v>
                </c:pt>
                <c:pt idx="103">
                  <c:v>19211.261831958876</c:v>
                </c:pt>
                <c:pt idx="104">
                  <c:v>19211.261831958876</c:v>
                </c:pt>
                <c:pt idx="105">
                  <c:v>9365.0988389329214</c:v>
                </c:pt>
                <c:pt idx="106">
                  <c:v>19211.261831958876</c:v>
                </c:pt>
                <c:pt idx="107">
                  <c:v>11859.460130499549</c:v>
                </c:pt>
                <c:pt idx="108">
                  <c:v>19211.261831958876</c:v>
                </c:pt>
                <c:pt idx="109">
                  <c:v>9365.0988389329214</c:v>
                </c:pt>
                <c:pt idx="110">
                  <c:v>19211.261831958876</c:v>
                </c:pt>
                <c:pt idx="111">
                  <c:v>11859.460130499549</c:v>
                </c:pt>
                <c:pt idx="112">
                  <c:v>19211.261831958876</c:v>
                </c:pt>
                <c:pt idx="113">
                  <c:v>9365.0988389329214</c:v>
                </c:pt>
                <c:pt idx="114">
                  <c:v>20913.067781370861</c:v>
                </c:pt>
                <c:pt idx="115">
                  <c:v>4308.9610857573334</c:v>
                </c:pt>
                <c:pt idx="116">
                  <c:v>12829.489521664334</c:v>
                </c:pt>
                <c:pt idx="117">
                  <c:v>7353.5171521856428</c:v>
                </c:pt>
                <c:pt idx="118">
                  <c:v>7353.5171521856428</c:v>
                </c:pt>
                <c:pt idx="119">
                  <c:v>7353.5171521856428</c:v>
                </c:pt>
                <c:pt idx="120">
                  <c:v>12829.489521664334</c:v>
                </c:pt>
                <c:pt idx="121">
                  <c:v>19211.261831958876</c:v>
                </c:pt>
                <c:pt idx="122">
                  <c:v>19211.261831958876</c:v>
                </c:pt>
                <c:pt idx="123">
                  <c:v>22815.086195419604</c:v>
                </c:pt>
                <c:pt idx="124">
                  <c:v>22815.086195419604</c:v>
                </c:pt>
                <c:pt idx="125">
                  <c:v>22815.086195419604</c:v>
                </c:pt>
                <c:pt idx="126">
                  <c:v>13883.869294669497</c:v>
                </c:pt>
                <c:pt idx="127">
                  <c:v>13883.869294669497</c:v>
                </c:pt>
                <c:pt idx="128">
                  <c:v>16293.880204395544</c:v>
                </c:pt>
                <c:pt idx="129">
                  <c:v>16293.880204395544</c:v>
                </c:pt>
                <c:pt idx="130">
                  <c:v>16293.880204395544</c:v>
                </c:pt>
                <c:pt idx="131">
                  <c:v>16293.880204395544</c:v>
                </c:pt>
                <c:pt idx="132">
                  <c:v>19211.261831958876</c:v>
                </c:pt>
                <c:pt idx="133">
                  <c:v>19211.261831958876</c:v>
                </c:pt>
                <c:pt idx="134">
                  <c:v>7353.5171521856428</c:v>
                </c:pt>
                <c:pt idx="135">
                  <c:v>10964.048384808943</c:v>
                </c:pt>
                <c:pt idx="136">
                  <c:v>10964.048384808943</c:v>
                </c:pt>
                <c:pt idx="137">
                  <c:v>6766.8058268843597</c:v>
                </c:pt>
                <c:pt idx="138">
                  <c:v>9365.0988389329214</c:v>
                </c:pt>
                <c:pt idx="139">
                  <c:v>10964.048384808943</c:v>
                </c:pt>
                <c:pt idx="140">
                  <c:v>12829.489521664334</c:v>
                </c:pt>
                <c:pt idx="141">
                  <c:v>12829.489521664334</c:v>
                </c:pt>
                <c:pt idx="142">
                  <c:v>9365.0988389329214</c:v>
                </c:pt>
                <c:pt idx="143">
                  <c:v>11859.460130499549</c:v>
                </c:pt>
                <c:pt idx="144">
                  <c:v>13883.869294669497</c:v>
                </c:pt>
                <c:pt idx="145">
                  <c:v>13883.869294669497</c:v>
                </c:pt>
                <c:pt idx="146">
                  <c:v>5207.8300196552082</c:v>
                </c:pt>
                <c:pt idx="147">
                  <c:v>7353.5171521856428</c:v>
                </c:pt>
                <c:pt idx="148">
                  <c:v>7353.5171521856428</c:v>
                </c:pt>
                <c:pt idx="149">
                  <c:v>7353.5171521856428</c:v>
                </c:pt>
                <c:pt idx="150">
                  <c:v>10134.963435095455</c:v>
                </c:pt>
                <c:pt idx="151">
                  <c:v>10134.963435095455</c:v>
                </c:pt>
                <c:pt idx="152">
                  <c:v>7979.3425658403503</c:v>
                </c:pt>
                <c:pt idx="153">
                  <c:v>7979.3425658403503</c:v>
                </c:pt>
                <c:pt idx="154">
                  <c:v>5696.9204689819999</c:v>
                </c:pt>
                <c:pt idx="155">
                  <c:v>3895.0082872517087</c:v>
                </c:pt>
                <c:pt idx="156">
                  <c:v>3895.0082872517087</c:v>
                </c:pt>
                <c:pt idx="157">
                  <c:v>9365.0988389329214</c:v>
                </c:pt>
                <c:pt idx="158">
                  <c:v>9365.0988389329214</c:v>
                </c:pt>
                <c:pt idx="159">
                  <c:v>8648.3283528505635</c:v>
                </c:pt>
                <c:pt idx="160">
                  <c:v>8648.3283528505635</c:v>
                </c:pt>
                <c:pt idx="161">
                  <c:v>10964.048384808943</c:v>
                </c:pt>
                <c:pt idx="162">
                  <c:v>10964.048384808943</c:v>
                </c:pt>
                <c:pt idx="163">
                  <c:v>12829.489521664334</c:v>
                </c:pt>
                <c:pt idx="164">
                  <c:v>12829.489521664334</c:v>
                </c:pt>
                <c:pt idx="165">
                  <c:v>12829.489521664334</c:v>
                </c:pt>
                <c:pt idx="166">
                  <c:v>12829.489521664334</c:v>
                </c:pt>
                <c:pt idx="167">
                  <c:v>12829.489521664334</c:v>
                </c:pt>
                <c:pt idx="168">
                  <c:v>12829.489521664334</c:v>
                </c:pt>
                <c:pt idx="169">
                  <c:v>8648.3283528505635</c:v>
                </c:pt>
                <c:pt idx="170">
                  <c:v>7979.3425658403503</c:v>
                </c:pt>
                <c:pt idx="171">
                  <c:v>10134.963435095455</c:v>
                </c:pt>
                <c:pt idx="172">
                  <c:v>10134.963435095455</c:v>
                </c:pt>
                <c:pt idx="173">
                  <c:v>10134.963435095455</c:v>
                </c:pt>
                <c:pt idx="174">
                  <c:v>17679.636477488337</c:v>
                </c:pt>
                <c:pt idx="175">
                  <c:v>19211.261831958876</c:v>
                </c:pt>
                <c:pt idx="176">
                  <c:v>17679.636477488337</c:v>
                </c:pt>
                <c:pt idx="177">
                  <c:v>19211.261831958876</c:v>
                </c:pt>
                <c:pt idx="178">
                  <c:v>4308.9610857573334</c:v>
                </c:pt>
                <c:pt idx="179">
                  <c:v>10134.963435095455</c:v>
                </c:pt>
                <c:pt idx="180">
                  <c:v>4308.9610857573334</c:v>
                </c:pt>
                <c:pt idx="181">
                  <c:v>10134.963435095455</c:v>
                </c:pt>
                <c:pt idx="182">
                  <c:v>10134.963435095455</c:v>
                </c:pt>
                <c:pt idx="183">
                  <c:v>4308.9610857573334</c:v>
                </c:pt>
                <c:pt idx="184">
                  <c:v>10964.048384808943</c:v>
                </c:pt>
                <c:pt idx="185">
                  <c:v>12829.489521664334</c:v>
                </c:pt>
                <c:pt idx="186">
                  <c:v>12829.489521664334</c:v>
                </c:pt>
                <c:pt idx="187">
                  <c:v>19211.261831958876</c:v>
                </c:pt>
                <c:pt idx="188">
                  <c:v>6215.6527637225408</c:v>
                </c:pt>
                <c:pt idx="189">
                  <c:v>11859.460130499549</c:v>
                </c:pt>
                <c:pt idx="190">
                  <c:v>13883.869294669497</c:v>
                </c:pt>
                <c:pt idx="191">
                  <c:v>13883.869294669497</c:v>
                </c:pt>
                <c:pt idx="192">
                  <c:v>12829.489521664334</c:v>
                </c:pt>
                <c:pt idx="193">
                  <c:v>12829.489521664334</c:v>
                </c:pt>
                <c:pt idx="194">
                  <c:v>22815.086195419604</c:v>
                </c:pt>
                <c:pt idx="195">
                  <c:v>22815.086195419604</c:v>
                </c:pt>
                <c:pt idx="196">
                  <c:v>13883.869294669497</c:v>
                </c:pt>
                <c:pt idx="197">
                  <c:v>19211.261831958876</c:v>
                </c:pt>
                <c:pt idx="198">
                  <c:v>20913.067781370861</c:v>
                </c:pt>
                <c:pt idx="199">
                  <c:v>10964.048384808943</c:v>
                </c:pt>
                <c:pt idx="200">
                  <c:v>19211.261831958876</c:v>
                </c:pt>
              </c:numCache>
            </c:numRef>
          </c:yVal>
          <c:smooth val="0"/>
          <c:extLst>
            <c:ext xmlns:c16="http://schemas.microsoft.com/office/drawing/2014/chart" uri="{C3380CC4-5D6E-409C-BE32-E72D297353CC}">
              <c16:uniqueId val="{00000001-A032-4EAB-85BF-77AE3308FAC5}"/>
            </c:ext>
          </c:extLst>
        </c:ser>
        <c:dLbls>
          <c:showLegendKey val="0"/>
          <c:showVal val="0"/>
          <c:showCatName val="0"/>
          <c:showSerName val="0"/>
          <c:showPercent val="0"/>
          <c:showBubbleSize val="0"/>
        </c:dLbls>
        <c:axId val="702669768"/>
        <c:axId val="702672064"/>
      </c:scatterChart>
      <c:valAx>
        <c:axId val="702669768"/>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702672064"/>
        <c:crosses val="autoZero"/>
        <c:crossBetween val="midCat"/>
      </c:valAx>
      <c:valAx>
        <c:axId val="702672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026697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B23-42FA-A6AF-428AD7CDFA80}"/>
            </c:ext>
          </c:extLst>
        </c:ser>
        <c:dLbls>
          <c:showLegendKey val="0"/>
          <c:showVal val="0"/>
          <c:showCatName val="0"/>
          <c:showSerName val="0"/>
          <c:showPercent val="0"/>
          <c:showBubbleSize val="0"/>
        </c:dLbls>
        <c:axId val="696812640"/>
        <c:axId val="696804112"/>
      </c:scatterChart>
      <c:valAx>
        <c:axId val="696812640"/>
        <c:scaling>
          <c:orientation val="minMax"/>
        </c:scaling>
        <c:delete val="0"/>
        <c:axPos val="b"/>
        <c:title>
          <c:tx>
            <c:rich>
              <a:bodyPr/>
              <a:lstStyle/>
              <a:p>
                <a:pPr>
                  <a:defRPr/>
                </a:pPr>
                <a:r>
                  <a:rPr lang="en-GB"/>
                  <a:t>drive-wheels-4wd</a:t>
                </a:r>
              </a:p>
            </c:rich>
          </c:tx>
          <c:overlay val="0"/>
        </c:title>
        <c:numFmt formatCode="General" sourceLinked="1"/>
        <c:majorTickMark val="out"/>
        <c:minorTickMark val="none"/>
        <c:tickLblPos val="nextTo"/>
        <c:crossAx val="696804112"/>
        <c:crosses val="autoZero"/>
        <c:crossBetween val="midCat"/>
      </c:valAx>
      <c:valAx>
        <c:axId val="6968041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12640"/>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994-4E9A-A9C8-45432D48F57D}"/>
            </c:ext>
          </c:extLst>
        </c:ser>
        <c:dLbls>
          <c:showLegendKey val="0"/>
          <c:showVal val="0"/>
          <c:showCatName val="0"/>
          <c:showSerName val="0"/>
          <c:showPercent val="0"/>
          <c:showBubbleSize val="0"/>
        </c:dLbls>
        <c:axId val="696931048"/>
        <c:axId val="696932688"/>
      </c:scatterChart>
      <c:valAx>
        <c:axId val="696931048"/>
        <c:scaling>
          <c:orientation val="minMax"/>
        </c:scaling>
        <c:delete val="0"/>
        <c:axPos val="b"/>
        <c:title>
          <c:tx>
            <c:rich>
              <a:bodyPr/>
              <a:lstStyle/>
              <a:p>
                <a:pPr>
                  <a:defRPr/>
                </a:pPr>
                <a:r>
                  <a:rPr lang="en-GB"/>
                  <a:t>drive-wheels-fwd</a:t>
                </a:r>
              </a:p>
            </c:rich>
          </c:tx>
          <c:overlay val="0"/>
        </c:title>
        <c:numFmt formatCode="General" sourceLinked="1"/>
        <c:majorTickMark val="out"/>
        <c:minorTickMark val="none"/>
        <c:tickLblPos val="nextTo"/>
        <c:crossAx val="696932688"/>
        <c:crosses val="autoZero"/>
        <c:crossBetween val="midCat"/>
      </c:valAx>
      <c:valAx>
        <c:axId val="69693268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31048"/>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Residual Plot</a:t>
            </a:r>
          </a:p>
        </c:rich>
      </c:tx>
      <c:overlay val="0"/>
    </c:title>
    <c:autoTitleDeleted val="0"/>
    <c:plotArea>
      <c:layout/>
      <c:scatterChart>
        <c:scatterStyle val="lineMarker"/>
        <c:varyColors val="0"/>
        <c:ser>
          <c:idx val="0"/>
          <c:order val="0"/>
          <c:spPr>
            <a:ln w="19050">
              <a:noFill/>
            </a:ln>
          </c:spPr>
          <c:xVal>
            <c:numRef>
              <c:f>'Regression Model Data'!$AF$2:$AF$202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570-42BC-979F-633F2FC8A159}"/>
            </c:ext>
          </c:extLst>
        </c:ser>
        <c:dLbls>
          <c:showLegendKey val="0"/>
          <c:showVal val="0"/>
          <c:showCatName val="0"/>
          <c:showSerName val="0"/>
          <c:showPercent val="0"/>
          <c:showBubbleSize val="0"/>
        </c:dLbls>
        <c:axId val="696808704"/>
        <c:axId val="696809032"/>
      </c:scatterChart>
      <c:valAx>
        <c:axId val="696808704"/>
        <c:scaling>
          <c:orientation val="minMax"/>
        </c:scaling>
        <c:delete val="0"/>
        <c:axPos val="b"/>
        <c:title>
          <c:tx>
            <c:rich>
              <a:bodyPr/>
              <a:lstStyle/>
              <a:p>
                <a:pPr>
                  <a:defRPr/>
                </a:pPr>
                <a:r>
                  <a:rPr lang="en-GB"/>
                  <a:t>drive-wheels-rwd</a:t>
                </a:r>
              </a:p>
            </c:rich>
          </c:tx>
          <c:overlay val="0"/>
        </c:title>
        <c:numFmt formatCode="General" sourceLinked="1"/>
        <c:majorTickMark val="out"/>
        <c:minorTickMark val="none"/>
        <c:tickLblPos val="nextTo"/>
        <c:crossAx val="696809032"/>
        <c:crosses val="autoZero"/>
        <c:crossBetween val="midCat"/>
      </c:valAx>
      <c:valAx>
        <c:axId val="69680903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08704"/>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E92B-4B0B-A043-B253414B6D74}"/>
            </c:ext>
          </c:extLst>
        </c:ser>
        <c:dLbls>
          <c:showLegendKey val="0"/>
          <c:showVal val="0"/>
          <c:showCatName val="0"/>
          <c:showSerName val="0"/>
          <c:showPercent val="0"/>
          <c:showBubbleSize val="0"/>
        </c:dLbls>
        <c:axId val="696807392"/>
        <c:axId val="696808704"/>
      </c:scatterChart>
      <c:valAx>
        <c:axId val="696807392"/>
        <c:scaling>
          <c:orientation val="minMax"/>
        </c:scaling>
        <c:delete val="0"/>
        <c:axPos val="b"/>
        <c:title>
          <c:tx>
            <c:rich>
              <a:bodyPr/>
              <a:lstStyle/>
              <a:p>
                <a:pPr>
                  <a:defRPr/>
                </a:pPr>
                <a:r>
                  <a:rPr lang="en-GB"/>
                  <a:t>engine-location</a:t>
                </a:r>
              </a:p>
            </c:rich>
          </c:tx>
          <c:overlay val="0"/>
        </c:title>
        <c:numFmt formatCode="General" sourceLinked="1"/>
        <c:majorTickMark val="out"/>
        <c:minorTickMark val="none"/>
        <c:tickLblPos val="nextTo"/>
        <c:crossAx val="696808704"/>
        <c:crosses val="autoZero"/>
        <c:crossBetween val="midCat"/>
      </c:valAx>
      <c:valAx>
        <c:axId val="6968087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07392"/>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00B2-43CA-B693-4B59AAC4072C}"/>
            </c:ext>
          </c:extLst>
        </c:ser>
        <c:dLbls>
          <c:showLegendKey val="0"/>
          <c:showVal val="0"/>
          <c:showCatName val="0"/>
          <c:showSerName val="0"/>
          <c:showPercent val="0"/>
          <c:showBubbleSize val="0"/>
        </c:dLbls>
        <c:axId val="696833304"/>
        <c:axId val="696830680"/>
      </c:scatterChart>
      <c:valAx>
        <c:axId val="696833304"/>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96830680"/>
        <c:crosses val="autoZero"/>
        <c:crossBetween val="midCat"/>
      </c:valAx>
      <c:valAx>
        <c:axId val="6968306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3304"/>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3C3-4BAB-96B1-ACB658319CDF}"/>
            </c:ext>
          </c:extLst>
        </c:ser>
        <c:dLbls>
          <c:showLegendKey val="0"/>
          <c:showVal val="0"/>
          <c:showCatName val="0"/>
          <c:showSerName val="0"/>
          <c:showPercent val="0"/>
          <c:showBubbleSize val="0"/>
        </c:dLbls>
        <c:axId val="696826744"/>
        <c:axId val="696829040"/>
      </c:scatterChart>
      <c:valAx>
        <c:axId val="696826744"/>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96829040"/>
        <c:crosses val="autoZero"/>
        <c:crossBetween val="midCat"/>
      </c:valAx>
      <c:valAx>
        <c:axId val="6968290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451-4F67-BA2B-B6894AB559A1}"/>
            </c:ext>
          </c:extLst>
        </c:ser>
        <c:dLbls>
          <c:showLegendKey val="0"/>
          <c:showVal val="0"/>
          <c:showCatName val="0"/>
          <c:showSerName val="0"/>
          <c:showPercent val="0"/>
          <c:showBubbleSize val="0"/>
        </c:dLbls>
        <c:axId val="696836912"/>
        <c:axId val="696838880"/>
      </c:scatterChart>
      <c:valAx>
        <c:axId val="69683691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96838880"/>
        <c:crosses val="autoZero"/>
        <c:crossBetween val="midCat"/>
      </c:valAx>
      <c:valAx>
        <c:axId val="6968388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232-400A-8C62-09FF43A26C22}"/>
            </c:ext>
          </c:extLst>
        </c:ser>
        <c:dLbls>
          <c:showLegendKey val="0"/>
          <c:showVal val="0"/>
          <c:showCatName val="0"/>
          <c:showSerName val="0"/>
          <c:showPercent val="0"/>
          <c:showBubbleSize val="0"/>
        </c:dLbls>
        <c:axId val="696841832"/>
        <c:axId val="696843144"/>
      </c:scatterChart>
      <c:valAx>
        <c:axId val="696841832"/>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96843144"/>
        <c:crosses val="autoZero"/>
        <c:crossBetween val="midCat"/>
      </c:valAx>
      <c:valAx>
        <c:axId val="6968431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41832"/>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75F-452F-BDA1-92424875A72D}"/>
            </c:ext>
          </c:extLst>
        </c:ser>
        <c:dLbls>
          <c:showLegendKey val="0"/>
          <c:showVal val="0"/>
          <c:showCatName val="0"/>
          <c:showSerName val="0"/>
          <c:showPercent val="0"/>
          <c:showBubbleSize val="0"/>
        </c:dLbls>
        <c:axId val="696836912"/>
        <c:axId val="696866104"/>
      </c:scatterChart>
      <c:valAx>
        <c:axId val="696836912"/>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96866104"/>
        <c:crosses val="autoZero"/>
        <c:crossBetween val="midCat"/>
      </c:valAx>
      <c:valAx>
        <c:axId val="6968661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119F-4B0F-9C8E-5CF15FB1F4F2}"/>
            </c:ext>
          </c:extLst>
        </c:ser>
        <c:dLbls>
          <c:showLegendKey val="0"/>
          <c:showVal val="0"/>
          <c:showCatName val="0"/>
          <c:showSerName val="0"/>
          <c:showPercent val="0"/>
          <c:showBubbleSize val="0"/>
        </c:dLbls>
        <c:axId val="696862824"/>
        <c:axId val="696859872"/>
      </c:scatterChart>
      <c:valAx>
        <c:axId val="696862824"/>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96859872"/>
        <c:crosses val="autoZero"/>
        <c:crossBetween val="midCat"/>
      </c:valAx>
      <c:valAx>
        <c:axId val="696859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62824"/>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30F2-43F7-B627-EBC601268CF8}"/>
            </c:ext>
          </c:extLst>
        </c:ser>
        <c:dLbls>
          <c:showLegendKey val="0"/>
          <c:showVal val="0"/>
          <c:showCatName val="0"/>
          <c:showSerName val="0"/>
          <c:showPercent val="0"/>
          <c:showBubbleSize val="0"/>
        </c:dLbls>
        <c:axId val="696910384"/>
        <c:axId val="696918584"/>
      </c:scatterChart>
      <c:valAx>
        <c:axId val="696910384"/>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96918584"/>
        <c:crosses val="autoZero"/>
        <c:crossBetween val="midCat"/>
      </c:valAx>
      <c:valAx>
        <c:axId val="696918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0384"/>
        <c:crosses val="autoZero"/>
        <c:crossBetween val="midCat"/>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5BC5-4C69-8C39-ABA9C837629F}"/>
            </c:ext>
          </c:extLst>
        </c:ser>
        <c:dLbls>
          <c:showLegendKey val="0"/>
          <c:showVal val="0"/>
          <c:showCatName val="0"/>
          <c:showSerName val="0"/>
          <c:showPercent val="0"/>
          <c:showBubbleSize val="0"/>
        </c:dLbls>
        <c:axId val="696916616"/>
        <c:axId val="696908744"/>
      </c:scatterChart>
      <c:valAx>
        <c:axId val="69691661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96908744"/>
        <c:crosses val="autoZero"/>
        <c:crossBetween val="midCat"/>
      </c:valAx>
      <c:valAx>
        <c:axId val="6969087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6616"/>
        <c:crosses val="autoZero"/>
        <c:crossBetween val="midCat"/>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742-44C1-B9D7-44A8B64CA5BA}"/>
            </c:ext>
          </c:extLst>
        </c:ser>
        <c:dLbls>
          <c:showLegendKey val="0"/>
          <c:showVal val="0"/>
          <c:showCatName val="0"/>
          <c:showSerName val="0"/>
          <c:showPercent val="0"/>
          <c:showBubbleSize val="0"/>
        </c:dLbls>
        <c:axId val="696927112"/>
        <c:axId val="696918912"/>
      </c:scatterChart>
      <c:valAx>
        <c:axId val="696927112"/>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96918912"/>
        <c:crosses val="autoZero"/>
        <c:crossBetween val="midCat"/>
      </c:valAx>
      <c:valAx>
        <c:axId val="6969189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7112"/>
        <c:crosses val="autoZero"/>
        <c:crossBetween val="midCat"/>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F80-4479-85A2-3B599E579966}"/>
            </c:ext>
          </c:extLst>
        </c:ser>
        <c:dLbls>
          <c:showLegendKey val="0"/>
          <c:showVal val="0"/>
          <c:showCatName val="0"/>
          <c:showSerName val="0"/>
          <c:showPercent val="0"/>
          <c:showBubbleSize val="0"/>
        </c:dLbls>
        <c:axId val="696928752"/>
        <c:axId val="696923176"/>
      </c:scatterChart>
      <c:valAx>
        <c:axId val="696928752"/>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96923176"/>
        <c:crosses val="autoZero"/>
        <c:crossBetween val="midCat"/>
      </c:valAx>
      <c:valAx>
        <c:axId val="69692317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8752"/>
        <c:crosses val="autoZero"/>
        <c:crossBetween val="midCat"/>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Residual Plot</a:t>
            </a:r>
          </a:p>
        </c:rich>
      </c:tx>
      <c:overlay val="0"/>
    </c:title>
    <c:autoTitleDeleted val="0"/>
    <c:plotArea>
      <c:layout/>
      <c:scatterChart>
        <c:scatterStyle val="lineMarker"/>
        <c:varyColors val="0"/>
        <c:ser>
          <c:idx val="0"/>
          <c:order val="0"/>
          <c:spPr>
            <a:ln w="19050">
              <a:noFill/>
            </a:ln>
          </c:spPr>
          <c:xVal>
            <c:numRef>
              <c:f>'Regression Model Data'!$AD$2:$AD$202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7559-42DB-B894-E2C23B6FED68}"/>
            </c:ext>
          </c:extLst>
        </c:ser>
        <c:dLbls>
          <c:showLegendKey val="0"/>
          <c:showVal val="0"/>
          <c:showCatName val="0"/>
          <c:showSerName val="0"/>
          <c:showPercent val="0"/>
          <c:showBubbleSize val="0"/>
        </c:dLbls>
        <c:axId val="696923832"/>
        <c:axId val="696928752"/>
      </c:scatterChart>
      <c:valAx>
        <c:axId val="696923832"/>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96928752"/>
        <c:crosses val="autoZero"/>
        <c:crossBetween val="midCat"/>
      </c:valAx>
      <c:valAx>
        <c:axId val="6969287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Residual Plot</a:t>
            </a:r>
          </a:p>
        </c:rich>
      </c:tx>
      <c:overlay val="0"/>
    </c:title>
    <c:autoTitleDeleted val="0"/>
    <c:plotArea>
      <c:layout/>
      <c:scatterChart>
        <c:scatterStyle val="lineMarker"/>
        <c:varyColors val="0"/>
        <c:ser>
          <c:idx val="0"/>
          <c:order val="0"/>
          <c:spPr>
            <a:ln w="19050">
              <a:noFill/>
            </a:ln>
          </c:spPr>
          <c:xVal>
            <c:numRef>
              <c:f>'Regression Model Data'!$AE$2:$AE$202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C43E-4FA2-9F3B-26D505811378}"/>
            </c:ext>
          </c:extLst>
        </c:ser>
        <c:dLbls>
          <c:showLegendKey val="0"/>
          <c:showVal val="0"/>
          <c:showCatName val="0"/>
          <c:showSerName val="0"/>
          <c:showPercent val="0"/>
          <c:showBubbleSize val="0"/>
        </c:dLbls>
        <c:axId val="696923832"/>
        <c:axId val="696924160"/>
      </c:scatterChart>
      <c:valAx>
        <c:axId val="696923832"/>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96924160"/>
        <c:crosses val="autoZero"/>
        <c:crossBetween val="midCat"/>
      </c:valAx>
      <c:valAx>
        <c:axId val="6969241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14-499A-BCD9-A7D4C1EB056D}"/>
            </c:ext>
          </c:extLst>
        </c:ser>
        <c:ser>
          <c:idx val="1"/>
          <c:order val="1"/>
          <c:tx>
            <c:v>Predicted price</c:v>
          </c:tx>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14-499A-BCD9-A7D4C1EB056D}"/>
            </c:ext>
          </c:extLst>
        </c:ser>
        <c:dLbls>
          <c:showLegendKey val="0"/>
          <c:showVal val="0"/>
          <c:showCatName val="0"/>
          <c:showSerName val="0"/>
          <c:showPercent val="0"/>
          <c:showBubbleSize val="0"/>
        </c:dLbls>
        <c:axId val="658791512"/>
        <c:axId val="658793152"/>
      </c:scatterChart>
      <c:valAx>
        <c:axId val="658791512"/>
        <c:scaling>
          <c:orientation val="minMax"/>
        </c:scaling>
        <c:delete val="0"/>
        <c:axPos val="b"/>
        <c:title>
          <c:tx>
            <c:rich>
              <a:bodyPr/>
              <a:lstStyle/>
              <a:p>
                <a:pPr>
                  <a:defRPr/>
                </a:pPr>
                <a:r>
                  <a:rPr lang="en-GB"/>
                  <a:t>drive-wheels-fwd</a:t>
                </a:r>
              </a:p>
            </c:rich>
          </c:tx>
          <c:overlay val="0"/>
        </c:title>
        <c:numFmt formatCode="General" sourceLinked="1"/>
        <c:majorTickMark val="out"/>
        <c:minorTickMark val="none"/>
        <c:tickLblPos val="nextTo"/>
        <c:crossAx val="658793152"/>
        <c:crosses val="autoZero"/>
        <c:crossBetween val="midCat"/>
      </c:valAx>
      <c:valAx>
        <c:axId val="65879315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15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FF0-458D-9DD0-444ECFC6952D}"/>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9FF0-458D-9DD0-444ECFC6952D}"/>
            </c:ext>
          </c:extLst>
        </c:ser>
        <c:dLbls>
          <c:showLegendKey val="0"/>
          <c:showVal val="0"/>
          <c:showCatName val="0"/>
          <c:showSerName val="0"/>
          <c:showPercent val="0"/>
          <c:showBubbleSize val="0"/>
        </c:dLbls>
        <c:axId val="658788232"/>
        <c:axId val="658791512"/>
      </c:scatterChart>
      <c:valAx>
        <c:axId val="658788232"/>
        <c:scaling>
          <c:orientation val="minMax"/>
        </c:scaling>
        <c:delete val="0"/>
        <c:axPos val="b"/>
        <c:title>
          <c:tx>
            <c:rich>
              <a:bodyPr/>
              <a:lstStyle/>
              <a:p>
                <a:pPr>
                  <a:defRPr/>
                </a:pPr>
                <a:r>
                  <a:rPr lang="en-GB"/>
                  <a:t>drive-wheels-4wd</a:t>
                </a:r>
              </a:p>
            </c:rich>
          </c:tx>
          <c:overlay val="0"/>
        </c:title>
        <c:numFmt formatCode="General" sourceLinked="1"/>
        <c:majorTickMark val="out"/>
        <c:minorTickMark val="none"/>
        <c:tickLblPos val="nextTo"/>
        <c:crossAx val="658791512"/>
        <c:crosses val="autoZero"/>
        <c:crossBetween val="midCat"/>
      </c:valAx>
      <c:valAx>
        <c:axId val="6587915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882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Line Fit  Plot</a:t>
            </a:r>
          </a:p>
        </c:rich>
      </c:tx>
      <c:overlay val="0"/>
    </c:title>
    <c:autoTitleDeleted val="0"/>
    <c:plotArea>
      <c:layout/>
      <c:scatterChart>
        <c:scatterStyle val="lineMarker"/>
        <c:varyColors val="0"/>
        <c:ser>
          <c:idx val="0"/>
          <c:order val="0"/>
          <c:tx>
            <c:v>price</c:v>
          </c:tx>
          <c:spPr>
            <a:ln w="19050">
              <a:noFill/>
            </a:ln>
          </c:spPr>
          <c:xVal>
            <c:numRef>
              <c:f>'Regression Model Data'!$AF$2:$AF$202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56D-46EF-B039-1D4DD66D4974}"/>
            </c:ext>
          </c:extLst>
        </c:ser>
        <c:ser>
          <c:idx val="1"/>
          <c:order val="1"/>
          <c:tx>
            <c:v>Predicted price</c:v>
          </c:tx>
          <c:spPr>
            <a:ln w="19050">
              <a:noFill/>
            </a:ln>
          </c:spPr>
          <c:xVal>
            <c:numRef>
              <c:f>'Regression Model Data'!$AF$2:$AF$202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556D-46EF-B039-1D4DD66D4974}"/>
            </c:ext>
          </c:extLst>
        </c:ser>
        <c:dLbls>
          <c:showLegendKey val="0"/>
          <c:showVal val="0"/>
          <c:showCatName val="0"/>
          <c:showSerName val="0"/>
          <c:showPercent val="0"/>
          <c:showBubbleSize val="0"/>
        </c:dLbls>
        <c:axId val="658792824"/>
        <c:axId val="658790528"/>
      </c:scatterChart>
      <c:valAx>
        <c:axId val="658792824"/>
        <c:scaling>
          <c:orientation val="minMax"/>
        </c:scaling>
        <c:delete val="0"/>
        <c:axPos val="b"/>
        <c:title>
          <c:tx>
            <c:rich>
              <a:bodyPr/>
              <a:lstStyle/>
              <a:p>
                <a:pPr>
                  <a:defRPr/>
                </a:pPr>
                <a:r>
                  <a:rPr lang="en-GB"/>
                  <a:t>drive-wheels-rwd</a:t>
                </a:r>
              </a:p>
            </c:rich>
          </c:tx>
          <c:overlay val="0"/>
        </c:title>
        <c:numFmt formatCode="General" sourceLinked="1"/>
        <c:majorTickMark val="out"/>
        <c:minorTickMark val="none"/>
        <c:tickLblPos val="nextTo"/>
        <c:crossAx val="658790528"/>
        <c:crosses val="autoZero"/>
        <c:crossBetween val="midCat"/>
      </c:valAx>
      <c:valAx>
        <c:axId val="65879052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2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C06-4B7F-884C-701617DC30D1}"/>
            </c:ext>
          </c:extLst>
        </c:ser>
        <c:ser>
          <c:idx val="1"/>
          <c:order val="1"/>
          <c:tx>
            <c:v>Predicted price</c:v>
          </c:tx>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3C06-4B7F-884C-701617DC30D1}"/>
            </c:ext>
          </c:extLst>
        </c:ser>
        <c:dLbls>
          <c:showLegendKey val="0"/>
          <c:showVal val="0"/>
          <c:showCatName val="0"/>
          <c:showSerName val="0"/>
          <c:showPercent val="0"/>
          <c:showBubbleSize val="0"/>
        </c:dLbls>
        <c:axId val="658794792"/>
        <c:axId val="658796760"/>
      </c:scatterChart>
      <c:valAx>
        <c:axId val="658794792"/>
        <c:scaling>
          <c:orientation val="minMax"/>
        </c:scaling>
        <c:delete val="0"/>
        <c:axPos val="b"/>
        <c:title>
          <c:tx>
            <c:rich>
              <a:bodyPr/>
              <a:lstStyle/>
              <a:p>
                <a:pPr>
                  <a:defRPr/>
                </a:pPr>
                <a:r>
                  <a:rPr lang="en-GB"/>
                  <a:t>engine-location</a:t>
                </a:r>
              </a:p>
            </c:rich>
          </c:tx>
          <c:overlay val="0"/>
        </c:title>
        <c:numFmt formatCode="General" sourceLinked="1"/>
        <c:majorTickMark val="out"/>
        <c:minorTickMark val="none"/>
        <c:tickLblPos val="nextTo"/>
        <c:crossAx val="658796760"/>
        <c:crosses val="autoZero"/>
        <c:crossBetween val="midCat"/>
      </c:valAx>
      <c:valAx>
        <c:axId val="65879676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47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C80-498F-AB66-D95B1C200489}"/>
            </c:ext>
          </c:extLst>
        </c:ser>
        <c:ser>
          <c:idx val="1"/>
          <c:order val="1"/>
          <c:tx>
            <c:v>Predicted price</c:v>
          </c:tx>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AC80-498F-AB66-D95B1C200489}"/>
            </c:ext>
          </c:extLst>
        </c:ser>
        <c:dLbls>
          <c:showLegendKey val="0"/>
          <c:showVal val="0"/>
          <c:showCatName val="0"/>
          <c:showSerName val="0"/>
          <c:showPercent val="0"/>
          <c:showBubbleSize val="0"/>
        </c:dLbls>
        <c:axId val="658802992"/>
        <c:axId val="658807256"/>
      </c:scatterChart>
      <c:valAx>
        <c:axId val="658802992"/>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58807256"/>
        <c:crosses val="autoZero"/>
        <c:crossBetween val="midCat"/>
      </c:valAx>
      <c:valAx>
        <c:axId val="65880725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9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2B9-4EAE-9C48-FEBA858D6809}"/>
            </c:ext>
          </c:extLst>
        </c:ser>
        <c:ser>
          <c:idx val="1"/>
          <c:order val="1"/>
          <c:tx>
            <c:v>Predicted price</c:v>
          </c:tx>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2B9-4EAE-9C48-FEBA858D6809}"/>
            </c:ext>
          </c:extLst>
        </c:ser>
        <c:dLbls>
          <c:showLegendKey val="0"/>
          <c:showVal val="0"/>
          <c:showCatName val="0"/>
          <c:showSerName val="0"/>
          <c:showPercent val="0"/>
          <c:showBubbleSize val="0"/>
        </c:dLbls>
        <c:axId val="658798072"/>
        <c:axId val="658802992"/>
      </c:scatterChart>
      <c:valAx>
        <c:axId val="65879807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58802992"/>
        <c:crosses val="autoZero"/>
        <c:crossBetween val="midCat"/>
      </c:valAx>
      <c:valAx>
        <c:axId val="65880299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8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A5E-4354-A7AA-411DFC709908}"/>
            </c:ext>
          </c:extLst>
        </c:ser>
        <c:ser>
          <c:idx val="1"/>
          <c:order val="1"/>
          <c:tx>
            <c:v>Predicted price</c:v>
          </c:tx>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A5E-4354-A7AA-411DFC709908}"/>
            </c:ext>
          </c:extLst>
        </c:ser>
        <c:dLbls>
          <c:showLegendKey val="0"/>
          <c:showVal val="0"/>
          <c:showCatName val="0"/>
          <c:showSerName val="0"/>
          <c:showPercent val="0"/>
          <c:showBubbleSize val="0"/>
        </c:dLbls>
        <c:axId val="658806272"/>
        <c:axId val="658800368"/>
      </c:scatterChart>
      <c:valAx>
        <c:axId val="65880627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58800368"/>
        <c:crosses val="autoZero"/>
        <c:crossBetween val="midCat"/>
      </c:valAx>
      <c:valAx>
        <c:axId val="6588003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6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828-4D31-9AC3-048E99A12F9C}"/>
            </c:ext>
          </c:extLst>
        </c:ser>
        <c:ser>
          <c:idx val="1"/>
          <c:order val="1"/>
          <c:tx>
            <c:v>Predicted price</c:v>
          </c:tx>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828-4D31-9AC3-048E99A12F9C}"/>
            </c:ext>
          </c:extLst>
        </c:ser>
        <c:dLbls>
          <c:showLegendKey val="0"/>
          <c:showVal val="0"/>
          <c:showCatName val="0"/>
          <c:showSerName val="0"/>
          <c:showPercent val="0"/>
          <c:showBubbleSize val="0"/>
        </c:dLbls>
        <c:axId val="658802664"/>
        <c:axId val="658797744"/>
      </c:scatterChart>
      <c:valAx>
        <c:axId val="65880266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58797744"/>
        <c:crosses val="autoZero"/>
        <c:crossBetween val="midCat"/>
      </c:valAx>
      <c:valAx>
        <c:axId val="6587977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EC3-4907-855E-BE8C7206BBBA}"/>
            </c:ext>
          </c:extLst>
        </c:ser>
        <c:ser>
          <c:idx val="1"/>
          <c:order val="1"/>
          <c:tx>
            <c:v>Predicted price</c:v>
          </c:tx>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EC3-4907-855E-BE8C7206BBBA}"/>
            </c:ext>
          </c:extLst>
        </c:ser>
        <c:dLbls>
          <c:showLegendKey val="0"/>
          <c:showVal val="0"/>
          <c:showCatName val="0"/>
          <c:showSerName val="0"/>
          <c:showPercent val="0"/>
          <c:showBubbleSize val="0"/>
        </c:dLbls>
        <c:axId val="658749528"/>
        <c:axId val="658744936"/>
      </c:scatterChart>
      <c:valAx>
        <c:axId val="65874952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58744936"/>
        <c:crosses val="autoZero"/>
        <c:crossBetween val="midCat"/>
      </c:valAx>
      <c:valAx>
        <c:axId val="6587449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49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B90-4900-BCC4-FD431A8187BA}"/>
            </c:ext>
          </c:extLst>
        </c:ser>
        <c:ser>
          <c:idx val="1"/>
          <c:order val="1"/>
          <c:tx>
            <c:v>Predicted price</c:v>
          </c:tx>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DB90-4900-BCC4-FD431A8187BA}"/>
            </c:ext>
          </c:extLst>
        </c:ser>
        <c:dLbls>
          <c:showLegendKey val="0"/>
          <c:showVal val="0"/>
          <c:showCatName val="0"/>
          <c:showSerName val="0"/>
          <c:showPercent val="0"/>
          <c:showBubbleSize val="0"/>
        </c:dLbls>
        <c:axId val="658750840"/>
        <c:axId val="658751168"/>
      </c:scatterChart>
      <c:valAx>
        <c:axId val="658750840"/>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58751168"/>
        <c:crosses val="autoZero"/>
        <c:crossBetween val="midCat"/>
      </c:valAx>
      <c:valAx>
        <c:axId val="6587511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08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565-48A1-8337-210B4C7279CE}"/>
            </c:ext>
          </c:extLst>
        </c:ser>
        <c:ser>
          <c:idx val="1"/>
          <c:order val="1"/>
          <c:tx>
            <c:v>Predicted price</c:v>
          </c:tx>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565-48A1-8337-210B4C7279CE}"/>
            </c:ext>
          </c:extLst>
        </c:ser>
        <c:dLbls>
          <c:showLegendKey val="0"/>
          <c:showVal val="0"/>
          <c:showCatName val="0"/>
          <c:showSerName val="0"/>
          <c:showPercent val="0"/>
          <c:showBubbleSize val="0"/>
        </c:dLbls>
        <c:axId val="658761008"/>
        <c:axId val="658759040"/>
      </c:scatterChart>
      <c:valAx>
        <c:axId val="65876100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58759040"/>
        <c:crosses val="autoZero"/>
        <c:crossBetween val="midCat"/>
      </c:valAx>
      <c:valAx>
        <c:axId val="6587590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61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79-4795-9CD4-502B4E460409}"/>
            </c:ext>
          </c:extLst>
        </c:ser>
        <c:ser>
          <c:idx val="1"/>
          <c:order val="1"/>
          <c:tx>
            <c:v>Predicted price</c:v>
          </c:tx>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79-4795-9CD4-502B4E460409}"/>
            </c:ext>
          </c:extLst>
        </c:ser>
        <c:dLbls>
          <c:showLegendKey val="0"/>
          <c:showVal val="0"/>
          <c:showCatName val="0"/>
          <c:showSerName val="0"/>
          <c:showPercent val="0"/>
          <c:showBubbleSize val="0"/>
        </c:dLbls>
        <c:axId val="658757072"/>
        <c:axId val="658761664"/>
      </c:scatterChart>
      <c:valAx>
        <c:axId val="658757072"/>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58761664"/>
        <c:crosses val="autoZero"/>
        <c:crossBetween val="midCat"/>
      </c:valAx>
      <c:valAx>
        <c:axId val="6587616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7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39E-4E23-A0D0-846DE9D5BF06}"/>
            </c:ext>
          </c:extLst>
        </c:ser>
        <c:ser>
          <c:idx val="1"/>
          <c:order val="1"/>
          <c:tx>
            <c:v>Predicted price</c:v>
          </c:tx>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39E-4E23-A0D0-846DE9D5BF06}"/>
            </c:ext>
          </c:extLst>
        </c:ser>
        <c:dLbls>
          <c:showLegendKey val="0"/>
          <c:showVal val="0"/>
          <c:showCatName val="0"/>
          <c:showSerName val="0"/>
          <c:showPercent val="0"/>
          <c:showBubbleSize val="0"/>
        </c:dLbls>
        <c:axId val="658756744"/>
        <c:axId val="658758712"/>
      </c:scatterChart>
      <c:valAx>
        <c:axId val="658756744"/>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58758712"/>
        <c:crosses val="autoZero"/>
        <c:crossBetween val="midCat"/>
      </c:valAx>
      <c:valAx>
        <c:axId val="6587587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67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7D7-48D8-AC22-79B2954E30B2}"/>
            </c:ext>
          </c:extLst>
        </c:ser>
        <c:ser>
          <c:idx val="1"/>
          <c:order val="1"/>
          <c:tx>
            <c:v>Predicted price</c:v>
          </c:tx>
          <c:spPr>
            <a:ln w="19050">
              <a:noFill/>
            </a:ln>
          </c:spPr>
          <c:xVal>
            <c:numRef>
              <c:f>'Regression Model Data'!$P$2:$P$202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B7D7-48D8-AC22-79B2954E30B2}"/>
            </c:ext>
          </c:extLst>
        </c:ser>
        <c:dLbls>
          <c:showLegendKey val="0"/>
          <c:showVal val="0"/>
          <c:showCatName val="0"/>
          <c:showSerName val="0"/>
          <c:showPercent val="0"/>
          <c:showBubbleSize val="0"/>
        </c:dLbls>
        <c:axId val="658758056"/>
        <c:axId val="658760024"/>
      </c:scatterChart>
      <c:valAx>
        <c:axId val="65875805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58760024"/>
        <c:crosses val="autoZero"/>
        <c:crossBetween val="midCat"/>
      </c:valAx>
      <c:valAx>
        <c:axId val="6587600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80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Line Fit  Plot</a:t>
            </a:r>
          </a:p>
        </c:rich>
      </c:tx>
      <c:overlay val="0"/>
    </c:title>
    <c:autoTitleDeleted val="0"/>
    <c:plotArea>
      <c:layout/>
      <c:scatterChart>
        <c:scatterStyle val="lineMarker"/>
        <c:varyColors val="0"/>
        <c:ser>
          <c:idx val="0"/>
          <c:order val="0"/>
          <c:tx>
            <c:v>price</c:v>
          </c:tx>
          <c:spPr>
            <a:ln w="19050">
              <a:noFill/>
            </a:ln>
          </c:spPr>
          <c:xVal>
            <c:numRef>
              <c:f>'Regression Model Data'!$AD$2:$AD$202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041-45EB-B94D-866823393E79}"/>
            </c:ext>
          </c:extLst>
        </c:ser>
        <c:ser>
          <c:idx val="1"/>
          <c:order val="1"/>
          <c:tx>
            <c:v>Predicted price</c:v>
          </c:tx>
          <c:spPr>
            <a:ln w="19050">
              <a:noFill/>
            </a:ln>
          </c:spPr>
          <c:xVal>
            <c:numRef>
              <c:f>'Regression Model Data'!$AD$2:$AD$202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041-45EB-B94D-866823393E79}"/>
            </c:ext>
          </c:extLst>
        </c:ser>
        <c:dLbls>
          <c:showLegendKey val="0"/>
          <c:showVal val="0"/>
          <c:showCatName val="0"/>
          <c:showSerName val="0"/>
          <c:showPercent val="0"/>
          <c:showBubbleSize val="0"/>
        </c:dLbls>
        <c:axId val="658777080"/>
        <c:axId val="658783640"/>
      </c:scatterChart>
      <c:valAx>
        <c:axId val="658777080"/>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58783640"/>
        <c:crosses val="autoZero"/>
        <c:crossBetween val="midCat"/>
      </c:valAx>
      <c:valAx>
        <c:axId val="6587836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Line Fit  Plot</a:t>
            </a:r>
          </a:p>
        </c:rich>
      </c:tx>
      <c:overlay val="0"/>
    </c:title>
    <c:autoTitleDeleted val="0"/>
    <c:plotArea>
      <c:layout/>
      <c:scatterChart>
        <c:scatterStyle val="lineMarker"/>
        <c:varyColors val="0"/>
        <c:ser>
          <c:idx val="0"/>
          <c:order val="0"/>
          <c:tx>
            <c:v>price</c:v>
          </c:tx>
          <c:spPr>
            <a:ln w="19050">
              <a:noFill/>
            </a:ln>
          </c:spPr>
          <c:xVal>
            <c:numRef>
              <c:f>'Regression Model Data'!$AE$2:$AE$202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Data'!$R$2:$R$202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EE3-4370-A85E-5A3C30BBE12D}"/>
            </c:ext>
          </c:extLst>
        </c:ser>
        <c:ser>
          <c:idx val="1"/>
          <c:order val="1"/>
          <c:tx>
            <c:v>Predicted price</c:v>
          </c:tx>
          <c:spPr>
            <a:ln w="19050">
              <a:noFill/>
            </a:ln>
          </c:spPr>
          <c:xVal>
            <c:numRef>
              <c:f>'Regression Model Data'!$AE$2:$AE$202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4EE3-4370-A85E-5A3C30BBE12D}"/>
            </c:ext>
          </c:extLst>
        </c:ser>
        <c:dLbls>
          <c:showLegendKey val="0"/>
          <c:showVal val="0"/>
          <c:showCatName val="0"/>
          <c:showSerName val="0"/>
          <c:showPercent val="0"/>
          <c:showBubbleSize val="0"/>
        </c:dLbls>
        <c:axId val="658777080"/>
        <c:axId val="658777736"/>
      </c:scatterChart>
      <c:valAx>
        <c:axId val="658777080"/>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58777736"/>
        <c:crosses val="autoZero"/>
        <c:crossBetween val="midCat"/>
      </c:valAx>
      <c:valAx>
        <c:axId val="6587777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'MLR Regression Model'!$F$40:$F$240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BB3-486E-A63E-7C243068D325}"/>
            </c:ext>
          </c:extLst>
        </c:ser>
        <c:dLbls>
          <c:showLegendKey val="0"/>
          <c:showVal val="0"/>
          <c:showCatName val="0"/>
          <c:showSerName val="0"/>
          <c:showPercent val="0"/>
          <c:showBubbleSize val="0"/>
        </c:dLbls>
        <c:axId val="595164480"/>
        <c:axId val="595167432"/>
      </c:scatterChart>
      <c:valAx>
        <c:axId val="595164480"/>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595167432"/>
        <c:crosses val="autoZero"/>
        <c:crossBetween val="midCat"/>
      </c:valAx>
      <c:valAx>
        <c:axId val="5951674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595164480"/>
        <c:crosses val="autoZero"/>
        <c:crossBetween val="midCat"/>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DF8-44B8-BD51-1213C7FE4DB5}"/>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912-42F3-BC9D-2A27F5B6BECD}"/>
            </c:ext>
          </c:extLst>
        </c:ser>
        <c:dLbls>
          <c:showLegendKey val="0"/>
          <c:showVal val="0"/>
          <c:showCatName val="0"/>
          <c:showSerName val="0"/>
          <c:showPercent val="0"/>
          <c:showBubbleSize val="0"/>
        </c:dLbls>
        <c:axId val="623498664"/>
        <c:axId val="623495712"/>
      </c:scatterChart>
      <c:valAx>
        <c:axId val="623498664"/>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495712"/>
        <c:crosses val="autoZero"/>
        <c:crossBetween val="midCat"/>
      </c:valAx>
      <c:valAx>
        <c:axId val="6234957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8664"/>
        <c:crosses val="autoZero"/>
        <c:crossBetween val="midCat"/>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9D5-4B25-AD24-3E8825103EE4}"/>
            </c:ext>
          </c:extLst>
        </c:ser>
        <c:dLbls>
          <c:showLegendKey val="0"/>
          <c:showVal val="0"/>
          <c:showCatName val="0"/>
          <c:showSerName val="0"/>
          <c:showPercent val="0"/>
          <c:showBubbleSize val="0"/>
        </c:dLbls>
        <c:axId val="623495056"/>
        <c:axId val="623497352"/>
      </c:scatterChart>
      <c:valAx>
        <c:axId val="62349505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497352"/>
        <c:crosses val="autoZero"/>
        <c:crossBetween val="midCat"/>
      </c:valAx>
      <c:valAx>
        <c:axId val="62349735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7DC-4079-9B5D-E1C7E92DCB92}"/>
            </c:ext>
          </c:extLst>
        </c:ser>
        <c:dLbls>
          <c:showLegendKey val="0"/>
          <c:showVal val="0"/>
          <c:showCatName val="0"/>
          <c:showSerName val="0"/>
          <c:showPercent val="0"/>
          <c:showBubbleSize val="0"/>
        </c:dLbls>
        <c:axId val="623495056"/>
        <c:axId val="623498008"/>
      </c:scatterChart>
      <c:valAx>
        <c:axId val="623495056"/>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498008"/>
        <c:crosses val="autoZero"/>
        <c:crossBetween val="midCat"/>
      </c:valAx>
      <c:valAx>
        <c:axId val="62349800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F2EB-4613-80A5-9C4BA2CD9D4E}"/>
            </c:ext>
          </c:extLst>
        </c:ser>
        <c:dLbls>
          <c:showLegendKey val="0"/>
          <c:showVal val="0"/>
          <c:showCatName val="0"/>
          <c:showSerName val="0"/>
          <c:showPercent val="0"/>
          <c:showBubbleSize val="0"/>
        </c:dLbls>
        <c:axId val="623494072"/>
        <c:axId val="623495056"/>
      </c:scatterChart>
      <c:valAx>
        <c:axId val="62349407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495056"/>
        <c:crosses val="autoZero"/>
        <c:crossBetween val="midCat"/>
      </c:valAx>
      <c:valAx>
        <c:axId val="6234950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4072"/>
        <c:crosses val="autoZero"/>
        <c:crossBetween val="midCat"/>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3C3-4CD8-AFB3-483693679DEB}"/>
            </c:ext>
          </c:extLst>
        </c:ser>
        <c:dLbls>
          <c:showLegendKey val="0"/>
          <c:showVal val="0"/>
          <c:showCatName val="0"/>
          <c:showSerName val="0"/>
          <c:showPercent val="0"/>
          <c:showBubbleSize val="0"/>
        </c:dLbls>
        <c:axId val="623507192"/>
        <c:axId val="623504240"/>
      </c:scatterChart>
      <c:valAx>
        <c:axId val="62350719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23504240"/>
        <c:crosses val="autoZero"/>
        <c:crossBetween val="midCat"/>
      </c:valAx>
      <c:valAx>
        <c:axId val="6235042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7192"/>
        <c:crosses val="autoZero"/>
        <c:crossBetween val="midCat"/>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5917-4818-A9B8-71E203B8EB25}"/>
            </c:ext>
          </c:extLst>
        </c:ser>
        <c:dLbls>
          <c:showLegendKey val="0"/>
          <c:showVal val="0"/>
          <c:showCatName val="0"/>
          <c:showSerName val="0"/>
          <c:showPercent val="0"/>
          <c:showBubbleSize val="0"/>
        </c:dLbls>
        <c:axId val="623499976"/>
        <c:axId val="623502600"/>
      </c:scatterChart>
      <c:valAx>
        <c:axId val="623499976"/>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23502600"/>
        <c:crosses val="autoZero"/>
        <c:crossBetween val="midCat"/>
      </c:valAx>
      <c:valAx>
        <c:axId val="62350260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499976"/>
        <c:crosses val="autoZero"/>
        <c:crossBetween val="midCat"/>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AE9-4ED9-BDA0-6B992D8689F8}"/>
            </c:ext>
          </c:extLst>
        </c:ser>
        <c:dLbls>
          <c:showLegendKey val="0"/>
          <c:showVal val="0"/>
          <c:showCatName val="0"/>
          <c:showSerName val="0"/>
          <c:showPercent val="0"/>
          <c:showBubbleSize val="0"/>
        </c:dLbls>
        <c:axId val="623501944"/>
        <c:axId val="623504896"/>
      </c:scatterChart>
      <c:valAx>
        <c:axId val="62350194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23504896"/>
        <c:crosses val="autoZero"/>
        <c:crossBetween val="midCat"/>
      </c:valAx>
      <c:valAx>
        <c:axId val="6235048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1944"/>
        <c:crosses val="autoZero"/>
        <c:crossBetween val="midCat"/>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C9C-4AAD-9D4B-1B93DAB78E72}"/>
            </c:ext>
          </c:extLst>
        </c:ser>
        <c:dLbls>
          <c:showLegendKey val="0"/>
          <c:showVal val="0"/>
          <c:showCatName val="0"/>
          <c:showSerName val="0"/>
          <c:showPercent val="0"/>
          <c:showBubbleSize val="0"/>
        </c:dLbls>
        <c:axId val="623504568"/>
        <c:axId val="623500960"/>
      </c:scatterChart>
      <c:valAx>
        <c:axId val="62350456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23500960"/>
        <c:crosses val="autoZero"/>
        <c:crossBetween val="midCat"/>
      </c:valAx>
      <c:valAx>
        <c:axId val="6235009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4568"/>
        <c:crosses val="autoZero"/>
        <c:crossBetween val="midCat"/>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DEE-4211-ADFD-B564DA5519AE}"/>
            </c:ext>
          </c:extLst>
        </c:ser>
        <c:dLbls>
          <c:showLegendKey val="0"/>
          <c:showVal val="0"/>
          <c:showCatName val="0"/>
          <c:showSerName val="0"/>
          <c:showPercent val="0"/>
          <c:showBubbleSize val="0"/>
        </c:dLbls>
        <c:axId val="623518672"/>
        <c:axId val="623513424"/>
      </c:scatterChart>
      <c:valAx>
        <c:axId val="623518672"/>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23513424"/>
        <c:crosses val="autoZero"/>
        <c:crossBetween val="midCat"/>
      </c:valAx>
      <c:valAx>
        <c:axId val="62351342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0EC-47FF-9D9B-52FC827E3F22}"/>
            </c:ext>
          </c:extLst>
        </c:ser>
        <c:dLbls>
          <c:showLegendKey val="0"/>
          <c:showVal val="0"/>
          <c:showCatName val="0"/>
          <c:showSerName val="0"/>
          <c:showPercent val="0"/>
          <c:showBubbleSize val="0"/>
        </c:dLbls>
        <c:axId val="623518672"/>
        <c:axId val="623510472"/>
      </c:scatterChart>
      <c:valAx>
        <c:axId val="623518672"/>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23510472"/>
        <c:crosses val="autoZero"/>
        <c:crossBetween val="midCat"/>
      </c:valAx>
      <c:valAx>
        <c:axId val="6235104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2A1-4CFF-B5F7-E4F9D66D8FD6}"/>
            </c:ext>
          </c:extLst>
        </c:ser>
        <c:dLbls>
          <c:showLegendKey val="0"/>
          <c:showVal val="0"/>
          <c:showCatName val="0"/>
          <c:showSerName val="0"/>
          <c:showPercent val="0"/>
          <c:showBubbleSize val="0"/>
        </c:dLbls>
        <c:axId val="623511128"/>
        <c:axId val="623511456"/>
      </c:scatterChart>
      <c:valAx>
        <c:axId val="623511128"/>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23511456"/>
        <c:crosses val="autoZero"/>
        <c:crossBetween val="midCat"/>
      </c:valAx>
      <c:valAx>
        <c:axId val="62351145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1DC-4C7A-A59A-57756823BE75}"/>
            </c:ext>
          </c:extLst>
        </c:ser>
        <c:dLbls>
          <c:showLegendKey val="0"/>
          <c:showVal val="0"/>
          <c:showCatName val="0"/>
          <c:showSerName val="0"/>
          <c:showPercent val="0"/>
          <c:showBubbleSize val="0"/>
        </c:dLbls>
        <c:axId val="623511128"/>
        <c:axId val="623519328"/>
      </c:scatterChart>
      <c:valAx>
        <c:axId val="623511128"/>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23519328"/>
        <c:crosses val="autoZero"/>
        <c:crossBetween val="midCat"/>
      </c:valAx>
      <c:valAx>
        <c:axId val="62351932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_xlchart.v1.2</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_xlchart.v1.66</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_xlchart.v1.48</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_xlchart.v1.8</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_xlchart.v1.10</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_xlchart.v1.12</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_xlchart.v1.6</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_xlchart.v1.14</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_xlchart.v1.20</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_xlchart.v1.16</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_xlchart.v1.18</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_xlchart.v1.52</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_xlchart.v1.24</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_xlchart.v1.22</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_xlchart.v1.36</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_xlchart.v1.28</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_xlchart.v1.26</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_xlchart.v1.34</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_xlchart.v1.30</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_xlchart.v1.32</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_xlchart.v1.46</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_xlchart.v1.40</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_xlchart.v1.50</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_xlchart.v1.38</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_xlchart.v1.42</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_xlchart.v1.44</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_xlchart.v1.4</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_xlchart.v1.0</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5.xml><?xml version="1.0" encoding="utf-8"?>
<cx:chartSpace xmlns:a="http://schemas.openxmlformats.org/drawingml/2006/main" xmlns:r="http://schemas.openxmlformats.org/officeDocument/2006/relationships" xmlns:cx="http://schemas.microsoft.com/office/drawing/2014/chartex">
  <cx:chartData>
    <cx:data id="0">
      <cx:numDim type="val">
        <cx:f>_xlchart.v1.75</cx:f>
      </cx:numDim>
    </cx:data>
  </cx:chartData>
  <cx:chart>
    <cx:title pos="t" align="ctr" overlay="0">
      <cx:tx>
        <cx:rich>
          <a:bodyPr spcFirstLastPara="1" vertOverflow="ellipsis" wrap="square" lIns="0" tIns="0" rIns="0" bIns="0" anchor="ctr" anchorCtr="1"/>
          <a:lstStyle/>
          <a:p>
            <a:pPr algn="ctr">
              <a:defRPr/>
            </a:pPr>
            <a:r>
              <a:rPr lang="en-US"/>
              <a:t>Price </a:t>
            </a:r>
            <a:r>
              <a:rPr lang="en-US" b="1"/>
              <a:t>Histogram</a:t>
            </a:r>
            <a:r>
              <a:rPr lang="en-US"/>
              <a:t> &amp; CDF</a:t>
            </a:r>
          </a:p>
        </cx:rich>
      </cx:tx>
    </cx:title>
    <cx:plotArea>
      <cx:plotAreaRegion>
        <cx:series layoutId="clusteredColumn" uniqueId="{A8470771-37C9-4DC5-A314-968CA87CE8ED}">
          <cx:tx>
            <cx:txData>
              <cx:f>_xlchart.v1.74</cx:f>
              <cx:v>Price</cx:v>
            </cx:txData>
          </cx:tx>
          <cx:dataLabels>
            <cx:visibility seriesName="0" categoryName="0" value="1"/>
          </cx:dataLabels>
          <cx:dataId val="0"/>
          <cx:layoutPr>
            <cx:binning intervalClosed="r">
              <cx:binSize val="3000"/>
            </cx:binning>
          </cx:layoutPr>
          <cx:axisId val="1"/>
        </cx:series>
        <cx:series layoutId="paretoLine" ownerIdx="0" uniqueId="{D579FDF1-2F6C-4B93-B69C-A6F666B395D1}">
          <cx:spPr>
            <a:solidFill>
              <a:schemeClr val="accent1"/>
            </a:solidFill>
            <a:ln>
              <a:solidFill>
                <a:schemeClr val="accent1"/>
              </a:solidFill>
            </a:ln>
          </cx:spPr>
          <cx:axisId val="2"/>
        </cx:series>
      </cx:plotAreaRegion>
      <cx:axis id="0">
        <cx:catScaling gapWidth="0"/>
        <cx:title>
          <cx:tx>
            <cx:rich>
              <a:bodyPr spcFirstLastPara="1" vertOverflow="ellipsis" wrap="square" lIns="0" tIns="0" rIns="0" bIns="0" anchor="ctr" anchorCtr="1"/>
              <a:lstStyle/>
              <a:p>
                <a:pPr algn="ctr">
                  <a:defRPr/>
                </a:pPr>
                <a:r>
                  <a:rPr lang="en-US"/>
                  <a:t>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axis id="2">
        <cx:valScaling max="1" min="0"/>
        <cx:title>
          <cx:tx>
            <cx:rich>
              <a:bodyPr spcFirstLastPara="1" vertOverflow="ellipsis" wrap="square" lIns="0" tIns="0" rIns="0" bIns="0" anchor="ctr" anchorCtr="1"/>
              <a:lstStyle/>
              <a:p>
                <a:pPr algn="ctr">
                  <a:defRPr/>
                </a:pPr>
                <a:r>
                  <a:rPr lang="en-US"/>
                  <a:t>Percentage</a:t>
                </a:r>
              </a:p>
            </cx:rich>
          </cx:tx>
        </cx:title>
        <cx:units unit="percentage"/>
        <cx:tickLabels/>
      </cx:axis>
    </cx:plotArea>
  </cx:chart>
  <cx:clrMapOvr bg1="lt1" tx1="dk1" bg2="lt2" tx2="dk2" accent1="accent1" accent2="accent2" accent3="accent3" accent4="accent4" accent5="accent5" accent6="accent6" hlink="hlink" folHlink="folHlink"/>
</cx:chartSpace>
</file>

<file path=xl/charts/chartEx36.xml><?xml version="1.0" encoding="utf-8"?>
<cx:chartSpace xmlns:a="http://schemas.openxmlformats.org/drawingml/2006/main" xmlns:r="http://schemas.openxmlformats.org/officeDocument/2006/relationships" xmlns:cx="http://schemas.microsoft.com/office/drawing/2014/chartex">
  <cx:chartData>
    <cx:data id="0">
      <cx:numDim type="val">
        <cx:f>_xlchart.v1.77</cx:f>
      </cx:numDim>
    </cx:data>
  </cx:chartData>
  <cx:chart>
    <cx:title pos="t" align="ctr" overlay="0">
      <cx:tx>
        <cx:rich>
          <a:bodyPr spcFirstLastPara="1" vertOverflow="ellipsis" wrap="square" lIns="0" tIns="0" rIns="0" bIns="0" anchor="ctr" anchorCtr="1"/>
          <a:lstStyle/>
          <a:p>
            <a:pPr algn="ctr">
              <a:defRPr/>
            </a:pPr>
            <a:r>
              <a:rPr lang="en-US"/>
              <a:t>Z Score Normal </a:t>
            </a:r>
            <a:r>
              <a:rPr lang="en-US" b="1"/>
              <a:t>Histogram</a:t>
            </a:r>
          </a:p>
        </cx:rich>
      </cx:tx>
    </cx:title>
    <cx:plotArea>
      <cx:plotAreaRegion>
        <cx:series layoutId="clusteredColumn" uniqueId="{DCD1C37A-DB02-48A2-907B-DD81066943E4}" formatIdx="0">
          <cx:tx>
            <cx:txData>
              <cx:f>_xlchart.v1.76</cx:f>
              <cx:v>Z Score</cx:v>
            </cx:txData>
          </cx:tx>
          <cx:spPr>
            <a:noFill/>
            <a:ln>
              <a:solidFill>
                <a:srgbClr val="FF0000"/>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Z Score</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7.xml><?xml version="1.0" encoding="utf-8"?>
<cx:chartSpace xmlns:a="http://schemas.openxmlformats.org/drawingml/2006/main" xmlns:r="http://schemas.openxmlformats.org/officeDocument/2006/relationships" xmlns:cx="http://schemas.microsoft.com/office/drawing/2014/chartex">
  <cx:chartData>
    <cx:data id="0">
      <cx:numDim type="val">
        <cx:f>_xlchart.v1.79</cx:f>
      </cx:numDim>
    </cx:data>
  </cx:chartData>
  <cx:chart>
    <cx:title pos="t" align="ctr" overlay="0">
      <cx:tx>
        <cx:rich>
          <a:bodyPr spcFirstLastPara="1" vertOverflow="ellipsis" wrap="square" lIns="0" tIns="0" rIns="0" bIns="0" anchor="ctr" anchorCtr="1"/>
          <a:lstStyle/>
          <a:p>
            <a:pPr algn="ctr">
              <a:defRPr/>
            </a:pPr>
            <a:r>
              <a:rPr lang="en-US"/>
              <a:t>Normal Price </a:t>
            </a:r>
            <a:r>
              <a:rPr lang="en-US" b="1"/>
              <a:t>Histogram</a:t>
            </a:r>
          </a:p>
        </cx:rich>
      </cx:tx>
    </cx:title>
    <cx:plotArea>
      <cx:plotAreaRegion>
        <cx:series layoutId="clusteredColumn" uniqueId="{86393C33-216B-4980-8FB1-6AC1200ED09A}">
          <cx:tx>
            <cx:txData>
              <cx:f>_xlchart.v1.78</cx:f>
              <cx:v>Normal Price</cx:v>
            </cx:txData>
          </cx:tx>
          <cx:spPr>
            <a:noFill/>
            <a:ln>
              <a:solidFill>
                <a:schemeClr val="accent6"/>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Normal 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8.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chartData>
  <cx:chart>
    <cx:title pos="t" align="ctr" overlay="0">
      <cx:tx>
        <cx:rich>
          <a:bodyPr rot="0" spcFirstLastPara="1" vertOverflow="ellipsis" vert="horz" wrap="square" lIns="0" tIns="0" rIns="0" bIns="0" anchor="ctr" anchorCtr="1"/>
          <a:lstStyle/>
          <a:p>
            <a:pPr algn="ctr">
              <a:defRPr/>
            </a:pPr>
            <a:r>
              <a:rPr lang="en-US"/>
              <a:t>Price </a:t>
            </a:r>
            <a:r>
              <a:rPr lang="en-US" b="1"/>
              <a:t>Boxplot</a:t>
            </a:r>
          </a:p>
        </cx:rich>
      </cx:tx>
    </cx:title>
    <cx:plotArea>
      <cx:plotAreaRegion>
        <cx:series layoutId="boxWhisker" uniqueId="{07C1BFF9-1274-44C6-9DA8-F9E1201CA376}">
          <cx:tx>
            <cx:txData>
              <cx:f>_xlchart.v1.70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9.xml><?xml version="1.0" encoding="utf-8"?>
<cx:chartSpace xmlns:a="http://schemas.openxmlformats.org/drawingml/2006/main" xmlns:r="http://schemas.openxmlformats.org/officeDocument/2006/relationships" xmlns:cx="http://schemas.microsoft.com/office/drawing/2014/chartex">
  <cx:chartData>
    <cx:data id="0">
      <cx:numDim type="val">
        <cx:f>_xlchart.v1.89</cx:f>
      </cx:numDim>
    </cx:data>
  </cx:chartData>
  <cx:chart>
    <cx:title pos="t" align="ctr" overlay="0">
      <cx:tx>
        <cx:rich>
          <a:bodyPr rot="0" spcFirstLastPara="1" vertOverflow="ellipsis" vert="horz" wrap="square" lIns="0" tIns="0" rIns="0" bIns="0" anchor="ctr" anchorCtr="1"/>
          <a:lstStyle/>
          <a:p>
            <a:pPr algn="ctr">
              <a:defRPr/>
            </a:pPr>
            <a:r>
              <a:rPr lang="en-US"/>
              <a:t>Normal Price </a:t>
            </a:r>
            <a:r>
              <a:rPr lang="en-US" b="1"/>
              <a:t>Boxplot</a:t>
            </a:r>
          </a:p>
        </cx:rich>
      </cx:tx>
    </cx:title>
    <cx:plotArea>
      <cx:plotAreaRegion>
        <cx:series layoutId="boxWhisker" uniqueId="{4DC94F19-1E8D-4FB4-96AE-622E00691E7C}">
          <cx:tx>
            <cx:txData>
              <cx:f>_xlchart.v1.88</cx:f>
              <cx:v>Normal 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_xlchart.v1.56</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_xlchart.v1.62</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_xlchart.v1.64</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_xlchart.v1.54</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_xlchart.v1.58</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_xlchart.v1.60</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47" Type="http://schemas.openxmlformats.org/officeDocument/2006/relationships/chart" Target="../charts/chart13.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46" Type="http://schemas.openxmlformats.org/officeDocument/2006/relationships/chart" Target="../charts/chart12.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 Id="rId48"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1.xml"/><Relationship Id="rId13" Type="http://schemas.openxmlformats.org/officeDocument/2006/relationships/chart" Target="../charts/chart66.xml"/><Relationship Id="rId18" Type="http://schemas.openxmlformats.org/officeDocument/2006/relationships/chart" Target="../charts/chart71.xml"/><Relationship Id="rId26" Type="http://schemas.openxmlformats.org/officeDocument/2006/relationships/chart" Target="../charts/chart79.xml"/><Relationship Id="rId3" Type="http://schemas.openxmlformats.org/officeDocument/2006/relationships/chart" Target="../charts/chart56.xml"/><Relationship Id="rId21" Type="http://schemas.openxmlformats.org/officeDocument/2006/relationships/chart" Target="../charts/chart74.xml"/><Relationship Id="rId7" Type="http://schemas.openxmlformats.org/officeDocument/2006/relationships/chart" Target="../charts/chart60.xml"/><Relationship Id="rId12" Type="http://schemas.openxmlformats.org/officeDocument/2006/relationships/chart" Target="../charts/chart65.xml"/><Relationship Id="rId17" Type="http://schemas.openxmlformats.org/officeDocument/2006/relationships/chart" Target="../charts/chart70.xml"/><Relationship Id="rId25" Type="http://schemas.openxmlformats.org/officeDocument/2006/relationships/chart" Target="../charts/chart78.xml"/><Relationship Id="rId33" Type="http://schemas.openxmlformats.org/officeDocument/2006/relationships/chart" Target="../charts/chart86.xml"/><Relationship Id="rId2" Type="http://schemas.openxmlformats.org/officeDocument/2006/relationships/chart" Target="../charts/chart55.xml"/><Relationship Id="rId16" Type="http://schemas.openxmlformats.org/officeDocument/2006/relationships/chart" Target="../charts/chart69.xml"/><Relationship Id="rId20" Type="http://schemas.openxmlformats.org/officeDocument/2006/relationships/chart" Target="../charts/chart73.xml"/><Relationship Id="rId29" Type="http://schemas.openxmlformats.org/officeDocument/2006/relationships/chart" Target="../charts/chart82.xml"/><Relationship Id="rId1" Type="http://schemas.openxmlformats.org/officeDocument/2006/relationships/chart" Target="../charts/chart54.xml"/><Relationship Id="rId6" Type="http://schemas.openxmlformats.org/officeDocument/2006/relationships/chart" Target="../charts/chart59.xml"/><Relationship Id="rId11" Type="http://schemas.openxmlformats.org/officeDocument/2006/relationships/chart" Target="../charts/chart64.xml"/><Relationship Id="rId24" Type="http://schemas.openxmlformats.org/officeDocument/2006/relationships/chart" Target="../charts/chart77.xml"/><Relationship Id="rId32" Type="http://schemas.openxmlformats.org/officeDocument/2006/relationships/chart" Target="../charts/chart85.xml"/><Relationship Id="rId5" Type="http://schemas.openxmlformats.org/officeDocument/2006/relationships/chart" Target="../charts/chart58.xml"/><Relationship Id="rId15" Type="http://schemas.openxmlformats.org/officeDocument/2006/relationships/chart" Target="../charts/chart68.xml"/><Relationship Id="rId23" Type="http://schemas.openxmlformats.org/officeDocument/2006/relationships/chart" Target="../charts/chart76.xml"/><Relationship Id="rId28" Type="http://schemas.openxmlformats.org/officeDocument/2006/relationships/chart" Target="../charts/chart81.xml"/><Relationship Id="rId10" Type="http://schemas.openxmlformats.org/officeDocument/2006/relationships/chart" Target="../charts/chart63.xml"/><Relationship Id="rId19" Type="http://schemas.openxmlformats.org/officeDocument/2006/relationships/chart" Target="../charts/chart72.xml"/><Relationship Id="rId31" Type="http://schemas.openxmlformats.org/officeDocument/2006/relationships/chart" Target="../charts/chart84.xml"/><Relationship Id="rId4" Type="http://schemas.openxmlformats.org/officeDocument/2006/relationships/chart" Target="../charts/chart57.xml"/><Relationship Id="rId9" Type="http://schemas.openxmlformats.org/officeDocument/2006/relationships/chart" Target="../charts/chart62.xml"/><Relationship Id="rId14" Type="http://schemas.openxmlformats.org/officeDocument/2006/relationships/chart" Target="../charts/chart67.xml"/><Relationship Id="rId22" Type="http://schemas.openxmlformats.org/officeDocument/2006/relationships/chart" Target="../charts/chart75.xml"/><Relationship Id="rId27" Type="http://schemas.openxmlformats.org/officeDocument/2006/relationships/chart" Target="../charts/chart80.xml"/><Relationship Id="rId30" Type="http://schemas.openxmlformats.org/officeDocument/2006/relationships/chart" Target="../charts/chart8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4.xml"/><Relationship Id="rId13" Type="http://schemas.openxmlformats.org/officeDocument/2006/relationships/chart" Target="../charts/chart99.xml"/><Relationship Id="rId18" Type="http://schemas.openxmlformats.org/officeDocument/2006/relationships/chart" Target="../charts/chart104.xml"/><Relationship Id="rId26" Type="http://schemas.openxmlformats.org/officeDocument/2006/relationships/chart" Target="../charts/chart112.xml"/><Relationship Id="rId3" Type="http://schemas.openxmlformats.org/officeDocument/2006/relationships/chart" Target="../charts/chart89.xml"/><Relationship Id="rId21" Type="http://schemas.openxmlformats.org/officeDocument/2006/relationships/chart" Target="../charts/chart107.xml"/><Relationship Id="rId7" Type="http://schemas.openxmlformats.org/officeDocument/2006/relationships/chart" Target="../charts/chart93.xml"/><Relationship Id="rId12" Type="http://schemas.openxmlformats.org/officeDocument/2006/relationships/chart" Target="../charts/chart98.xml"/><Relationship Id="rId17" Type="http://schemas.openxmlformats.org/officeDocument/2006/relationships/chart" Target="../charts/chart103.xml"/><Relationship Id="rId25" Type="http://schemas.openxmlformats.org/officeDocument/2006/relationships/chart" Target="../charts/chart111.xml"/><Relationship Id="rId33" Type="http://schemas.openxmlformats.org/officeDocument/2006/relationships/chart" Target="../charts/chart119.xml"/><Relationship Id="rId2" Type="http://schemas.openxmlformats.org/officeDocument/2006/relationships/chart" Target="../charts/chart88.xml"/><Relationship Id="rId16" Type="http://schemas.openxmlformats.org/officeDocument/2006/relationships/chart" Target="../charts/chart102.xml"/><Relationship Id="rId20" Type="http://schemas.openxmlformats.org/officeDocument/2006/relationships/chart" Target="../charts/chart106.xml"/><Relationship Id="rId29" Type="http://schemas.openxmlformats.org/officeDocument/2006/relationships/chart" Target="../charts/chart115.xml"/><Relationship Id="rId1" Type="http://schemas.openxmlformats.org/officeDocument/2006/relationships/chart" Target="../charts/chart87.xml"/><Relationship Id="rId6" Type="http://schemas.openxmlformats.org/officeDocument/2006/relationships/chart" Target="../charts/chart92.xml"/><Relationship Id="rId11" Type="http://schemas.openxmlformats.org/officeDocument/2006/relationships/chart" Target="../charts/chart97.xml"/><Relationship Id="rId24" Type="http://schemas.openxmlformats.org/officeDocument/2006/relationships/chart" Target="../charts/chart110.xml"/><Relationship Id="rId32" Type="http://schemas.openxmlformats.org/officeDocument/2006/relationships/chart" Target="../charts/chart118.xml"/><Relationship Id="rId5" Type="http://schemas.openxmlformats.org/officeDocument/2006/relationships/chart" Target="../charts/chart91.xml"/><Relationship Id="rId15" Type="http://schemas.openxmlformats.org/officeDocument/2006/relationships/chart" Target="../charts/chart101.xml"/><Relationship Id="rId23" Type="http://schemas.openxmlformats.org/officeDocument/2006/relationships/chart" Target="../charts/chart109.xml"/><Relationship Id="rId28" Type="http://schemas.openxmlformats.org/officeDocument/2006/relationships/chart" Target="../charts/chart114.xml"/><Relationship Id="rId10" Type="http://schemas.openxmlformats.org/officeDocument/2006/relationships/chart" Target="../charts/chart96.xml"/><Relationship Id="rId19" Type="http://schemas.openxmlformats.org/officeDocument/2006/relationships/chart" Target="../charts/chart105.xml"/><Relationship Id="rId31" Type="http://schemas.openxmlformats.org/officeDocument/2006/relationships/chart" Target="../charts/chart117.xml"/><Relationship Id="rId4" Type="http://schemas.openxmlformats.org/officeDocument/2006/relationships/chart" Target="../charts/chart90.xml"/><Relationship Id="rId9" Type="http://schemas.openxmlformats.org/officeDocument/2006/relationships/chart" Target="../charts/chart95.xml"/><Relationship Id="rId14" Type="http://schemas.openxmlformats.org/officeDocument/2006/relationships/chart" Target="../charts/chart100.xml"/><Relationship Id="rId22" Type="http://schemas.openxmlformats.org/officeDocument/2006/relationships/chart" Target="../charts/chart108.xml"/><Relationship Id="rId27" Type="http://schemas.openxmlformats.org/officeDocument/2006/relationships/chart" Target="../charts/chart113.xml"/><Relationship Id="rId30" Type="http://schemas.openxmlformats.org/officeDocument/2006/relationships/chart" Target="../charts/chart11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27.xml"/><Relationship Id="rId18" Type="http://schemas.openxmlformats.org/officeDocument/2006/relationships/image" Target="../media/image4.png"/><Relationship Id="rId3" Type="http://schemas.openxmlformats.org/officeDocument/2006/relationships/chart" Target="../charts/chart121.xml"/><Relationship Id="rId7" Type="http://schemas.openxmlformats.org/officeDocument/2006/relationships/chart" Target="../charts/chart124.xml"/><Relationship Id="rId12" Type="http://schemas.openxmlformats.org/officeDocument/2006/relationships/chart" Target="../charts/chart126.xml"/><Relationship Id="rId17" Type="http://schemas.openxmlformats.org/officeDocument/2006/relationships/chart" Target="../charts/chart131.xml"/><Relationship Id="rId2" Type="http://schemas.openxmlformats.org/officeDocument/2006/relationships/chart" Target="../charts/chart120.xml"/><Relationship Id="rId16" Type="http://schemas.openxmlformats.org/officeDocument/2006/relationships/chart" Target="../charts/chart130.xml"/><Relationship Id="rId20" Type="http://schemas.microsoft.com/office/2014/relationships/chartEx" Target="../charts/chartEx39.xml"/><Relationship Id="rId1" Type="http://schemas.microsoft.com/office/2014/relationships/chartEx" Target="../charts/chartEx35.xml"/><Relationship Id="rId6" Type="http://schemas.openxmlformats.org/officeDocument/2006/relationships/chart" Target="../charts/chart123.xml"/><Relationship Id="rId11" Type="http://schemas.microsoft.com/office/2014/relationships/chartEx" Target="../charts/chartEx37.xml"/><Relationship Id="rId5" Type="http://schemas.microsoft.com/office/2014/relationships/chartEx" Target="../charts/chartEx36.xml"/><Relationship Id="rId15" Type="http://schemas.openxmlformats.org/officeDocument/2006/relationships/chart" Target="../charts/chart129.xml"/><Relationship Id="rId10" Type="http://schemas.openxmlformats.org/officeDocument/2006/relationships/chart" Target="../charts/chart125.xml"/><Relationship Id="rId19" Type="http://schemas.microsoft.com/office/2014/relationships/chartEx" Target="../charts/chartEx38.xml"/><Relationship Id="rId4" Type="http://schemas.openxmlformats.org/officeDocument/2006/relationships/chart" Target="../charts/chart122.xml"/><Relationship Id="rId9" Type="http://schemas.openxmlformats.org/officeDocument/2006/relationships/image" Target="../media/image3.png"/><Relationship Id="rId14" Type="http://schemas.openxmlformats.org/officeDocument/2006/relationships/chart" Target="../charts/chart128.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91</xdr:row>
      <xdr:rowOff>0</xdr:rowOff>
    </xdr:from>
    <xdr:to>
      <xdr:col>136</xdr:col>
      <xdr:colOff>304800</xdr:colOff>
      <xdr:row>105</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129</xdr:col>
      <xdr:colOff>0</xdr:colOff>
      <xdr:row>106</xdr:row>
      <xdr:rowOff>0</xdr:rowOff>
    </xdr:from>
    <xdr:to>
      <xdr:col>136</xdr:col>
      <xdr:colOff>304800</xdr:colOff>
      <xdr:row>120</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129</xdr:col>
      <xdr:colOff>0</xdr:colOff>
      <xdr:row>121</xdr:row>
      <xdr:rowOff>0</xdr:rowOff>
    </xdr:from>
    <xdr:to>
      <xdr:col>136</xdr:col>
      <xdr:colOff>304800</xdr:colOff>
      <xdr:row>135</xdr:row>
      <xdr:rowOff>76200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12</xdr:row>
      <xdr:rowOff>0</xdr:rowOff>
    </xdr:from>
    <xdr:to>
      <xdr:col>16</xdr:col>
      <xdr:colOff>0</xdr:colOff>
      <xdr:row>22</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16</xdr:col>
      <xdr:colOff>0</xdr:colOff>
      <xdr:row>22</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0</xdr:colOff>
      <xdr:row>1</xdr:row>
      <xdr:rowOff>0</xdr:rowOff>
    </xdr:from>
    <xdr:to>
      <xdr:col>28</xdr:col>
      <xdr:colOff>304800</xdr:colOff>
      <xdr:row>15</xdr:row>
      <xdr:rowOff>76200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xdr:row>
      <xdr:rowOff>0</xdr:rowOff>
    </xdr:from>
    <xdr:to>
      <xdr:col>36</xdr:col>
      <xdr:colOff>304800</xdr:colOff>
      <xdr:row>15</xdr:row>
      <xdr:rowOff>76200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1</xdr:row>
      <xdr:rowOff>0</xdr:rowOff>
    </xdr:from>
    <xdr:to>
      <xdr:col>44</xdr:col>
      <xdr:colOff>304800</xdr:colOff>
      <xdr:row>15</xdr:row>
      <xdr:rowOff>57150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32</xdr:row>
      <xdr:rowOff>0</xdr:rowOff>
    </xdr:from>
    <xdr:to>
      <xdr:col>20</xdr:col>
      <xdr:colOff>304800</xdr:colOff>
      <xdr:row>46</xdr:row>
      <xdr:rowOff>76200</xdr:rowOff>
    </xdr:to>
    <mc:AlternateContent xmlns:mc="http://schemas.openxmlformats.org/markup-compatibility/2006">
      <mc:Choice xmlns:cx1="http://schemas.microsoft.com/office/drawing/2015/9/8/chartex" Requires="cx1">
        <xdr:graphicFrame macro="">
          <xdr:nvGraphicFramePr>
            <xdr:cNvPr id="52" name="Chart 5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0</xdr:colOff>
      <xdr:row>32</xdr:row>
      <xdr:rowOff>0</xdr:rowOff>
    </xdr:from>
    <xdr:to>
      <xdr:col>28</xdr:col>
      <xdr:colOff>304800</xdr:colOff>
      <xdr:row>46</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32</xdr:row>
      <xdr:rowOff>0</xdr:rowOff>
    </xdr:from>
    <xdr:to>
      <xdr:col>36</xdr:col>
      <xdr:colOff>304800</xdr:colOff>
      <xdr:row>46</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0</xdr:colOff>
      <xdr:row>47</xdr:row>
      <xdr:rowOff>0</xdr:rowOff>
    </xdr:from>
    <xdr:to>
      <xdr:col>28</xdr:col>
      <xdr:colOff>117562</xdr:colOff>
      <xdr:row>61</xdr:row>
      <xdr:rowOff>134471</xdr:rowOff>
    </xdr:to>
    <xdr:pic>
      <xdr:nvPicPr>
        <xdr:cNvPr id="64" name="Picture 63" descr="File:Normal Distribution CDF.sv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824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47</xdr:row>
      <xdr:rowOff>0</xdr:rowOff>
    </xdr:from>
    <xdr:to>
      <xdr:col>20</xdr:col>
      <xdr:colOff>117562</xdr:colOff>
      <xdr:row>61</xdr:row>
      <xdr:rowOff>134471</xdr:rowOff>
    </xdr:to>
    <xdr:pic>
      <xdr:nvPicPr>
        <xdr:cNvPr id="65" name="Picture 64" descr="File:Normal Distribution PDF.sv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866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523875</xdr:colOff>
      <xdr:row>0</xdr:row>
      <xdr:rowOff>66675</xdr:rowOff>
    </xdr:from>
    <xdr:to>
      <xdr:col>44</xdr:col>
      <xdr:colOff>400050</xdr:colOff>
      <xdr:row>46</xdr:row>
      <xdr:rowOff>171450</xdr:rowOff>
    </xdr:to>
    <xdr:sp macro="" textlink="">
      <xdr:nvSpPr>
        <xdr:cNvPr id="69" name="Rectangle 68"/>
        <xdr:cNvSpPr/>
      </xdr:nvSpPr>
      <xdr:spPr>
        <a:xfrm>
          <a:off x="16754475" y="66675"/>
          <a:ext cx="9629775" cy="5819775"/>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20</xdr:col>
      <xdr:colOff>523875</xdr:colOff>
      <xdr:row>0</xdr:row>
      <xdr:rowOff>85725</xdr:rowOff>
    </xdr:from>
    <xdr:to>
      <xdr:col>28</xdr:col>
      <xdr:colOff>409575</xdr:colOff>
      <xdr:row>61</xdr:row>
      <xdr:rowOff>142875</xdr:rowOff>
    </xdr:to>
    <xdr:sp macro="" textlink="">
      <xdr:nvSpPr>
        <xdr:cNvPr id="70" name="Rectangle 69"/>
        <xdr:cNvSpPr/>
      </xdr:nvSpPr>
      <xdr:spPr>
        <a:xfrm>
          <a:off x="11877675" y="85725"/>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12</xdr:col>
      <xdr:colOff>514350</xdr:colOff>
      <xdr:row>0</xdr:row>
      <xdr:rowOff>95250</xdr:rowOff>
    </xdr:from>
    <xdr:to>
      <xdr:col>20</xdr:col>
      <xdr:colOff>400050</xdr:colOff>
      <xdr:row>61</xdr:row>
      <xdr:rowOff>152400</xdr:rowOff>
    </xdr:to>
    <xdr:sp macro="" textlink="">
      <xdr:nvSpPr>
        <xdr:cNvPr id="71" name="Rectangle 70"/>
        <xdr:cNvSpPr/>
      </xdr:nvSpPr>
      <xdr:spPr>
        <a:xfrm>
          <a:off x="6991350" y="95250"/>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21</xdr:col>
      <xdr:colOff>0</xdr:colOff>
      <xdr:row>16</xdr:row>
      <xdr:rowOff>0</xdr:rowOff>
    </xdr:from>
    <xdr:to>
      <xdr:col>28</xdr:col>
      <xdr:colOff>304800</xdr:colOff>
      <xdr:row>30</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16</xdr:row>
      <xdr:rowOff>0</xdr:rowOff>
    </xdr:from>
    <xdr:to>
      <xdr:col>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0</xdr:colOff>
      <xdr:row>16</xdr:row>
      <xdr:rowOff>0</xdr:rowOff>
    </xdr:from>
    <xdr:to>
      <xdr:col>36</xdr:col>
      <xdr:colOff>304800</xdr:colOff>
      <xdr:row>30</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79</xdr:row>
      <xdr:rowOff>0</xdr:rowOff>
    </xdr:from>
    <xdr:to>
      <xdr:col>20</xdr:col>
      <xdr:colOff>304800</xdr:colOff>
      <xdr:row>93</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94</xdr:row>
      <xdr:rowOff>0</xdr:rowOff>
    </xdr:from>
    <xdr:to>
      <xdr:col>20</xdr:col>
      <xdr:colOff>304800</xdr:colOff>
      <xdr:row>108</xdr:row>
      <xdr:rowOff>76200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0</xdr:colOff>
      <xdr:row>79</xdr:row>
      <xdr:rowOff>0</xdr:rowOff>
    </xdr:from>
    <xdr:to>
      <xdr:col>28</xdr:col>
      <xdr:colOff>304800</xdr:colOff>
      <xdr:row>93</xdr:row>
      <xdr:rowOff>76200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0</xdr:colOff>
      <xdr:row>94</xdr:row>
      <xdr:rowOff>0</xdr:rowOff>
    </xdr:from>
    <xdr:to>
      <xdr:col>28</xdr:col>
      <xdr:colOff>304800</xdr:colOff>
      <xdr:row>108</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504825</xdr:colOff>
      <xdr:row>63</xdr:row>
      <xdr:rowOff>57150</xdr:rowOff>
    </xdr:from>
    <xdr:to>
      <xdr:col>28</xdr:col>
      <xdr:colOff>428625</xdr:colOff>
      <xdr:row>108</xdr:row>
      <xdr:rowOff>152400</xdr:rowOff>
    </xdr:to>
    <xdr:sp macro="" textlink="">
      <xdr:nvSpPr>
        <xdr:cNvPr id="60" name="Rectangle 59"/>
        <xdr:cNvSpPr/>
      </xdr:nvSpPr>
      <xdr:spPr>
        <a:xfrm>
          <a:off x="8734425" y="12058650"/>
          <a:ext cx="9677400" cy="86677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13</xdr:col>
      <xdr:colOff>0</xdr:colOff>
      <xdr:row>64</xdr:row>
      <xdr:rowOff>0</xdr:rowOff>
    </xdr:from>
    <xdr:to>
      <xdr:col>20</xdr:col>
      <xdr:colOff>304800</xdr:colOff>
      <xdr:row>78</xdr:row>
      <xdr:rowOff>76200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21</xdr:col>
      <xdr:colOff>342899</xdr:colOff>
      <xdr:row>65</xdr:row>
      <xdr:rowOff>0</xdr:rowOff>
    </xdr:from>
    <xdr:to>
      <xdr:col>28</xdr:col>
      <xdr:colOff>133350</xdr:colOff>
      <xdr:row>78</xdr:row>
      <xdr:rowOff>57150</xdr:rowOff>
    </xdr:to>
    <xdr:pic>
      <xdr:nvPicPr>
        <xdr:cNvPr id="26" name="Picture 25"/>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4982824" y="12382500"/>
          <a:ext cx="4057651"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0</xdr:colOff>
      <xdr:row>64</xdr:row>
      <xdr:rowOff>0</xdr:rowOff>
    </xdr:from>
    <xdr:to>
      <xdr:col>36</xdr:col>
      <xdr:colOff>304800</xdr:colOff>
      <xdr:row>78</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37</xdr:col>
      <xdr:colOff>0</xdr:colOff>
      <xdr:row>64</xdr:row>
      <xdr:rowOff>0</xdr:rowOff>
    </xdr:from>
    <xdr:to>
      <xdr:col>44</xdr:col>
      <xdr:colOff>304800</xdr:colOff>
      <xdr:row>78</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533400</xdr:colOff>
      <xdr:row>63</xdr:row>
      <xdr:rowOff>66675</xdr:rowOff>
    </xdr:from>
    <xdr:to>
      <xdr:col>50</xdr:col>
      <xdr:colOff>0</xdr:colOff>
      <xdr:row>108</xdr:row>
      <xdr:rowOff>161925</xdr:rowOff>
    </xdr:to>
    <xdr:sp macro="" textlink="">
      <xdr:nvSpPr>
        <xdr:cNvPr id="32" name="Rectangle 31"/>
        <xdr:cNvSpPr/>
      </xdr:nvSpPr>
      <xdr:spPr>
        <a:xfrm>
          <a:off x="19440525" y="12068175"/>
          <a:ext cx="12877800" cy="86677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35">
      <pivotArea type="all" dataOnly="0" outline="0" fieldPosition="0"/>
    </format>
    <format dxfId="134">
      <pivotArea outline="0" collapsedLevelsAreSubtotals="1" fieldPosition="0"/>
    </format>
    <format dxfId="133">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205">
      <pivotArea type="all" dataOnly="0" outline="0" fieldPosition="0"/>
    </format>
    <format dxfId="204">
      <pivotArea outline="0" collapsedLevelsAreSubtotals="1" fieldPosition="0"/>
    </format>
    <format dxfId="203">
      <pivotArea field="14" type="button" dataOnly="0" labelOnly="1" outline="0" axis="axisRow" fieldPosition="0"/>
    </format>
    <format dxfId="202">
      <pivotArea dataOnly="0" labelOnly="1" outline="0" axis="axisValues" fieldPosition="0"/>
    </format>
    <format dxfId="201">
      <pivotArea dataOnly="0" labelOnly="1" fieldPosition="0">
        <references count="1">
          <reference field="14" count="0"/>
        </references>
      </pivotArea>
    </format>
    <format dxfId="200">
      <pivotArea dataOnly="0" labelOnly="1" grandRow="1" outline="0" fieldPosition="0"/>
    </format>
    <format dxfId="199">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12">
      <pivotArea type="all" dataOnly="0" outline="0" fieldPosition="0"/>
    </format>
    <format dxfId="11">
      <pivotArea outline="0" collapsedLevelsAreSubtotals="1" fieldPosition="0"/>
    </format>
    <format dxfId="10">
      <pivotArea field="29" type="button" dataOnly="0" labelOnly="1" outline="0" axis="axisRow" fieldPosition="0"/>
    </format>
    <format dxfId="9">
      <pivotArea dataOnly="0" labelOnly="1" fieldPosition="0">
        <references count="1">
          <reference field="29" count="0"/>
        </references>
      </pivotArea>
    </format>
    <format dxfId="8">
      <pivotArea dataOnly="0" labelOnly="1" grandRow="1" outline="0" fieldPosition="0"/>
    </format>
    <format dxfId="7">
      <pivotArea dataOnly="0" labelOnly="1" outline="0" fieldPosition="0">
        <references count="1">
          <reference field="4294967294" count="3">
            <x v="0"/>
            <x v="1"/>
            <x v="2"/>
          </reference>
        </references>
      </pivotArea>
    </format>
    <format dxfId="6">
      <pivotArea outline="0" collapsedLevelsAreSubtotals="1" fieldPosition="0">
        <references count="1">
          <reference field="4294967294" count="1" selected="0">
            <x v="2"/>
          </reference>
        </references>
      </pivotArea>
    </format>
    <format dxfId="5">
      <pivotArea dataOnly="0" labelOnly="1" outline="0" fieldPosition="0">
        <references count="1">
          <reference field="4294967294" count="1">
            <x v="2"/>
          </reference>
        </references>
      </pivotArea>
    </format>
    <format dxfId="4">
      <pivotArea outline="0" collapsedLevelsAreSubtotals="1"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 dxfId="2">
      <pivotArea outline="0" collapsedLevelsAreSubtotals="1" fieldPosition="0">
        <references count="1">
          <reference field="4294967294" count="1" selected="0">
            <x v="2"/>
          </reference>
        </references>
      </pivotArea>
    </format>
    <format dxfId="1">
      <pivotArea dataOnly="0" labelOnly="1" outline="0" fieldPosition="0">
        <references count="1">
          <reference field="4294967294" count="1">
            <x v="2"/>
          </reference>
        </references>
      </pivotArea>
    </format>
    <format dxfId="0">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24">
      <pivotArea type="all" dataOnly="0" outline="0" fieldPosition="0"/>
    </format>
    <format dxfId="23">
      <pivotArea outline="0" collapsedLevelsAreSubtotals="1" fieldPosition="0"/>
    </format>
    <format dxfId="22">
      <pivotArea field="6" type="button" dataOnly="0" labelOnly="1" outline="0" axis="axisRow" fieldPosition="0"/>
    </format>
    <format dxfId="21">
      <pivotArea dataOnly="0" labelOnly="1" fieldPosition="0">
        <references count="1">
          <reference field="6"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 dxfId="14">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36">
      <pivotArea type="all" dataOnly="0" outline="0" fieldPosition="0"/>
    </format>
    <format dxfId="35">
      <pivotArea outline="0" collapsedLevelsAreSubtotals="1" fieldPosition="0"/>
    </format>
    <format dxfId="34">
      <pivotArea field="14" type="button" dataOnly="0" labelOnly="1" outline="0" axis="axisRow" fieldPosition="0"/>
    </format>
    <format dxfId="33">
      <pivotArea dataOnly="0" labelOnly="1" fieldPosition="0">
        <references count="1">
          <reference field="14"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30">
      <pivotArea outline="0" collapsedLevelsAreSubtotals="1" fieldPosition="0">
        <references count="1">
          <reference field="4294967294" count="1" selected="0">
            <x v="1"/>
          </reference>
        </references>
      </pivotArea>
    </format>
    <format dxfId="29">
      <pivotArea dataOnly="0" labelOnly="1" outline="0" fieldPosition="0">
        <references count="1">
          <reference field="4294967294" count="1">
            <x v="1"/>
          </reference>
        </references>
      </pivotArea>
    </format>
    <format dxfId="28">
      <pivotArea outline="0" collapsedLevelsAreSubtotals="1" fieldPosition="0">
        <references count="1">
          <reference field="4294967294" count="1" selected="0">
            <x v="1"/>
          </reference>
        </references>
      </pivotArea>
    </format>
    <format dxfId="27">
      <pivotArea dataOnly="0" labelOnly="1" outline="0" fieldPosition="0">
        <references count="1">
          <reference field="4294967294" count="1">
            <x v="1"/>
          </reference>
        </references>
      </pivotArea>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48">
      <pivotArea type="all" dataOnly="0" outline="0" fieldPosition="0"/>
    </format>
    <format dxfId="47">
      <pivotArea outline="0" collapsedLevelsAreSubtotals="1" fieldPosition="0"/>
    </format>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 dxfId="40">
      <pivotArea outline="0" collapsedLevelsAreSubtotals="1" fieldPosition="0">
        <references count="1">
          <reference field="4294967294" count="1" selected="0">
            <x v="1"/>
          </reference>
        </references>
      </pivotArea>
    </format>
    <format dxfId="39">
      <pivotArea dataOnly="0" labelOnly="1" outline="0" fieldPosition="0">
        <references count="1">
          <reference field="4294967294" count="1">
            <x v="1"/>
          </reference>
        </references>
      </pivotArea>
    </format>
    <format dxfId="38">
      <pivotArea outline="0" collapsedLevelsAreSubtotals="1" fieldPosition="0">
        <references count="1">
          <reference field="4294967294" count="1" selected="0">
            <x v="1"/>
          </reference>
        </references>
      </pivotArea>
    </format>
    <format dxfId="37">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60">
      <pivotArea type="all" dataOnly="0" outline="0" fieldPosition="0"/>
    </format>
    <format dxfId="59">
      <pivotArea outline="0" collapsedLevelsAreSubtotals="1" fieldPosition="0"/>
    </format>
    <format dxfId="58">
      <pivotArea field="7" type="button" dataOnly="0" labelOnly="1" outline="0" axis="axisRow" fieldPosition="0"/>
    </format>
    <format dxfId="57">
      <pivotArea dataOnly="0" labelOnly="1" fieldPosition="0">
        <references count="1">
          <reference field="7"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2">
      <pivotArea outline="0" collapsedLevelsAreSubtotals="1" fieldPosition="0">
        <references count="1">
          <reference field="4294967294" count="1" selected="0">
            <x v="1"/>
          </reference>
        </references>
      </pivotArea>
    </format>
    <format dxfId="51">
      <pivotArea dataOnly="0" labelOnly="1" outline="0" fieldPosition="0">
        <references count="1">
          <reference field="4294967294" count="1">
            <x v="1"/>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72">
      <pivotArea type="all" dataOnly="0" outline="0" fieldPosition="0"/>
    </format>
    <format dxfId="71">
      <pivotArea outline="0" collapsedLevelsAreSubtotals="1" fieldPosition="0"/>
    </format>
    <format dxfId="70">
      <pivotArea field="27" type="button" dataOnly="0" labelOnly="1" outline="0" axis="axisRow" fieldPosition="0"/>
    </format>
    <format dxfId="69">
      <pivotArea dataOnly="0" labelOnly="1" fieldPosition="0">
        <references count="1">
          <reference field="27"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 dxfId="64">
      <pivotArea outline="0" collapsedLevelsAreSubtotals="1" fieldPosition="0">
        <references count="1">
          <reference field="4294967294" count="1" selected="0">
            <x v="1"/>
          </reference>
        </references>
      </pivotArea>
    </format>
    <format dxfId="63">
      <pivotArea dataOnly="0" labelOnly="1" outline="0" fieldPosition="0">
        <references count="1">
          <reference field="4294967294" count="1">
            <x v="1"/>
          </reference>
        </references>
      </pivotArea>
    </format>
    <format dxfId="62">
      <pivotArea outline="0" collapsedLevelsAreSubtotals="1" fieldPosition="0">
        <references count="1">
          <reference field="4294967294" count="1" selected="0">
            <x v="1"/>
          </reference>
        </references>
      </pivotArea>
    </format>
    <format dxfId="61">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84">
      <pivotArea type="all" dataOnly="0" outline="0" fieldPosition="0"/>
    </format>
    <format dxfId="83">
      <pivotArea outline="0" collapsedLevelsAreSubtotals="1" fieldPosition="0"/>
    </format>
    <format dxfId="82">
      <pivotArea field="5" type="button" dataOnly="0" labelOnly="1" outline="0" axis="axisRow" fieldPosition="0"/>
    </format>
    <format dxfId="81">
      <pivotArea dataOnly="0" labelOnly="1" fieldPosition="0">
        <references count="1">
          <reference field="5" count="0"/>
        </references>
      </pivotArea>
    </format>
    <format dxfId="80">
      <pivotArea dataOnly="0" labelOnly="1" grandRow="1" outline="0" fieldPosition="0"/>
    </format>
    <format dxfId="79">
      <pivotArea dataOnly="0" labelOnly="1" outline="0" fieldPosition="0">
        <references count="1">
          <reference field="4294967294" count="2">
            <x v="0"/>
            <x v="1"/>
          </reference>
        </references>
      </pivotArea>
    </format>
    <format dxfId="78">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96">
      <pivotArea type="all" dataOnly="0" outline="0" fieldPosition="0"/>
    </format>
    <format dxfId="95">
      <pivotArea outline="0" collapsedLevelsAreSubtotals="1" fieldPosition="0"/>
    </format>
    <format dxfId="94">
      <pivotArea field="8" type="button" dataOnly="0" labelOnly="1" outline="0" axis="axisRow" fieldPosition="0"/>
    </format>
    <format dxfId="93">
      <pivotArea dataOnly="0" labelOnly="1" fieldPosition="0">
        <references count="1">
          <reference field="8"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outline="0" collapsedLevelsAreSubtotals="1" fieldPosition="0">
        <references count="1">
          <reference field="4294967294" count="1" selected="0">
            <x v="1"/>
          </reference>
        </references>
      </pivotArea>
    </format>
    <format dxfId="89">
      <pivotArea dataOnly="0" labelOnly="1" outline="0" fieldPosition="0">
        <references count="1">
          <reference field="4294967294" count="1">
            <x v="1"/>
          </reference>
        </references>
      </pivotArea>
    </format>
    <format dxfId="88">
      <pivotArea outline="0" collapsedLevelsAreSubtotals="1" fieldPosition="0">
        <references count="1">
          <reference field="4294967294" count="1" selected="0">
            <x v="1"/>
          </reference>
        </references>
      </pivotArea>
    </format>
    <format dxfId="87">
      <pivotArea dataOnly="0" labelOnly="1" outline="0" fieldPosition="0">
        <references count="1">
          <reference field="4294967294" count="1">
            <x v="1"/>
          </reference>
        </references>
      </pivotArea>
    </format>
    <format dxfId="86">
      <pivotArea outline="0" collapsedLevelsAreSubtotals="1" fieldPosition="0">
        <references count="1">
          <reference field="4294967294" count="1" selected="0">
            <x v="1"/>
          </reference>
        </references>
      </pivotArea>
    </format>
    <format dxfId="85">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142">
      <pivotArea type="all" dataOnly="0" outline="0" fieldPosition="0"/>
    </format>
    <format dxfId="141">
      <pivotArea outline="0" collapsedLevelsAreSubtotals="1" fieldPosition="0"/>
    </format>
    <format dxfId="140">
      <pivotArea field="4" type="button" dataOnly="0" labelOnly="1" outline="0" axis="axisRow" fieldPosition="0"/>
    </format>
    <format dxfId="139">
      <pivotArea dataOnly="0" labelOnly="1" outline="0" axis="axisValues" fieldPosition="0"/>
    </format>
    <format dxfId="138">
      <pivotArea dataOnly="0" labelOnly="1" fieldPosition="0">
        <references count="1">
          <reference field="4" count="0"/>
        </references>
      </pivotArea>
    </format>
    <format dxfId="137">
      <pivotArea dataOnly="0" labelOnly="1" grandRow="1" outline="0" fieldPosition="0"/>
    </format>
    <format dxfId="136">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3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108">
      <pivotArea type="all" dataOnly="0" outline="0" fieldPosition="0"/>
    </format>
    <format dxfId="107">
      <pivotArea outline="0" collapsedLevelsAreSubtotals="1" fieldPosition="0"/>
    </format>
    <format dxfId="106">
      <pivotArea field="4" type="button" dataOnly="0" labelOnly="1" outline="0" axis="axisRow" fieldPosition="0"/>
    </format>
    <format dxfId="105">
      <pivotArea dataOnly="0" labelOnly="1" fieldPosition="0">
        <references count="1">
          <reference field="4"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outline="0" collapsedLevelsAreSubtotals="1" fieldPosition="0">
        <references count="1">
          <reference field="4294967294" count="1" selected="0">
            <x v="1"/>
          </reference>
        </references>
      </pivotArea>
    </format>
    <format dxfId="101">
      <pivotArea dataOnly="0" labelOnly="1" outline="0" fieldPosition="0">
        <references count="1">
          <reference field="4294967294" count="1">
            <x v="1"/>
          </reference>
        </references>
      </pivotArea>
    </format>
    <format dxfId="100">
      <pivotArea outline="0" collapsedLevelsAreSubtotals="1"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outline="0" collapsedLevelsAreSubtotals="1" fieldPosition="0">
        <references count="1">
          <reference field="4294967294" count="1" selected="0">
            <x v="1"/>
          </reference>
        </references>
      </pivotArea>
    </format>
    <format dxfId="9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120">
      <pivotArea type="all" dataOnly="0" outline="0" fieldPosition="0"/>
    </format>
    <format dxfId="119">
      <pivotArea outline="0" collapsedLevelsAreSubtotals="1" fieldPosition="0"/>
    </format>
    <format dxfId="118">
      <pivotArea field="15" type="button" dataOnly="0" labelOnly="1" outline="0" axis="axisRow" fieldPosition="0"/>
    </format>
    <format dxfId="117">
      <pivotArea dataOnly="0" labelOnly="1" fieldPosition="0">
        <references count="1">
          <reference field="15"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132">
      <pivotArea type="all" dataOnly="0" outline="0" fieldPosition="0"/>
    </format>
    <format dxfId="131">
      <pivotArea outline="0" collapsedLevelsAreSubtotals="1" fieldPosition="0"/>
    </format>
    <format dxfId="130">
      <pivotArea field="17" type="button" dataOnly="0" labelOnly="1" outline="0" axis="axisRow" fieldPosition="0"/>
    </format>
    <format dxfId="129">
      <pivotArea dataOnly="0" labelOnly="1" fieldPosition="0">
        <references count="1">
          <reference field="17"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149">
      <pivotArea type="all" dataOnly="0" outline="0" fieldPosition="0"/>
    </format>
    <format dxfId="148">
      <pivotArea outline="0" collapsedLevelsAreSubtotals="1" fieldPosition="0"/>
    </format>
    <format dxfId="147">
      <pivotArea field="17" type="button" dataOnly="0" labelOnly="1" outline="0" axis="axisRow" fieldPosition="0"/>
    </format>
    <format dxfId="146">
      <pivotArea dataOnly="0" labelOnly="1" outline="0" axis="axisValues" fieldPosition="0"/>
    </format>
    <format dxfId="145">
      <pivotArea dataOnly="0" labelOnly="1" fieldPosition="0">
        <references count="1">
          <reference field="17" count="0"/>
        </references>
      </pivotArea>
    </format>
    <format dxfId="144">
      <pivotArea dataOnly="0" labelOnly="1" grandRow="1" outline="0" fieldPosition="0"/>
    </format>
    <format dxfId="143">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156">
      <pivotArea type="all" dataOnly="0" outline="0" fieldPosition="0"/>
    </format>
    <format dxfId="155">
      <pivotArea outline="0" collapsedLevelsAreSubtotals="1" fieldPosition="0"/>
    </format>
    <format dxfId="154">
      <pivotArea field="7" type="button" dataOnly="0" labelOnly="1" outline="0" axis="axisRow" fieldPosition="0"/>
    </format>
    <format dxfId="153">
      <pivotArea dataOnly="0" labelOnly="1" outline="0" axis="axisValues" fieldPosition="0"/>
    </format>
    <format dxfId="152">
      <pivotArea dataOnly="0" labelOnly="1" fieldPosition="0">
        <references count="1">
          <reference field="7" count="0"/>
        </references>
      </pivotArea>
    </format>
    <format dxfId="151">
      <pivotArea dataOnly="0" labelOnly="1" grandRow="1" outline="0" fieldPosition="0"/>
    </format>
    <format dxfId="150">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63">
      <pivotArea type="all" dataOnly="0" outline="0" fieldPosition="0"/>
    </format>
    <format dxfId="162">
      <pivotArea outline="0" collapsedLevelsAreSubtotals="1" fieldPosition="0"/>
    </format>
    <format dxfId="161">
      <pivotArea field="15" type="button" dataOnly="0" labelOnly="1" outline="0" axis="axisRow" fieldPosition="0"/>
    </format>
    <format dxfId="160">
      <pivotArea dataOnly="0" labelOnly="1" outline="0" axis="axisValues" fieldPosition="0"/>
    </format>
    <format dxfId="159">
      <pivotArea dataOnly="0" labelOnly="1" fieldPosition="0">
        <references count="1">
          <reference field="15" count="0"/>
        </references>
      </pivotArea>
    </format>
    <format dxfId="158">
      <pivotArea dataOnly="0" labelOnly="1" grandRow="1" outline="0" fieldPosition="0"/>
    </format>
    <format dxfId="15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170">
      <pivotArea type="all" dataOnly="0" outline="0" fieldPosition="0"/>
    </format>
    <format dxfId="169">
      <pivotArea outline="0" collapsedLevelsAreSubtotals="1" fieldPosition="0"/>
    </format>
    <format dxfId="168">
      <pivotArea field="5" type="button" dataOnly="0" labelOnly="1" outline="0" axis="axisRow" fieldPosition="0"/>
    </format>
    <format dxfId="167">
      <pivotArea dataOnly="0" labelOnly="1" outline="0" axis="axisValues" fieldPosition="0"/>
    </format>
    <format dxfId="166">
      <pivotArea dataOnly="0" labelOnly="1" fieldPosition="0">
        <references count="1">
          <reference field="5" count="0"/>
        </references>
      </pivotArea>
    </format>
    <format dxfId="165">
      <pivotArea dataOnly="0" labelOnly="1" grandRow="1" outline="0" fieldPosition="0"/>
    </format>
    <format dxfId="16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177">
      <pivotArea type="all" dataOnly="0" outline="0" fieldPosition="0"/>
    </format>
    <format dxfId="176">
      <pivotArea outline="0" collapsedLevelsAreSubtotals="1" fieldPosition="0"/>
    </format>
    <format dxfId="175">
      <pivotArea field="3" type="button" dataOnly="0" labelOnly="1" outline="0" axis="axisRow" fieldPosition="0"/>
    </format>
    <format dxfId="174">
      <pivotArea dataOnly="0" labelOnly="1" outline="0" axis="axisValues" fieldPosition="0"/>
    </format>
    <format dxfId="173">
      <pivotArea dataOnly="0" labelOnly="1" fieldPosition="0">
        <references count="1">
          <reference field="3" count="0"/>
        </references>
      </pivotArea>
    </format>
    <format dxfId="172">
      <pivotArea dataOnly="0" labelOnly="1" grandRow="1" outline="0" fieldPosition="0"/>
    </format>
    <format dxfId="171">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184">
      <pivotArea type="all" dataOnly="0" outline="0" fieldPosition="0"/>
    </format>
    <format dxfId="183">
      <pivotArea outline="0" collapsedLevelsAreSubtotals="1" fieldPosition="0"/>
    </format>
    <format dxfId="182">
      <pivotArea field="8" type="button" dataOnly="0" labelOnly="1" outline="0" axis="axisRow" fieldPosition="0"/>
    </format>
    <format dxfId="181">
      <pivotArea dataOnly="0" labelOnly="1" outline="0" axis="axisValues" fieldPosition="0"/>
    </format>
    <format dxfId="180">
      <pivotArea dataOnly="0" labelOnly="1" fieldPosition="0">
        <references count="1">
          <reference field="8" count="0"/>
        </references>
      </pivotArea>
    </format>
    <format dxfId="179">
      <pivotArea dataOnly="0" labelOnly="1" grandRow="1" outline="0" fieldPosition="0"/>
    </format>
    <format dxfId="17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91">
      <pivotArea type="all" dataOnly="0" outline="0" fieldPosition="0"/>
    </format>
    <format dxfId="190">
      <pivotArea outline="0" collapsedLevelsAreSubtotals="1" fieldPosition="0"/>
    </format>
    <format dxfId="189">
      <pivotArea field="27" type="button" dataOnly="0" labelOnly="1" outline="0" axis="axisRow" fieldPosition="0"/>
    </format>
    <format dxfId="188">
      <pivotArea dataOnly="0" labelOnly="1" outline="0" axis="axisValues" fieldPosition="0"/>
    </format>
    <format dxfId="187">
      <pivotArea dataOnly="0" labelOnly="1" fieldPosition="0">
        <references count="1">
          <reference field="27" count="0"/>
        </references>
      </pivotArea>
    </format>
    <format dxfId="186">
      <pivotArea dataOnly="0" labelOnly="1" grandRow="1" outline="0" fieldPosition="0"/>
    </format>
    <format dxfId="18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hyperlink" Target="https://youtu.be/okjYjClSjO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tabSelected="1" workbookViewId="0">
      <pane ySplit="1" topLeftCell="A2" activePane="bottomLeft" state="frozen"/>
      <selection pane="bottomLeft"/>
    </sheetView>
  </sheetViews>
  <sheetFormatPr defaultRowHeight="15" x14ac:dyDescent="0.25"/>
  <cols>
    <col min="1" max="1" width="7.5703125" style="48" bestFit="1" customWidth="1"/>
    <col min="2" max="2" width="14.7109375" style="24" bestFit="1" customWidth="1"/>
    <col min="3" max="3" width="22" style="24" bestFit="1" customWidth="1"/>
    <col min="4" max="4" width="14.85546875" style="24" bestFit="1" customWidth="1"/>
    <col min="5" max="5" width="14.42578125" style="24" bestFit="1" customWidth="1"/>
    <col min="6" max="6" width="18" style="24" bestFit="1" customWidth="1"/>
    <col min="7" max="7" width="15" style="24" bestFit="1" customWidth="1"/>
    <col min="8" max="8" width="17.28515625" style="24" bestFit="1" customWidth="1"/>
    <col min="9" max="9" width="19.7109375" style="24" bestFit="1" customWidth="1"/>
    <col min="10" max="10" width="16" style="24" bestFit="1" customWidth="1"/>
    <col min="11" max="12" width="12" style="24" bestFit="1" customWidth="1"/>
    <col min="13" max="13" width="11.28515625" style="24" bestFit="1" customWidth="1"/>
    <col min="14" max="14" width="16.28515625" style="24" bestFit="1" customWidth="1"/>
    <col min="15" max="15" width="16.42578125" style="24" bestFit="1" customWidth="1"/>
    <col min="16" max="16" width="21" style="24" bestFit="1" customWidth="1"/>
    <col min="17" max="17" width="15.85546875" style="24" bestFit="1" customWidth="1"/>
    <col min="18" max="18" width="16.140625" style="24" bestFit="1" customWidth="1"/>
    <col min="19" max="20" width="12" style="24" bestFit="1" customWidth="1"/>
    <col min="21" max="21" width="22" style="24" bestFit="1" customWidth="1"/>
    <col min="22" max="22" width="16.28515625" style="24" bestFit="1" customWidth="1"/>
    <col min="23" max="23" width="14.140625" style="24" bestFit="1" customWidth="1"/>
    <col min="24" max="24" width="13.28515625" style="24" bestFit="1" customWidth="1"/>
    <col min="25" max="25" width="17.7109375" style="24" bestFit="1" customWidth="1"/>
    <col min="26" max="26" width="10" style="24" bestFit="1" customWidth="1"/>
    <col min="27" max="27" width="16.85546875" style="24" bestFit="1" customWidth="1"/>
    <col min="28" max="28" width="23.5703125" style="24" bestFit="1" customWidth="1"/>
    <col min="29" max="29" width="11" style="24" bestFit="1" customWidth="1"/>
    <col min="30" max="30" width="8.42578125" style="24" bestFit="1" customWidth="1"/>
    <col min="31" max="16384" width="9.140625" style="24"/>
  </cols>
  <sheetData>
    <row r="1" spans="1:30" s="25" customFormat="1" x14ac:dyDescent="0.25">
      <c r="A1" s="47" t="s">
        <v>87</v>
      </c>
      <c r="B1" s="25" t="s">
        <v>0</v>
      </c>
      <c r="C1" s="25" t="s">
        <v>1</v>
      </c>
      <c r="D1" s="25" t="s">
        <v>2</v>
      </c>
      <c r="E1" s="25" t="s">
        <v>3</v>
      </c>
      <c r="F1" s="25" t="s">
        <v>4</v>
      </c>
      <c r="G1" s="25" t="s">
        <v>5</v>
      </c>
      <c r="H1" s="25" t="s">
        <v>6</v>
      </c>
      <c r="I1" s="25" t="s">
        <v>7</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5" t="s">
        <v>23</v>
      </c>
      <c r="Z1" s="25" t="s">
        <v>24</v>
      </c>
      <c r="AA1" s="25" t="s">
        <v>25</v>
      </c>
      <c r="AB1" s="25" t="s">
        <v>26</v>
      </c>
      <c r="AC1" s="25" t="s">
        <v>27</v>
      </c>
      <c r="AD1" s="25" t="s">
        <v>28</v>
      </c>
    </row>
    <row r="2" spans="1:30" x14ac:dyDescent="0.25">
      <c r="A2" s="48">
        <v>1</v>
      </c>
      <c r="B2" s="24">
        <v>3</v>
      </c>
      <c r="C2" s="24">
        <v>122</v>
      </c>
      <c r="D2" s="24" t="s">
        <v>29</v>
      </c>
      <c r="E2" s="24" t="s">
        <v>30</v>
      </c>
      <c r="F2" s="24" t="s">
        <v>31</v>
      </c>
      <c r="G2" s="24" t="s">
        <v>32</v>
      </c>
      <c r="H2" s="24" t="s">
        <v>33</v>
      </c>
      <c r="I2" s="24" t="s">
        <v>34</v>
      </c>
      <c r="J2" s="24">
        <v>88.6</v>
      </c>
      <c r="K2" s="24">
        <v>0.81114848630466097</v>
      </c>
      <c r="L2" s="24">
        <v>0.89027777777777695</v>
      </c>
      <c r="M2" s="24">
        <v>48.8</v>
      </c>
      <c r="N2" s="24">
        <v>2548</v>
      </c>
      <c r="O2" s="24" t="s">
        <v>35</v>
      </c>
      <c r="P2" s="24" t="s">
        <v>36</v>
      </c>
      <c r="Q2" s="24">
        <v>130</v>
      </c>
      <c r="R2" s="24" t="s">
        <v>37</v>
      </c>
      <c r="S2" s="24">
        <v>3.47</v>
      </c>
      <c r="T2" s="24">
        <v>2.68</v>
      </c>
      <c r="U2" s="24">
        <v>9</v>
      </c>
      <c r="V2" s="24">
        <v>111</v>
      </c>
      <c r="W2" s="24">
        <v>5000</v>
      </c>
      <c r="X2" s="24">
        <v>21</v>
      </c>
      <c r="Y2" s="24">
        <v>27</v>
      </c>
      <c r="Z2" s="24">
        <v>13495</v>
      </c>
      <c r="AA2" s="24">
        <v>11.190476190476099</v>
      </c>
      <c r="AB2" s="24" t="s">
        <v>38</v>
      </c>
      <c r="AC2" s="24">
        <v>0</v>
      </c>
      <c r="AD2" s="24">
        <v>1</v>
      </c>
    </row>
    <row r="3" spans="1:30" x14ac:dyDescent="0.25">
      <c r="A3" s="48">
        <v>2</v>
      </c>
      <c r="B3" s="24">
        <v>3</v>
      </c>
      <c r="C3" s="24">
        <v>122</v>
      </c>
      <c r="D3" s="24" t="s">
        <v>29</v>
      </c>
      <c r="E3" s="24" t="s">
        <v>30</v>
      </c>
      <c r="F3" s="24" t="s">
        <v>31</v>
      </c>
      <c r="G3" s="24" t="s">
        <v>32</v>
      </c>
      <c r="H3" s="24" t="s">
        <v>33</v>
      </c>
      <c r="I3" s="24" t="s">
        <v>34</v>
      </c>
      <c r="J3" s="24">
        <v>88.6</v>
      </c>
      <c r="K3" s="24">
        <v>0.81114848630466097</v>
      </c>
      <c r="L3" s="24">
        <v>0.89027777777777695</v>
      </c>
      <c r="M3" s="24">
        <v>48.8</v>
      </c>
      <c r="N3" s="24">
        <v>2548</v>
      </c>
      <c r="O3" s="24" t="s">
        <v>35</v>
      </c>
      <c r="P3" s="24" t="s">
        <v>36</v>
      </c>
      <c r="Q3" s="24">
        <v>130</v>
      </c>
      <c r="R3" s="24" t="s">
        <v>37</v>
      </c>
      <c r="S3" s="24">
        <v>3.47</v>
      </c>
      <c r="T3" s="24">
        <v>2.68</v>
      </c>
      <c r="U3" s="24">
        <v>9</v>
      </c>
      <c r="V3" s="24">
        <v>111</v>
      </c>
      <c r="W3" s="24">
        <v>5000</v>
      </c>
      <c r="X3" s="24">
        <v>21</v>
      </c>
      <c r="Y3" s="24">
        <v>27</v>
      </c>
      <c r="Z3" s="24">
        <v>16500</v>
      </c>
      <c r="AA3" s="24">
        <v>11.190476190476099</v>
      </c>
      <c r="AB3" s="24" t="s">
        <v>38</v>
      </c>
      <c r="AC3" s="24">
        <v>0</v>
      </c>
      <c r="AD3" s="24">
        <v>1</v>
      </c>
    </row>
    <row r="4" spans="1:30" x14ac:dyDescent="0.25">
      <c r="A4" s="48">
        <v>3</v>
      </c>
      <c r="B4" s="24">
        <v>1</v>
      </c>
      <c r="C4" s="24">
        <v>122</v>
      </c>
      <c r="D4" s="24" t="s">
        <v>29</v>
      </c>
      <c r="E4" s="24" t="s">
        <v>30</v>
      </c>
      <c r="F4" s="24" t="s">
        <v>31</v>
      </c>
      <c r="G4" s="24" t="s">
        <v>39</v>
      </c>
      <c r="H4" s="24" t="s">
        <v>33</v>
      </c>
      <c r="I4" s="24" t="s">
        <v>34</v>
      </c>
      <c r="J4" s="24">
        <v>94.5</v>
      </c>
      <c r="K4" s="24">
        <v>0.82268140317155203</v>
      </c>
      <c r="L4" s="24">
        <v>0.90972222222222199</v>
      </c>
      <c r="M4" s="24">
        <v>52.4</v>
      </c>
      <c r="N4" s="24">
        <v>2823</v>
      </c>
      <c r="O4" s="24" t="s">
        <v>40</v>
      </c>
      <c r="P4" s="24" t="s">
        <v>41</v>
      </c>
      <c r="Q4" s="24">
        <v>152</v>
      </c>
      <c r="R4" s="24" t="s">
        <v>37</v>
      </c>
      <c r="S4" s="24">
        <v>2.68</v>
      </c>
      <c r="T4" s="24">
        <v>3.47</v>
      </c>
      <c r="U4" s="24">
        <v>9</v>
      </c>
      <c r="V4" s="24">
        <v>154</v>
      </c>
      <c r="W4" s="24">
        <v>5000</v>
      </c>
      <c r="X4" s="24">
        <v>19</v>
      </c>
      <c r="Y4" s="24">
        <v>26</v>
      </c>
      <c r="Z4" s="24">
        <v>16500</v>
      </c>
      <c r="AA4" s="24">
        <v>12.368421052631501</v>
      </c>
      <c r="AB4" s="24" t="s">
        <v>42</v>
      </c>
      <c r="AC4" s="24">
        <v>0</v>
      </c>
      <c r="AD4" s="24">
        <v>1</v>
      </c>
    </row>
    <row r="5" spans="1:30" x14ac:dyDescent="0.25">
      <c r="A5" s="48">
        <v>4</v>
      </c>
      <c r="B5" s="24">
        <v>2</v>
      </c>
      <c r="C5" s="24">
        <v>164</v>
      </c>
      <c r="D5" s="24" t="s">
        <v>43</v>
      </c>
      <c r="E5" s="24" t="s">
        <v>30</v>
      </c>
      <c r="F5" s="24" t="s">
        <v>36</v>
      </c>
      <c r="G5" s="24" t="s">
        <v>44</v>
      </c>
      <c r="H5" s="24" t="s">
        <v>45</v>
      </c>
      <c r="I5" s="24" t="s">
        <v>34</v>
      </c>
      <c r="J5" s="24">
        <v>99.8</v>
      </c>
      <c r="K5" s="24">
        <v>0.84863046612205595</v>
      </c>
      <c r="L5" s="24">
        <v>0.91944444444444395</v>
      </c>
      <c r="M5" s="24">
        <v>54.3</v>
      </c>
      <c r="N5" s="24">
        <v>2337</v>
      </c>
      <c r="O5" s="24" t="s">
        <v>46</v>
      </c>
      <c r="P5" s="24" t="s">
        <v>36</v>
      </c>
      <c r="Q5" s="24">
        <v>109</v>
      </c>
      <c r="R5" s="24" t="s">
        <v>37</v>
      </c>
      <c r="S5" s="24">
        <v>3.19</v>
      </c>
      <c r="T5" s="24">
        <v>3.4</v>
      </c>
      <c r="U5" s="24">
        <v>10</v>
      </c>
      <c r="V5" s="24">
        <v>102</v>
      </c>
      <c r="W5" s="24">
        <v>5500</v>
      </c>
      <c r="X5" s="24">
        <v>24</v>
      </c>
      <c r="Y5" s="24">
        <v>30</v>
      </c>
      <c r="Z5" s="24">
        <v>13950</v>
      </c>
      <c r="AA5" s="24">
        <v>9.7916666666666607</v>
      </c>
      <c r="AB5" s="24" t="s">
        <v>38</v>
      </c>
      <c r="AC5" s="24">
        <v>0</v>
      </c>
      <c r="AD5" s="24">
        <v>1</v>
      </c>
    </row>
    <row r="6" spans="1:30" x14ac:dyDescent="0.25">
      <c r="A6" s="48">
        <v>5</v>
      </c>
      <c r="B6" s="24">
        <v>2</v>
      </c>
      <c r="C6" s="24">
        <v>164</v>
      </c>
      <c r="D6" s="24" t="s">
        <v>43</v>
      </c>
      <c r="E6" s="24" t="s">
        <v>30</v>
      </c>
      <c r="F6" s="24" t="s">
        <v>36</v>
      </c>
      <c r="G6" s="24" t="s">
        <v>44</v>
      </c>
      <c r="H6" s="24" t="s">
        <v>47</v>
      </c>
      <c r="I6" s="24" t="s">
        <v>34</v>
      </c>
      <c r="J6" s="24">
        <v>99.4</v>
      </c>
      <c r="K6" s="24">
        <v>0.84863046612205595</v>
      </c>
      <c r="L6" s="24">
        <v>0.92222222222222205</v>
      </c>
      <c r="M6" s="24">
        <v>54.3</v>
      </c>
      <c r="N6" s="24">
        <v>2824</v>
      </c>
      <c r="O6" s="24" t="s">
        <v>46</v>
      </c>
      <c r="P6" s="24" t="s">
        <v>48</v>
      </c>
      <c r="Q6" s="24">
        <v>136</v>
      </c>
      <c r="R6" s="24" t="s">
        <v>37</v>
      </c>
      <c r="S6" s="24">
        <v>3.19</v>
      </c>
      <c r="T6" s="24">
        <v>3.4</v>
      </c>
      <c r="U6" s="24">
        <v>8</v>
      </c>
      <c r="V6" s="24">
        <v>115</v>
      </c>
      <c r="W6" s="24">
        <v>5500</v>
      </c>
      <c r="X6" s="24">
        <v>18</v>
      </c>
      <c r="Y6" s="24">
        <v>22</v>
      </c>
      <c r="Z6" s="24">
        <v>17450</v>
      </c>
      <c r="AA6" s="24">
        <v>13.0555555555555</v>
      </c>
      <c r="AB6" s="24" t="s">
        <v>38</v>
      </c>
      <c r="AC6" s="24">
        <v>0</v>
      </c>
      <c r="AD6" s="24">
        <v>1</v>
      </c>
    </row>
    <row r="7" spans="1:30" x14ac:dyDescent="0.25">
      <c r="A7" s="48">
        <v>6</v>
      </c>
      <c r="B7" s="24">
        <v>2</v>
      </c>
      <c r="C7" s="24">
        <v>122</v>
      </c>
      <c r="D7" s="24" t="s">
        <v>43</v>
      </c>
      <c r="E7" s="24" t="s">
        <v>30</v>
      </c>
      <c r="F7" s="24" t="s">
        <v>31</v>
      </c>
      <c r="G7" s="24" t="s">
        <v>44</v>
      </c>
      <c r="H7" s="24" t="s">
        <v>45</v>
      </c>
      <c r="I7" s="24" t="s">
        <v>34</v>
      </c>
      <c r="J7" s="24">
        <v>99.8</v>
      </c>
      <c r="K7" s="24">
        <v>0.851994233541566</v>
      </c>
      <c r="L7" s="24">
        <v>0.92083333333333295</v>
      </c>
      <c r="M7" s="24">
        <v>53.1</v>
      </c>
      <c r="N7" s="24">
        <v>2507</v>
      </c>
      <c r="O7" s="24" t="s">
        <v>46</v>
      </c>
      <c r="P7" s="24" t="s">
        <v>48</v>
      </c>
      <c r="Q7" s="24">
        <v>136</v>
      </c>
      <c r="R7" s="24" t="s">
        <v>37</v>
      </c>
      <c r="S7" s="24">
        <v>3.19</v>
      </c>
      <c r="T7" s="24">
        <v>3.4</v>
      </c>
      <c r="U7" s="24">
        <v>8.5</v>
      </c>
      <c r="V7" s="24">
        <v>110</v>
      </c>
      <c r="W7" s="24">
        <v>5500</v>
      </c>
      <c r="X7" s="24">
        <v>19</v>
      </c>
      <c r="Y7" s="24">
        <v>25</v>
      </c>
      <c r="Z7" s="24">
        <v>15250</v>
      </c>
      <c r="AA7" s="24">
        <v>12.368421052631501</v>
      </c>
      <c r="AB7" s="24" t="s">
        <v>38</v>
      </c>
      <c r="AC7" s="24">
        <v>0</v>
      </c>
      <c r="AD7" s="24">
        <v>1</v>
      </c>
    </row>
    <row r="8" spans="1:30" x14ac:dyDescent="0.25">
      <c r="A8" s="48">
        <v>7</v>
      </c>
      <c r="B8" s="24">
        <v>1</v>
      </c>
      <c r="C8" s="24">
        <v>158</v>
      </c>
      <c r="D8" s="24" t="s">
        <v>43</v>
      </c>
      <c r="E8" s="24" t="s">
        <v>30</v>
      </c>
      <c r="F8" s="24" t="s">
        <v>36</v>
      </c>
      <c r="G8" s="24" t="s">
        <v>44</v>
      </c>
      <c r="H8" s="24" t="s">
        <v>45</v>
      </c>
      <c r="I8" s="24" t="s">
        <v>34</v>
      </c>
      <c r="J8" s="24">
        <v>105.8</v>
      </c>
      <c r="K8" s="24">
        <v>0.925997116770783</v>
      </c>
      <c r="L8" s="24">
        <v>0.99166666666666603</v>
      </c>
      <c r="M8" s="24">
        <v>55.7</v>
      </c>
      <c r="N8" s="24">
        <v>2844</v>
      </c>
      <c r="O8" s="24" t="s">
        <v>46</v>
      </c>
      <c r="P8" s="24" t="s">
        <v>48</v>
      </c>
      <c r="Q8" s="24">
        <v>136</v>
      </c>
      <c r="R8" s="24" t="s">
        <v>37</v>
      </c>
      <c r="S8" s="24">
        <v>3.19</v>
      </c>
      <c r="T8" s="24">
        <v>3.4</v>
      </c>
      <c r="U8" s="24">
        <v>8.5</v>
      </c>
      <c r="V8" s="24">
        <v>110</v>
      </c>
      <c r="W8" s="24">
        <v>5500</v>
      </c>
      <c r="X8" s="24">
        <v>19</v>
      </c>
      <c r="Y8" s="24">
        <v>25</v>
      </c>
      <c r="Z8" s="24">
        <v>17710</v>
      </c>
      <c r="AA8" s="24">
        <v>12.368421052631501</v>
      </c>
      <c r="AB8" s="24" t="s">
        <v>38</v>
      </c>
      <c r="AC8" s="24">
        <v>0</v>
      </c>
      <c r="AD8" s="24">
        <v>1</v>
      </c>
    </row>
    <row r="9" spans="1:30" x14ac:dyDescent="0.25">
      <c r="A9" s="48">
        <v>8</v>
      </c>
      <c r="B9" s="24">
        <v>1</v>
      </c>
      <c r="C9" s="24">
        <v>122</v>
      </c>
      <c r="D9" s="24" t="s">
        <v>43</v>
      </c>
      <c r="E9" s="24" t="s">
        <v>30</v>
      </c>
      <c r="F9" s="24" t="s">
        <v>36</v>
      </c>
      <c r="G9" s="24" t="s">
        <v>49</v>
      </c>
      <c r="H9" s="24" t="s">
        <v>45</v>
      </c>
      <c r="I9" s="24" t="s">
        <v>34</v>
      </c>
      <c r="J9" s="24">
        <v>105.8</v>
      </c>
      <c r="K9" s="24">
        <v>0.925997116770783</v>
      </c>
      <c r="L9" s="24">
        <v>0.99166666666666603</v>
      </c>
      <c r="M9" s="24">
        <v>55.7</v>
      </c>
      <c r="N9" s="24">
        <v>2954</v>
      </c>
      <c r="O9" s="24" t="s">
        <v>46</v>
      </c>
      <c r="P9" s="24" t="s">
        <v>48</v>
      </c>
      <c r="Q9" s="24">
        <v>136</v>
      </c>
      <c r="R9" s="24" t="s">
        <v>37</v>
      </c>
      <c r="S9" s="24">
        <v>3.19</v>
      </c>
      <c r="T9" s="24">
        <v>3.4</v>
      </c>
      <c r="U9" s="24">
        <v>8.5</v>
      </c>
      <c r="V9" s="24">
        <v>110</v>
      </c>
      <c r="W9" s="24">
        <v>5500</v>
      </c>
      <c r="X9" s="24">
        <v>19</v>
      </c>
      <c r="Y9" s="24">
        <v>25</v>
      </c>
      <c r="Z9" s="24">
        <v>18920</v>
      </c>
      <c r="AA9" s="24">
        <v>12.368421052631501</v>
      </c>
      <c r="AB9" s="24" t="s">
        <v>38</v>
      </c>
      <c r="AC9" s="24">
        <v>0</v>
      </c>
      <c r="AD9" s="24">
        <v>1</v>
      </c>
    </row>
    <row r="10" spans="1:30" x14ac:dyDescent="0.25">
      <c r="A10" s="48">
        <v>9</v>
      </c>
      <c r="B10" s="24">
        <v>1</v>
      </c>
      <c r="C10" s="24">
        <v>158</v>
      </c>
      <c r="D10" s="24" t="s">
        <v>43</v>
      </c>
      <c r="E10" s="24" t="s">
        <v>50</v>
      </c>
      <c r="F10" s="24" t="s">
        <v>36</v>
      </c>
      <c r="G10" s="24" t="s">
        <v>44</v>
      </c>
      <c r="H10" s="24" t="s">
        <v>45</v>
      </c>
      <c r="I10" s="24" t="s">
        <v>34</v>
      </c>
      <c r="J10" s="24">
        <v>105.8</v>
      </c>
      <c r="K10" s="24">
        <v>0.925997116770783</v>
      </c>
      <c r="L10" s="24">
        <v>0.99166666666666603</v>
      </c>
      <c r="M10" s="24">
        <v>55.9</v>
      </c>
      <c r="N10" s="24">
        <v>3086</v>
      </c>
      <c r="O10" s="24" t="s">
        <v>46</v>
      </c>
      <c r="P10" s="24" t="s">
        <v>48</v>
      </c>
      <c r="Q10" s="24">
        <v>131</v>
      </c>
      <c r="R10" s="24" t="s">
        <v>37</v>
      </c>
      <c r="S10" s="24">
        <v>3.13</v>
      </c>
      <c r="T10" s="24">
        <v>3.4</v>
      </c>
      <c r="U10" s="24">
        <v>8.3000000000000007</v>
      </c>
      <c r="V10" s="24">
        <v>140</v>
      </c>
      <c r="W10" s="24">
        <v>5500</v>
      </c>
      <c r="X10" s="24">
        <v>17</v>
      </c>
      <c r="Y10" s="24">
        <v>20</v>
      </c>
      <c r="Z10" s="24">
        <v>23875</v>
      </c>
      <c r="AA10" s="24">
        <v>13.823529411764699</v>
      </c>
      <c r="AB10" s="24" t="s">
        <v>42</v>
      </c>
      <c r="AC10" s="24">
        <v>0</v>
      </c>
      <c r="AD10" s="24">
        <v>1</v>
      </c>
    </row>
    <row r="11" spans="1:30" x14ac:dyDescent="0.25">
      <c r="A11" s="48">
        <v>10</v>
      </c>
      <c r="B11" s="24">
        <v>2</v>
      </c>
      <c r="C11" s="24">
        <v>192</v>
      </c>
      <c r="D11" s="24" t="s">
        <v>51</v>
      </c>
      <c r="E11" s="24" t="s">
        <v>30</v>
      </c>
      <c r="F11" s="24" t="s">
        <v>31</v>
      </c>
      <c r="G11" s="24" t="s">
        <v>44</v>
      </c>
      <c r="H11" s="24" t="s">
        <v>33</v>
      </c>
      <c r="I11" s="24" t="s">
        <v>34</v>
      </c>
      <c r="J11" s="24">
        <v>101.2</v>
      </c>
      <c r="K11" s="24">
        <v>0.84959154252763103</v>
      </c>
      <c r="L11" s="24">
        <v>0.89999999999999902</v>
      </c>
      <c r="M11" s="24">
        <v>54.3</v>
      </c>
      <c r="N11" s="24">
        <v>2395</v>
      </c>
      <c r="O11" s="24" t="s">
        <v>46</v>
      </c>
      <c r="P11" s="24" t="s">
        <v>36</v>
      </c>
      <c r="Q11" s="24">
        <v>108</v>
      </c>
      <c r="R11" s="24" t="s">
        <v>37</v>
      </c>
      <c r="S11" s="24">
        <v>3.5</v>
      </c>
      <c r="T11" s="24">
        <v>2.8</v>
      </c>
      <c r="U11" s="24">
        <v>8.8000000000000007</v>
      </c>
      <c r="V11" s="24">
        <v>101</v>
      </c>
      <c r="W11" s="24">
        <v>5800</v>
      </c>
      <c r="X11" s="24">
        <v>23</v>
      </c>
      <c r="Y11" s="24">
        <v>29</v>
      </c>
      <c r="Z11" s="24">
        <v>16430</v>
      </c>
      <c r="AA11" s="24">
        <v>10.2173913043478</v>
      </c>
      <c r="AB11" s="24" t="s">
        <v>38</v>
      </c>
      <c r="AC11" s="24">
        <v>0</v>
      </c>
      <c r="AD11" s="24">
        <v>1</v>
      </c>
    </row>
    <row r="12" spans="1:30" x14ac:dyDescent="0.25">
      <c r="A12" s="48">
        <v>11</v>
      </c>
      <c r="B12" s="24">
        <v>0</v>
      </c>
      <c r="C12" s="24">
        <v>192</v>
      </c>
      <c r="D12" s="24" t="s">
        <v>51</v>
      </c>
      <c r="E12" s="24" t="s">
        <v>30</v>
      </c>
      <c r="F12" s="24" t="s">
        <v>36</v>
      </c>
      <c r="G12" s="24" t="s">
        <v>44</v>
      </c>
      <c r="H12" s="24" t="s">
        <v>33</v>
      </c>
      <c r="I12" s="24" t="s">
        <v>34</v>
      </c>
      <c r="J12" s="24">
        <v>101.2</v>
      </c>
      <c r="K12" s="24">
        <v>0.84959154252763103</v>
      </c>
      <c r="L12" s="24">
        <v>0.89999999999999902</v>
      </c>
      <c r="M12" s="24">
        <v>54.3</v>
      </c>
      <c r="N12" s="24">
        <v>2395</v>
      </c>
      <c r="O12" s="24" t="s">
        <v>46</v>
      </c>
      <c r="P12" s="24" t="s">
        <v>36</v>
      </c>
      <c r="Q12" s="24">
        <v>108</v>
      </c>
      <c r="R12" s="24" t="s">
        <v>37</v>
      </c>
      <c r="S12" s="24">
        <v>3.5</v>
      </c>
      <c r="T12" s="24">
        <v>2.8</v>
      </c>
      <c r="U12" s="24">
        <v>8.8000000000000007</v>
      </c>
      <c r="V12" s="24">
        <v>101</v>
      </c>
      <c r="W12" s="24">
        <v>5800</v>
      </c>
      <c r="X12" s="24">
        <v>23</v>
      </c>
      <c r="Y12" s="24">
        <v>29</v>
      </c>
      <c r="Z12" s="24">
        <v>16925</v>
      </c>
      <c r="AA12" s="24">
        <v>10.2173913043478</v>
      </c>
      <c r="AB12" s="24" t="s">
        <v>38</v>
      </c>
      <c r="AC12" s="24">
        <v>0</v>
      </c>
      <c r="AD12" s="24">
        <v>1</v>
      </c>
    </row>
    <row r="13" spans="1:30" x14ac:dyDescent="0.25">
      <c r="A13" s="48">
        <v>12</v>
      </c>
      <c r="B13" s="24">
        <v>0</v>
      </c>
      <c r="C13" s="24">
        <v>188</v>
      </c>
      <c r="D13" s="24" t="s">
        <v>51</v>
      </c>
      <c r="E13" s="24" t="s">
        <v>30</v>
      </c>
      <c r="F13" s="24" t="s">
        <v>31</v>
      </c>
      <c r="G13" s="24" t="s">
        <v>44</v>
      </c>
      <c r="H13" s="24" t="s">
        <v>33</v>
      </c>
      <c r="I13" s="24" t="s">
        <v>34</v>
      </c>
      <c r="J13" s="24">
        <v>101.2</v>
      </c>
      <c r="K13" s="24">
        <v>0.84959154252763103</v>
      </c>
      <c r="L13" s="24">
        <v>0.89999999999999902</v>
      </c>
      <c r="M13" s="24">
        <v>54.3</v>
      </c>
      <c r="N13" s="24">
        <v>2710</v>
      </c>
      <c r="O13" s="24" t="s">
        <v>46</v>
      </c>
      <c r="P13" s="24" t="s">
        <v>41</v>
      </c>
      <c r="Q13" s="24">
        <v>164</v>
      </c>
      <c r="R13" s="24" t="s">
        <v>37</v>
      </c>
      <c r="S13" s="24">
        <v>3.31</v>
      </c>
      <c r="T13" s="24">
        <v>3.19</v>
      </c>
      <c r="U13" s="24">
        <v>9</v>
      </c>
      <c r="V13" s="24">
        <v>121</v>
      </c>
      <c r="W13" s="24">
        <v>4250</v>
      </c>
      <c r="X13" s="24">
        <v>21</v>
      </c>
      <c r="Y13" s="24">
        <v>28</v>
      </c>
      <c r="Z13" s="24">
        <v>20970</v>
      </c>
      <c r="AA13" s="24">
        <v>11.190476190476099</v>
      </c>
      <c r="AB13" s="24" t="s">
        <v>42</v>
      </c>
      <c r="AC13" s="24">
        <v>0</v>
      </c>
      <c r="AD13" s="24">
        <v>1</v>
      </c>
    </row>
    <row r="14" spans="1:30" x14ac:dyDescent="0.25">
      <c r="A14" s="48">
        <v>13</v>
      </c>
      <c r="B14" s="24">
        <v>0</v>
      </c>
      <c r="C14" s="24">
        <v>188</v>
      </c>
      <c r="D14" s="24" t="s">
        <v>51</v>
      </c>
      <c r="E14" s="24" t="s">
        <v>30</v>
      </c>
      <c r="F14" s="24" t="s">
        <v>36</v>
      </c>
      <c r="G14" s="24" t="s">
        <v>44</v>
      </c>
      <c r="H14" s="24" t="s">
        <v>33</v>
      </c>
      <c r="I14" s="24" t="s">
        <v>34</v>
      </c>
      <c r="J14" s="24">
        <v>101.2</v>
      </c>
      <c r="K14" s="24">
        <v>0.84959154252763103</v>
      </c>
      <c r="L14" s="24">
        <v>0.89999999999999902</v>
      </c>
      <c r="M14" s="24">
        <v>54.3</v>
      </c>
      <c r="N14" s="24">
        <v>2765</v>
      </c>
      <c r="O14" s="24" t="s">
        <v>46</v>
      </c>
      <c r="P14" s="24" t="s">
        <v>41</v>
      </c>
      <c r="Q14" s="24">
        <v>164</v>
      </c>
      <c r="R14" s="24" t="s">
        <v>37</v>
      </c>
      <c r="S14" s="24">
        <v>3.31</v>
      </c>
      <c r="T14" s="24">
        <v>3.19</v>
      </c>
      <c r="U14" s="24">
        <v>9</v>
      </c>
      <c r="V14" s="24">
        <v>121</v>
      </c>
      <c r="W14" s="24">
        <v>4250</v>
      </c>
      <c r="X14" s="24">
        <v>21</v>
      </c>
      <c r="Y14" s="24">
        <v>28</v>
      </c>
      <c r="Z14" s="24">
        <v>21105</v>
      </c>
      <c r="AA14" s="24">
        <v>11.190476190476099</v>
      </c>
      <c r="AB14" s="24" t="s">
        <v>42</v>
      </c>
      <c r="AC14" s="24">
        <v>0</v>
      </c>
      <c r="AD14" s="24">
        <v>1</v>
      </c>
    </row>
    <row r="15" spans="1:30" x14ac:dyDescent="0.25">
      <c r="A15" s="48">
        <v>14</v>
      </c>
      <c r="B15" s="24">
        <v>1</v>
      </c>
      <c r="C15" s="24">
        <v>122</v>
      </c>
      <c r="D15" s="24" t="s">
        <v>51</v>
      </c>
      <c r="E15" s="24" t="s">
        <v>30</v>
      </c>
      <c r="F15" s="24" t="s">
        <v>36</v>
      </c>
      <c r="G15" s="24" t="s">
        <v>44</v>
      </c>
      <c r="H15" s="24" t="s">
        <v>33</v>
      </c>
      <c r="I15" s="24" t="s">
        <v>34</v>
      </c>
      <c r="J15" s="24">
        <v>103.5</v>
      </c>
      <c r="K15" s="24">
        <v>0.90821720326765898</v>
      </c>
      <c r="L15" s="24">
        <v>0.92916666666666603</v>
      </c>
      <c r="M15" s="24">
        <v>55.7</v>
      </c>
      <c r="N15" s="24">
        <v>3055</v>
      </c>
      <c r="O15" s="24" t="s">
        <v>46</v>
      </c>
      <c r="P15" s="24" t="s">
        <v>41</v>
      </c>
      <c r="Q15" s="24">
        <v>164</v>
      </c>
      <c r="R15" s="24" t="s">
        <v>37</v>
      </c>
      <c r="S15" s="24">
        <v>3.31</v>
      </c>
      <c r="T15" s="24">
        <v>3.19</v>
      </c>
      <c r="U15" s="24">
        <v>9</v>
      </c>
      <c r="V15" s="24">
        <v>121</v>
      </c>
      <c r="W15" s="24">
        <v>4250</v>
      </c>
      <c r="X15" s="24">
        <v>20</v>
      </c>
      <c r="Y15" s="24">
        <v>25</v>
      </c>
      <c r="Z15" s="24">
        <v>24565</v>
      </c>
      <c r="AA15" s="24">
        <v>11.75</v>
      </c>
      <c r="AB15" s="24" t="s">
        <v>42</v>
      </c>
      <c r="AC15" s="24">
        <v>0</v>
      </c>
      <c r="AD15" s="24">
        <v>1</v>
      </c>
    </row>
    <row r="16" spans="1:30" x14ac:dyDescent="0.25">
      <c r="A16" s="48">
        <v>15</v>
      </c>
      <c r="B16" s="24">
        <v>0</v>
      </c>
      <c r="C16" s="24">
        <v>122</v>
      </c>
      <c r="D16" s="24" t="s">
        <v>51</v>
      </c>
      <c r="E16" s="24" t="s">
        <v>30</v>
      </c>
      <c r="F16" s="24" t="s">
        <v>36</v>
      </c>
      <c r="G16" s="24" t="s">
        <v>44</v>
      </c>
      <c r="H16" s="24" t="s">
        <v>33</v>
      </c>
      <c r="I16" s="24" t="s">
        <v>34</v>
      </c>
      <c r="J16" s="24">
        <v>103.5</v>
      </c>
      <c r="K16" s="24">
        <v>0.90821720326765898</v>
      </c>
      <c r="L16" s="24">
        <v>0.92916666666666603</v>
      </c>
      <c r="M16" s="24">
        <v>55.7</v>
      </c>
      <c r="N16" s="24">
        <v>3230</v>
      </c>
      <c r="O16" s="24" t="s">
        <v>46</v>
      </c>
      <c r="P16" s="24" t="s">
        <v>41</v>
      </c>
      <c r="Q16" s="24">
        <v>209</v>
      </c>
      <c r="R16" s="24" t="s">
        <v>37</v>
      </c>
      <c r="S16" s="24">
        <v>3.62</v>
      </c>
      <c r="T16" s="24">
        <v>3.39</v>
      </c>
      <c r="U16" s="24">
        <v>8</v>
      </c>
      <c r="V16" s="24">
        <v>182</v>
      </c>
      <c r="W16" s="24">
        <v>5400</v>
      </c>
      <c r="X16" s="24">
        <v>16</v>
      </c>
      <c r="Y16" s="24">
        <v>22</v>
      </c>
      <c r="Z16" s="24">
        <v>30760</v>
      </c>
      <c r="AA16" s="24">
        <v>14.6875</v>
      </c>
      <c r="AB16" s="24" t="s">
        <v>42</v>
      </c>
      <c r="AC16" s="24">
        <v>0</v>
      </c>
      <c r="AD16" s="24">
        <v>1</v>
      </c>
    </row>
    <row r="17" spans="1:30" x14ac:dyDescent="0.25">
      <c r="A17" s="48">
        <v>16</v>
      </c>
      <c r="B17" s="24">
        <v>0</v>
      </c>
      <c r="C17" s="24">
        <v>122</v>
      </c>
      <c r="D17" s="24" t="s">
        <v>51</v>
      </c>
      <c r="E17" s="24" t="s">
        <v>30</v>
      </c>
      <c r="F17" s="24" t="s">
        <v>31</v>
      </c>
      <c r="G17" s="24" t="s">
        <v>44</v>
      </c>
      <c r="H17" s="24" t="s">
        <v>33</v>
      </c>
      <c r="I17" s="24" t="s">
        <v>34</v>
      </c>
      <c r="J17" s="24">
        <v>103.5</v>
      </c>
      <c r="K17" s="24">
        <v>0.93128303700144099</v>
      </c>
      <c r="L17" s="24">
        <v>0.94305555555555498</v>
      </c>
      <c r="M17" s="24">
        <v>53.7</v>
      </c>
      <c r="N17" s="24">
        <v>3380</v>
      </c>
      <c r="O17" s="24" t="s">
        <v>46</v>
      </c>
      <c r="P17" s="24" t="s">
        <v>41</v>
      </c>
      <c r="Q17" s="24">
        <v>209</v>
      </c>
      <c r="R17" s="24" t="s">
        <v>37</v>
      </c>
      <c r="S17" s="24">
        <v>3.62</v>
      </c>
      <c r="T17" s="24">
        <v>3.39</v>
      </c>
      <c r="U17" s="24">
        <v>8</v>
      </c>
      <c r="V17" s="24">
        <v>182</v>
      </c>
      <c r="W17" s="24">
        <v>5400</v>
      </c>
      <c r="X17" s="24">
        <v>16</v>
      </c>
      <c r="Y17" s="24">
        <v>22</v>
      </c>
      <c r="Z17" s="24">
        <v>41315</v>
      </c>
      <c r="AA17" s="24">
        <v>14.6875</v>
      </c>
      <c r="AB17" s="24" t="s">
        <v>42</v>
      </c>
      <c r="AC17" s="24">
        <v>0</v>
      </c>
      <c r="AD17" s="24">
        <v>1</v>
      </c>
    </row>
    <row r="18" spans="1:30" x14ac:dyDescent="0.25">
      <c r="A18" s="48">
        <v>17</v>
      </c>
      <c r="B18" s="24">
        <v>0</v>
      </c>
      <c r="C18" s="24">
        <v>122</v>
      </c>
      <c r="D18" s="24" t="s">
        <v>51</v>
      </c>
      <c r="E18" s="24" t="s">
        <v>30</v>
      </c>
      <c r="F18" s="24" t="s">
        <v>36</v>
      </c>
      <c r="G18" s="24" t="s">
        <v>44</v>
      </c>
      <c r="H18" s="24" t="s">
        <v>33</v>
      </c>
      <c r="I18" s="24" t="s">
        <v>34</v>
      </c>
      <c r="J18" s="24">
        <v>110</v>
      </c>
      <c r="K18" s="24">
        <v>0.94666025949062904</v>
      </c>
      <c r="L18" s="24">
        <v>0.98472222222222205</v>
      </c>
      <c r="M18" s="24">
        <v>56.3</v>
      </c>
      <c r="N18" s="24">
        <v>3505</v>
      </c>
      <c r="O18" s="24" t="s">
        <v>46</v>
      </c>
      <c r="P18" s="24" t="s">
        <v>41</v>
      </c>
      <c r="Q18" s="24">
        <v>209</v>
      </c>
      <c r="R18" s="24" t="s">
        <v>37</v>
      </c>
      <c r="S18" s="24">
        <v>3.62</v>
      </c>
      <c r="T18" s="24">
        <v>3.39</v>
      </c>
      <c r="U18" s="24">
        <v>8</v>
      </c>
      <c r="V18" s="24">
        <v>182</v>
      </c>
      <c r="W18" s="24">
        <v>5400</v>
      </c>
      <c r="X18" s="24">
        <v>15</v>
      </c>
      <c r="Y18" s="24">
        <v>20</v>
      </c>
      <c r="Z18" s="24">
        <v>36880</v>
      </c>
      <c r="AA18" s="24">
        <v>15.6666666666666</v>
      </c>
      <c r="AB18" s="24" t="s">
        <v>42</v>
      </c>
      <c r="AC18" s="24">
        <v>0</v>
      </c>
      <c r="AD18" s="24">
        <v>1</v>
      </c>
    </row>
    <row r="19" spans="1:30" x14ac:dyDescent="0.25">
      <c r="A19" s="48">
        <v>18</v>
      </c>
      <c r="B19" s="24">
        <v>2</v>
      </c>
      <c r="C19" s="24">
        <v>121</v>
      </c>
      <c r="D19" s="24" t="s">
        <v>52</v>
      </c>
      <c r="E19" s="24" t="s">
        <v>30</v>
      </c>
      <c r="F19" s="24" t="s">
        <v>31</v>
      </c>
      <c r="G19" s="24" t="s">
        <v>39</v>
      </c>
      <c r="H19" s="24" t="s">
        <v>45</v>
      </c>
      <c r="I19" s="24" t="s">
        <v>34</v>
      </c>
      <c r="J19" s="24">
        <v>88.4</v>
      </c>
      <c r="K19" s="24">
        <v>0.67803940413262798</v>
      </c>
      <c r="L19" s="24">
        <v>0.83749999999999902</v>
      </c>
      <c r="M19" s="24">
        <v>53.2</v>
      </c>
      <c r="N19" s="24">
        <v>1488</v>
      </c>
      <c r="O19" s="24" t="s">
        <v>53</v>
      </c>
      <c r="P19" s="24" t="s">
        <v>54</v>
      </c>
      <c r="Q19" s="24">
        <v>61</v>
      </c>
      <c r="R19" s="24" t="s">
        <v>55</v>
      </c>
      <c r="S19" s="24">
        <v>2.91</v>
      </c>
      <c r="T19" s="24">
        <v>3.03</v>
      </c>
      <c r="U19" s="24">
        <v>9.5</v>
      </c>
      <c r="V19" s="24">
        <v>48</v>
      </c>
      <c r="W19" s="24">
        <v>5100</v>
      </c>
      <c r="X19" s="24">
        <v>47</v>
      </c>
      <c r="Y19" s="24">
        <v>53</v>
      </c>
      <c r="Z19" s="24">
        <v>5151</v>
      </c>
      <c r="AA19" s="24">
        <v>5</v>
      </c>
      <c r="AB19" s="24" t="s">
        <v>38</v>
      </c>
      <c r="AC19" s="24">
        <v>0</v>
      </c>
      <c r="AD19" s="24">
        <v>1</v>
      </c>
    </row>
    <row r="20" spans="1:30" x14ac:dyDescent="0.25">
      <c r="A20" s="48">
        <v>19</v>
      </c>
      <c r="B20" s="24">
        <v>1</v>
      </c>
      <c r="C20" s="24">
        <v>98</v>
      </c>
      <c r="D20" s="24" t="s">
        <v>52</v>
      </c>
      <c r="E20" s="24" t="s">
        <v>30</v>
      </c>
      <c r="F20" s="24" t="s">
        <v>31</v>
      </c>
      <c r="G20" s="24" t="s">
        <v>39</v>
      </c>
      <c r="H20" s="24" t="s">
        <v>45</v>
      </c>
      <c r="I20" s="24" t="s">
        <v>34</v>
      </c>
      <c r="J20" s="24">
        <v>94.5</v>
      </c>
      <c r="K20" s="24">
        <v>0.74915905814512196</v>
      </c>
      <c r="L20" s="24">
        <v>0.88333333333333297</v>
      </c>
      <c r="M20" s="24">
        <v>52</v>
      </c>
      <c r="N20" s="24">
        <v>1874</v>
      </c>
      <c r="O20" s="24" t="s">
        <v>46</v>
      </c>
      <c r="P20" s="24" t="s">
        <v>36</v>
      </c>
      <c r="Q20" s="24">
        <v>90</v>
      </c>
      <c r="R20" s="24" t="s">
        <v>55</v>
      </c>
      <c r="S20" s="24">
        <v>3.03</v>
      </c>
      <c r="T20" s="24">
        <v>3.11</v>
      </c>
      <c r="U20" s="24">
        <v>9.6</v>
      </c>
      <c r="V20" s="24">
        <v>70</v>
      </c>
      <c r="W20" s="24">
        <v>5400</v>
      </c>
      <c r="X20" s="24">
        <v>38</v>
      </c>
      <c r="Y20" s="24">
        <v>43</v>
      </c>
      <c r="Z20" s="24">
        <v>6295</v>
      </c>
      <c r="AA20" s="24">
        <v>6.1842105263157796</v>
      </c>
      <c r="AB20" s="24" t="s">
        <v>38</v>
      </c>
      <c r="AC20" s="24">
        <v>0</v>
      </c>
      <c r="AD20" s="24">
        <v>1</v>
      </c>
    </row>
    <row r="21" spans="1:30" x14ac:dyDescent="0.25">
      <c r="A21" s="48">
        <v>20</v>
      </c>
      <c r="B21" s="24">
        <v>0</v>
      </c>
      <c r="C21" s="24">
        <v>81</v>
      </c>
      <c r="D21" s="24" t="s">
        <v>52</v>
      </c>
      <c r="E21" s="24" t="s">
        <v>30</v>
      </c>
      <c r="F21" s="24" t="s">
        <v>36</v>
      </c>
      <c r="G21" s="24" t="s">
        <v>44</v>
      </c>
      <c r="H21" s="24" t="s">
        <v>45</v>
      </c>
      <c r="I21" s="24" t="s">
        <v>34</v>
      </c>
      <c r="J21" s="24">
        <v>94.5</v>
      </c>
      <c r="K21" s="24">
        <v>0.763094666025949</v>
      </c>
      <c r="L21" s="24">
        <v>0.88333333333333297</v>
      </c>
      <c r="M21" s="24">
        <v>52</v>
      </c>
      <c r="N21" s="24">
        <v>1909</v>
      </c>
      <c r="O21" s="24" t="s">
        <v>46</v>
      </c>
      <c r="P21" s="24" t="s">
        <v>36</v>
      </c>
      <c r="Q21" s="24">
        <v>90</v>
      </c>
      <c r="R21" s="24" t="s">
        <v>55</v>
      </c>
      <c r="S21" s="24">
        <v>3.03</v>
      </c>
      <c r="T21" s="24">
        <v>3.11</v>
      </c>
      <c r="U21" s="24">
        <v>9.6</v>
      </c>
      <c r="V21" s="24">
        <v>70</v>
      </c>
      <c r="W21" s="24">
        <v>5400</v>
      </c>
      <c r="X21" s="24">
        <v>38</v>
      </c>
      <c r="Y21" s="24">
        <v>43</v>
      </c>
      <c r="Z21" s="24">
        <v>6575</v>
      </c>
      <c r="AA21" s="24">
        <v>6.1842105263157796</v>
      </c>
      <c r="AB21" s="24" t="s">
        <v>38</v>
      </c>
      <c r="AC21" s="24">
        <v>0</v>
      </c>
      <c r="AD21" s="24">
        <v>1</v>
      </c>
    </row>
    <row r="22" spans="1:30" x14ac:dyDescent="0.25">
      <c r="A22" s="48">
        <v>21</v>
      </c>
      <c r="B22" s="24">
        <v>1</v>
      </c>
      <c r="C22" s="24">
        <v>118</v>
      </c>
      <c r="D22" s="24" t="s">
        <v>56</v>
      </c>
      <c r="E22" s="24" t="s">
        <v>30</v>
      </c>
      <c r="F22" s="24" t="s">
        <v>31</v>
      </c>
      <c r="G22" s="24" t="s">
        <v>39</v>
      </c>
      <c r="H22" s="24" t="s">
        <v>45</v>
      </c>
      <c r="I22" s="24" t="s">
        <v>34</v>
      </c>
      <c r="J22" s="24">
        <v>93.7</v>
      </c>
      <c r="K22" s="24">
        <v>0.75588659298414196</v>
      </c>
      <c r="L22" s="24">
        <v>0.88611111111111096</v>
      </c>
      <c r="M22" s="24">
        <v>50.8</v>
      </c>
      <c r="N22" s="24">
        <v>1876</v>
      </c>
      <c r="O22" s="24" t="s">
        <v>46</v>
      </c>
      <c r="P22" s="24" t="s">
        <v>36</v>
      </c>
      <c r="Q22" s="24">
        <v>90</v>
      </c>
      <c r="R22" s="24" t="s">
        <v>55</v>
      </c>
      <c r="S22" s="24">
        <v>2.97</v>
      </c>
      <c r="T22" s="24">
        <v>3.23</v>
      </c>
      <c r="U22" s="24">
        <v>9.41</v>
      </c>
      <c r="V22" s="24">
        <v>68</v>
      </c>
      <c r="W22" s="24">
        <v>5500</v>
      </c>
      <c r="X22" s="24">
        <v>37</v>
      </c>
      <c r="Y22" s="24">
        <v>41</v>
      </c>
      <c r="Z22" s="24">
        <v>5572</v>
      </c>
      <c r="AA22" s="24">
        <v>6.35135135135135</v>
      </c>
      <c r="AB22" s="24" t="s">
        <v>38</v>
      </c>
      <c r="AC22" s="24">
        <v>0</v>
      </c>
      <c r="AD22" s="24">
        <v>1</v>
      </c>
    </row>
    <row r="23" spans="1:30" x14ac:dyDescent="0.25">
      <c r="A23" s="48">
        <v>22</v>
      </c>
      <c r="B23" s="24">
        <v>1</v>
      </c>
      <c r="C23" s="24">
        <v>118</v>
      </c>
      <c r="D23" s="24" t="s">
        <v>56</v>
      </c>
      <c r="E23" s="24" t="s">
        <v>30</v>
      </c>
      <c r="F23" s="24" t="s">
        <v>31</v>
      </c>
      <c r="G23" s="24" t="s">
        <v>39</v>
      </c>
      <c r="H23" s="24" t="s">
        <v>45</v>
      </c>
      <c r="I23" s="24" t="s">
        <v>34</v>
      </c>
      <c r="J23" s="24">
        <v>93.7</v>
      </c>
      <c r="K23" s="24">
        <v>0.75588659298414196</v>
      </c>
      <c r="L23" s="24">
        <v>0.88611111111111096</v>
      </c>
      <c r="M23" s="24">
        <v>50.8</v>
      </c>
      <c r="N23" s="24">
        <v>1876</v>
      </c>
      <c r="O23" s="24" t="s">
        <v>46</v>
      </c>
      <c r="P23" s="24" t="s">
        <v>36</v>
      </c>
      <c r="Q23" s="24">
        <v>90</v>
      </c>
      <c r="R23" s="24" t="s">
        <v>55</v>
      </c>
      <c r="S23" s="24">
        <v>2.97</v>
      </c>
      <c r="T23" s="24">
        <v>3.23</v>
      </c>
      <c r="U23" s="24">
        <v>9.4</v>
      </c>
      <c r="V23" s="24">
        <v>68</v>
      </c>
      <c r="W23" s="24">
        <v>5500</v>
      </c>
      <c r="X23" s="24">
        <v>31</v>
      </c>
      <c r="Y23" s="24">
        <v>38</v>
      </c>
      <c r="Z23" s="24">
        <v>6377</v>
      </c>
      <c r="AA23" s="24">
        <v>7.5806451612903203</v>
      </c>
      <c r="AB23" s="24" t="s">
        <v>38</v>
      </c>
      <c r="AC23" s="24">
        <v>0</v>
      </c>
      <c r="AD23" s="24">
        <v>1</v>
      </c>
    </row>
    <row r="24" spans="1:30" x14ac:dyDescent="0.25">
      <c r="A24" s="48">
        <v>23</v>
      </c>
      <c r="B24" s="24">
        <v>1</v>
      </c>
      <c r="C24" s="24">
        <v>118</v>
      </c>
      <c r="D24" s="24" t="s">
        <v>56</v>
      </c>
      <c r="E24" s="24" t="s">
        <v>50</v>
      </c>
      <c r="F24" s="24" t="s">
        <v>31</v>
      </c>
      <c r="G24" s="24" t="s">
        <v>39</v>
      </c>
      <c r="H24" s="24" t="s">
        <v>45</v>
      </c>
      <c r="I24" s="24" t="s">
        <v>34</v>
      </c>
      <c r="J24" s="24">
        <v>93.7</v>
      </c>
      <c r="K24" s="24">
        <v>0.75588659298414196</v>
      </c>
      <c r="L24" s="24">
        <v>0.88611111111111096</v>
      </c>
      <c r="M24" s="24">
        <v>50.8</v>
      </c>
      <c r="N24" s="24">
        <v>2128</v>
      </c>
      <c r="O24" s="24" t="s">
        <v>46</v>
      </c>
      <c r="P24" s="24" t="s">
        <v>36</v>
      </c>
      <c r="Q24" s="24">
        <v>98</v>
      </c>
      <c r="R24" s="24" t="s">
        <v>37</v>
      </c>
      <c r="S24" s="24">
        <v>3.03</v>
      </c>
      <c r="T24" s="24">
        <v>3.39</v>
      </c>
      <c r="U24" s="24">
        <v>7.6</v>
      </c>
      <c r="V24" s="24">
        <v>102</v>
      </c>
      <c r="W24" s="24">
        <v>5500</v>
      </c>
      <c r="X24" s="24">
        <v>24</v>
      </c>
      <c r="Y24" s="24">
        <v>30</v>
      </c>
      <c r="Z24" s="24">
        <v>7957</v>
      </c>
      <c r="AA24" s="24">
        <v>9.7916666666666607</v>
      </c>
      <c r="AB24" s="24" t="s">
        <v>38</v>
      </c>
      <c r="AC24" s="24">
        <v>0</v>
      </c>
      <c r="AD24" s="24">
        <v>1</v>
      </c>
    </row>
    <row r="25" spans="1:30" x14ac:dyDescent="0.25">
      <c r="A25" s="48">
        <v>24</v>
      </c>
      <c r="B25" s="24">
        <v>1</v>
      </c>
      <c r="C25" s="24">
        <v>148</v>
      </c>
      <c r="D25" s="24" t="s">
        <v>56</v>
      </c>
      <c r="E25" s="24" t="s">
        <v>30</v>
      </c>
      <c r="F25" s="24" t="s">
        <v>36</v>
      </c>
      <c r="G25" s="24" t="s">
        <v>39</v>
      </c>
      <c r="H25" s="24" t="s">
        <v>45</v>
      </c>
      <c r="I25" s="24" t="s">
        <v>34</v>
      </c>
      <c r="J25" s="24">
        <v>93.7</v>
      </c>
      <c r="K25" s="24">
        <v>0.75588659298414196</v>
      </c>
      <c r="L25" s="24">
        <v>0.88611111111111096</v>
      </c>
      <c r="M25" s="24">
        <v>50.6</v>
      </c>
      <c r="N25" s="24">
        <v>1967</v>
      </c>
      <c r="O25" s="24" t="s">
        <v>46</v>
      </c>
      <c r="P25" s="24" t="s">
        <v>36</v>
      </c>
      <c r="Q25" s="24">
        <v>90</v>
      </c>
      <c r="R25" s="24" t="s">
        <v>55</v>
      </c>
      <c r="S25" s="24">
        <v>2.97</v>
      </c>
      <c r="T25" s="24">
        <v>3.23</v>
      </c>
      <c r="U25" s="24">
        <v>9.4</v>
      </c>
      <c r="V25" s="24">
        <v>68</v>
      </c>
      <c r="W25" s="24">
        <v>5500</v>
      </c>
      <c r="X25" s="24">
        <v>31</v>
      </c>
      <c r="Y25" s="24">
        <v>38</v>
      </c>
      <c r="Z25" s="24">
        <v>6229</v>
      </c>
      <c r="AA25" s="24">
        <v>7.5806451612903203</v>
      </c>
      <c r="AB25" s="24" t="s">
        <v>38</v>
      </c>
      <c r="AC25" s="24">
        <v>0</v>
      </c>
      <c r="AD25" s="24">
        <v>1</v>
      </c>
    </row>
    <row r="26" spans="1:30" x14ac:dyDescent="0.25">
      <c r="A26" s="48">
        <v>25</v>
      </c>
      <c r="B26" s="24">
        <v>1</v>
      </c>
      <c r="C26" s="24">
        <v>148</v>
      </c>
      <c r="D26" s="24" t="s">
        <v>56</v>
      </c>
      <c r="E26" s="24" t="s">
        <v>30</v>
      </c>
      <c r="F26" s="24" t="s">
        <v>36</v>
      </c>
      <c r="G26" s="24" t="s">
        <v>44</v>
      </c>
      <c r="H26" s="24" t="s">
        <v>45</v>
      </c>
      <c r="I26" s="24" t="s">
        <v>34</v>
      </c>
      <c r="J26" s="24">
        <v>93.7</v>
      </c>
      <c r="K26" s="24">
        <v>0.75588659298414196</v>
      </c>
      <c r="L26" s="24">
        <v>0.88611111111111096</v>
      </c>
      <c r="M26" s="24">
        <v>50.6</v>
      </c>
      <c r="N26" s="24">
        <v>1989</v>
      </c>
      <c r="O26" s="24" t="s">
        <v>46</v>
      </c>
      <c r="P26" s="24" t="s">
        <v>36</v>
      </c>
      <c r="Q26" s="24">
        <v>90</v>
      </c>
      <c r="R26" s="24" t="s">
        <v>55</v>
      </c>
      <c r="S26" s="24">
        <v>2.97</v>
      </c>
      <c r="T26" s="24">
        <v>3.23</v>
      </c>
      <c r="U26" s="24">
        <v>9.4</v>
      </c>
      <c r="V26" s="24">
        <v>68</v>
      </c>
      <c r="W26" s="24">
        <v>5500</v>
      </c>
      <c r="X26" s="24">
        <v>31</v>
      </c>
      <c r="Y26" s="24">
        <v>38</v>
      </c>
      <c r="Z26" s="24">
        <v>6692</v>
      </c>
      <c r="AA26" s="24">
        <v>7.5806451612903203</v>
      </c>
      <c r="AB26" s="24" t="s">
        <v>38</v>
      </c>
      <c r="AC26" s="24">
        <v>0</v>
      </c>
      <c r="AD26" s="24">
        <v>1</v>
      </c>
    </row>
    <row r="27" spans="1:30" x14ac:dyDescent="0.25">
      <c r="A27" s="48">
        <v>26</v>
      </c>
      <c r="B27" s="24">
        <v>1</v>
      </c>
      <c r="C27" s="24">
        <v>148</v>
      </c>
      <c r="D27" s="24" t="s">
        <v>56</v>
      </c>
      <c r="E27" s="24" t="s">
        <v>30</v>
      </c>
      <c r="F27" s="24" t="s">
        <v>36</v>
      </c>
      <c r="G27" s="24" t="s">
        <v>44</v>
      </c>
      <c r="H27" s="24" t="s">
        <v>45</v>
      </c>
      <c r="I27" s="24" t="s">
        <v>34</v>
      </c>
      <c r="J27" s="24">
        <v>93.7</v>
      </c>
      <c r="K27" s="24">
        <v>0.75588659298414196</v>
      </c>
      <c r="L27" s="24">
        <v>0.88611111111111096</v>
      </c>
      <c r="M27" s="24">
        <v>50.6</v>
      </c>
      <c r="N27" s="24">
        <v>1989</v>
      </c>
      <c r="O27" s="24" t="s">
        <v>46</v>
      </c>
      <c r="P27" s="24" t="s">
        <v>36</v>
      </c>
      <c r="Q27" s="24">
        <v>90</v>
      </c>
      <c r="R27" s="24" t="s">
        <v>55</v>
      </c>
      <c r="S27" s="24">
        <v>2.97</v>
      </c>
      <c r="T27" s="24">
        <v>3.23</v>
      </c>
      <c r="U27" s="24">
        <v>9.4</v>
      </c>
      <c r="V27" s="24">
        <v>68</v>
      </c>
      <c r="W27" s="24">
        <v>5500</v>
      </c>
      <c r="X27" s="24">
        <v>31</v>
      </c>
      <c r="Y27" s="24">
        <v>38</v>
      </c>
      <c r="Z27" s="24">
        <v>7609</v>
      </c>
      <c r="AA27" s="24">
        <v>7.5806451612903203</v>
      </c>
      <c r="AB27" s="24" t="s">
        <v>38</v>
      </c>
      <c r="AC27" s="24">
        <v>0</v>
      </c>
      <c r="AD27" s="24">
        <v>1</v>
      </c>
    </row>
    <row r="28" spans="1:30" x14ac:dyDescent="0.25">
      <c r="A28" s="48">
        <v>27</v>
      </c>
      <c r="B28" s="24">
        <v>1</v>
      </c>
      <c r="C28" s="24">
        <v>148</v>
      </c>
      <c r="D28" s="24" t="s">
        <v>56</v>
      </c>
      <c r="E28" s="24" t="s">
        <v>50</v>
      </c>
      <c r="F28" s="24" t="s">
        <v>36</v>
      </c>
      <c r="G28" s="24" t="s">
        <v>44</v>
      </c>
      <c r="H28" s="24" t="s">
        <v>45</v>
      </c>
      <c r="I28" s="24" t="s">
        <v>34</v>
      </c>
      <c r="J28" s="24">
        <v>93.7</v>
      </c>
      <c r="K28" s="24">
        <v>0.75588659298414196</v>
      </c>
      <c r="L28" s="24">
        <v>0.88611111111111096</v>
      </c>
      <c r="M28" s="24">
        <v>50.6</v>
      </c>
      <c r="N28" s="24">
        <v>2191</v>
      </c>
      <c r="O28" s="24" t="s">
        <v>46</v>
      </c>
      <c r="P28" s="24" t="s">
        <v>36</v>
      </c>
      <c r="Q28" s="24">
        <v>98</v>
      </c>
      <c r="R28" s="24" t="s">
        <v>37</v>
      </c>
      <c r="S28" s="24">
        <v>3.03</v>
      </c>
      <c r="T28" s="24">
        <v>3.39</v>
      </c>
      <c r="U28" s="24">
        <v>7.6</v>
      </c>
      <c r="V28" s="24">
        <v>102</v>
      </c>
      <c r="W28" s="24">
        <v>5500</v>
      </c>
      <c r="X28" s="24">
        <v>24</v>
      </c>
      <c r="Y28" s="24">
        <v>30</v>
      </c>
      <c r="Z28" s="24">
        <v>8558</v>
      </c>
      <c r="AA28" s="24">
        <v>9.7916666666666607</v>
      </c>
      <c r="AB28" s="24" t="s">
        <v>38</v>
      </c>
      <c r="AC28" s="24">
        <v>0</v>
      </c>
      <c r="AD28" s="24">
        <v>1</v>
      </c>
    </row>
    <row r="29" spans="1:30" x14ac:dyDescent="0.25">
      <c r="A29" s="48">
        <v>28</v>
      </c>
      <c r="B29" s="24">
        <v>-1</v>
      </c>
      <c r="C29" s="24">
        <v>110</v>
      </c>
      <c r="D29" s="24" t="s">
        <v>56</v>
      </c>
      <c r="E29" s="24" t="s">
        <v>30</v>
      </c>
      <c r="F29" s="24" t="s">
        <v>36</v>
      </c>
      <c r="G29" s="24" t="s">
        <v>49</v>
      </c>
      <c r="H29" s="24" t="s">
        <v>45</v>
      </c>
      <c r="I29" s="24" t="s">
        <v>34</v>
      </c>
      <c r="J29" s="24">
        <v>103.3</v>
      </c>
      <c r="K29" s="24">
        <v>0.83901970206631404</v>
      </c>
      <c r="L29" s="24">
        <v>0.89722222222222203</v>
      </c>
      <c r="M29" s="24">
        <v>59.8</v>
      </c>
      <c r="N29" s="24">
        <v>2535</v>
      </c>
      <c r="O29" s="24" t="s">
        <v>46</v>
      </c>
      <c r="P29" s="24" t="s">
        <v>36</v>
      </c>
      <c r="Q29" s="24">
        <v>122</v>
      </c>
      <c r="R29" s="24" t="s">
        <v>55</v>
      </c>
      <c r="S29" s="24">
        <v>3.34</v>
      </c>
      <c r="T29" s="24">
        <v>3.46</v>
      </c>
      <c r="U29" s="24">
        <v>8.5</v>
      </c>
      <c r="V29" s="24">
        <v>88</v>
      </c>
      <c r="W29" s="24">
        <v>5000</v>
      </c>
      <c r="X29" s="24">
        <v>24</v>
      </c>
      <c r="Y29" s="24">
        <v>30</v>
      </c>
      <c r="Z29" s="24">
        <v>8921</v>
      </c>
      <c r="AA29" s="24">
        <v>9.7916666666666607</v>
      </c>
      <c r="AB29" s="24" t="s">
        <v>38</v>
      </c>
      <c r="AC29" s="24">
        <v>0</v>
      </c>
      <c r="AD29" s="24">
        <v>1</v>
      </c>
    </row>
    <row r="30" spans="1:30" x14ac:dyDescent="0.25">
      <c r="A30" s="48">
        <v>29</v>
      </c>
      <c r="B30" s="24">
        <v>3</v>
      </c>
      <c r="C30" s="24">
        <v>145</v>
      </c>
      <c r="D30" s="24" t="s">
        <v>56</v>
      </c>
      <c r="E30" s="24" t="s">
        <v>50</v>
      </c>
      <c r="F30" s="24" t="s">
        <v>31</v>
      </c>
      <c r="G30" s="24" t="s">
        <v>39</v>
      </c>
      <c r="H30" s="24" t="s">
        <v>45</v>
      </c>
      <c r="I30" s="24" t="s">
        <v>34</v>
      </c>
      <c r="J30" s="24">
        <v>95.9</v>
      </c>
      <c r="K30" s="24">
        <v>0.83229216722729404</v>
      </c>
      <c r="L30" s="24">
        <v>0.92083333333333295</v>
      </c>
      <c r="M30" s="24">
        <v>50.2</v>
      </c>
      <c r="N30" s="24">
        <v>2811</v>
      </c>
      <c r="O30" s="24" t="s">
        <v>46</v>
      </c>
      <c r="P30" s="24" t="s">
        <v>36</v>
      </c>
      <c r="Q30" s="24">
        <v>156</v>
      </c>
      <c r="R30" s="24" t="s">
        <v>57</v>
      </c>
      <c r="S30" s="24">
        <v>3.6</v>
      </c>
      <c r="T30" s="24">
        <v>3.9</v>
      </c>
      <c r="U30" s="24">
        <v>7</v>
      </c>
      <c r="V30" s="24">
        <v>145</v>
      </c>
      <c r="W30" s="24">
        <v>5000</v>
      </c>
      <c r="X30" s="24">
        <v>19</v>
      </c>
      <c r="Y30" s="24">
        <v>24</v>
      </c>
      <c r="Z30" s="24">
        <v>12964</v>
      </c>
      <c r="AA30" s="24">
        <v>12.368421052631501</v>
      </c>
      <c r="AB30" s="24" t="s">
        <v>42</v>
      </c>
      <c r="AC30" s="24">
        <v>0</v>
      </c>
      <c r="AD30" s="24">
        <v>1</v>
      </c>
    </row>
    <row r="31" spans="1:30" x14ac:dyDescent="0.25">
      <c r="A31" s="48">
        <v>30</v>
      </c>
      <c r="B31" s="24">
        <v>2</v>
      </c>
      <c r="C31" s="24">
        <v>137</v>
      </c>
      <c r="D31" s="24" t="s">
        <v>58</v>
      </c>
      <c r="E31" s="24" t="s">
        <v>30</v>
      </c>
      <c r="F31" s="24" t="s">
        <v>31</v>
      </c>
      <c r="G31" s="24" t="s">
        <v>39</v>
      </c>
      <c r="H31" s="24" t="s">
        <v>45</v>
      </c>
      <c r="I31" s="24" t="s">
        <v>34</v>
      </c>
      <c r="J31" s="24">
        <v>86.6</v>
      </c>
      <c r="K31" s="24">
        <v>0.69485824123017703</v>
      </c>
      <c r="L31" s="24">
        <v>0.88749999999999996</v>
      </c>
      <c r="M31" s="24">
        <v>50.8</v>
      </c>
      <c r="N31" s="24">
        <v>1713</v>
      </c>
      <c r="O31" s="24" t="s">
        <v>46</v>
      </c>
      <c r="P31" s="24" t="s">
        <v>36</v>
      </c>
      <c r="Q31" s="24">
        <v>92</v>
      </c>
      <c r="R31" s="24" t="s">
        <v>59</v>
      </c>
      <c r="S31" s="24">
        <v>2.91</v>
      </c>
      <c r="T31" s="24">
        <v>3.41</v>
      </c>
      <c r="U31" s="24">
        <v>9.6</v>
      </c>
      <c r="V31" s="24">
        <v>58</v>
      </c>
      <c r="W31" s="24">
        <v>4800</v>
      </c>
      <c r="X31" s="24">
        <v>49</v>
      </c>
      <c r="Y31" s="24">
        <v>54</v>
      </c>
      <c r="Z31" s="24">
        <v>6479</v>
      </c>
      <c r="AA31" s="24">
        <v>4.7959183673469301</v>
      </c>
      <c r="AB31" s="24" t="s">
        <v>38</v>
      </c>
      <c r="AC31" s="24">
        <v>0</v>
      </c>
      <c r="AD31" s="24">
        <v>1</v>
      </c>
    </row>
    <row r="32" spans="1:30" x14ac:dyDescent="0.25">
      <c r="A32" s="48">
        <v>31</v>
      </c>
      <c r="B32" s="24">
        <v>2</v>
      </c>
      <c r="C32" s="24">
        <v>137</v>
      </c>
      <c r="D32" s="24" t="s">
        <v>58</v>
      </c>
      <c r="E32" s="24" t="s">
        <v>30</v>
      </c>
      <c r="F32" s="24" t="s">
        <v>31</v>
      </c>
      <c r="G32" s="24" t="s">
        <v>39</v>
      </c>
      <c r="H32" s="24" t="s">
        <v>45</v>
      </c>
      <c r="I32" s="24" t="s">
        <v>34</v>
      </c>
      <c r="J32" s="24">
        <v>86.6</v>
      </c>
      <c r="K32" s="24">
        <v>0.69485824123017703</v>
      </c>
      <c r="L32" s="24">
        <v>0.88749999999999996</v>
      </c>
      <c r="M32" s="24">
        <v>50.8</v>
      </c>
      <c r="N32" s="24">
        <v>1819</v>
      </c>
      <c r="O32" s="24" t="s">
        <v>46</v>
      </c>
      <c r="P32" s="24" t="s">
        <v>36</v>
      </c>
      <c r="Q32" s="24">
        <v>92</v>
      </c>
      <c r="R32" s="24" t="s">
        <v>59</v>
      </c>
      <c r="S32" s="24">
        <v>2.91</v>
      </c>
      <c r="T32" s="24">
        <v>3.41</v>
      </c>
      <c r="U32" s="24">
        <v>9.1999999999999993</v>
      </c>
      <c r="V32" s="24">
        <v>76</v>
      </c>
      <c r="W32" s="24">
        <v>6000</v>
      </c>
      <c r="X32" s="24">
        <v>31</v>
      </c>
      <c r="Y32" s="24">
        <v>38</v>
      </c>
      <c r="Z32" s="24">
        <v>6855</v>
      </c>
      <c r="AA32" s="24">
        <v>7.5806451612903203</v>
      </c>
      <c r="AB32" s="24" t="s">
        <v>38</v>
      </c>
      <c r="AC32" s="24">
        <v>0</v>
      </c>
      <c r="AD32" s="24">
        <v>1</v>
      </c>
    </row>
    <row r="33" spans="1:30" x14ac:dyDescent="0.25">
      <c r="A33" s="48">
        <v>32</v>
      </c>
      <c r="B33" s="24">
        <v>1</v>
      </c>
      <c r="C33" s="24">
        <v>101</v>
      </c>
      <c r="D33" s="24" t="s">
        <v>58</v>
      </c>
      <c r="E33" s="24" t="s">
        <v>30</v>
      </c>
      <c r="F33" s="24" t="s">
        <v>31</v>
      </c>
      <c r="G33" s="24" t="s">
        <v>39</v>
      </c>
      <c r="H33" s="24" t="s">
        <v>45</v>
      </c>
      <c r="I33" s="24" t="s">
        <v>34</v>
      </c>
      <c r="J33" s="24">
        <v>93.7</v>
      </c>
      <c r="K33" s="24">
        <v>0.72080730418068195</v>
      </c>
      <c r="L33" s="24">
        <v>0.88888888888888795</v>
      </c>
      <c r="M33" s="24">
        <v>52.6</v>
      </c>
      <c r="N33" s="24">
        <v>1837</v>
      </c>
      <c r="O33" s="24" t="s">
        <v>46</v>
      </c>
      <c r="P33" s="24" t="s">
        <v>36</v>
      </c>
      <c r="Q33" s="24">
        <v>79</v>
      </c>
      <c r="R33" s="24" t="s">
        <v>59</v>
      </c>
      <c r="S33" s="24">
        <v>2.91</v>
      </c>
      <c r="T33" s="24">
        <v>3.07</v>
      </c>
      <c r="U33" s="24">
        <v>10.1</v>
      </c>
      <c r="V33" s="24">
        <v>60</v>
      </c>
      <c r="W33" s="24">
        <v>5500</v>
      </c>
      <c r="X33" s="24">
        <v>38</v>
      </c>
      <c r="Y33" s="24">
        <v>42</v>
      </c>
      <c r="Z33" s="24">
        <v>5399</v>
      </c>
      <c r="AA33" s="24">
        <v>6.1842105263157796</v>
      </c>
      <c r="AB33" s="24" t="s">
        <v>38</v>
      </c>
      <c r="AC33" s="24">
        <v>0</v>
      </c>
      <c r="AD33" s="24">
        <v>1</v>
      </c>
    </row>
    <row r="34" spans="1:30" x14ac:dyDescent="0.25">
      <c r="A34" s="48">
        <v>33</v>
      </c>
      <c r="B34" s="24">
        <v>1</v>
      </c>
      <c r="C34" s="24">
        <v>101</v>
      </c>
      <c r="D34" s="24" t="s">
        <v>58</v>
      </c>
      <c r="E34" s="24" t="s">
        <v>30</v>
      </c>
      <c r="F34" s="24" t="s">
        <v>31</v>
      </c>
      <c r="G34" s="24" t="s">
        <v>39</v>
      </c>
      <c r="H34" s="24" t="s">
        <v>45</v>
      </c>
      <c r="I34" s="24" t="s">
        <v>34</v>
      </c>
      <c r="J34" s="24">
        <v>93.7</v>
      </c>
      <c r="K34" s="24">
        <v>0.72080730418068195</v>
      </c>
      <c r="L34" s="24">
        <v>0.88888888888888795</v>
      </c>
      <c r="M34" s="24">
        <v>52.6</v>
      </c>
      <c r="N34" s="24">
        <v>1940</v>
      </c>
      <c r="O34" s="24" t="s">
        <v>46</v>
      </c>
      <c r="P34" s="24" t="s">
        <v>36</v>
      </c>
      <c r="Q34" s="24">
        <v>92</v>
      </c>
      <c r="R34" s="24" t="s">
        <v>59</v>
      </c>
      <c r="S34" s="24">
        <v>2.91</v>
      </c>
      <c r="T34" s="24">
        <v>3.41</v>
      </c>
      <c r="U34" s="24">
        <v>9.1999999999999993</v>
      </c>
      <c r="V34" s="24">
        <v>76</v>
      </c>
      <c r="W34" s="24">
        <v>6000</v>
      </c>
      <c r="X34" s="24">
        <v>30</v>
      </c>
      <c r="Y34" s="24">
        <v>34</v>
      </c>
      <c r="Z34" s="24">
        <v>6529</v>
      </c>
      <c r="AA34" s="24">
        <v>7.8333333333333304</v>
      </c>
      <c r="AB34" s="24" t="s">
        <v>38</v>
      </c>
      <c r="AC34" s="24">
        <v>0</v>
      </c>
      <c r="AD34" s="24">
        <v>1</v>
      </c>
    </row>
    <row r="35" spans="1:30" x14ac:dyDescent="0.25">
      <c r="A35" s="48">
        <v>34</v>
      </c>
      <c r="B35" s="24">
        <v>1</v>
      </c>
      <c r="C35" s="24">
        <v>101</v>
      </c>
      <c r="D35" s="24" t="s">
        <v>58</v>
      </c>
      <c r="E35" s="24" t="s">
        <v>30</v>
      </c>
      <c r="F35" s="24" t="s">
        <v>31</v>
      </c>
      <c r="G35" s="24" t="s">
        <v>39</v>
      </c>
      <c r="H35" s="24" t="s">
        <v>45</v>
      </c>
      <c r="I35" s="24" t="s">
        <v>34</v>
      </c>
      <c r="J35" s="24">
        <v>93.7</v>
      </c>
      <c r="K35" s="24">
        <v>0.72080730418068195</v>
      </c>
      <c r="L35" s="24">
        <v>0.88888888888888795</v>
      </c>
      <c r="M35" s="24">
        <v>52.6</v>
      </c>
      <c r="N35" s="24">
        <v>1956</v>
      </c>
      <c r="O35" s="24" t="s">
        <v>46</v>
      </c>
      <c r="P35" s="24" t="s">
        <v>36</v>
      </c>
      <c r="Q35" s="24">
        <v>92</v>
      </c>
      <c r="R35" s="24" t="s">
        <v>59</v>
      </c>
      <c r="S35" s="24">
        <v>2.91</v>
      </c>
      <c r="T35" s="24">
        <v>3.41</v>
      </c>
      <c r="U35" s="24">
        <v>9.1999999999999993</v>
      </c>
      <c r="V35" s="24">
        <v>76</v>
      </c>
      <c r="W35" s="24">
        <v>6000</v>
      </c>
      <c r="X35" s="24">
        <v>30</v>
      </c>
      <c r="Y35" s="24">
        <v>34</v>
      </c>
      <c r="Z35" s="24">
        <v>7129</v>
      </c>
      <c r="AA35" s="24">
        <v>7.8333333333333304</v>
      </c>
      <c r="AB35" s="24" t="s">
        <v>38</v>
      </c>
      <c r="AC35" s="24">
        <v>0</v>
      </c>
      <c r="AD35" s="24">
        <v>1</v>
      </c>
    </row>
    <row r="36" spans="1:30" x14ac:dyDescent="0.25">
      <c r="A36" s="48">
        <v>35</v>
      </c>
      <c r="B36" s="24">
        <v>0</v>
      </c>
      <c r="C36" s="24">
        <v>110</v>
      </c>
      <c r="D36" s="24" t="s">
        <v>58</v>
      </c>
      <c r="E36" s="24" t="s">
        <v>30</v>
      </c>
      <c r="F36" s="24" t="s">
        <v>36</v>
      </c>
      <c r="G36" s="24" t="s">
        <v>44</v>
      </c>
      <c r="H36" s="24" t="s">
        <v>45</v>
      </c>
      <c r="I36" s="24" t="s">
        <v>34</v>
      </c>
      <c r="J36" s="24">
        <v>96.5</v>
      </c>
      <c r="K36" s="24">
        <v>0.78519942335415605</v>
      </c>
      <c r="L36" s="24">
        <v>0.88888888888888795</v>
      </c>
      <c r="M36" s="24">
        <v>54.5</v>
      </c>
      <c r="N36" s="24">
        <v>2010</v>
      </c>
      <c r="O36" s="24" t="s">
        <v>46</v>
      </c>
      <c r="P36" s="24" t="s">
        <v>36</v>
      </c>
      <c r="Q36" s="24">
        <v>92</v>
      </c>
      <c r="R36" s="24" t="s">
        <v>59</v>
      </c>
      <c r="S36" s="24">
        <v>2.91</v>
      </c>
      <c r="T36" s="24">
        <v>3.41</v>
      </c>
      <c r="U36" s="24">
        <v>9.1999999999999993</v>
      </c>
      <c r="V36" s="24">
        <v>76</v>
      </c>
      <c r="W36" s="24">
        <v>6000</v>
      </c>
      <c r="X36" s="24">
        <v>30</v>
      </c>
      <c r="Y36" s="24">
        <v>34</v>
      </c>
      <c r="Z36" s="24">
        <v>7295</v>
      </c>
      <c r="AA36" s="24">
        <v>7.8333333333333304</v>
      </c>
      <c r="AB36" s="24" t="s">
        <v>38</v>
      </c>
      <c r="AC36" s="24">
        <v>0</v>
      </c>
      <c r="AD36" s="24">
        <v>1</v>
      </c>
    </row>
    <row r="37" spans="1:30" x14ac:dyDescent="0.25">
      <c r="A37" s="48">
        <v>36</v>
      </c>
      <c r="B37" s="24">
        <v>0</v>
      </c>
      <c r="C37" s="24">
        <v>78</v>
      </c>
      <c r="D37" s="24" t="s">
        <v>58</v>
      </c>
      <c r="E37" s="24" t="s">
        <v>30</v>
      </c>
      <c r="F37" s="24" t="s">
        <v>36</v>
      </c>
      <c r="G37" s="24" t="s">
        <v>49</v>
      </c>
      <c r="H37" s="24" t="s">
        <v>45</v>
      </c>
      <c r="I37" s="24" t="s">
        <v>34</v>
      </c>
      <c r="J37" s="24">
        <v>96.5</v>
      </c>
      <c r="K37" s="24">
        <v>0.75492551657856799</v>
      </c>
      <c r="L37" s="24">
        <v>0.88749999999999996</v>
      </c>
      <c r="M37" s="24">
        <v>58.3</v>
      </c>
      <c r="N37" s="24">
        <v>2024</v>
      </c>
      <c r="O37" s="24" t="s">
        <v>46</v>
      </c>
      <c r="P37" s="24" t="s">
        <v>36</v>
      </c>
      <c r="Q37" s="24">
        <v>92</v>
      </c>
      <c r="R37" s="24" t="s">
        <v>59</v>
      </c>
      <c r="S37" s="24">
        <v>2.92</v>
      </c>
      <c r="T37" s="24">
        <v>3.41</v>
      </c>
      <c r="U37" s="24">
        <v>9.1999999999999993</v>
      </c>
      <c r="V37" s="24">
        <v>76</v>
      </c>
      <c r="W37" s="24">
        <v>6000</v>
      </c>
      <c r="X37" s="24">
        <v>30</v>
      </c>
      <c r="Y37" s="24">
        <v>34</v>
      </c>
      <c r="Z37" s="24">
        <v>7295</v>
      </c>
      <c r="AA37" s="24">
        <v>7.8333333333333304</v>
      </c>
      <c r="AB37" s="24" t="s">
        <v>38</v>
      </c>
      <c r="AC37" s="24">
        <v>0</v>
      </c>
      <c r="AD37" s="24">
        <v>1</v>
      </c>
    </row>
    <row r="38" spans="1:30" x14ac:dyDescent="0.25">
      <c r="A38" s="48">
        <v>37</v>
      </c>
      <c r="B38" s="24">
        <v>0</v>
      </c>
      <c r="C38" s="24">
        <v>106</v>
      </c>
      <c r="D38" s="24" t="s">
        <v>58</v>
      </c>
      <c r="E38" s="24" t="s">
        <v>30</v>
      </c>
      <c r="F38" s="24" t="s">
        <v>31</v>
      </c>
      <c r="G38" s="24" t="s">
        <v>39</v>
      </c>
      <c r="H38" s="24" t="s">
        <v>45</v>
      </c>
      <c r="I38" s="24" t="s">
        <v>34</v>
      </c>
      <c r="J38" s="24">
        <v>96.5</v>
      </c>
      <c r="K38" s="24">
        <v>0.80490148966842801</v>
      </c>
      <c r="L38" s="24">
        <v>0.905555555555555</v>
      </c>
      <c r="M38" s="24">
        <v>53.3</v>
      </c>
      <c r="N38" s="24">
        <v>2236</v>
      </c>
      <c r="O38" s="24" t="s">
        <v>46</v>
      </c>
      <c r="P38" s="24" t="s">
        <v>36</v>
      </c>
      <c r="Q38" s="24">
        <v>110</v>
      </c>
      <c r="R38" s="24" t="s">
        <v>59</v>
      </c>
      <c r="S38" s="24">
        <v>3.15</v>
      </c>
      <c r="T38" s="24">
        <v>3.58</v>
      </c>
      <c r="U38" s="24">
        <v>9</v>
      </c>
      <c r="V38" s="24">
        <v>86</v>
      </c>
      <c r="W38" s="24">
        <v>5800</v>
      </c>
      <c r="X38" s="24">
        <v>27</v>
      </c>
      <c r="Y38" s="24">
        <v>33</v>
      </c>
      <c r="Z38" s="24">
        <v>7895</v>
      </c>
      <c r="AA38" s="24">
        <v>8.7037037037037006</v>
      </c>
      <c r="AB38" s="24" t="s">
        <v>38</v>
      </c>
      <c r="AC38" s="24">
        <v>0</v>
      </c>
      <c r="AD38" s="24">
        <v>1</v>
      </c>
    </row>
    <row r="39" spans="1:30" x14ac:dyDescent="0.25">
      <c r="A39" s="48">
        <v>38</v>
      </c>
      <c r="B39" s="24">
        <v>0</v>
      </c>
      <c r="C39" s="24">
        <v>106</v>
      </c>
      <c r="D39" s="24" t="s">
        <v>58</v>
      </c>
      <c r="E39" s="24" t="s">
        <v>30</v>
      </c>
      <c r="F39" s="24" t="s">
        <v>31</v>
      </c>
      <c r="G39" s="24" t="s">
        <v>39</v>
      </c>
      <c r="H39" s="24" t="s">
        <v>45</v>
      </c>
      <c r="I39" s="24" t="s">
        <v>34</v>
      </c>
      <c r="J39" s="24">
        <v>96.5</v>
      </c>
      <c r="K39" s="24">
        <v>0.80490148966842801</v>
      </c>
      <c r="L39" s="24">
        <v>0.905555555555555</v>
      </c>
      <c r="M39" s="24">
        <v>53.3</v>
      </c>
      <c r="N39" s="24">
        <v>2289</v>
      </c>
      <c r="O39" s="24" t="s">
        <v>46</v>
      </c>
      <c r="P39" s="24" t="s">
        <v>36</v>
      </c>
      <c r="Q39" s="24">
        <v>110</v>
      </c>
      <c r="R39" s="24" t="s">
        <v>59</v>
      </c>
      <c r="S39" s="24">
        <v>3.15</v>
      </c>
      <c r="T39" s="24">
        <v>3.58</v>
      </c>
      <c r="U39" s="24">
        <v>9</v>
      </c>
      <c r="V39" s="24">
        <v>86</v>
      </c>
      <c r="W39" s="24">
        <v>5800</v>
      </c>
      <c r="X39" s="24">
        <v>27</v>
      </c>
      <c r="Y39" s="24">
        <v>33</v>
      </c>
      <c r="Z39" s="24">
        <v>9095</v>
      </c>
      <c r="AA39" s="24">
        <v>8.7037037037037006</v>
      </c>
      <c r="AB39" s="24" t="s">
        <v>38</v>
      </c>
      <c r="AC39" s="24">
        <v>0</v>
      </c>
      <c r="AD39" s="24">
        <v>1</v>
      </c>
    </row>
    <row r="40" spans="1:30" x14ac:dyDescent="0.25">
      <c r="A40" s="48">
        <v>39</v>
      </c>
      <c r="B40" s="24">
        <v>0</v>
      </c>
      <c r="C40" s="24">
        <v>85</v>
      </c>
      <c r="D40" s="24" t="s">
        <v>58</v>
      </c>
      <c r="E40" s="24" t="s">
        <v>30</v>
      </c>
      <c r="F40" s="24" t="s">
        <v>36</v>
      </c>
      <c r="G40" s="24" t="s">
        <v>44</v>
      </c>
      <c r="H40" s="24" t="s">
        <v>45</v>
      </c>
      <c r="I40" s="24" t="s">
        <v>34</v>
      </c>
      <c r="J40" s="24">
        <v>96.5</v>
      </c>
      <c r="K40" s="24">
        <v>0.84286400768861103</v>
      </c>
      <c r="L40" s="24">
        <v>0.905555555555555</v>
      </c>
      <c r="M40" s="24">
        <v>54.1</v>
      </c>
      <c r="N40" s="24">
        <v>2304</v>
      </c>
      <c r="O40" s="24" t="s">
        <v>46</v>
      </c>
      <c r="P40" s="24" t="s">
        <v>36</v>
      </c>
      <c r="Q40" s="24">
        <v>110</v>
      </c>
      <c r="R40" s="24" t="s">
        <v>59</v>
      </c>
      <c r="S40" s="24">
        <v>3.15</v>
      </c>
      <c r="T40" s="24">
        <v>3.58</v>
      </c>
      <c r="U40" s="24">
        <v>9</v>
      </c>
      <c r="V40" s="24">
        <v>86</v>
      </c>
      <c r="W40" s="24">
        <v>5800</v>
      </c>
      <c r="X40" s="24">
        <v>27</v>
      </c>
      <c r="Y40" s="24">
        <v>33</v>
      </c>
      <c r="Z40" s="24">
        <v>8845</v>
      </c>
      <c r="AA40" s="24">
        <v>8.7037037037037006</v>
      </c>
      <c r="AB40" s="24" t="s">
        <v>38</v>
      </c>
      <c r="AC40" s="24">
        <v>0</v>
      </c>
      <c r="AD40" s="24">
        <v>1</v>
      </c>
    </row>
    <row r="41" spans="1:30" x14ac:dyDescent="0.25">
      <c r="A41" s="48">
        <v>40</v>
      </c>
      <c r="B41" s="24">
        <v>0</v>
      </c>
      <c r="C41" s="24">
        <v>85</v>
      </c>
      <c r="D41" s="24" t="s">
        <v>58</v>
      </c>
      <c r="E41" s="24" t="s">
        <v>30</v>
      </c>
      <c r="F41" s="24" t="s">
        <v>36</v>
      </c>
      <c r="G41" s="24" t="s">
        <v>44</v>
      </c>
      <c r="H41" s="24" t="s">
        <v>45</v>
      </c>
      <c r="I41" s="24" t="s">
        <v>34</v>
      </c>
      <c r="J41" s="24">
        <v>96.5</v>
      </c>
      <c r="K41" s="24">
        <v>0.84286400768861103</v>
      </c>
      <c r="L41" s="24">
        <v>0.86805555555555503</v>
      </c>
      <c r="M41" s="24">
        <v>54.1</v>
      </c>
      <c r="N41" s="24">
        <v>2372</v>
      </c>
      <c r="O41" s="24" t="s">
        <v>46</v>
      </c>
      <c r="P41" s="24" t="s">
        <v>36</v>
      </c>
      <c r="Q41" s="24">
        <v>110</v>
      </c>
      <c r="R41" s="24" t="s">
        <v>59</v>
      </c>
      <c r="S41" s="24">
        <v>3.15</v>
      </c>
      <c r="T41" s="24">
        <v>3.58</v>
      </c>
      <c r="U41" s="24">
        <v>9</v>
      </c>
      <c r="V41" s="24">
        <v>86</v>
      </c>
      <c r="W41" s="24">
        <v>5800</v>
      </c>
      <c r="X41" s="24">
        <v>27</v>
      </c>
      <c r="Y41" s="24">
        <v>33</v>
      </c>
      <c r="Z41" s="24">
        <v>10295</v>
      </c>
      <c r="AA41" s="24">
        <v>8.7037037037037006</v>
      </c>
      <c r="AB41" s="24" t="s">
        <v>38</v>
      </c>
      <c r="AC41" s="24">
        <v>0</v>
      </c>
      <c r="AD41" s="24">
        <v>1</v>
      </c>
    </row>
    <row r="42" spans="1:30" x14ac:dyDescent="0.25">
      <c r="A42" s="48">
        <v>41</v>
      </c>
      <c r="B42" s="24">
        <v>0</v>
      </c>
      <c r="C42" s="24">
        <v>85</v>
      </c>
      <c r="D42" s="24" t="s">
        <v>58</v>
      </c>
      <c r="E42" s="24" t="s">
        <v>30</v>
      </c>
      <c r="F42" s="24" t="s">
        <v>36</v>
      </c>
      <c r="G42" s="24" t="s">
        <v>44</v>
      </c>
      <c r="H42" s="24" t="s">
        <v>45</v>
      </c>
      <c r="I42" s="24" t="s">
        <v>34</v>
      </c>
      <c r="J42" s="24">
        <v>96.5</v>
      </c>
      <c r="K42" s="24">
        <v>0.84286400768861103</v>
      </c>
      <c r="L42" s="24">
        <v>0.905555555555555</v>
      </c>
      <c r="M42" s="24">
        <v>54.1</v>
      </c>
      <c r="N42" s="24">
        <v>2465</v>
      </c>
      <c r="O42" s="24" t="s">
        <v>46</v>
      </c>
      <c r="P42" s="24" t="s">
        <v>36</v>
      </c>
      <c r="Q42" s="24">
        <v>110</v>
      </c>
      <c r="R42" s="24" t="s">
        <v>37</v>
      </c>
      <c r="S42" s="24">
        <v>3.15</v>
      </c>
      <c r="T42" s="24">
        <v>3.58</v>
      </c>
      <c r="U42" s="24">
        <v>9</v>
      </c>
      <c r="V42" s="24">
        <v>101</v>
      </c>
      <c r="W42" s="24">
        <v>5800</v>
      </c>
      <c r="X42" s="24">
        <v>24</v>
      </c>
      <c r="Y42" s="24">
        <v>28</v>
      </c>
      <c r="Z42" s="24">
        <v>12945</v>
      </c>
      <c r="AA42" s="24">
        <v>9.7916666666666607</v>
      </c>
      <c r="AB42" s="24" t="s">
        <v>38</v>
      </c>
      <c r="AC42" s="24">
        <v>0</v>
      </c>
      <c r="AD42" s="24">
        <v>1</v>
      </c>
    </row>
    <row r="43" spans="1:30" x14ac:dyDescent="0.25">
      <c r="A43" s="48">
        <v>42</v>
      </c>
      <c r="B43" s="24">
        <v>1</v>
      </c>
      <c r="C43" s="24">
        <v>107</v>
      </c>
      <c r="D43" s="24" t="s">
        <v>58</v>
      </c>
      <c r="E43" s="24" t="s">
        <v>30</v>
      </c>
      <c r="F43" s="24" t="s">
        <v>31</v>
      </c>
      <c r="G43" s="24" t="s">
        <v>44</v>
      </c>
      <c r="H43" s="24" t="s">
        <v>45</v>
      </c>
      <c r="I43" s="24" t="s">
        <v>34</v>
      </c>
      <c r="J43" s="24">
        <v>96.5</v>
      </c>
      <c r="K43" s="24">
        <v>0.81259010091302197</v>
      </c>
      <c r="L43" s="24">
        <v>0.91666666666666596</v>
      </c>
      <c r="M43" s="24">
        <v>51</v>
      </c>
      <c r="N43" s="24">
        <v>2293</v>
      </c>
      <c r="O43" s="24" t="s">
        <v>46</v>
      </c>
      <c r="P43" s="24" t="s">
        <v>36</v>
      </c>
      <c r="Q43" s="24">
        <v>110</v>
      </c>
      <c r="R43" s="24" t="s">
        <v>55</v>
      </c>
      <c r="S43" s="24">
        <v>3.15</v>
      </c>
      <c r="T43" s="24">
        <v>3.58</v>
      </c>
      <c r="U43" s="24">
        <v>9.1</v>
      </c>
      <c r="V43" s="24">
        <v>100</v>
      </c>
      <c r="W43" s="24">
        <v>5500</v>
      </c>
      <c r="X43" s="24">
        <v>25</v>
      </c>
      <c r="Y43" s="24">
        <v>31</v>
      </c>
      <c r="Z43" s="24">
        <v>10345</v>
      </c>
      <c r="AA43" s="24">
        <v>9.4</v>
      </c>
      <c r="AB43" s="24" t="s">
        <v>38</v>
      </c>
      <c r="AC43" s="24">
        <v>0</v>
      </c>
      <c r="AD43" s="24">
        <v>1</v>
      </c>
    </row>
    <row r="44" spans="1:30" x14ac:dyDescent="0.25">
      <c r="A44" s="48">
        <v>43</v>
      </c>
      <c r="B44" s="24">
        <v>0</v>
      </c>
      <c r="C44" s="24">
        <v>122</v>
      </c>
      <c r="D44" s="24" t="s">
        <v>60</v>
      </c>
      <c r="E44" s="24" t="s">
        <v>30</v>
      </c>
      <c r="F44" s="24" t="s">
        <v>36</v>
      </c>
      <c r="G44" s="24" t="s">
        <v>44</v>
      </c>
      <c r="H44" s="24" t="s">
        <v>33</v>
      </c>
      <c r="I44" s="24" t="s">
        <v>34</v>
      </c>
      <c r="J44" s="24">
        <v>94.3</v>
      </c>
      <c r="K44" s="24">
        <v>0.82027871215761605</v>
      </c>
      <c r="L44" s="24">
        <v>0.85833333333333295</v>
      </c>
      <c r="M44" s="24">
        <v>53.5</v>
      </c>
      <c r="N44" s="24">
        <v>2337</v>
      </c>
      <c r="O44" s="24" t="s">
        <v>46</v>
      </c>
      <c r="P44" s="24" t="s">
        <v>36</v>
      </c>
      <c r="Q44" s="24">
        <v>111</v>
      </c>
      <c r="R44" s="24" t="s">
        <v>55</v>
      </c>
      <c r="S44" s="24">
        <v>3.31</v>
      </c>
      <c r="T44" s="24">
        <v>3.23</v>
      </c>
      <c r="U44" s="24">
        <v>8.5</v>
      </c>
      <c r="V44" s="24">
        <v>78</v>
      </c>
      <c r="W44" s="24">
        <v>4800</v>
      </c>
      <c r="X44" s="24">
        <v>24</v>
      </c>
      <c r="Y44" s="24">
        <v>29</v>
      </c>
      <c r="Z44" s="24">
        <v>6785</v>
      </c>
      <c r="AA44" s="24">
        <v>9.7916666666666607</v>
      </c>
      <c r="AB44" s="24" t="s">
        <v>38</v>
      </c>
      <c r="AC44" s="24">
        <v>0</v>
      </c>
      <c r="AD44" s="24">
        <v>1</v>
      </c>
    </row>
    <row r="45" spans="1:30" x14ac:dyDescent="0.25">
      <c r="A45" s="48">
        <v>44</v>
      </c>
      <c r="B45" s="24">
        <v>2</v>
      </c>
      <c r="C45" s="24">
        <v>122</v>
      </c>
      <c r="D45" s="24" t="s">
        <v>60</v>
      </c>
      <c r="E45" s="24" t="s">
        <v>30</v>
      </c>
      <c r="F45" s="24" t="s">
        <v>31</v>
      </c>
      <c r="G45" s="24" t="s">
        <v>39</v>
      </c>
      <c r="H45" s="24" t="s">
        <v>33</v>
      </c>
      <c r="I45" s="24" t="s">
        <v>34</v>
      </c>
      <c r="J45" s="24">
        <v>96</v>
      </c>
      <c r="K45" s="24">
        <v>0.82940893801057103</v>
      </c>
      <c r="L45" s="24">
        <v>0.905555555555555</v>
      </c>
      <c r="M45" s="24">
        <v>51.4</v>
      </c>
      <c r="N45" s="24">
        <v>2734</v>
      </c>
      <c r="O45" s="24" t="s">
        <v>46</v>
      </c>
      <c r="P45" s="24" t="s">
        <v>36</v>
      </c>
      <c r="Q45" s="24">
        <v>119</v>
      </c>
      <c r="R45" s="24" t="s">
        <v>61</v>
      </c>
      <c r="S45" s="24">
        <v>3.43</v>
      </c>
      <c r="T45" s="24">
        <v>3.23</v>
      </c>
      <c r="U45" s="24">
        <v>9.1999999999999993</v>
      </c>
      <c r="V45" s="24">
        <v>90</v>
      </c>
      <c r="W45" s="24">
        <v>5000</v>
      </c>
      <c r="X45" s="24">
        <v>24</v>
      </c>
      <c r="Y45" s="24">
        <v>29</v>
      </c>
      <c r="Z45" s="24">
        <v>11048</v>
      </c>
      <c r="AA45" s="24">
        <v>9.7916666666666607</v>
      </c>
      <c r="AB45" s="24" t="s">
        <v>38</v>
      </c>
      <c r="AC45" s="24">
        <v>0</v>
      </c>
      <c r="AD45" s="24">
        <v>1</v>
      </c>
    </row>
    <row r="46" spans="1:30" x14ac:dyDescent="0.25">
      <c r="A46" s="48">
        <v>45</v>
      </c>
      <c r="B46" s="24">
        <v>0</v>
      </c>
      <c r="C46" s="24">
        <v>145</v>
      </c>
      <c r="D46" s="24" t="s">
        <v>62</v>
      </c>
      <c r="E46" s="24" t="s">
        <v>30</v>
      </c>
      <c r="F46" s="24" t="s">
        <v>36</v>
      </c>
      <c r="G46" s="24" t="s">
        <v>44</v>
      </c>
      <c r="H46" s="24" t="s">
        <v>33</v>
      </c>
      <c r="I46" s="24" t="s">
        <v>34</v>
      </c>
      <c r="J46" s="24">
        <v>113</v>
      </c>
      <c r="K46" s="24">
        <v>0.95915425276309396</v>
      </c>
      <c r="L46" s="24">
        <v>0.96666666666666601</v>
      </c>
      <c r="M46" s="24">
        <v>52.8</v>
      </c>
      <c r="N46" s="24">
        <v>4066</v>
      </c>
      <c r="O46" s="24" t="s">
        <v>35</v>
      </c>
      <c r="P46" s="24" t="s">
        <v>41</v>
      </c>
      <c r="Q46" s="24">
        <v>258</v>
      </c>
      <c r="R46" s="24" t="s">
        <v>37</v>
      </c>
      <c r="S46" s="24">
        <v>3.63</v>
      </c>
      <c r="T46" s="24">
        <v>4.17</v>
      </c>
      <c r="U46" s="24">
        <v>8.1</v>
      </c>
      <c r="V46" s="24">
        <v>176</v>
      </c>
      <c r="W46" s="24">
        <v>4750</v>
      </c>
      <c r="X46" s="24">
        <v>15</v>
      </c>
      <c r="Y46" s="24">
        <v>19</v>
      </c>
      <c r="Z46" s="24">
        <v>32250</v>
      </c>
      <c r="AA46" s="24">
        <v>15.6666666666666</v>
      </c>
      <c r="AB46" s="24" t="s">
        <v>42</v>
      </c>
      <c r="AC46" s="24">
        <v>0</v>
      </c>
      <c r="AD46" s="24">
        <v>1</v>
      </c>
    </row>
    <row r="47" spans="1:30" x14ac:dyDescent="0.25">
      <c r="A47" s="48">
        <v>46</v>
      </c>
      <c r="B47" s="24">
        <v>0</v>
      </c>
      <c r="C47" s="24">
        <v>122</v>
      </c>
      <c r="D47" s="24" t="s">
        <v>62</v>
      </c>
      <c r="E47" s="24" t="s">
        <v>30</v>
      </c>
      <c r="F47" s="24" t="s">
        <v>36</v>
      </c>
      <c r="G47" s="24" t="s">
        <v>44</v>
      </c>
      <c r="H47" s="24" t="s">
        <v>33</v>
      </c>
      <c r="I47" s="24" t="s">
        <v>34</v>
      </c>
      <c r="J47" s="24">
        <v>113</v>
      </c>
      <c r="K47" s="24">
        <v>0.95915425276309396</v>
      </c>
      <c r="L47" s="24">
        <v>0.96666666666666601</v>
      </c>
      <c r="M47" s="24">
        <v>52.8</v>
      </c>
      <c r="N47" s="24">
        <v>4066</v>
      </c>
      <c r="O47" s="24" t="s">
        <v>35</v>
      </c>
      <c r="P47" s="24" t="s">
        <v>41</v>
      </c>
      <c r="Q47" s="24">
        <v>258</v>
      </c>
      <c r="R47" s="24" t="s">
        <v>37</v>
      </c>
      <c r="S47" s="24">
        <v>3.63</v>
      </c>
      <c r="T47" s="24">
        <v>4.17</v>
      </c>
      <c r="U47" s="24">
        <v>8.1</v>
      </c>
      <c r="V47" s="24">
        <v>176</v>
      </c>
      <c r="W47" s="24">
        <v>4750</v>
      </c>
      <c r="X47" s="24">
        <v>15</v>
      </c>
      <c r="Y47" s="24">
        <v>19</v>
      </c>
      <c r="Z47" s="24">
        <v>35550</v>
      </c>
      <c r="AA47" s="24">
        <v>15.6666666666666</v>
      </c>
      <c r="AB47" s="24" t="s">
        <v>42</v>
      </c>
      <c r="AC47" s="24">
        <v>0</v>
      </c>
      <c r="AD47" s="24">
        <v>1</v>
      </c>
    </row>
    <row r="48" spans="1:30" x14ac:dyDescent="0.25">
      <c r="A48" s="48">
        <v>47</v>
      </c>
      <c r="B48" s="24">
        <v>0</v>
      </c>
      <c r="C48" s="24">
        <v>122</v>
      </c>
      <c r="D48" s="24" t="s">
        <v>62</v>
      </c>
      <c r="E48" s="24" t="s">
        <v>30</v>
      </c>
      <c r="F48" s="24" t="s">
        <v>31</v>
      </c>
      <c r="G48" s="24" t="s">
        <v>44</v>
      </c>
      <c r="H48" s="24" t="s">
        <v>33</v>
      </c>
      <c r="I48" s="24" t="s">
        <v>34</v>
      </c>
      <c r="J48" s="24">
        <v>102</v>
      </c>
      <c r="K48" s="24">
        <v>0.92119173474291205</v>
      </c>
      <c r="L48" s="24">
        <v>0.98055555555555496</v>
      </c>
      <c r="M48" s="24">
        <v>47.8</v>
      </c>
      <c r="N48" s="24">
        <v>3950</v>
      </c>
      <c r="O48" s="24" t="s">
        <v>40</v>
      </c>
      <c r="P48" s="24" t="s">
        <v>63</v>
      </c>
      <c r="Q48" s="24">
        <v>326</v>
      </c>
      <c r="R48" s="24" t="s">
        <v>37</v>
      </c>
      <c r="S48" s="24">
        <v>3.54</v>
      </c>
      <c r="T48" s="24">
        <v>2.76</v>
      </c>
      <c r="U48" s="24">
        <v>11.5</v>
      </c>
      <c r="V48" s="24">
        <v>262</v>
      </c>
      <c r="W48" s="24">
        <v>5000</v>
      </c>
      <c r="X48" s="24">
        <v>13</v>
      </c>
      <c r="Y48" s="24">
        <v>17</v>
      </c>
      <c r="Z48" s="24">
        <v>36000</v>
      </c>
      <c r="AA48" s="24">
        <v>18.076923076922998</v>
      </c>
      <c r="AB48" s="24" t="s">
        <v>64</v>
      </c>
      <c r="AC48" s="24">
        <v>0</v>
      </c>
      <c r="AD48" s="24">
        <v>1</v>
      </c>
    </row>
    <row r="49" spans="1:30" x14ac:dyDescent="0.25">
      <c r="A49" s="48">
        <v>48</v>
      </c>
      <c r="B49" s="24">
        <v>1</v>
      </c>
      <c r="C49" s="24">
        <v>104</v>
      </c>
      <c r="D49" s="24" t="s">
        <v>65</v>
      </c>
      <c r="E49" s="24" t="s">
        <v>30</v>
      </c>
      <c r="F49" s="24" t="s">
        <v>31</v>
      </c>
      <c r="G49" s="24" t="s">
        <v>39</v>
      </c>
      <c r="H49" s="24" t="s">
        <v>45</v>
      </c>
      <c r="I49" s="24" t="s">
        <v>34</v>
      </c>
      <c r="J49" s="24">
        <v>93.1</v>
      </c>
      <c r="K49" s="24">
        <v>0.76453628063431001</v>
      </c>
      <c r="L49" s="24">
        <v>0.89166666666666605</v>
      </c>
      <c r="M49" s="24">
        <v>54.1</v>
      </c>
      <c r="N49" s="24">
        <v>1890</v>
      </c>
      <c r="O49" s="24" t="s">
        <v>46</v>
      </c>
      <c r="P49" s="24" t="s">
        <v>36</v>
      </c>
      <c r="Q49" s="24">
        <v>91</v>
      </c>
      <c r="R49" s="24" t="s">
        <v>55</v>
      </c>
      <c r="S49" s="24">
        <v>3.03</v>
      </c>
      <c r="T49" s="24">
        <v>3.15</v>
      </c>
      <c r="U49" s="24">
        <v>9</v>
      </c>
      <c r="V49" s="24">
        <v>68</v>
      </c>
      <c r="W49" s="24">
        <v>5000</v>
      </c>
      <c r="X49" s="24">
        <v>30</v>
      </c>
      <c r="Y49" s="24">
        <v>31</v>
      </c>
      <c r="Z49" s="24">
        <v>5195</v>
      </c>
      <c r="AA49" s="24">
        <v>7.8333333333333304</v>
      </c>
      <c r="AB49" s="24" t="s">
        <v>38</v>
      </c>
      <c r="AC49" s="24">
        <v>0</v>
      </c>
      <c r="AD49" s="24">
        <v>1</v>
      </c>
    </row>
    <row r="50" spans="1:30" x14ac:dyDescent="0.25">
      <c r="A50" s="48">
        <v>49</v>
      </c>
      <c r="B50" s="24">
        <v>1</v>
      </c>
      <c r="C50" s="24">
        <v>104</v>
      </c>
      <c r="D50" s="24" t="s">
        <v>65</v>
      </c>
      <c r="E50" s="24" t="s">
        <v>30</v>
      </c>
      <c r="F50" s="24" t="s">
        <v>31</v>
      </c>
      <c r="G50" s="24" t="s">
        <v>39</v>
      </c>
      <c r="H50" s="24" t="s">
        <v>45</v>
      </c>
      <c r="I50" s="24" t="s">
        <v>34</v>
      </c>
      <c r="J50" s="24">
        <v>93.1</v>
      </c>
      <c r="K50" s="24">
        <v>0.76453628063431001</v>
      </c>
      <c r="L50" s="24">
        <v>0.89166666666666605</v>
      </c>
      <c r="M50" s="24">
        <v>54.1</v>
      </c>
      <c r="N50" s="24">
        <v>1900</v>
      </c>
      <c r="O50" s="24" t="s">
        <v>46</v>
      </c>
      <c r="P50" s="24" t="s">
        <v>36</v>
      </c>
      <c r="Q50" s="24">
        <v>91</v>
      </c>
      <c r="R50" s="24" t="s">
        <v>55</v>
      </c>
      <c r="S50" s="24">
        <v>3.03</v>
      </c>
      <c r="T50" s="24">
        <v>3.15</v>
      </c>
      <c r="U50" s="24">
        <v>9</v>
      </c>
      <c r="V50" s="24">
        <v>68</v>
      </c>
      <c r="W50" s="24">
        <v>5000</v>
      </c>
      <c r="X50" s="24">
        <v>31</v>
      </c>
      <c r="Y50" s="24">
        <v>38</v>
      </c>
      <c r="Z50" s="24">
        <v>6095</v>
      </c>
      <c r="AA50" s="24">
        <v>7.5806451612903203</v>
      </c>
      <c r="AB50" s="24" t="s">
        <v>38</v>
      </c>
      <c r="AC50" s="24">
        <v>0</v>
      </c>
      <c r="AD50" s="24">
        <v>1</v>
      </c>
    </row>
    <row r="51" spans="1:30" x14ac:dyDescent="0.25">
      <c r="A51" s="48">
        <v>50</v>
      </c>
      <c r="B51" s="24">
        <v>1</v>
      </c>
      <c r="C51" s="24">
        <v>104</v>
      </c>
      <c r="D51" s="24" t="s">
        <v>65</v>
      </c>
      <c r="E51" s="24" t="s">
        <v>30</v>
      </c>
      <c r="F51" s="24" t="s">
        <v>31</v>
      </c>
      <c r="G51" s="24" t="s">
        <v>39</v>
      </c>
      <c r="H51" s="24" t="s">
        <v>45</v>
      </c>
      <c r="I51" s="24" t="s">
        <v>34</v>
      </c>
      <c r="J51" s="24">
        <v>93.1</v>
      </c>
      <c r="K51" s="24">
        <v>0.76453628063431001</v>
      </c>
      <c r="L51" s="24">
        <v>0.89166666666666605</v>
      </c>
      <c r="M51" s="24">
        <v>54.1</v>
      </c>
      <c r="N51" s="24">
        <v>1905</v>
      </c>
      <c r="O51" s="24" t="s">
        <v>46</v>
      </c>
      <c r="P51" s="24" t="s">
        <v>36</v>
      </c>
      <c r="Q51" s="24">
        <v>91</v>
      </c>
      <c r="R51" s="24" t="s">
        <v>55</v>
      </c>
      <c r="S51" s="24">
        <v>3.03</v>
      </c>
      <c r="T51" s="24">
        <v>3.15</v>
      </c>
      <c r="U51" s="24">
        <v>9</v>
      </c>
      <c r="V51" s="24">
        <v>68</v>
      </c>
      <c r="W51" s="24">
        <v>5000</v>
      </c>
      <c r="X51" s="24">
        <v>31</v>
      </c>
      <c r="Y51" s="24">
        <v>38</v>
      </c>
      <c r="Z51" s="24">
        <v>6795</v>
      </c>
      <c r="AA51" s="24">
        <v>7.5806451612903203</v>
      </c>
      <c r="AB51" s="24" t="s">
        <v>38</v>
      </c>
      <c r="AC51" s="24">
        <v>0</v>
      </c>
      <c r="AD51" s="24">
        <v>1</v>
      </c>
    </row>
    <row r="52" spans="1:30" x14ac:dyDescent="0.25">
      <c r="A52" s="48">
        <v>51</v>
      </c>
      <c r="B52" s="24">
        <v>1</v>
      </c>
      <c r="C52" s="24">
        <v>113</v>
      </c>
      <c r="D52" s="24" t="s">
        <v>65</v>
      </c>
      <c r="E52" s="24" t="s">
        <v>30</v>
      </c>
      <c r="F52" s="24" t="s">
        <v>36</v>
      </c>
      <c r="G52" s="24" t="s">
        <v>44</v>
      </c>
      <c r="H52" s="24" t="s">
        <v>45</v>
      </c>
      <c r="I52" s="24" t="s">
        <v>34</v>
      </c>
      <c r="J52" s="24">
        <v>93.1</v>
      </c>
      <c r="K52" s="24">
        <v>0.80153772224891795</v>
      </c>
      <c r="L52" s="24">
        <v>0.89166666666666605</v>
      </c>
      <c r="M52" s="24">
        <v>54.1</v>
      </c>
      <c r="N52" s="24">
        <v>1945</v>
      </c>
      <c r="O52" s="24" t="s">
        <v>46</v>
      </c>
      <c r="P52" s="24" t="s">
        <v>36</v>
      </c>
      <c r="Q52" s="24">
        <v>91</v>
      </c>
      <c r="R52" s="24" t="s">
        <v>55</v>
      </c>
      <c r="S52" s="24">
        <v>3.03</v>
      </c>
      <c r="T52" s="24">
        <v>3.15</v>
      </c>
      <c r="U52" s="24">
        <v>9</v>
      </c>
      <c r="V52" s="24">
        <v>68</v>
      </c>
      <c r="W52" s="24">
        <v>5000</v>
      </c>
      <c r="X52" s="24">
        <v>31</v>
      </c>
      <c r="Y52" s="24">
        <v>38</v>
      </c>
      <c r="Z52" s="24">
        <v>6695</v>
      </c>
      <c r="AA52" s="24">
        <v>7.5806451612903203</v>
      </c>
      <c r="AB52" s="24" t="s">
        <v>38</v>
      </c>
      <c r="AC52" s="24">
        <v>0</v>
      </c>
      <c r="AD52" s="24">
        <v>1</v>
      </c>
    </row>
    <row r="53" spans="1:30" x14ac:dyDescent="0.25">
      <c r="A53" s="48">
        <v>52</v>
      </c>
      <c r="B53" s="24">
        <v>1</v>
      </c>
      <c r="C53" s="24">
        <v>113</v>
      </c>
      <c r="D53" s="24" t="s">
        <v>65</v>
      </c>
      <c r="E53" s="24" t="s">
        <v>30</v>
      </c>
      <c r="F53" s="24" t="s">
        <v>36</v>
      </c>
      <c r="G53" s="24" t="s">
        <v>44</v>
      </c>
      <c r="H53" s="24" t="s">
        <v>45</v>
      </c>
      <c r="I53" s="24" t="s">
        <v>34</v>
      </c>
      <c r="J53" s="24">
        <v>93.1</v>
      </c>
      <c r="K53" s="24">
        <v>0.80153772224891795</v>
      </c>
      <c r="L53" s="24">
        <v>0.89166666666666605</v>
      </c>
      <c r="M53" s="24">
        <v>54.1</v>
      </c>
      <c r="N53" s="24">
        <v>1950</v>
      </c>
      <c r="O53" s="24" t="s">
        <v>46</v>
      </c>
      <c r="P53" s="24" t="s">
        <v>36</v>
      </c>
      <c r="Q53" s="24">
        <v>91</v>
      </c>
      <c r="R53" s="24" t="s">
        <v>55</v>
      </c>
      <c r="S53" s="24">
        <v>3.08</v>
      </c>
      <c r="T53" s="24">
        <v>3.15</v>
      </c>
      <c r="U53" s="24">
        <v>9</v>
      </c>
      <c r="V53" s="24">
        <v>68</v>
      </c>
      <c r="W53" s="24">
        <v>5000</v>
      </c>
      <c r="X53" s="24">
        <v>31</v>
      </c>
      <c r="Y53" s="24">
        <v>38</v>
      </c>
      <c r="Z53" s="24">
        <v>7395</v>
      </c>
      <c r="AA53" s="24">
        <v>7.5806451612903203</v>
      </c>
      <c r="AB53" s="24" t="s">
        <v>38</v>
      </c>
      <c r="AC53" s="24">
        <v>0</v>
      </c>
      <c r="AD53" s="24">
        <v>1</v>
      </c>
    </row>
    <row r="54" spans="1:30" x14ac:dyDescent="0.25">
      <c r="A54" s="48">
        <v>53</v>
      </c>
      <c r="B54" s="24">
        <v>3</v>
      </c>
      <c r="C54" s="24">
        <v>150</v>
      </c>
      <c r="D54" s="24" t="s">
        <v>65</v>
      </c>
      <c r="E54" s="24" t="s">
        <v>30</v>
      </c>
      <c r="F54" s="24" t="s">
        <v>31</v>
      </c>
      <c r="G54" s="24" t="s">
        <v>39</v>
      </c>
      <c r="H54" s="24" t="s">
        <v>33</v>
      </c>
      <c r="I54" s="24" t="s">
        <v>34</v>
      </c>
      <c r="J54" s="24">
        <v>95.3</v>
      </c>
      <c r="K54" s="24">
        <v>0.81210956271023504</v>
      </c>
      <c r="L54" s="24">
        <v>0.91249999999999998</v>
      </c>
      <c r="M54" s="24">
        <v>49.6</v>
      </c>
      <c r="N54" s="24">
        <v>2380</v>
      </c>
      <c r="O54" s="24" t="s">
        <v>66</v>
      </c>
      <c r="P54" s="24" t="s">
        <v>31</v>
      </c>
      <c r="Q54" s="24">
        <v>70</v>
      </c>
      <c r="R54" s="24" t="s">
        <v>67</v>
      </c>
      <c r="S54" s="24">
        <v>3.3297512437810899</v>
      </c>
      <c r="T54" s="24">
        <v>3.2554228855721301</v>
      </c>
      <c r="U54" s="24">
        <v>9.4</v>
      </c>
      <c r="V54" s="24">
        <v>101</v>
      </c>
      <c r="W54" s="24">
        <v>6000</v>
      </c>
      <c r="X54" s="24">
        <v>17</v>
      </c>
      <c r="Y54" s="24">
        <v>23</v>
      </c>
      <c r="Z54" s="24">
        <v>10945</v>
      </c>
      <c r="AA54" s="24">
        <v>13.823529411764699</v>
      </c>
      <c r="AB54" s="24" t="s">
        <v>38</v>
      </c>
      <c r="AC54" s="24">
        <v>0</v>
      </c>
      <c r="AD54" s="24">
        <v>1</v>
      </c>
    </row>
    <row r="55" spans="1:30" x14ac:dyDescent="0.25">
      <c r="A55" s="48">
        <v>54</v>
      </c>
      <c r="B55" s="24">
        <v>3</v>
      </c>
      <c r="C55" s="24">
        <v>150</v>
      </c>
      <c r="D55" s="24" t="s">
        <v>65</v>
      </c>
      <c r="E55" s="24" t="s">
        <v>30</v>
      </c>
      <c r="F55" s="24" t="s">
        <v>31</v>
      </c>
      <c r="G55" s="24" t="s">
        <v>39</v>
      </c>
      <c r="H55" s="24" t="s">
        <v>33</v>
      </c>
      <c r="I55" s="24" t="s">
        <v>34</v>
      </c>
      <c r="J55" s="24">
        <v>95.3</v>
      </c>
      <c r="K55" s="24">
        <v>0.81210956271023504</v>
      </c>
      <c r="L55" s="24">
        <v>0.91249999999999998</v>
      </c>
      <c r="M55" s="24">
        <v>49.6</v>
      </c>
      <c r="N55" s="24">
        <v>2380</v>
      </c>
      <c r="O55" s="24" t="s">
        <v>66</v>
      </c>
      <c r="P55" s="24" t="s">
        <v>31</v>
      </c>
      <c r="Q55" s="24">
        <v>70</v>
      </c>
      <c r="R55" s="24" t="s">
        <v>67</v>
      </c>
      <c r="S55" s="24">
        <v>3.3297512437810899</v>
      </c>
      <c r="T55" s="24">
        <v>3.2554228855721301</v>
      </c>
      <c r="U55" s="24">
        <v>9.4</v>
      </c>
      <c r="V55" s="24">
        <v>101</v>
      </c>
      <c r="W55" s="24">
        <v>6000</v>
      </c>
      <c r="X55" s="24">
        <v>17</v>
      </c>
      <c r="Y55" s="24">
        <v>23</v>
      </c>
      <c r="Z55" s="24">
        <v>11845</v>
      </c>
      <c r="AA55" s="24">
        <v>13.823529411764699</v>
      </c>
      <c r="AB55" s="24" t="s">
        <v>38</v>
      </c>
      <c r="AC55" s="24">
        <v>0</v>
      </c>
      <c r="AD55" s="24">
        <v>1</v>
      </c>
    </row>
    <row r="56" spans="1:30" x14ac:dyDescent="0.25">
      <c r="A56" s="48">
        <v>55</v>
      </c>
      <c r="B56" s="24">
        <v>3</v>
      </c>
      <c r="C56" s="24">
        <v>150</v>
      </c>
      <c r="D56" s="24" t="s">
        <v>65</v>
      </c>
      <c r="E56" s="24" t="s">
        <v>30</v>
      </c>
      <c r="F56" s="24" t="s">
        <v>31</v>
      </c>
      <c r="G56" s="24" t="s">
        <v>39</v>
      </c>
      <c r="H56" s="24" t="s">
        <v>33</v>
      </c>
      <c r="I56" s="24" t="s">
        <v>34</v>
      </c>
      <c r="J56" s="24">
        <v>95.3</v>
      </c>
      <c r="K56" s="24">
        <v>0.81210956271023504</v>
      </c>
      <c r="L56" s="24">
        <v>0.91249999999999998</v>
      </c>
      <c r="M56" s="24">
        <v>49.6</v>
      </c>
      <c r="N56" s="24">
        <v>2385</v>
      </c>
      <c r="O56" s="24" t="s">
        <v>66</v>
      </c>
      <c r="P56" s="24" t="s">
        <v>31</v>
      </c>
      <c r="Q56" s="24">
        <v>70</v>
      </c>
      <c r="R56" s="24" t="s">
        <v>67</v>
      </c>
      <c r="S56" s="24">
        <v>3.3297512437810899</v>
      </c>
      <c r="T56" s="24">
        <v>3.2554228855721301</v>
      </c>
      <c r="U56" s="24">
        <v>9.4</v>
      </c>
      <c r="V56" s="24">
        <v>101</v>
      </c>
      <c r="W56" s="24">
        <v>6000</v>
      </c>
      <c r="X56" s="24">
        <v>17</v>
      </c>
      <c r="Y56" s="24">
        <v>23</v>
      </c>
      <c r="Z56" s="24">
        <v>13645</v>
      </c>
      <c r="AA56" s="24">
        <v>13.823529411764699</v>
      </c>
      <c r="AB56" s="24" t="s">
        <v>38</v>
      </c>
      <c r="AC56" s="24">
        <v>0</v>
      </c>
      <c r="AD56" s="24">
        <v>1</v>
      </c>
    </row>
    <row r="57" spans="1:30" x14ac:dyDescent="0.25">
      <c r="A57" s="48">
        <v>56</v>
      </c>
      <c r="B57" s="24">
        <v>3</v>
      </c>
      <c r="C57" s="24">
        <v>150</v>
      </c>
      <c r="D57" s="24" t="s">
        <v>65</v>
      </c>
      <c r="E57" s="24" t="s">
        <v>30</v>
      </c>
      <c r="F57" s="24" t="s">
        <v>31</v>
      </c>
      <c r="G57" s="24" t="s">
        <v>39</v>
      </c>
      <c r="H57" s="24" t="s">
        <v>33</v>
      </c>
      <c r="I57" s="24" t="s">
        <v>34</v>
      </c>
      <c r="J57" s="24">
        <v>95.3</v>
      </c>
      <c r="K57" s="24">
        <v>0.81210956271023504</v>
      </c>
      <c r="L57" s="24">
        <v>0.91249999999999998</v>
      </c>
      <c r="M57" s="24">
        <v>49.6</v>
      </c>
      <c r="N57" s="24">
        <v>2500</v>
      </c>
      <c r="O57" s="24" t="s">
        <v>66</v>
      </c>
      <c r="P57" s="24" t="s">
        <v>31</v>
      </c>
      <c r="Q57" s="24">
        <v>80</v>
      </c>
      <c r="R57" s="24" t="s">
        <v>37</v>
      </c>
      <c r="S57" s="24">
        <v>3.3297512437810899</v>
      </c>
      <c r="T57" s="24">
        <v>3.2554228855721301</v>
      </c>
      <c r="U57" s="24">
        <v>9.4</v>
      </c>
      <c r="V57" s="24">
        <v>135</v>
      </c>
      <c r="W57" s="24">
        <v>6000</v>
      </c>
      <c r="X57" s="24">
        <v>16</v>
      </c>
      <c r="Y57" s="24">
        <v>23</v>
      </c>
      <c r="Z57" s="24">
        <v>15645</v>
      </c>
      <c r="AA57" s="24">
        <v>14.6875</v>
      </c>
      <c r="AB57" s="24" t="s">
        <v>42</v>
      </c>
      <c r="AC57" s="24">
        <v>0</v>
      </c>
      <c r="AD57" s="24">
        <v>1</v>
      </c>
    </row>
    <row r="58" spans="1:30" x14ac:dyDescent="0.25">
      <c r="A58" s="48">
        <v>57</v>
      </c>
      <c r="B58" s="24">
        <v>1</v>
      </c>
      <c r="C58" s="24">
        <v>129</v>
      </c>
      <c r="D58" s="24" t="s">
        <v>65</v>
      </c>
      <c r="E58" s="24" t="s">
        <v>30</v>
      </c>
      <c r="F58" s="24" t="s">
        <v>31</v>
      </c>
      <c r="G58" s="24" t="s">
        <v>39</v>
      </c>
      <c r="H58" s="24" t="s">
        <v>45</v>
      </c>
      <c r="I58" s="24" t="s">
        <v>34</v>
      </c>
      <c r="J58" s="24">
        <v>98.8</v>
      </c>
      <c r="K58" s="24">
        <v>0.85439692455550198</v>
      </c>
      <c r="L58" s="24">
        <v>0.92361111111111105</v>
      </c>
      <c r="M58" s="24">
        <v>53.7</v>
      </c>
      <c r="N58" s="24">
        <v>2385</v>
      </c>
      <c r="O58" s="24" t="s">
        <v>46</v>
      </c>
      <c r="P58" s="24" t="s">
        <v>36</v>
      </c>
      <c r="Q58" s="24">
        <v>122</v>
      </c>
      <c r="R58" s="24" t="s">
        <v>55</v>
      </c>
      <c r="S58" s="24">
        <v>3.39</v>
      </c>
      <c r="T58" s="24">
        <v>3.39</v>
      </c>
      <c r="U58" s="24">
        <v>8.6</v>
      </c>
      <c r="V58" s="24">
        <v>84</v>
      </c>
      <c r="W58" s="24">
        <v>4800</v>
      </c>
      <c r="X58" s="24">
        <v>26</v>
      </c>
      <c r="Y58" s="24">
        <v>32</v>
      </c>
      <c r="Z58" s="24">
        <v>8845</v>
      </c>
      <c r="AA58" s="24">
        <v>9.0384615384615294</v>
      </c>
      <c r="AB58" s="24" t="s">
        <v>38</v>
      </c>
      <c r="AC58" s="24">
        <v>0</v>
      </c>
      <c r="AD58" s="24">
        <v>1</v>
      </c>
    </row>
    <row r="59" spans="1:30" x14ac:dyDescent="0.25">
      <c r="A59" s="48">
        <v>58</v>
      </c>
      <c r="B59" s="24">
        <v>0</v>
      </c>
      <c r="C59" s="24">
        <v>115</v>
      </c>
      <c r="D59" s="24" t="s">
        <v>65</v>
      </c>
      <c r="E59" s="24" t="s">
        <v>30</v>
      </c>
      <c r="F59" s="24" t="s">
        <v>36</v>
      </c>
      <c r="G59" s="24" t="s">
        <v>44</v>
      </c>
      <c r="H59" s="24" t="s">
        <v>45</v>
      </c>
      <c r="I59" s="24" t="s">
        <v>34</v>
      </c>
      <c r="J59" s="24">
        <v>98.8</v>
      </c>
      <c r="K59" s="24">
        <v>0.85439692455550198</v>
      </c>
      <c r="L59" s="24">
        <v>0.92361111111111105</v>
      </c>
      <c r="M59" s="24">
        <v>55.5</v>
      </c>
      <c r="N59" s="24">
        <v>2410</v>
      </c>
      <c r="O59" s="24" t="s">
        <v>46</v>
      </c>
      <c r="P59" s="24" t="s">
        <v>36</v>
      </c>
      <c r="Q59" s="24">
        <v>122</v>
      </c>
      <c r="R59" s="24" t="s">
        <v>55</v>
      </c>
      <c r="S59" s="24">
        <v>3.39</v>
      </c>
      <c r="T59" s="24">
        <v>3.39</v>
      </c>
      <c r="U59" s="24">
        <v>8.6</v>
      </c>
      <c r="V59" s="24">
        <v>84</v>
      </c>
      <c r="W59" s="24">
        <v>4800</v>
      </c>
      <c r="X59" s="24">
        <v>26</v>
      </c>
      <c r="Y59" s="24">
        <v>32</v>
      </c>
      <c r="Z59" s="24">
        <v>8495</v>
      </c>
      <c r="AA59" s="24">
        <v>9.0384615384615294</v>
      </c>
      <c r="AB59" s="24" t="s">
        <v>38</v>
      </c>
      <c r="AC59" s="24">
        <v>0</v>
      </c>
      <c r="AD59" s="24">
        <v>1</v>
      </c>
    </row>
    <row r="60" spans="1:30" x14ac:dyDescent="0.25">
      <c r="A60" s="48">
        <v>59</v>
      </c>
      <c r="B60" s="24">
        <v>1</v>
      </c>
      <c r="C60" s="24">
        <v>129</v>
      </c>
      <c r="D60" s="24" t="s">
        <v>65</v>
      </c>
      <c r="E60" s="24" t="s">
        <v>30</v>
      </c>
      <c r="F60" s="24" t="s">
        <v>31</v>
      </c>
      <c r="G60" s="24" t="s">
        <v>39</v>
      </c>
      <c r="H60" s="24" t="s">
        <v>45</v>
      </c>
      <c r="I60" s="24" t="s">
        <v>34</v>
      </c>
      <c r="J60" s="24">
        <v>98.8</v>
      </c>
      <c r="K60" s="24">
        <v>0.85439692455550198</v>
      </c>
      <c r="L60" s="24">
        <v>0.92361111111111105</v>
      </c>
      <c r="M60" s="24">
        <v>53.7</v>
      </c>
      <c r="N60" s="24">
        <v>2385</v>
      </c>
      <c r="O60" s="24" t="s">
        <v>46</v>
      </c>
      <c r="P60" s="24" t="s">
        <v>36</v>
      </c>
      <c r="Q60" s="24">
        <v>122</v>
      </c>
      <c r="R60" s="24" t="s">
        <v>55</v>
      </c>
      <c r="S60" s="24">
        <v>3.39</v>
      </c>
      <c r="T60" s="24">
        <v>3.39</v>
      </c>
      <c r="U60" s="24">
        <v>8.6</v>
      </c>
      <c r="V60" s="24">
        <v>84</v>
      </c>
      <c r="W60" s="24">
        <v>4800</v>
      </c>
      <c r="X60" s="24">
        <v>26</v>
      </c>
      <c r="Y60" s="24">
        <v>32</v>
      </c>
      <c r="Z60" s="24">
        <v>10595</v>
      </c>
      <c r="AA60" s="24">
        <v>9.0384615384615294</v>
      </c>
      <c r="AB60" s="24" t="s">
        <v>38</v>
      </c>
      <c r="AC60" s="24">
        <v>0</v>
      </c>
      <c r="AD60" s="24">
        <v>1</v>
      </c>
    </row>
    <row r="61" spans="1:30" x14ac:dyDescent="0.25">
      <c r="A61" s="48">
        <v>60</v>
      </c>
      <c r="B61" s="24">
        <v>0</v>
      </c>
      <c r="C61" s="24">
        <v>115</v>
      </c>
      <c r="D61" s="24" t="s">
        <v>65</v>
      </c>
      <c r="E61" s="24" t="s">
        <v>30</v>
      </c>
      <c r="F61" s="24" t="s">
        <v>36</v>
      </c>
      <c r="G61" s="24" t="s">
        <v>44</v>
      </c>
      <c r="H61" s="24" t="s">
        <v>45</v>
      </c>
      <c r="I61" s="24" t="s">
        <v>34</v>
      </c>
      <c r="J61" s="24">
        <v>98.8</v>
      </c>
      <c r="K61" s="24">
        <v>0.85439692455550198</v>
      </c>
      <c r="L61" s="24">
        <v>0.92361111111111105</v>
      </c>
      <c r="M61" s="24">
        <v>55.5</v>
      </c>
      <c r="N61" s="24">
        <v>2410</v>
      </c>
      <c r="O61" s="24" t="s">
        <v>46</v>
      </c>
      <c r="P61" s="24" t="s">
        <v>36</v>
      </c>
      <c r="Q61" s="24">
        <v>122</v>
      </c>
      <c r="R61" s="24" t="s">
        <v>55</v>
      </c>
      <c r="S61" s="24">
        <v>3.39</v>
      </c>
      <c r="T61" s="24">
        <v>3.39</v>
      </c>
      <c r="U61" s="24">
        <v>8.6</v>
      </c>
      <c r="V61" s="24">
        <v>84</v>
      </c>
      <c r="W61" s="24">
        <v>4800</v>
      </c>
      <c r="X61" s="24">
        <v>26</v>
      </c>
      <c r="Y61" s="24">
        <v>32</v>
      </c>
      <c r="Z61" s="24">
        <v>10245</v>
      </c>
      <c r="AA61" s="24">
        <v>9.0384615384615294</v>
      </c>
      <c r="AB61" s="24" t="s">
        <v>38</v>
      </c>
      <c r="AC61" s="24">
        <v>0</v>
      </c>
      <c r="AD61" s="24">
        <v>1</v>
      </c>
    </row>
    <row r="62" spans="1:30" x14ac:dyDescent="0.25">
      <c r="A62" s="48">
        <v>61</v>
      </c>
      <c r="B62" s="24">
        <v>0</v>
      </c>
      <c r="C62" s="24">
        <v>122</v>
      </c>
      <c r="D62" s="24" t="s">
        <v>65</v>
      </c>
      <c r="E62" s="24" t="s">
        <v>30</v>
      </c>
      <c r="F62" s="24" t="s">
        <v>36</v>
      </c>
      <c r="G62" s="24" t="s">
        <v>44</v>
      </c>
      <c r="H62" s="24" t="s">
        <v>45</v>
      </c>
      <c r="I62" s="24" t="s">
        <v>34</v>
      </c>
      <c r="J62" s="24">
        <v>98.8</v>
      </c>
      <c r="K62" s="24">
        <v>0.85439692455550198</v>
      </c>
      <c r="L62" s="24">
        <v>0.92361111111111105</v>
      </c>
      <c r="M62" s="24">
        <v>55.5</v>
      </c>
      <c r="N62" s="24">
        <v>2443</v>
      </c>
      <c r="O62" s="24" t="s">
        <v>46</v>
      </c>
      <c r="P62" s="24" t="s">
        <v>36</v>
      </c>
      <c r="Q62" s="24">
        <v>122</v>
      </c>
      <c r="R62" s="24" t="s">
        <v>68</v>
      </c>
      <c r="S62" s="24">
        <v>3.39</v>
      </c>
      <c r="T62" s="24">
        <v>3.39</v>
      </c>
      <c r="U62" s="24">
        <v>22.7</v>
      </c>
      <c r="V62" s="24">
        <v>64</v>
      </c>
      <c r="W62" s="24">
        <v>4650</v>
      </c>
      <c r="X62" s="24">
        <v>36</v>
      </c>
      <c r="Y62" s="24">
        <v>42</v>
      </c>
      <c r="Z62" s="24">
        <v>10795</v>
      </c>
      <c r="AA62" s="24">
        <v>6.5277777777777697</v>
      </c>
      <c r="AB62" s="24" t="s">
        <v>38</v>
      </c>
      <c r="AC62" s="24">
        <v>1</v>
      </c>
      <c r="AD62" s="24">
        <v>0</v>
      </c>
    </row>
    <row r="63" spans="1:30" x14ac:dyDescent="0.25">
      <c r="A63" s="48">
        <v>62</v>
      </c>
      <c r="B63" s="24">
        <v>0</v>
      </c>
      <c r="C63" s="24">
        <v>115</v>
      </c>
      <c r="D63" s="24" t="s">
        <v>65</v>
      </c>
      <c r="E63" s="24" t="s">
        <v>30</v>
      </c>
      <c r="F63" s="24" t="s">
        <v>36</v>
      </c>
      <c r="G63" s="24" t="s">
        <v>39</v>
      </c>
      <c r="H63" s="24" t="s">
        <v>45</v>
      </c>
      <c r="I63" s="24" t="s">
        <v>34</v>
      </c>
      <c r="J63" s="24">
        <v>98.8</v>
      </c>
      <c r="K63" s="24">
        <v>0.85439692455550198</v>
      </c>
      <c r="L63" s="24">
        <v>0.92361111111111105</v>
      </c>
      <c r="M63" s="24">
        <v>55.5</v>
      </c>
      <c r="N63" s="24">
        <v>2425</v>
      </c>
      <c r="O63" s="24" t="s">
        <v>46</v>
      </c>
      <c r="P63" s="24" t="s">
        <v>36</v>
      </c>
      <c r="Q63" s="24">
        <v>122</v>
      </c>
      <c r="R63" s="24" t="s">
        <v>55</v>
      </c>
      <c r="S63" s="24">
        <v>3.39</v>
      </c>
      <c r="T63" s="24">
        <v>3.39</v>
      </c>
      <c r="U63" s="24">
        <v>8.6</v>
      </c>
      <c r="V63" s="24">
        <v>84</v>
      </c>
      <c r="W63" s="24">
        <v>4800</v>
      </c>
      <c r="X63" s="24">
        <v>26</v>
      </c>
      <c r="Y63" s="24">
        <v>32</v>
      </c>
      <c r="Z63" s="24">
        <v>11245</v>
      </c>
      <c r="AA63" s="24">
        <v>9.0384615384615294</v>
      </c>
      <c r="AB63" s="24" t="s">
        <v>38</v>
      </c>
      <c r="AC63" s="24">
        <v>0</v>
      </c>
      <c r="AD63" s="24">
        <v>1</v>
      </c>
    </row>
    <row r="64" spans="1:30" x14ac:dyDescent="0.25">
      <c r="A64" s="48">
        <v>63</v>
      </c>
      <c r="B64" s="24">
        <v>0</v>
      </c>
      <c r="C64" s="24">
        <v>118</v>
      </c>
      <c r="D64" s="24" t="s">
        <v>65</v>
      </c>
      <c r="E64" s="24" t="s">
        <v>30</v>
      </c>
      <c r="F64" s="24" t="s">
        <v>36</v>
      </c>
      <c r="G64" s="24" t="s">
        <v>44</v>
      </c>
      <c r="H64" s="24" t="s">
        <v>33</v>
      </c>
      <c r="I64" s="24" t="s">
        <v>34</v>
      </c>
      <c r="J64" s="24">
        <v>104.9</v>
      </c>
      <c r="K64" s="24">
        <v>0.84094185487746198</v>
      </c>
      <c r="L64" s="24">
        <v>0.91805555555555496</v>
      </c>
      <c r="M64" s="24">
        <v>54.4</v>
      </c>
      <c r="N64" s="24">
        <v>2670</v>
      </c>
      <c r="O64" s="24" t="s">
        <v>46</v>
      </c>
      <c r="P64" s="24" t="s">
        <v>36</v>
      </c>
      <c r="Q64" s="24">
        <v>140</v>
      </c>
      <c r="R64" s="24" t="s">
        <v>37</v>
      </c>
      <c r="S64" s="24">
        <v>3.76</v>
      </c>
      <c r="T64" s="24">
        <v>3.16</v>
      </c>
      <c r="U64" s="24">
        <v>8</v>
      </c>
      <c r="V64" s="24">
        <v>120</v>
      </c>
      <c r="W64" s="24">
        <v>5000</v>
      </c>
      <c r="X64" s="24">
        <v>19</v>
      </c>
      <c r="Y64" s="24">
        <v>27</v>
      </c>
      <c r="Z64" s="24">
        <v>18280</v>
      </c>
      <c r="AA64" s="24">
        <v>12.368421052631501</v>
      </c>
      <c r="AB64" s="24" t="s">
        <v>42</v>
      </c>
      <c r="AC64" s="24">
        <v>0</v>
      </c>
      <c r="AD64" s="24">
        <v>1</v>
      </c>
    </row>
    <row r="65" spans="1:30" x14ac:dyDescent="0.25">
      <c r="A65" s="48">
        <v>64</v>
      </c>
      <c r="B65" s="24">
        <v>0</v>
      </c>
      <c r="C65" s="24">
        <v>122</v>
      </c>
      <c r="D65" s="24" t="s">
        <v>65</v>
      </c>
      <c r="E65" s="24" t="s">
        <v>30</v>
      </c>
      <c r="F65" s="24" t="s">
        <v>36</v>
      </c>
      <c r="G65" s="24" t="s">
        <v>44</v>
      </c>
      <c r="H65" s="24" t="s">
        <v>33</v>
      </c>
      <c r="I65" s="24" t="s">
        <v>34</v>
      </c>
      <c r="J65" s="24">
        <v>104.9</v>
      </c>
      <c r="K65" s="24">
        <v>0.84094185487746198</v>
      </c>
      <c r="L65" s="24">
        <v>0.91805555555555496</v>
      </c>
      <c r="M65" s="24">
        <v>54.4</v>
      </c>
      <c r="N65" s="24">
        <v>2700</v>
      </c>
      <c r="O65" s="24" t="s">
        <v>46</v>
      </c>
      <c r="P65" s="24" t="s">
        <v>36</v>
      </c>
      <c r="Q65" s="24">
        <v>134</v>
      </c>
      <c r="R65" s="24" t="s">
        <v>68</v>
      </c>
      <c r="S65" s="24">
        <v>3.43</v>
      </c>
      <c r="T65" s="24">
        <v>3.64</v>
      </c>
      <c r="U65" s="24">
        <v>22</v>
      </c>
      <c r="V65" s="24">
        <v>72</v>
      </c>
      <c r="W65" s="24">
        <v>4200</v>
      </c>
      <c r="X65" s="24">
        <v>31</v>
      </c>
      <c r="Y65" s="24">
        <v>39</v>
      </c>
      <c r="Z65" s="24">
        <v>18344</v>
      </c>
      <c r="AA65" s="24">
        <v>7.5806451612903203</v>
      </c>
      <c r="AB65" s="24" t="s">
        <v>38</v>
      </c>
      <c r="AC65" s="24">
        <v>1</v>
      </c>
      <c r="AD65" s="24">
        <v>0</v>
      </c>
    </row>
    <row r="66" spans="1:30" x14ac:dyDescent="0.25">
      <c r="A66" s="48">
        <v>65</v>
      </c>
      <c r="B66" s="24">
        <v>-1</v>
      </c>
      <c r="C66" s="24">
        <v>93</v>
      </c>
      <c r="D66" s="24" t="s">
        <v>69</v>
      </c>
      <c r="E66" s="24" t="s">
        <v>50</v>
      </c>
      <c r="F66" s="24" t="s">
        <v>36</v>
      </c>
      <c r="G66" s="24" t="s">
        <v>44</v>
      </c>
      <c r="H66" s="24" t="s">
        <v>33</v>
      </c>
      <c r="I66" s="24" t="s">
        <v>34</v>
      </c>
      <c r="J66" s="24">
        <v>110</v>
      </c>
      <c r="K66" s="24">
        <v>0.91734742912061495</v>
      </c>
      <c r="L66" s="24">
        <v>0.97638888888888797</v>
      </c>
      <c r="M66" s="24">
        <v>56.5</v>
      </c>
      <c r="N66" s="24">
        <v>3515</v>
      </c>
      <c r="O66" s="24" t="s">
        <v>46</v>
      </c>
      <c r="P66" s="24" t="s">
        <v>48</v>
      </c>
      <c r="Q66" s="24">
        <v>183</v>
      </c>
      <c r="R66" s="24" t="s">
        <v>68</v>
      </c>
      <c r="S66" s="24">
        <v>3.58</v>
      </c>
      <c r="T66" s="24">
        <v>3.64</v>
      </c>
      <c r="U66" s="24">
        <v>21.5</v>
      </c>
      <c r="V66" s="24">
        <v>123</v>
      </c>
      <c r="W66" s="24">
        <v>4350</v>
      </c>
      <c r="X66" s="24">
        <v>22</v>
      </c>
      <c r="Y66" s="24">
        <v>25</v>
      </c>
      <c r="Z66" s="24">
        <v>25552</v>
      </c>
      <c r="AA66" s="24">
        <v>10.6818181818181</v>
      </c>
      <c r="AB66" s="24" t="s">
        <v>42</v>
      </c>
      <c r="AC66" s="24">
        <v>1</v>
      </c>
      <c r="AD66" s="24">
        <v>0</v>
      </c>
    </row>
    <row r="67" spans="1:30" x14ac:dyDescent="0.25">
      <c r="A67" s="48">
        <v>66</v>
      </c>
      <c r="B67" s="24">
        <v>-1</v>
      </c>
      <c r="C67" s="24">
        <v>93</v>
      </c>
      <c r="D67" s="24" t="s">
        <v>69</v>
      </c>
      <c r="E67" s="24" t="s">
        <v>50</v>
      </c>
      <c r="F67" s="24" t="s">
        <v>36</v>
      </c>
      <c r="G67" s="24" t="s">
        <v>49</v>
      </c>
      <c r="H67" s="24" t="s">
        <v>33</v>
      </c>
      <c r="I67" s="24" t="s">
        <v>34</v>
      </c>
      <c r="J67" s="24">
        <v>110</v>
      </c>
      <c r="K67" s="24">
        <v>0.91734742912061495</v>
      </c>
      <c r="L67" s="24">
        <v>0.97638888888888797</v>
      </c>
      <c r="M67" s="24">
        <v>58.7</v>
      </c>
      <c r="N67" s="24">
        <v>3750</v>
      </c>
      <c r="O67" s="24" t="s">
        <v>46</v>
      </c>
      <c r="P67" s="24" t="s">
        <v>48</v>
      </c>
      <c r="Q67" s="24">
        <v>183</v>
      </c>
      <c r="R67" s="24" t="s">
        <v>68</v>
      </c>
      <c r="S67" s="24">
        <v>3.58</v>
      </c>
      <c r="T67" s="24">
        <v>3.64</v>
      </c>
      <c r="U67" s="24">
        <v>21.5</v>
      </c>
      <c r="V67" s="24">
        <v>123</v>
      </c>
      <c r="W67" s="24">
        <v>4350</v>
      </c>
      <c r="X67" s="24">
        <v>22</v>
      </c>
      <c r="Y67" s="24">
        <v>25</v>
      </c>
      <c r="Z67" s="24">
        <v>28248</v>
      </c>
      <c r="AA67" s="24">
        <v>10.6818181818181</v>
      </c>
      <c r="AB67" s="24" t="s">
        <v>42</v>
      </c>
      <c r="AC67" s="24">
        <v>1</v>
      </c>
      <c r="AD67" s="24">
        <v>0</v>
      </c>
    </row>
    <row r="68" spans="1:30" x14ac:dyDescent="0.25">
      <c r="A68" s="48">
        <v>67</v>
      </c>
      <c r="B68" s="24">
        <v>0</v>
      </c>
      <c r="C68" s="24">
        <v>93</v>
      </c>
      <c r="D68" s="24" t="s">
        <v>69</v>
      </c>
      <c r="E68" s="24" t="s">
        <v>50</v>
      </c>
      <c r="F68" s="24" t="s">
        <v>31</v>
      </c>
      <c r="G68" s="24" t="s">
        <v>70</v>
      </c>
      <c r="H68" s="24" t="s">
        <v>33</v>
      </c>
      <c r="I68" s="24" t="s">
        <v>34</v>
      </c>
      <c r="J68" s="24">
        <v>106.7</v>
      </c>
      <c r="K68" s="24">
        <v>0.90100913022585205</v>
      </c>
      <c r="L68" s="24">
        <v>0.97638888888888797</v>
      </c>
      <c r="M68" s="24">
        <v>54.9</v>
      </c>
      <c r="N68" s="24">
        <v>3495</v>
      </c>
      <c r="O68" s="24" t="s">
        <v>46</v>
      </c>
      <c r="P68" s="24" t="s">
        <v>48</v>
      </c>
      <c r="Q68" s="24">
        <v>183</v>
      </c>
      <c r="R68" s="24" t="s">
        <v>68</v>
      </c>
      <c r="S68" s="24">
        <v>3.58</v>
      </c>
      <c r="T68" s="24">
        <v>3.64</v>
      </c>
      <c r="U68" s="24">
        <v>21.5</v>
      </c>
      <c r="V68" s="24">
        <v>123</v>
      </c>
      <c r="W68" s="24">
        <v>4350</v>
      </c>
      <c r="X68" s="24">
        <v>22</v>
      </c>
      <c r="Y68" s="24">
        <v>25</v>
      </c>
      <c r="Z68" s="24">
        <v>28176</v>
      </c>
      <c r="AA68" s="24">
        <v>10.6818181818181</v>
      </c>
      <c r="AB68" s="24" t="s">
        <v>42</v>
      </c>
      <c r="AC68" s="24">
        <v>1</v>
      </c>
      <c r="AD68" s="24">
        <v>0</v>
      </c>
    </row>
    <row r="69" spans="1:30" x14ac:dyDescent="0.25">
      <c r="A69" s="48">
        <v>68</v>
      </c>
      <c r="B69" s="24">
        <v>-1</v>
      </c>
      <c r="C69" s="24">
        <v>93</v>
      </c>
      <c r="D69" s="24" t="s">
        <v>69</v>
      </c>
      <c r="E69" s="24" t="s">
        <v>50</v>
      </c>
      <c r="F69" s="24" t="s">
        <v>36</v>
      </c>
      <c r="G69" s="24" t="s">
        <v>44</v>
      </c>
      <c r="H69" s="24" t="s">
        <v>33</v>
      </c>
      <c r="I69" s="24" t="s">
        <v>34</v>
      </c>
      <c r="J69" s="24">
        <v>115.6</v>
      </c>
      <c r="K69" s="24">
        <v>0.97357039884670804</v>
      </c>
      <c r="L69" s="24">
        <v>0.99583333333333302</v>
      </c>
      <c r="M69" s="24">
        <v>56.3</v>
      </c>
      <c r="N69" s="24">
        <v>3770</v>
      </c>
      <c r="O69" s="24" t="s">
        <v>46</v>
      </c>
      <c r="P69" s="24" t="s">
        <v>48</v>
      </c>
      <c r="Q69" s="24">
        <v>183</v>
      </c>
      <c r="R69" s="24" t="s">
        <v>68</v>
      </c>
      <c r="S69" s="24">
        <v>3.58</v>
      </c>
      <c r="T69" s="24">
        <v>3.64</v>
      </c>
      <c r="U69" s="24">
        <v>21.5</v>
      </c>
      <c r="V69" s="24">
        <v>123</v>
      </c>
      <c r="W69" s="24">
        <v>4350</v>
      </c>
      <c r="X69" s="24">
        <v>22</v>
      </c>
      <c r="Y69" s="24">
        <v>25</v>
      </c>
      <c r="Z69" s="24">
        <v>31600</v>
      </c>
      <c r="AA69" s="24">
        <v>10.6818181818181</v>
      </c>
      <c r="AB69" s="24" t="s">
        <v>42</v>
      </c>
      <c r="AC69" s="24">
        <v>1</v>
      </c>
      <c r="AD69" s="24">
        <v>0</v>
      </c>
    </row>
    <row r="70" spans="1:30" x14ac:dyDescent="0.25">
      <c r="A70" s="48">
        <v>69</v>
      </c>
      <c r="B70" s="24">
        <v>-1</v>
      </c>
      <c r="C70" s="24">
        <v>122</v>
      </c>
      <c r="D70" s="24" t="s">
        <v>69</v>
      </c>
      <c r="E70" s="24" t="s">
        <v>30</v>
      </c>
      <c r="F70" s="24" t="s">
        <v>36</v>
      </c>
      <c r="G70" s="24" t="s">
        <v>44</v>
      </c>
      <c r="H70" s="24" t="s">
        <v>33</v>
      </c>
      <c r="I70" s="24" t="s">
        <v>34</v>
      </c>
      <c r="J70" s="24">
        <v>115.6</v>
      </c>
      <c r="K70" s="24">
        <v>0.97357039884670804</v>
      </c>
      <c r="L70" s="24">
        <v>0.99583333333333302</v>
      </c>
      <c r="M70" s="24">
        <v>56.5</v>
      </c>
      <c r="N70" s="24">
        <v>3740</v>
      </c>
      <c r="O70" s="24" t="s">
        <v>40</v>
      </c>
      <c r="P70" s="24" t="s">
        <v>71</v>
      </c>
      <c r="Q70" s="24">
        <v>234</v>
      </c>
      <c r="R70" s="24" t="s">
        <v>37</v>
      </c>
      <c r="S70" s="24">
        <v>3.46</v>
      </c>
      <c r="T70" s="24">
        <v>3.1</v>
      </c>
      <c r="U70" s="24">
        <v>8.3000000000000007</v>
      </c>
      <c r="V70" s="24">
        <v>155</v>
      </c>
      <c r="W70" s="24">
        <v>4750</v>
      </c>
      <c r="X70" s="24">
        <v>16</v>
      </c>
      <c r="Y70" s="24">
        <v>18</v>
      </c>
      <c r="Z70" s="24">
        <v>34184</v>
      </c>
      <c r="AA70" s="24">
        <v>14.6875</v>
      </c>
      <c r="AB70" s="24" t="s">
        <v>42</v>
      </c>
      <c r="AC70" s="24">
        <v>0</v>
      </c>
      <c r="AD70" s="24">
        <v>1</v>
      </c>
    </row>
    <row r="71" spans="1:30" x14ac:dyDescent="0.25">
      <c r="A71" s="48">
        <v>70</v>
      </c>
      <c r="B71" s="24">
        <v>3</v>
      </c>
      <c r="C71" s="24">
        <v>142</v>
      </c>
      <c r="D71" s="24" t="s">
        <v>69</v>
      </c>
      <c r="E71" s="24" t="s">
        <v>30</v>
      </c>
      <c r="F71" s="24" t="s">
        <v>31</v>
      </c>
      <c r="G71" s="24" t="s">
        <v>32</v>
      </c>
      <c r="H71" s="24" t="s">
        <v>33</v>
      </c>
      <c r="I71" s="24" t="s">
        <v>34</v>
      </c>
      <c r="J71" s="24">
        <v>96.6</v>
      </c>
      <c r="K71" s="24">
        <v>0.86641037962517997</v>
      </c>
      <c r="L71" s="24">
        <v>0.97916666666666596</v>
      </c>
      <c r="M71" s="24">
        <v>50.8</v>
      </c>
      <c r="N71" s="24">
        <v>3685</v>
      </c>
      <c r="O71" s="24" t="s">
        <v>40</v>
      </c>
      <c r="P71" s="24" t="s">
        <v>71</v>
      </c>
      <c r="Q71" s="24">
        <v>234</v>
      </c>
      <c r="R71" s="24" t="s">
        <v>37</v>
      </c>
      <c r="S71" s="24">
        <v>3.46</v>
      </c>
      <c r="T71" s="24">
        <v>3.1</v>
      </c>
      <c r="U71" s="24">
        <v>8.3000000000000007</v>
      </c>
      <c r="V71" s="24">
        <v>155</v>
      </c>
      <c r="W71" s="24">
        <v>4750</v>
      </c>
      <c r="X71" s="24">
        <v>16</v>
      </c>
      <c r="Y71" s="24">
        <v>18</v>
      </c>
      <c r="Z71" s="24">
        <v>35056</v>
      </c>
      <c r="AA71" s="24">
        <v>14.6875</v>
      </c>
      <c r="AB71" s="24" t="s">
        <v>42</v>
      </c>
      <c r="AC71" s="24">
        <v>0</v>
      </c>
      <c r="AD71" s="24">
        <v>1</v>
      </c>
    </row>
    <row r="72" spans="1:30" x14ac:dyDescent="0.25">
      <c r="A72" s="48">
        <v>71</v>
      </c>
      <c r="B72" s="24">
        <v>0</v>
      </c>
      <c r="C72" s="24">
        <v>122</v>
      </c>
      <c r="D72" s="24" t="s">
        <v>69</v>
      </c>
      <c r="E72" s="24" t="s">
        <v>30</v>
      </c>
      <c r="F72" s="24" t="s">
        <v>36</v>
      </c>
      <c r="G72" s="24" t="s">
        <v>44</v>
      </c>
      <c r="H72" s="24" t="s">
        <v>33</v>
      </c>
      <c r="I72" s="24" t="s">
        <v>34</v>
      </c>
      <c r="J72" s="24">
        <v>120.9</v>
      </c>
      <c r="K72" s="24">
        <v>1</v>
      </c>
      <c r="L72" s="24">
        <v>0.99583333333333302</v>
      </c>
      <c r="M72" s="24">
        <v>56.7</v>
      </c>
      <c r="N72" s="24">
        <v>3900</v>
      </c>
      <c r="O72" s="24" t="s">
        <v>40</v>
      </c>
      <c r="P72" s="24" t="s">
        <v>71</v>
      </c>
      <c r="Q72" s="24">
        <v>308</v>
      </c>
      <c r="R72" s="24" t="s">
        <v>37</v>
      </c>
      <c r="S72" s="24">
        <v>3.8</v>
      </c>
      <c r="T72" s="24">
        <v>3.35</v>
      </c>
      <c r="U72" s="24">
        <v>8</v>
      </c>
      <c r="V72" s="24">
        <v>184</v>
      </c>
      <c r="W72" s="24">
        <v>4500</v>
      </c>
      <c r="X72" s="24">
        <v>14</v>
      </c>
      <c r="Y72" s="24">
        <v>16</v>
      </c>
      <c r="Z72" s="24">
        <v>40960</v>
      </c>
      <c r="AA72" s="24">
        <v>16.785714285714199</v>
      </c>
      <c r="AB72" s="24" t="s">
        <v>42</v>
      </c>
      <c r="AC72" s="24">
        <v>0</v>
      </c>
      <c r="AD72" s="24">
        <v>1</v>
      </c>
    </row>
    <row r="73" spans="1:30" x14ac:dyDescent="0.25">
      <c r="A73" s="48">
        <v>72</v>
      </c>
      <c r="B73" s="24">
        <v>1</v>
      </c>
      <c r="C73" s="24">
        <v>122</v>
      </c>
      <c r="D73" s="24" t="s">
        <v>69</v>
      </c>
      <c r="E73" s="24" t="s">
        <v>30</v>
      </c>
      <c r="F73" s="24" t="s">
        <v>31</v>
      </c>
      <c r="G73" s="24" t="s">
        <v>70</v>
      </c>
      <c r="H73" s="24" t="s">
        <v>33</v>
      </c>
      <c r="I73" s="24" t="s">
        <v>34</v>
      </c>
      <c r="J73" s="24">
        <v>112</v>
      </c>
      <c r="K73" s="24">
        <v>0.95723209995194602</v>
      </c>
      <c r="L73" s="24">
        <v>1</v>
      </c>
      <c r="M73" s="24">
        <v>55.4</v>
      </c>
      <c r="N73" s="24">
        <v>3715</v>
      </c>
      <c r="O73" s="24" t="s">
        <v>40</v>
      </c>
      <c r="P73" s="24" t="s">
        <v>71</v>
      </c>
      <c r="Q73" s="24">
        <v>304</v>
      </c>
      <c r="R73" s="24" t="s">
        <v>37</v>
      </c>
      <c r="S73" s="24">
        <v>3.8</v>
      </c>
      <c r="T73" s="24">
        <v>3.35</v>
      </c>
      <c r="U73" s="24">
        <v>8</v>
      </c>
      <c r="V73" s="24">
        <v>184</v>
      </c>
      <c r="W73" s="24">
        <v>4500</v>
      </c>
      <c r="X73" s="24">
        <v>14</v>
      </c>
      <c r="Y73" s="24">
        <v>16</v>
      </c>
      <c r="Z73" s="24">
        <v>45400</v>
      </c>
      <c r="AA73" s="24">
        <v>16.785714285714199</v>
      </c>
      <c r="AB73" s="24" t="s">
        <v>42</v>
      </c>
      <c r="AC73" s="24">
        <v>0</v>
      </c>
      <c r="AD73" s="24">
        <v>1</v>
      </c>
    </row>
    <row r="74" spans="1:30" x14ac:dyDescent="0.25">
      <c r="A74" s="48">
        <v>73</v>
      </c>
      <c r="B74" s="24">
        <v>1</v>
      </c>
      <c r="C74" s="24">
        <v>122</v>
      </c>
      <c r="D74" s="24" t="s">
        <v>72</v>
      </c>
      <c r="E74" s="24" t="s">
        <v>50</v>
      </c>
      <c r="F74" s="24" t="s">
        <v>31</v>
      </c>
      <c r="G74" s="24" t="s">
        <v>39</v>
      </c>
      <c r="H74" s="24" t="s">
        <v>33</v>
      </c>
      <c r="I74" s="24" t="s">
        <v>34</v>
      </c>
      <c r="J74" s="24">
        <v>102.7</v>
      </c>
      <c r="K74" s="24">
        <v>0.857280153772225</v>
      </c>
      <c r="L74" s="24">
        <v>0.94444444444444398</v>
      </c>
      <c r="M74" s="24">
        <v>54.8</v>
      </c>
      <c r="N74" s="24">
        <v>2910</v>
      </c>
      <c r="O74" s="24" t="s">
        <v>46</v>
      </c>
      <c r="P74" s="24" t="s">
        <v>36</v>
      </c>
      <c r="Q74" s="24">
        <v>140</v>
      </c>
      <c r="R74" s="24" t="s">
        <v>37</v>
      </c>
      <c r="S74" s="24">
        <v>3.78</v>
      </c>
      <c r="T74" s="24">
        <v>3.12</v>
      </c>
      <c r="U74" s="24">
        <v>8</v>
      </c>
      <c r="V74" s="24">
        <v>175</v>
      </c>
      <c r="W74" s="24">
        <v>5000</v>
      </c>
      <c r="X74" s="24">
        <v>19</v>
      </c>
      <c r="Y74" s="24">
        <v>24</v>
      </c>
      <c r="Z74" s="24">
        <v>16503</v>
      </c>
      <c r="AA74" s="24">
        <v>12.368421052631501</v>
      </c>
      <c r="AB74" s="24" t="s">
        <v>42</v>
      </c>
      <c r="AC74" s="24">
        <v>0</v>
      </c>
      <c r="AD74" s="24">
        <v>1</v>
      </c>
    </row>
    <row r="75" spans="1:30" x14ac:dyDescent="0.25">
      <c r="A75" s="48">
        <v>74</v>
      </c>
      <c r="B75" s="24">
        <v>2</v>
      </c>
      <c r="C75" s="24">
        <v>161</v>
      </c>
      <c r="D75" s="24" t="s">
        <v>73</v>
      </c>
      <c r="E75" s="24" t="s">
        <v>30</v>
      </c>
      <c r="F75" s="24" t="s">
        <v>31</v>
      </c>
      <c r="G75" s="24" t="s">
        <v>39</v>
      </c>
      <c r="H75" s="24" t="s">
        <v>45</v>
      </c>
      <c r="I75" s="24" t="s">
        <v>34</v>
      </c>
      <c r="J75" s="24">
        <v>93.7</v>
      </c>
      <c r="K75" s="24">
        <v>0.75588659298414196</v>
      </c>
      <c r="L75" s="24">
        <v>0.89444444444444404</v>
      </c>
      <c r="M75" s="24">
        <v>50.8</v>
      </c>
      <c r="N75" s="24">
        <v>1918</v>
      </c>
      <c r="O75" s="24" t="s">
        <v>46</v>
      </c>
      <c r="P75" s="24" t="s">
        <v>36</v>
      </c>
      <c r="Q75" s="24">
        <v>92</v>
      </c>
      <c r="R75" s="24" t="s">
        <v>55</v>
      </c>
      <c r="S75" s="24">
        <v>2.97</v>
      </c>
      <c r="T75" s="24">
        <v>3.23</v>
      </c>
      <c r="U75" s="24">
        <v>9.4</v>
      </c>
      <c r="V75" s="24">
        <v>68</v>
      </c>
      <c r="W75" s="24">
        <v>5500</v>
      </c>
      <c r="X75" s="24">
        <v>37</v>
      </c>
      <c r="Y75" s="24">
        <v>41</v>
      </c>
      <c r="Z75" s="24">
        <v>5389</v>
      </c>
      <c r="AA75" s="24">
        <v>6.35135135135135</v>
      </c>
      <c r="AB75" s="24" t="s">
        <v>38</v>
      </c>
      <c r="AC75" s="24">
        <v>0</v>
      </c>
      <c r="AD75" s="24">
        <v>1</v>
      </c>
    </row>
    <row r="76" spans="1:30" x14ac:dyDescent="0.25">
      <c r="A76" s="48">
        <v>75</v>
      </c>
      <c r="B76" s="24">
        <v>2</v>
      </c>
      <c r="C76" s="24">
        <v>161</v>
      </c>
      <c r="D76" s="24" t="s">
        <v>73</v>
      </c>
      <c r="E76" s="24" t="s">
        <v>30</v>
      </c>
      <c r="F76" s="24" t="s">
        <v>31</v>
      </c>
      <c r="G76" s="24" t="s">
        <v>39</v>
      </c>
      <c r="H76" s="24" t="s">
        <v>45</v>
      </c>
      <c r="I76" s="24" t="s">
        <v>34</v>
      </c>
      <c r="J76" s="24">
        <v>93.7</v>
      </c>
      <c r="K76" s="24">
        <v>0.75588659298414196</v>
      </c>
      <c r="L76" s="24">
        <v>0.89444444444444404</v>
      </c>
      <c r="M76" s="24">
        <v>50.8</v>
      </c>
      <c r="N76" s="24">
        <v>1944</v>
      </c>
      <c r="O76" s="24" t="s">
        <v>46</v>
      </c>
      <c r="P76" s="24" t="s">
        <v>36</v>
      </c>
      <c r="Q76" s="24">
        <v>92</v>
      </c>
      <c r="R76" s="24" t="s">
        <v>55</v>
      </c>
      <c r="S76" s="24">
        <v>2.97</v>
      </c>
      <c r="T76" s="24">
        <v>3.23</v>
      </c>
      <c r="U76" s="24">
        <v>9.4</v>
      </c>
      <c r="V76" s="24">
        <v>68</v>
      </c>
      <c r="W76" s="24">
        <v>5500</v>
      </c>
      <c r="X76" s="24">
        <v>31</v>
      </c>
      <c r="Y76" s="24">
        <v>38</v>
      </c>
      <c r="Z76" s="24">
        <v>6189</v>
      </c>
      <c r="AA76" s="24">
        <v>7.5806451612903203</v>
      </c>
      <c r="AB76" s="24" t="s">
        <v>38</v>
      </c>
      <c r="AC76" s="24">
        <v>0</v>
      </c>
      <c r="AD76" s="24">
        <v>1</v>
      </c>
    </row>
    <row r="77" spans="1:30" x14ac:dyDescent="0.25">
      <c r="A77" s="48">
        <v>76</v>
      </c>
      <c r="B77" s="24">
        <v>2</v>
      </c>
      <c r="C77" s="24">
        <v>161</v>
      </c>
      <c r="D77" s="24" t="s">
        <v>73</v>
      </c>
      <c r="E77" s="24" t="s">
        <v>30</v>
      </c>
      <c r="F77" s="24" t="s">
        <v>31</v>
      </c>
      <c r="G77" s="24" t="s">
        <v>39</v>
      </c>
      <c r="H77" s="24" t="s">
        <v>45</v>
      </c>
      <c r="I77" s="24" t="s">
        <v>34</v>
      </c>
      <c r="J77" s="24">
        <v>93.7</v>
      </c>
      <c r="K77" s="24">
        <v>0.75588659298414196</v>
      </c>
      <c r="L77" s="24">
        <v>0.89444444444444404</v>
      </c>
      <c r="M77" s="24">
        <v>50.8</v>
      </c>
      <c r="N77" s="24">
        <v>2004</v>
      </c>
      <c r="O77" s="24" t="s">
        <v>46</v>
      </c>
      <c r="P77" s="24" t="s">
        <v>36</v>
      </c>
      <c r="Q77" s="24">
        <v>92</v>
      </c>
      <c r="R77" s="24" t="s">
        <v>55</v>
      </c>
      <c r="S77" s="24">
        <v>2.97</v>
      </c>
      <c r="T77" s="24">
        <v>3.23</v>
      </c>
      <c r="U77" s="24">
        <v>9.4</v>
      </c>
      <c r="V77" s="24">
        <v>68</v>
      </c>
      <c r="W77" s="24">
        <v>5500</v>
      </c>
      <c r="X77" s="24">
        <v>31</v>
      </c>
      <c r="Y77" s="24">
        <v>38</v>
      </c>
      <c r="Z77" s="24">
        <v>6669</v>
      </c>
      <c r="AA77" s="24">
        <v>7.5806451612903203</v>
      </c>
      <c r="AB77" s="24" t="s">
        <v>38</v>
      </c>
      <c r="AC77" s="24">
        <v>0</v>
      </c>
      <c r="AD77" s="24">
        <v>1</v>
      </c>
    </row>
    <row r="78" spans="1:30" x14ac:dyDescent="0.25">
      <c r="A78" s="48">
        <v>77</v>
      </c>
      <c r="B78" s="24">
        <v>1</v>
      </c>
      <c r="C78" s="24">
        <v>161</v>
      </c>
      <c r="D78" s="24" t="s">
        <v>73</v>
      </c>
      <c r="E78" s="24" t="s">
        <v>50</v>
      </c>
      <c r="F78" s="24" t="s">
        <v>31</v>
      </c>
      <c r="G78" s="24" t="s">
        <v>39</v>
      </c>
      <c r="H78" s="24" t="s">
        <v>45</v>
      </c>
      <c r="I78" s="24" t="s">
        <v>34</v>
      </c>
      <c r="J78" s="24">
        <v>93</v>
      </c>
      <c r="K78" s="24">
        <v>0.75588659298414196</v>
      </c>
      <c r="L78" s="24">
        <v>0.88611111111111096</v>
      </c>
      <c r="M78" s="24">
        <v>50.8</v>
      </c>
      <c r="N78" s="24">
        <v>2145</v>
      </c>
      <c r="O78" s="24" t="s">
        <v>46</v>
      </c>
      <c r="P78" s="24" t="s">
        <v>36</v>
      </c>
      <c r="Q78" s="24">
        <v>98</v>
      </c>
      <c r="R78" s="24" t="s">
        <v>74</v>
      </c>
      <c r="S78" s="24">
        <v>3.03</v>
      </c>
      <c r="T78" s="24">
        <v>3.39</v>
      </c>
      <c r="U78" s="24">
        <v>7.6</v>
      </c>
      <c r="V78" s="24">
        <v>102</v>
      </c>
      <c r="W78" s="24">
        <v>5500</v>
      </c>
      <c r="X78" s="24">
        <v>24</v>
      </c>
      <c r="Y78" s="24">
        <v>30</v>
      </c>
      <c r="Z78" s="24">
        <v>7689</v>
      </c>
      <c r="AA78" s="24">
        <v>9.7916666666666607</v>
      </c>
      <c r="AB78" s="24" t="s">
        <v>38</v>
      </c>
      <c r="AC78" s="24">
        <v>0</v>
      </c>
      <c r="AD78" s="24">
        <v>1</v>
      </c>
    </row>
    <row r="79" spans="1:30" x14ac:dyDescent="0.25">
      <c r="A79" s="48">
        <v>78</v>
      </c>
      <c r="B79" s="24">
        <v>3</v>
      </c>
      <c r="C79" s="24">
        <v>153</v>
      </c>
      <c r="D79" s="24" t="s">
        <v>73</v>
      </c>
      <c r="E79" s="24" t="s">
        <v>50</v>
      </c>
      <c r="F79" s="24" t="s">
        <v>31</v>
      </c>
      <c r="G79" s="24" t="s">
        <v>39</v>
      </c>
      <c r="H79" s="24" t="s">
        <v>45</v>
      </c>
      <c r="I79" s="24" t="s">
        <v>34</v>
      </c>
      <c r="J79" s="24">
        <v>96.3</v>
      </c>
      <c r="K79" s="24">
        <v>0.83133109082171996</v>
      </c>
      <c r="L79" s="24">
        <v>0.90833333333333299</v>
      </c>
      <c r="M79" s="24">
        <v>49.4</v>
      </c>
      <c r="N79" s="24">
        <v>2370</v>
      </c>
      <c r="O79" s="24" t="s">
        <v>46</v>
      </c>
      <c r="P79" s="24" t="s">
        <v>36</v>
      </c>
      <c r="Q79" s="24">
        <v>110</v>
      </c>
      <c r="R79" s="24" t="s">
        <v>74</v>
      </c>
      <c r="S79" s="24">
        <v>3.17</v>
      </c>
      <c r="T79" s="24">
        <v>3.46</v>
      </c>
      <c r="U79" s="24">
        <v>7.5</v>
      </c>
      <c r="V79" s="24">
        <v>116</v>
      </c>
      <c r="W79" s="24">
        <v>5500</v>
      </c>
      <c r="X79" s="24">
        <v>23</v>
      </c>
      <c r="Y79" s="24">
        <v>30</v>
      </c>
      <c r="Z79" s="24">
        <v>9959</v>
      </c>
      <c r="AA79" s="24">
        <v>10.2173913043478</v>
      </c>
      <c r="AB79" s="24" t="s">
        <v>38</v>
      </c>
      <c r="AC79" s="24">
        <v>0</v>
      </c>
      <c r="AD79" s="24">
        <v>1</v>
      </c>
    </row>
    <row r="80" spans="1:30" x14ac:dyDescent="0.25">
      <c r="A80" s="48">
        <v>79</v>
      </c>
      <c r="B80" s="24">
        <v>3</v>
      </c>
      <c r="C80" s="24">
        <v>153</v>
      </c>
      <c r="D80" s="24" t="s">
        <v>73</v>
      </c>
      <c r="E80" s="24" t="s">
        <v>30</v>
      </c>
      <c r="F80" s="24" t="s">
        <v>31</v>
      </c>
      <c r="G80" s="24" t="s">
        <v>39</v>
      </c>
      <c r="H80" s="24" t="s">
        <v>45</v>
      </c>
      <c r="I80" s="24" t="s">
        <v>34</v>
      </c>
      <c r="J80" s="24">
        <v>96.3</v>
      </c>
      <c r="K80" s="24">
        <v>0.83133109082171996</v>
      </c>
      <c r="L80" s="24">
        <v>0.90833333333333299</v>
      </c>
      <c r="M80" s="24">
        <v>49.4</v>
      </c>
      <c r="N80" s="24">
        <v>2328</v>
      </c>
      <c r="O80" s="24" t="s">
        <v>46</v>
      </c>
      <c r="P80" s="24" t="s">
        <v>36</v>
      </c>
      <c r="Q80" s="24">
        <v>122</v>
      </c>
      <c r="R80" s="24" t="s">
        <v>55</v>
      </c>
      <c r="S80" s="24">
        <v>3.35</v>
      </c>
      <c r="T80" s="24">
        <v>3.46</v>
      </c>
      <c r="U80" s="24">
        <v>8.5</v>
      </c>
      <c r="V80" s="24">
        <v>88</v>
      </c>
      <c r="W80" s="24">
        <v>5000</v>
      </c>
      <c r="X80" s="24">
        <v>25</v>
      </c>
      <c r="Y80" s="24">
        <v>32</v>
      </c>
      <c r="Z80" s="24">
        <v>8499</v>
      </c>
      <c r="AA80" s="24">
        <v>9.4</v>
      </c>
      <c r="AB80" s="24" t="s">
        <v>38</v>
      </c>
      <c r="AC80" s="24">
        <v>0</v>
      </c>
      <c r="AD80" s="24">
        <v>1</v>
      </c>
    </row>
    <row r="81" spans="1:30" x14ac:dyDescent="0.25">
      <c r="A81" s="48">
        <v>80</v>
      </c>
      <c r="B81" s="24">
        <v>3</v>
      </c>
      <c r="C81" s="24">
        <v>122</v>
      </c>
      <c r="D81" s="24" t="s">
        <v>73</v>
      </c>
      <c r="E81" s="24" t="s">
        <v>50</v>
      </c>
      <c r="F81" s="24" t="s">
        <v>31</v>
      </c>
      <c r="G81" s="24" t="s">
        <v>39</v>
      </c>
      <c r="H81" s="24" t="s">
        <v>45</v>
      </c>
      <c r="I81" s="24" t="s">
        <v>34</v>
      </c>
      <c r="J81" s="24">
        <v>95.9</v>
      </c>
      <c r="K81" s="24">
        <v>0.83229216722729404</v>
      </c>
      <c r="L81" s="24">
        <v>0.92083333333333295</v>
      </c>
      <c r="M81" s="24">
        <v>50.2</v>
      </c>
      <c r="N81" s="24">
        <v>2833</v>
      </c>
      <c r="O81" s="24" t="s">
        <v>46</v>
      </c>
      <c r="P81" s="24" t="s">
        <v>36</v>
      </c>
      <c r="Q81" s="24">
        <v>156</v>
      </c>
      <c r="R81" s="24" t="s">
        <v>74</v>
      </c>
      <c r="S81" s="24">
        <v>3.58</v>
      </c>
      <c r="T81" s="24">
        <v>3.86</v>
      </c>
      <c r="U81" s="24">
        <v>7</v>
      </c>
      <c r="V81" s="24">
        <v>145</v>
      </c>
      <c r="W81" s="24">
        <v>5000</v>
      </c>
      <c r="X81" s="24">
        <v>19</v>
      </c>
      <c r="Y81" s="24">
        <v>24</v>
      </c>
      <c r="Z81" s="24">
        <v>12629</v>
      </c>
      <c r="AA81" s="24">
        <v>12.368421052631501</v>
      </c>
      <c r="AB81" s="24" t="s">
        <v>42</v>
      </c>
      <c r="AC81" s="24">
        <v>0</v>
      </c>
      <c r="AD81" s="24">
        <v>1</v>
      </c>
    </row>
    <row r="82" spans="1:30" x14ac:dyDescent="0.25">
      <c r="A82" s="48">
        <v>81</v>
      </c>
      <c r="B82" s="24">
        <v>3</v>
      </c>
      <c r="C82" s="24">
        <v>122</v>
      </c>
      <c r="D82" s="24" t="s">
        <v>73</v>
      </c>
      <c r="E82" s="24" t="s">
        <v>50</v>
      </c>
      <c r="F82" s="24" t="s">
        <v>31</v>
      </c>
      <c r="G82" s="24" t="s">
        <v>39</v>
      </c>
      <c r="H82" s="24" t="s">
        <v>45</v>
      </c>
      <c r="I82" s="24" t="s">
        <v>34</v>
      </c>
      <c r="J82" s="24">
        <v>95.9</v>
      </c>
      <c r="K82" s="24">
        <v>0.83229216722729404</v>
      </c>
      <c r="L82" s="24">
        <v>0.92083333333333295</v>
      </c>
      <c r="M82" s="24">
        <v>50.2</v>
      </c>
      <c r="N82" s="24">
        <v>2921</v>
      </c>
      <c r="O82" s="24" t="s">
        <v>46</v>
      </c>
      <c r="P82" s="24" t="s">
        <v>36</v>
      </c>
      <c r="Q82" s="24">
        <v>156</v>
      </c>
      <c r="R82" s="24" t="s">
        <v>74</v>
      </c>
      <c r="S82" s="24">
        <v>3.59</v>
      </c>
      <c r="T82" s="24">
        <v>3.86</v>
      </c>
      <c r="U82" s="24">
        <v>7</v>
      </c>
      <c r="V82" s="24">
        <v>145</v>
      </c>
      <c r="W82" s="24">
        <v>5000</v>
      </c>
      <c r="X82" s="24">
        <v>19</v>
      </c>
      <c r="Y82" s="24">
        <v>24</v>
      </c>
      <c r="Z82" s="24">
        <v>14869</v>
      </c>
      <c r="AA82" s="24">
        <v>12.368421052631501</v>
      </c>
      <c r="AB82" s="24" t="s">
        <v>42</v>
      </c>
      <c r="AC82" s="24">
        <v>0</v>
      </c>
      <c r="AD82" s="24">
        <v>1</v>
      </c>
    </row>
    <row r="83" spans="1:30" x14ac:dyDescent="0.25">
      <c r="A83" s="48">
        <v>82</v>
      </c>
      <c r="B83" s="24">
        <v>3</v>
      </c>
      <c r="C83" s="24">
        <v>122</v>
      </c>
      <c r="D83" s="24" t="s">
        <v>73</v>
      </c>
      <c r="E83" s="24" t="s">
        <v>50</v>
      </c>
      <c r="F83" s="24" t="s">
        <v>31</v>
      </c>
      <c r="G83" s="24" t="s">
        <v>39</v>
      </c>
      <c r="H83" s="24" t="s">
        <v>45</v>
      </c>
      <c r="I83" s="24" t="s">
        <v>34</v>
      </c>
      <c r="J83" s="24">
        <v>95.9</v>
      </c>
      <c r="K83" s="24">
        <v>0.83229216722729404</v>
      </c>
      <c r="L83" s="24">
        <v>0.92083333333333295</v>
      </c>
      <c r="M83" s="24">
        <v>50.2</v>
      </c>
      <c r="N83" s="24">
        <v>2926</v>
      </c>
      <c r="O83" s="24" t="s">
        <v>46</v>
      </c>
      <c r="P83" s="24" t="s">
        <v>36</v>
      </c>
      <c r="Q83" s="24">
        <v>156</v>
      </c>
      <c r="R83" s="24" t="s">
        <v>74</v>
      </c>
      <c r="S83" s="24">
        <v>3.59</v>
      </c>
      <c r="T83" s="24">
        <v>3.86</v>
      </c>
      <c r="U83" s="24">
        <v>7</v>
      </c>
      <c r="V83" s="24">
        <v>145</v>
      </c>
      <c r="W83" s="24">
        <v>5000</v>
      </c>
      <c r="X83" s="24">
        <v>19</v>
      </c>
      <c r="Y83" s="24">
        <v>24</v>
      </c>
      <c r="Z83" s="24">
        <v>14489</v>
      </c>
      <c r="AA83" s="24">
        <v>12.368421052631501</v>
      </c>
      <c r="AB83" s="24" t="s">
        <v>42</v>
      </c>
      <c r="AC83" s="24">
        <v>0</v>
      </c>
      <c r="AD83" s="24">
        <v>1</v>
      </c>
    </row>
    <row r="84" spans="1:30" x14ac:dyDescent="0.25">
      <c r="A84" s="48">
        <v>83</v>
      </c>
      <c r="B84" s="24">
        <v>1</v>
      </c>
      <c r="C84" s="24">
        <v>125</v>
      </c>
      <c r="D84" s="24" t="s">
        <v>73</v>
      </c>
      <c r="E84" s="24" t="s">
        <v>30</v>
      </c>
      <c r="F84" s="24" t="s">
        <v>36</v>
      </c>
      <c r="G84" s="24" t="s">
        <v>44</v>
      </c>
      <c r="H84" s="24" t="s">
        <v>45</v>
      </c>
      <c r="I84" s="24" t="s">
        <v>34</v>
      </c>
      <c r="J84" s="24">
        <v>96.3</v>
      </c>
      <c r="K84" s="24">
        <v>0.82844786160499695</v>
      </c>
      <c r="L84" s="24">
        <v>0.90833333333333299</v>
      </c>
      <c r="M84" s="24">
        <v>51.6</v>
      </c>
      <c r="N84" s="24">
        <v>2365</v>
      </c>
      <c r="O84" s="24" t="s">
        <v>46</v>
      </c>
      <c r="P84" s="24" t="s">
        <v>36</v>
      </c>
      <c r="Q84" s="24">
        <v>122</v>
      </c>
      <c r="R84" s="24" t="s">
        <v>55</v>
      </c>
      <c r="S84" s="24">
        <v>3.35</v>
      </c>
      <c r="T84" s="24">
        <v>3.46</v>
      </c>
      <c r="U84" s="24">
        <v>8.5</v>
      </c>
      <c r="V84" s="24">
        <v>88</v>
      </c>
      <c r="W84" s="24">
        <v>5000</v>
      </c>
      <c r="X84" s="24">
        <v>25</v>
      </c>
      <c r="Y84" s="24">
        <v>32</v>
      </c>
      <c r="Z84" s="24">
        <v>6989</v>
      </c>
      <c r="AA84" s="24">
        <v>9.4</v>
      </c>
      <c r="AB84" s="24" t="s">
        <v>38</v>
      </c>
      <c r="AC84" s="24">
        <v>0</v>
      </c>
      <c r="AD84" s="24">
        <v>1</v>
      </c>
    </row>
    <row r="85" spans="1:30" x14ac:dyDescent="0.25">
      <c r="A85" s="48">
        <v>84</v>
      </c>
      <c r="B85" s="24">
        <v>1</v>
      </c>
      <c r="C85" s="24">
        <v>125</v>
      </c>
      <c r="D85" s="24" t="s">
        <v>73</v>
      </c>
      <c r="E85" s="24" t="s">
        <v>30</v>
      </c>
      <c r="F85" s="24" t="s">
        <v>36</v>
      </c>
      <c r="G85" s="24" t="s">
        <v>44</v>
      </c>
      <c r="H85" s="24" t="s">
        <v>45</v>
      </c>
      <c r="I85" s="24" t="s">
        <v>34</v>
      </c>
      <c r="J85" s="24">
        <v>96.3</v>
      </c>
      <c r="K85" s="24">
        <v>0.82844786160499695</v>
      </c>
      <c r="L85" s="24">
        <v>0.90833333333333299</v>
      </c>
      <c r="M85" s="24">
        <v>51.6</v>
      </c>
      <c r="N85" s="24">
        <v>2405</v>
      </c>
      <c r="O85" s="24" t="s">
        <v>46</v>
      </c>
      <c r="P85" s="24" t="s">
        <v>36</v>
      </c>
      <c r="Q85" s="24">
        <v>122</v>
      </c>
      <c r="R85" s="24" t="s">
        <v>55</v>
      </c>
      <c r="S85" s="24">
        <v>3.35</v>
      </c>
      <c r="T85" s="24">
        <v>3.46</v>
      </c>
      <c r="U85" s="24">
        <v>8.5</v>
      </c>
      <c r="V85" s="24">
        <v>88</v>
      </c>
      <c r="W85" s="24">
        <v>5000</v>
      </c>
      <c r="X85" s="24">
        <v>25</v>
      </c>
      <c r="Y85" s="24">
        <v>32</v>
      </c>
      <c r="Z85" s="24">
        <v>8189</v>
      </c>
      <c r="AA85" s="24">
        <v>9.4</v>
      </c>
      <c r="AB85" s="24" t="s">
        <v>38</v>
      </c>
      <c r="AC85" s="24">
        <v>0</v>
      </c>
      <c r="AD85" s="24">
        <v>1</v>
      </c>
    </row>
    <row r="86" spans="1:30" x14ac:dyDescent="0.25">
      <c r="A86" s="48">
        <v>85</v>
      </c>
      <c r="B86" s="24">
        <v>1</v>
      </c>
      <c r="C86" s="24">
        <v>125</v>
      </c>
      <c r="D86" s="24" t="s">
        <v>73</v>
      </c>
      <c r="E86" s="24" t="s">
        <v>50</v>
      </c>
      <c r="F86" s="24" t="s">
        <v>36</v>
      </c>
      <c r="G86" s="24" t="s">
        <v>44</v>
      </c>
      <c r="H86" s="24" t="s">
        <v>45</v>
      </c>
      <c r="I86" s="24" t="s">
        <v>34</v>
      </c>
      <c r="J86" s="24">
        <v>96.3</v>
      </c>
      <c r="K86" s="24">
        <v>0.82844786160499695</v>
      </c>
      <c r="L86" s="24">
        <v>0.90833333333333299</v>
      </c>
      <c r="M86" s="24">
        <v>51.6</v>
      </c>
      <c r="N86" s="24">
        <v>2403</v>
      </c>
      <c r="O86" s="24" t="s">
        <v>46</v>
      </c>
      <c r="P86" s="24" t="s">
        <v>36</v>
      </c>
      <c r="Q86" s="24">
        <v>110</v>
      </c>
      <c r="R86" s="24" t="s">
        <v>74</v>
      </c>
      <c r="S86" s="24">
        <v>3.17</v>
      </c>
      <c r="T86" s="24">
        <v>3.46</v>
      </c>
      <c r="U86" s="24">
        <v>7.5</v>
      </c>
      <c r="V86" s="24">
        <v>116</v>
      </c>
      <c r="W86" s="24">
        <v>5500</v>
      </c>
      <c r="X86" s="24">
        <v>23</v>
      </c>
      <c r="Y86" s="24">
        <v>30</v>
      </c>
      <c r="Z86" s="24">
        <v>9279</v>
      </c>
      <c r="AA86" s="24">
        <v>10.2173913043478</v>
      </c>
      <c r="AB86" s="24" t="s">
        <v>38</v>
      </c>
      <c r="AC86" s="24">
        <v>0</v>
      </c>
      <c r="AD86" s="24">
        <v>1</v>
      </c>
    </row>
    <row r="87" spans="1:30" x14ac:dyDescent="0.25">
      <c r="A87" s="48">
        <v>86</v>
      </c>
      <c r="B87" s="24">
        <v>-1</v>
      </c>
      <c r="C87" s="24">
        <v>137</v>
      </c>
      <c r="D87" s="24" t="s">
        <v>73</v>
      </c>
      <c r="E87" s="24" t="s">
        <v>30</v>
      </c>
      <c r="F87" s="24" t="s">
        <v>36</v>
      </c>
      <c r="G87" s="24" t="s">
        <v>44</v>
      </c>
      <c r="H87" s="24" t="s">
        <v>45</v>
      </c>
      <c r="I87" s="24" t="s">
        <v>34</v>
      </c>
      <c r="J87" s="24">
        <v>96.3</v>
      </c>
      <c r="K87" s="24">
        <v>0.82844786160499695</v>
      </c>
      <c r="L87" s="24">
        <v>0.90833333333333299</v>
      </c>
      <c r="M87" s="24">
        <v>51.6</v>
      </c>
      <c r="N87" s="24">
        <v>2403</v>
      </c>
      <c r="O87" s="24" t="s">
        <v>46</v>
      </c>
      <c r="P87" s="24" t="s">
        <v>36</v>
      </c>
      <c r="Q87" s="24">
        <v>110</v>
      </c>
      <c r="R87" s="24" t="s">
        <v>74</v>
      </c>
      <c r="S87" s="24">
        <v>3.17</v>
      </c>
      <c r="T87" s="24">
        <v>3.46</v>
      </c>
      <c r="U87" s="24">
        <v>7.5</v>
      </c>
      <c r="V87" s="24">
        <v>116</v>
      </c>
      <c r="W87" s="24">
        <v>5500</v>
      </c>
      <c r="X87" s="24">
        <v>23</v>
      </c>
      <c r="Y87" s="24">
        <v>30</v>
      </c>
      <c r="Z87" s="24">
        <v>9279</v>
      </c>
      <c r="AA87" s="24">
        <v>10.2173913043478</v>
      </c>
      <c r="AB87" s="24" t="s">
        <v>38</v>
      </c>
      <c r="AC87" s="24">
        <v>0</v>
      </c>
      <c r="AD87" s="24">
        <v>1</v>
      </c>
    </row>
    <row r="88" spans="1:30" x14ac:dyDescent="0.25">
      <c r="A88" s="48">
        <v>87</v>
      </c>
      <c r="B88" s="24">
        <v>1</v>
      </c>
      <c r="C88" s="24">
        <v>128</v>
      </c>
      <c r="D88" s="24" t="s">
        <v>75</v>
      </c>
      <c r="E88" s="24" t="s">
        <v>30</v>
      </c>
      <c r="F88" s="24" t="s">
        <v>31</v>
      </c>
      <c r="G88" s="24" t="s">
        <v>44</v>
      </c>
      <c r="H88" s="24" t="s">
        <v>45</v>
      </c>
      <c r="I88" s="24" t="s">
        <v>34</v>
      </c>
      <c r="J88" s="24">
        <v>94.5</v>
      </c>
      <c r="K88" s="24">
        <v>0.79432964920711202</v>
      </c>
      <c r="L88" s="24">
        <v>0.88611111111111096</v>
      </c>
      <c r="M88" s="24">
        <v>54.5</v>
      </c>
      <c r="N88" s="24">
        <v>1889</v>
      </c>
      <c r="O88" s="24" t="s">
        <v>46</v>
      </c>
      <c r="P88" s="24" t="s">
        <v>36</v>
      </c>
      <c r="Q88" s="24">
        <v>97</v>
      </c>
      <c r="R88" s="24" t="s">
        <v>55</v>
      </c>
      <c r="S88" s="24">
        <v>3.15</v>
      </c>
      <c r="T88" s="24">
        <v>3.29</v>
      </c>
      <c r="U88" s="24">
        <v>9.4</v>
      </c>
      <c r="V88" s="24">
        <v>69</v>
      </c>
      <c r="W88" s="24">
        <v>5200</v>
      </c>
      <c r="X88" s="24">
        <v>31</v>
      </c>
      <c r="Y88" s="24">
        <v>37</v>
      </c>
      <c r="Z88" s="24">
        <v>5499</v>
      </c>
      <c r="AA88" s="24">
        <v>7.5806451612903203</v>
      </c>
      <c r="AB88" s="24" t="s">
        <v>38</v>
      </c>
      <c r="AC88" s="24">
        <v>0</v>
      </c>
      <c r="AD88" s="24">
        <v>1</v>
      </c>
    </row>
    <row r="89" spans="1:30" x14ac:dyDescent="0.25">
      <c r="A89" s="48">
        <v>88</v>
      </c>
      <c r="B89" s="24">
        <v>1</v>
      </c>
      <c r="C89" s="24">
        <v>128</v>
      </c>
      <c r="D89" s="24" t="s">
        <v>75</v>
      </c>
      <c r="E89" s="24" t="s">
        <v>30</v>
      </c>
      <c r="F89" s="24" t="s">
        <v>31</v>
      </c>
      <c r="G89" s="24" t="s">
        <v>44</v>
      </c>
      <c r="H89" s="24" t="s">
        <v>45</v>
      </c>
      <c r="I89" s="24" t="s">
        <v>34</v>
      </c>
      <c r="J89" s="24">
        <v>94.5</v>
      </c>
      <c r="K89" s="24">
        <v>0.79432964920711202</v>
      </c>
      <c r="L89" s="24">
        <v>0.88611111111111096</v>
      </c>
      <c r="M89" s="24">
        <v>54.5</v>
      </c>
      <c r="N89" s="24">
        <v>2017</v>
      </c>
      <c r="O89" s="24" t="s">
        <v>46</v>
      </c>
      <c r="P89" s="24" t="s">
        <v>36</v>
      </c>
      <c r="Q89" s="24">
        <v>103</v>
      </c>
      <c r="R89" s="24" t="s">
        <v>68</v>
      </c>
      <c r="S89" s="24">
        <v>2.99</v>
      </c>
      <c r="T89" s="24">
        <v>3.47</v>
      </c>
      <c r="U89" s="24">
        <v>21.9</v>
      </c>
      <c r="V89" s="24">
        <v>55</v>
      </c>
      <c r="W89" s="24">
        <v>4800</v>
      </c>
      <c r="X89" s="24">
        <v>45</v>
      </c>
      <c r="Y89" s="24">
        <v>50</v>
      </c>
      <c r="Z89" s="24">
        <v>7099</v>
      </c>
      <c r="AA89" s="24">
        <v>5.2222222222222197</v>
      </c>
      <c r="AB89" s="24" t="s">
        <v>38</v>
      </c>
      <c r="AC89" s="24">
        <v>1</v>
      </c>
      <c r="AD89" s="24">
        <v>0</v>
      </c>
    </row>
    <row r="90" spans="1:30" x14ac:dyDescent="0.25">
      <c r="A90" s="48">
        <v>89</v>
      </c>
      <c r="B90" s="24">
        <v>1</v>
      </c>
      <c r="C90" s="24">
        <v>128</v>
      </c>
      <c r="D90" s="24" t="s">
        <v>75</v>
      </c>
      <c r="E90" s="24" t="s">
        <v>30</v>
      </c>
      <c r="F90" s="24" t="s">
        <v>31</v>
      </c>
      <c r="G90" s="24" t="s">
        <v>44</v>
      </c>
      <c r="H90" s="24" t="s">
        <v>45</v>
      </c>
      <c r="I90" s="24" t="s">
        <v>34</v>
      </c>
      <c r="J90" s="24">
        <v>94.5</v>
      </c>
      <c r="K90" s="24">
        <v>0.79432964920711202</v>
      </c>
      <c r="L90" s="24">
        <v>0.88611111111111096</v>
      </c>
      <c r="M90" s="24">
        <v>54.5</v>
      </c>
      <c r="N90" s="24">
        <v>1918</v>
      </c>
      <c r="O90" s="24" t="s">
        <v>46</v>
      </c>
      <c r="P90" s="24" t="s">
        <v>36</v>
      </c>
      <c r="Q90" s="24">
        <v>97</v>
      </c>
      <c r="R90" s="24" t="s">
        <v>55</v>
      </c>
      <c r="S90" s="24">
        <v>3.15</v>
      </c>
      <c r="T90" s="24">
        <v>3.29</v>
      </c>
      <c r="U90" s="24">
        <v>9.4</v>
      </c>
      <c r="V90" s="24">
        <v>69</v>
      </c>
      <c r="W90" s="24">
        <v>5200</v>
      </c>
      <c r="X90" s="24">
        <v>31</v>
      </c>
      <c r="Y90" s="24">
        <v>37</v>
      </c>
      <c r="Z90" s="24">
        <v>6649</v>
      </c>
      <c r="AA90" s="24">
        <v>7.5806451612903203</v>
      </c>
      <c r="AB90" s="24" t="s">
        <v>38</v>
      </c>
      <c r="AC90" s="24">
        <v>0</v>
      </c>
      <c r="AD90" s="24">
        <v>1</v>
      </c>
    </row>
    <row r="91" spans="1:30" x14ac:dyDescent="0.25">
      <c r="A91" s="48">
        <v>90</v>
      </c>
      <c r="B91" s="24">
        <v>1</v>
      </c>
      <c r="C91" s="24">
        <v>122</v>
      </c>
      <c r="D91" s="24" t="s">
        <v>75</v>
      </c>
      <c r="E91" s="24" t="s">
        <v>30</v>
      </c>
      <c r="F91" s="24" t="s">
        <v>36</v>
      </c>
      <c r="G91" s="24" t="s">
        <v>44</v>
      </c>
      <c r="H91" s="24" t="s">
        <v>45</v>
      </c>
      <c r="I91" s="24" t="s">
        <v>34</v>
      </c>
      <c r="J91" s="24">
        <v>94.5</v>
      </c>
      <c r="K91" s="24">
        <v>0.79432964920711202</v>
      </c>
      <c r="L91" s="24">
        <v>0.88611111111111096</v>
      </c>
      <c r="M91" s="24">
        <v>54.5</v>
      </c>
      <c r="N91" s="24">
        <v>1938</v>
      </c>
      <c r="O91" s="24" t="s">
        <v>46</v>
      </c>
      <c r="P91" s="24" t="s">
        <v>36</v>
      </c>
      <c r="Q91" s="24">
        <v>97</v>
      </c>
      <c r="R91" s="24" t="s">
        <v>55</v>
      </c>
      <c r="S91" s="24">
        <v>3.15</v>
      </c>
      <c r="T91" s="24">
        <v>3.29</v>
      </c>
      <c r="U91" s="24">
        <v>9.4</v>
      </c>
      <c r="V91" s="24">
        <v>69</v>
      </c>
      <c r="W91" s="24">
        <v>5200</v>
      </c>
      <c r="X91" s="24">
        <v>31</v>
      </c>
      <c r="Y91" s="24">
        <v>37</v>
      </c>
      <c r="Z91" s="24">
        <v>6849</v>
      </c>
      <c r="AA91" s="24">
        <v>7.5806451612903203</v>
      </c>
      <c r="AB91" s="24" t="s">
        <v>38</v>
      </c>
      <c r="AC91" s="24">
        <v>0</v>
      </c>
      <c r="AD91" s="24">
        <v>1</v>
      </c>
    </row>
    <row r="92" spans="1:30" x14ac:dyDescent="0.25">
      <c r="A92" s="48">
        <v>91</v>
      </c>
      <c r="B92" s="24">
        <v>1</v>
      </c>
      <c r="C92" s="24">
        <v>103</v>
      </c>
      <c r="D92" s="24" t="s">
        <v>75</v>
      </c>
      <c r="E92" s="24" t="s">
        <v>30</v>
      </c>
      <c r="F92" s="24" t="s">
        <v>36</v>
      </c>
      <c r="G92" s="24" t="s">
        <v>49</v>
      </c>
      <c r="H92" s="24" t="s">
        <v>45</v>
      </c>
      <c r="I92" s="24" t="s">
        <v>34</v>
      </c>
      <c r="J92" s="24">
        <v>94.5</v>
      </c>
      <c r="K92" s="24">
        <v>0.81787602114367997</v>
      </c>
      <c r="L92" s="24">
        <v>0.88611111111111096</v>
      </c>
      <c r="M92" s="24">
        <v>53.5</v>
      </c>
      <c r="N92" s="24">
        <v>2024</v>
      </c>
      <c r="O92" s="24" t="s">
        <v>46</v>
      </c>
      <c r="P92" s="24" t="s">
        <v>36</v>
      </c>
      <c r="Q92" s="24">
        <v>97</v>
      </c>
      <c r="R92" s="24" t="s">
        <v>55</v>
      </c>
      <c r="S92" s="24">
        <v>3.15</v>
      </c>
      <c r="T92" s="24">
        <v>3.29</v>
      </c>
      <c r="U92" s="24">
        <v>9.4</v>
      </c>
      <c r="V92" s="24">
        <v>69</v>
      </c>
      <c r="W92" s="24">
        <v>5200</v>
      </c>
      <c r="X92" s="24">
        <v>31</v>
      </c>
      <c r="Y92" s="24">
        <v>37</v>
      </c>
      <c r="Z92" s="24">
        <v>7349</v>
      </c>
      <c r="AA92" s="24">
        <v>7.5806451612903203</v>
      </c>
      <c r="AB92" s="24" t="s">
        <v>38</v>
      </c>
      <c r="AC92" s="24">
        <v>0</v>
      </c>
      <c r="AD92" s="24">
        <v>1</v>
      </c>
    </row>
    <row r="93" spans="1:30" x14ac:dyDescent="0.25">
      <c r="A93" s="48">
        <v>92</v>
      </c>
      <c r="B93" s="24">
        <v>1</v>
      </c>
      <c r="C93" s="24">
        <v>128</v>
      </c>
      <c r="D93" s="24" t="s">
        <v>75</v>
      </c>
      <c r="E93" s="24" t="s">
        <v>30</v>
      </c>
      <c r="F93" s="24" t="s">
        <v>31</v>
      </c>
      <c r="G93" s="24" t="s">
        <v>44</v>
      </c>
      <c r="H93" s="24" t="s">
        <v>45</v>
      </c>
      <c r="I93" s="24" t="s">
        <v>34</v>
      </c>
      <c r="J93" s="24">
        <v>94.5</v>
      </c>
      <c r="K93" s="24">
        <v>0.79432964920711202</v>
      </c>
      <c r="L93" s="24">
        <v>0.88611111111111096</v>
      </c>
      <c r="M93" s="24">
        <v>54.5</v>
      </c>
      <c r="N93" s="24">
        <v>1951</v>
      </c>
      <c r="O93" s="24" t="s">
        <v>46</v>
      </c>
      <c r="P93" s="24" t="s">
        <v>36</v>
      </c>
      <c r="Q93" s="24">
        <v>97</v>
      </c>
      <c r="R93" s="24" t="s">
        <v>55</v>
      </c>
      <c r="S93" s="24">
        <v>3.15</v>
      </c>
      <c r="T93" s="24">
        <v>3.29</v>
      </c>
      <c r="U93" s="24">
        <v>9.4</v>
      </c>
      <c r="V93" s="24">
        <v>69</v>
      </c>
      <c r="W93" s="24">
        <v>5200</v>
      </c>
      <c r="X93" s="24">
        <v>31</v>
      </c>
      <c r="Y93" s="24">
        <v>37</v>
      </c>
      <c r="Z93" s="24">
        <v>7299</v>
      </c>
      <c r="AA93" s="24">
        <v>7.5806451612903203</v>
      </c>
      <c r="AB93" s="24" t="s">
        <v>38</v>
      </c>
      <c r="AC93" s="24">
        <v>0</v>
      </c>
      <c r="AD93" s="24">
        <v>1</v>
      </c>
    </row>
    <row r="94" spans="1:30" x14ac:dyDescent="0.25">
      <c r="A94" s="48">
        <v>93</v>
      </c>
      <c r="B94" s="24">
        <v>1</v>
      </c>
      <c r="C94" s="24">
        <v>128</v>
      </c>
      <c r="D94" s="24" t="s">
        <v>75</v>
      </c>
      <c r="E94" s="24" t="s">
        <v>30</v>
      </c>
      <c r="F94" s="24" t="s">
        <v>31</v>
      </c>
      <c r="G94" s="24" t="s">
        <v>39</v>
      </c>
      <c r="H94" s="24" t="s">
        <v>45</v>
      </c>
      <c r="I94" s="24" t="s">
        <v>34</v>
      </c>
      <c r="J94" s="24">
        <v>94.5</v>
      </c>
      <c r="K94" s="24">
        <v>0.79577126381547303</v>
      </c>
      <c r="L94" s="24">
        <v>0.88611111111111096</v>
      </c>
      <c r="M94" s="24">
        <v>53.3</v>
      </c>
      <c r="N94" s="24">
        <v>2028</v>
      </c>
      <c r="O94" s="24" t="s">
        <v>46</v>
      </c>
      <c r="P94" s="24" t="s">
        <v>36</v>
      </c>
      <c r="Q94" s="24">
        <v>97</v>
      </c>
      <c r="R94" s="24" t="s">
        <v>55</v>
      </c>
      <c r="S94" s="24">
        <v>3.15</v>
      </c>
      <c r="T94" s="24">
        <v>3.29</v>
      </c>
      <c r="U94" s="24">
        <v>9.4</v>
      </c>
      <c r="V94" s="24">
        <v>69</v>
      </c>
      <c r="W94" s="24">
        <v>5200</v>
      </c>
      <c r="X94" s="24">
        <v>31</v>
      </c>
      <c r="Y94" s="24">
        <v>37</v>
      </c>
      <c r="Z94" s="24">
        <v>7799</v>
      </c>
      <c r="AA94" s="24">
        <v>7.5806451612903203</v>
      </c>
      <c r="AB94" s="24" t="s">
        <v>38</v>
      </c>
      <c r="AC94" s="24">
        <v>0</v>
      </c>
      <c r="AD94" s="24">
        <v>1</v>
      </c>
    </row>
    <row r="95" spans="1:30" x14ac:dyDescent="0.25">
      <c r="A95" s="48">
        <v>94</v>
      </c>
      <c r="B95" s="24">
        <v>1</v>
      </c>
      <c r="C95" s="24">
        <v>122</v>
      </c>
      <c r="D95" s="24" t="s">
        <v>75</v>
      </c>
      <c r="E95" s="24" t="s">
        <v>30</v>
      </c>
      <c r="F95" s="24" t="s">
        <v>36</v>
      </c>
      <c r="G95" s="24" t="s">
        <v>44</v>
      </c>
      <c r="H95" s="24" t="s">
        <v>45</v>
      </c>
      <c r="I95" s="24" t="s">
        <v>34</v>
      </c>
      <c r="J95" s="24">
        <v>94.5</v>
      </c>
      <c r="K95" s="24">
        <v>0.79432964920711202</v>
      </c>
      <c r="L95" s="24">
        <v>0.88611111111111096</v>
      </c>
      <c r="M95" s="24">
        <v>54.5</v>
      </c>
      <c r="N95" s="24">
        <v>1971</v>
      </c>
      <c r="O95" s="24" t="s">
        <v>46</v>
      </c>
      <c r="P95" s="24" t="s">
        <v>36</v>
      </c>
      <c r="Q95" s="24">
        <v>97</v>
      </c>
      <c r="R95" s="24" t="s">
        <v>55</v>
      </c>
      <c r="S95" s="24">
        <v>3.15</v>
      </c>
      <c r="T95" s="24">
        <v>3.29</v>
      </c>
      <c r="U95" s="24">
        <v>9.4</v>
      </c>
      <c r="V95" s="24">
        <v>69</v>
      </c>
      <c r="W95" s="24">
        <v>5200</v>
      </c>
      <c r="X95" s="24">
        <v>31</v>
      </c>
      <c r="Y95" s="24">
        <v>37</v>
      </c>
      <c r="Z95" s="24">
        <v>7499</v>
      </c>
      <c r="AA95" s="24">
        <v>7.5806451612903203</v>
      </c>
      <c r="AB95" s="24" t="s">
        <v>38</v>
      </c>
      <c r="AC95" s="24">
        <v>0</v>
      </c>
      <c r="AD95" s="24">
        <v>1</v>
      </c>
    </row>
    <row r="96" spans="1:30" x14ac:dyDescent="0.25">
      <c r="A96" s="48">
        <v>95</v>
      </c>
      <c r="B96" s="24">
        <v>1</v>
      </c>
      <c r="C96" s="24">
        <v>103</v>
      </c>
      <c r="D96" s="24" t="s">
        <v>75</v>
      </c>
      <c r="E96" s="24" t="s">
        <v>30</v>
      </c>
      <c r="F96" s="24" t="s">
        <v>36</v>
      </c>
      <c r="G96" s="24" t="s">
        <v>49</v>
      </c>
      <c r="H96" s="24" t="s">
        <v>45</v>
      </c>
      <c r="I96" s="24" t="s">
        <v>34</v>
      </c>
      <c r="J96" s="24">
        <v>94.5</v>
      </c>
      <c r="K96" s="24">
        <v>0.81787602114367997</v>
      </c>
      <c r="L96" s="24">
        <v>0.88611111111111096</v>
      </c>
      <c r="M96" s="24">
        <v>53.5</v>
      </c>
      <c r="N96" s="24">
        <v>2037</v>
      </c>
      <c r="O96" s="24" t="s">
        <v>46</v>
      </c>
      <c r="P96" s="24" t="s">
        <v>36</v>
      </c>
      <c r="Q96" s="24">
        <v>97</v>
      </c>
      <c r="R96" s="24" t="s">
        <v>55</v>
      </c>
      <c r="S96" s="24">
        <v>3.15</v>
      </c>
      <c r="T96" s="24">
        <v>3.29</v>
      </c>
      <c r="U96" s="24">
        <v>9.4</v>
      </c>
      <c r="V96" s="24">
        <v>69</v>
      </c>
      <c r="W96" s="24">
        <v>5200</v>
      </c>
      <c r="X96" s="24">
        <v>31</v>
      </c>
      <c r="Y96" s="24">
        <v>37</v>
      </c>
      <c r="Z96" s="24">
        <v>7999</v>
      </c>
      <c r="AA96" s="24">
        <v>7.5806451612903203</v>
      </c>
      <c r="AB96" s="24" t="s">
        <v>38</v>
      </c>
      <c r="AC96" s="24">
        <v>0</v>
      </c>
      <c r="AD96" s="24">
        <v>1</v>
      </c>
    </row>
    <row r="97" spans="1:30" x14ac:dyDescent="0.25">
      <c r="A97" s="48">
        <v>96</v>
      </c>
      <c r="B97" s="24">
        <v>2</v>
      </c>
      <c r="C97" s="24">
        <v>168</v>
      </c>
      <c r="D97" s="24" t="s">
        <v>75</v>
      </c>
      <c r="E97" s="24" t="s">
        <v>30</v>
      </c>
      <c r="F97" s="24" t="s">
        <v>31</v>
      </c>
      <c r="G97" s="24" t="s">
        <v>70</v>
      </c>
      <c r="H97" s="24" t="s">
        <v>45</v>
      </c>
      <c r="I97" s="24" t="s">
        <v>34</v>
      </c>
      <c r="J97" s="24">
        <v>95.1</v>
      </c>
      <c r="K97" s="24">
        <v>0.78039404132628498</v>
      </c>
      <c r="L97" s="24">
        <v>0.88611111111111096</v>
      </c>
      <c r="M97" s="24">
        <v>53.3</v>
      </c>
      <c r="N97" s="24">
        <v>2008</v>
      </c>
      <c r="O97" s="24" t="s">
        <v>46</v>
      </c>
      <c r="P97" s="24" t="s">
        <v>36</v>
      </c>
      <c r="Q97" s="24">
        <v>97</v>
      </c>
      <c r="R97" s="24" t="s">
        <v>55</v>
      </c>
      <c r="S97" s="24">
        <v>3.15</v>
      </c>
      <c r="T97" s="24">
        <v>3.29</v>
      </c>
      <c r="U97" s="24">
        <v>9.4</v>
      </c>
      <c r="V97" s="24">
        <v>69</v>
      </c>
      <c r="W97" s="24">
        <v>5200</v>
      </c>
      <c r="X97" s="24">
        <v>31</v>
      </c>
      <c r="Y97" s="24">
        <v>37</v>
      </c>
      <c r="Z97" s="24">
        <v>8249</v>
      </c>
      <c r="AA97" s="24">
        <v>7.5806451612903203</v>
      </c>
      <c r="AB97" s="24" t="s">
        <v>38</v>
      </c>
      <c r="AC97" s="24">
        <v>0</v>
      </c>
      <c r="AD97" s="24">
        <v>1</v>
      </c>
    </row>
    <row r="98" spans="1:30" x14ac:dyDescent="0.25">
      <c r="A98" s="48">
        <v>97</v>
      </c>
      <c r="B98" s="24">
        <v>0</v>
      </c>
      <c r="C98" s="24">
        <v>106</v>
      </c>
      <c r="D98" s="24" t="s">
        <v>75</v>
      </c>
      <c r="E98" s="24" t="s">
        <v>30</v>
      </c>
      <c r="F98" s="24" t="s">
        <v>36</v>
      </c>
      <c r="G98" s="24" t="s">
        <v>39</v>
      </c>
      <c r="H98" s="24" t="s">
        <v>45</v>
      </c>
      <c r="I98" s="24" t="s">
        <v>34</v>
      </c>
      <c r="J98" s="24">
        <v>97.2</v>
      </c>
      <c r="K98" s="24">
        <v>0.83325324363286801</v>
      </c>
      <c r="L98" s="24">
        <v>0.905555555555555</v>
      </c>
      <c r="M98" s="24">
        <v>54.7</v>
      </c>
      <c r="N98" s="24">
        <v>2324</v>
      </c>
      <c r="O98" s="24" t="s">
        <v>46</v>
      </c>
      <c r="P98" s="24" t="s">
        <v>36</v>
      </c>
      <c r="Q98" s="24">
        <v>120</v>
      </c>
      <c r="R98" s="24" t="s">
        <v>55</v>
      </c>
      <c r="S98" s="24">
        <v>3.33</v>
      </c>
      <c r="T98" s="24">
        <v>3.47</v>
      </c>
      <c r="U98" s="24">
        <v>8.5</v>
      </c>
      <c r="V98" s="24">
        <v>97</v>
      </c>
      <c r="W98" s="24">
        <v>5200</v>
      </c>
      <c r="X98" s="24">
        <v>27</v>
      </c>
      <c r="Y98" s="24">
        <v>34</v>
      </c>
      <c r="Z98" s="24">
        <v>8949</v>
      </c>
      <c r="AA98" s="24">
        <v>8.7037037037037006</v>
      </c>
      <c r="AB98" s="24" t="s">
        <v>38</v>
      </c>
      <c r="AC98" s="24">
        <v>0</v>
      </c>
      <c r="AD98" s="24">
        <v>1</v>
      </c>
    </row>
    <row r="99" spans="1:30" x14ac:dyDescent="0.25">
      <c r="A99" s="48">
        <v>98</v>
      </c>
      <c r="B99" s="24">
        <v>0</v>
      </c>
      <c r="C99" s="24">
        <v>106</v>
      </c>
      <c r="D99" s="24" t="s">
        <v>75</v>
      </c>
      <c r="E99" s="24" t="s">
        <v>30</v>
      </c>
      <c r="F99" s="24" t="s">
        <v>36</v>
      </c>
      <c r="G99" s="24" t="s">
        <v>44</v>
      </c>
      <c r="H99" s="24" t="s">
        <v>45</v>
      </c>
      <c r="I99" s="24" t="s">
        <v>34</v>
      </c>
      <c r="J99" s="24">
        <v>97.2</v>
      </c>
      <c r="K99" s="24">
        <v>0.83325324363286801</v>
      </c>
      <c r="L99" s="24">
        <v>0.905555555555555</v>
      </c>
      <c r="M99" s="24">
        <v>54.7</v>
      </c>
      <c r="N99" s="24">
        <v>2302</v>
      </c>
      <c r="O99" s="24" t="s">
        <v>46</v>
      </c>
      <c r="P99" s="24" t="s">
        <v>36</v>
      </c>
      <c r="Q99" s="24">
        <v>120</v>
      </c>
      <c r="R99" s="24" t="s">
        <v>55</v>
      </c>
      <c r="S99" s="24">
        <v>3.33</v>
      </c>
      <c r="T99" s="24">
        <v>3.47</v>
      </c>
      <c r="U99" s="24">
        <v>8.5</v>
      </c>
      <c r="V99" s="24">
        <v>97</v>
      </c>
      <c r="W99" s="24">
        <v>5200</v>
      </c>
      <c r="X99" s="24">
        <v>27</v>
      </c>
      <c r="Y99" s="24">
        <v>34</v>
      </c>
      <c r="Z99" s="24">
        <v>9549</v>
      </c>
      <c r="AA99" s="24">
        <v>8.7037037037037006</v>
      </c>
      <c r="AB99" s="24" t="s">
        <v>38</v>
      </c>
      <c r="AC99" s="24">
        <v>0</v>
      </c>
      <c r="AD99" s="24">
        <v>1</v>
      </c>
    </row>
    <row r="100" spans="1:30" x14ac:dyDescent="0.25">
      <c r="A100" s="48">
        <v>99</v>
      </c>
      <c r="B100" s="24">
        <v>0</v>
      </c>
      <c r="C100" s="24">
        <v>128</v>
      </c>
      <c r="D100" s="24" t="s">
        <v>75</v>
      </c>
      <c r="E100" s="24" t="s">
        <v>30</v>
      </c>
      <c r="F100" s="24" t="s">
        <v>36</v>
      </c>
      <c r="G100" s="24" t="s">
        <v>44</v>
      </c>
      <c r="H100" s="24" t="s">
        <v>45</v>
      </c>
      <c r="I100" s="24" t="s">
        <v>34</v>
      </c>
      <c r="J100" s="24">
        <v>100.4</v>
      </c>
      <c r="K100" s="24">
        <v>0.87313791446419897</v>
      </c>
      <c r="L100" s="24">
        <v>0.92361111111111105</v>
      </c>
      <c r="M100" s="24">
        <v>55.1</v>
      </c>
      <c r="N100" s="24">
        <v>3095</v>
      </c>
      <c r="O100" s="24" t="s">
        <v>40</v>
      </c>
      <c r="P100" s="24" t="s">
        <v>41</v>
      </c>
      <c r="Q100" s="24">
        <v>181</v>
      </c>
      <c r="R100" s="24" t="s">
        <v>37</v>
      </c>
      <c r="S100" s="24">
        <v>3.43</v>
      </c>
      <c r="T100" s="24">
        <v>3.27</v>
      </c>
      <c r="U100" s="24">
        <v>9</v>
      </c>
      <c r="V100" s="24">
        <v>152</v>
      </c>
      <c r="W100" s="24">
        <v>5200</v>
      </c>
      <c r="X100" s="24">
        <v>17</v>
      </c>
      <c r="Y100" s="24">
        <v>22</v>
      </c>
      <c r="Z100" s="24">
        <v>13499</v>
      </c>
      <c r="AA100" s="24">
        <v>13.823529411764699</v>
      </c>
      <c r="AB100" s="24" t="s">
        <v>42</v>
      </c>
      <c r="AC100" s="24">
        <v>0</v>
      </c>
      <c r="AD100" s="24">
        <v>1</v>
      </c>
    </row>
    <row r="101" spans="1:30" x14ac:dyDescent="0.25">
      <c r="A101" s="48">
        <v>100</v>
      </c>
      <c r="B101" s="24">
        <v>0</v>
      </c>
      <c r="C101" s="24">
        <v>108</v>
      </c>
      <c r="D101" s="24" t="s">
        <v>75</v>
      </c>
      <c r="E101" s="24" t="s">
        <v>30</v>
      </c>
      <c r="F101" s="24" t="s">
        <v>36</v>
      </c>
      <c r="G101" s="24" t="s">
        <v>49</v>
      </c>
      <c r="H101" s="24" t="s">
        <v>45</v>
      </c>
      <c r="I101" s="24" t="s">
        <v>34</v>
      </c>
      <c r="J101" s="24">
        <v>100.4</v>
      </c>
      <c r="K101" s="24">
        <v>0.88707352234502601</v>
      </c>
      <c r="L101" s="24">
        <v>0.92361111111111105</v>
      </c>
      <c r="M101" s="24">
        <v>56.1</v>
      </c>
      <c r="N101" s="24">
        <v>3296</v>
      </c>
      <c r="O101" s="24" t="s">
        <v>40</v>
      </c>
      <c r="P101" s="24" t="s">
        <v>41</v>
      </c>
      <c r="Q101" s="24">
        <v>181</v>
      </c>
      <c r="R101" s="24" t="s">
        <v>37</v>
      </c>
      <c r="S101" s="24">
        <v>3.43</v>
      </c>
      <c r="T101" s="24">
        <v>3.27</v>
      </c>
      <c r="U101" s="24">
        <v>9</v>
      </c>
      <c r="V101" s="24">
        <v>152</v>
      </c>
      <c r="W101" s="24">
        <v>5200</v>
      </c>
      <c r="X101" s="24">
        <v>17</v>
      </c>
      <c r="Y101" s="24">
        <v>22</v>
      </c>
      <c r="Z101" s="24">
        <v>14399</v>
      </c>
      <c r="AA101" s="24">
        <v>13.823529411764699</v>
      </c>
      <c r="AB101" s="24" t="s">
        <v>42</v>
      </c>
      <c r="AC101" s="24">
        <v>0</v>
      </c>
      <c r="AD101" s="24">
        <v>1</v>
      </c>
    </row>
    <row r="102" spans="1:30" x14ac:dyDescent="0.25">
      <c r="A102" s="48">
        <v>101</v>
      </c>
      <c r="B102" s="24">
        <v>0</v>
      </c>
      <c r="C102" s="24">
        <v>108</v>
      </c>
      <c r="D102" s="24" t="s">
        <v>75</v>
      </c>
      <c r="E102" s="24" t="s">
        <v>30</v>
      </c>
      <c r="F102" s="24" t="s">
        <v>36</v>
      </c>
      <c r="G102" s="24" t="s">
        <v>44</v>
      </c>
      <c r="H102" s="24" t="s">
        <v>45</v>
      </c>
      <c r="I102" s="24" t="s">
        <v>34</v>
      </c>
      <c r="J102" s="24">
        <v>100.4</v>
      </c>
      <c r="K102" s="24">
        <v>0.88707352234502601</v>
      </c>
      <c r="L102" s="24">
        <v>0.92361111111111105</v>
      </c>
      <c r="M102" s="24">
        <v>55.1</v>
      </c>
      <c r="N102" s="24">
        <v>3060</v>
      </c>
      <c r="O102" s="24" t="s">
        <v>40</v>
      </c>
      <c r="P102" s="24" t="s">
        <v>41</v>
      </c>
      <c r="Q102" s="24">
        <v>181</v>
      </c>
      <c r="R102" s="24" t="s">
        <v>37</v>
      </c>
      <c r="S102" s="24">
        <v>3.43</v>
      </c>
      <c r="T102" s="24">
        <v>3.27</v>
      </c>
      <c r="U102" s="24">
        <v>9</v>
      </c>
      <c r="V102" s="24">
        <v>152</v>
      </c>
      <c r="W102" s="24">
        <v>5200</v>
      </c>
      <c r="X102" s="24">
        <v>19</v>
      </c>
      <c r="Y102" s="24">
        <v>25</v>
      </c>
      <c r="Z102" s="24">
        <v>13499</v>
      </c>
      <c r="AA102" s="24">
        <v>12.368421052631501</v>
      </c>
      <c r="AB102" s="24" t="s">
        <v>42</v>
      </c>
      <c r="AC102" s="24">
        <v>0</v>
      </c>
      <c r="AD102" s="24">
        <v>1</v>
      </c>
    </row>
    <row r="103" spans="1:30" x14ac:dyDescent="0.25">
      <c r="A103" s="48">
        <v>102</v>
      </c>
      <c r="B103" s="24">
        <v>3</v>
      </c>
      <c r="C103" s="24">
        <v>194</v>
      </c>
      <c r="D103" s="24" t="s">
        <v>75</v>
      </c>
      <c r="E103" s="24" t="s">
        <v>30</v>
      </c>
      <c r="F103" s="24" t="s">
        <v>31</v>
      </c>
      <c r="G103" s="24" t="s">
        <v>39</v>
      </c>
      <c r="H103" s="24" t="s">
        <v>33</v>
      </c>
      <c r="I103" s="24" t="s">
        <v>34</v>
      </c>
      <c r="J103" s="24">
        <v>91.3</v>
      </c>
      <c r="K103" s="24">
        <v>0.82027871215761605</v>
      </c>
      <c r="L103" s="24">
        <v>0.94305555555555498</v>
      </c>
      <c r="M103" s="24">
        <v>49.7</v>
      </c>
      <c r="N103" s="24">
        <v>3071</v>
      </c>
      <c r="O103" s="24" t="s">
        <v>40</v>
      </c>
      <c r="P103" s="24" t="s">
        <v>41</v>
      </c>
      <c r="Q103" s="24">
        <v>181</v>
      </c>
      <c r="R103" s="24" t="s">
        <v>37</v>
      </c>
      <c r="S103" s="24">
        <v>3.43</v>
      </c>
      <c r="T103" s="24">
        <v>3.27</v>
      </c>
      <c r="U103" s="24">
        <v>9</v>
      </c>
      <c r="V103" s="24">
        <v>160</v>
      </c>
      <c r="W103" s="24">
        <v>5200</v>
      </c>
      <c r="X103" s="24">
        <v>19</v>
      </c>
      <c r="Y103" s="24">
        <v>25</v>
      </c>
      <c r="Z103" s="24">
        <v>17199</v>
      </c>
      <c r="AA103" s="24">
        <v>12.368421052631501</v>
      </c>
      <c r="AB103" s="24" t="s">
        <v>42</v>
      </c>
      <c r="AC103" s="24">
        <v>0</v>
      </c>
      <c r="AD103" s="24">
        <v>1</v>
      </c>
    </row>
    <row r="104" spans="1:30" x14ac:dyDescent="0.25">
      <c r="A104" s="48">
        <v>103</v>
      </c>
      <c r="B104" s="24">
        <v>3</v>
      </c>
      <c r="C104" s="24">
        <v>194</v>
      </c>
      <c r="D104" s="24" t="s">
        <v>75</v>
      </c>
      <c r="E104" s="24" t="s">
        <v>50</v>
      </c>
      <c r="F104" s="24" t="s">
        <v>31</v>
      </c>
      <c r="G104" s="24" t="s">
        <v>39</v>
      </c>
      <c r="H104" s="24" t="s">
        <v>33</v>
      </c>
      <c r="I104" s="24" t="s">
        <v>34</v>
      </c>
      <c r="J104" s="24">
        <v>91.3</v>
      </c>
      <c r="K104" s="24">
        <v>0.82027871215761605</v>
      </c>
      <c r="L104" s="24">
        <v>0.94305555555555498</v>
      </c>
      <c r="M104" s="24">
        <v>49.7</v>
      </c>
      <c r="N104" s="24">
        <v>3139</v>
      </c>
      <c r="O104" s="24" t="s">
        <v>40</v>
      </c>
      <c r="P104" s="24" t="s">
        <v>41</v>
      </c>
      <c r="Q104" s="24">
        <v>181</v>
      </c>
      <c r="R104" s="24" t="s">
        <v>37</v>
      </c>
      <c r="S104" s="24">
        <v>3.43</v>
      </c>
      <c r="T104" s="24">
        <v>3.27</v>
      </c>
      <c r="U104" s="24">
        <v>7.8</v>
      </c>
      <c r="V104" s="24">
        <v>200</v>
      </c>
      <c r="W104" s="24">
        <v>5200</v>
      </c>
      <c r="X104" s="24">
        <v>17</v>
      </c>
      <c r="Y104" s="24">
        <v>23</v>
      </c>
      <c r="Z104" s="24">
        <v>19699</v>
      </c>
      <c r="AA104" s="24">
        <v>13.823529411764699</v>
      </c>
      <c r="AB104" s="24" t="s">
        <v>64</v>
      </c>
      <c r="AC104" s="24">
        <v>0</v>
      </c>
      <c r="AD104" s="24">
        <v>1</v>
      </c>
    </row>
    <row r="105" spans="1:30" x14ac:dyDescent="0.25">
      <c r="A105" s="48">
        <v>104</v>
      </c>
      <c r="B105" s="24">
        <v>1</v>
      </c>
      <c r="C105" s="24">
        <v>231</v>
      </c>
      <c r="D105" s="24" t="s">
        <v>75</v>
      </c>
      <c r="E105" s="24" t="s">
        <v>30</v>
      </c>
      <c r="F105" s="24" t="s">
        <v>31</v>
      </c>
      <c r="G105" s="24" t="s">
        <v>39</v>
      </c>
      <c r="H105" s="24" t="s">
        <v>33</v>
      </c>
      <c r="I105" s="24" t="s">
        <v>34</v>
      </c>
      <c r="J105" s="24">
        <v>99.2</v>
      </c>
      <c r="K105" s="24">
        <v>0.85776069197501204</v>
      </c>
      <c r="L105" s="24">
        <v>0.94305555555555498</v>
      </c>
      <c r="M105" s="24">
        <v>49.7</v>
      </c>
      <c r="N105" s="24">
        <v>3139</v>
      </c>
      <c r="O105" s="24" t="s">
        <v>40</v>
      </c>
      <c r="P105" s="24" t="s">
        <v>41</v>
      </c>
      <c r="Q105" s="24">
        <v>181</v>
      </c>
      <c r="R105" s="24" t="s">
        <v>37</v>
      </c>
      <c r="S105" s="24">
        <v>3.43</v>
      </c>
      <c r="T105" s="24">
        <v>3.27</v>
      </c>
      <c r="U105" s="24">
        <v>9</v>
      </c>
      <c r="V105" s="24">
        <v>160</v>
      </c>
      <c r="W105" s="24">
        <v>5200</v>
      </c>
      <c r="X105" s="24">
        <v>19</v>
      </c>
      <c r="Y105" s="24">
        <v>25</v>
      </c>
      <c r="Z105" s="24">
        <v>18399</v>
      </c>
      <c r="AA105" s="24">
        <v>12.368421052631501</v>
      </c>
      <c r="AB105" s="24" t="s">
        <v>42</v>
      </c>
      <c r="AC105" s="24">
        <v>0</v>
      </c>
      <c r="AD105" s="24">
        <v>1</v>
      </c>
    </row>
    <row r="106" spans="1:30" x14ac:dyDescent="0.25">
      <c r="A106" s="48">
        <v>105</v>
      </c>
      <c r="B106" s="24">
        <v>0</v>
      </c>
      <c r="C106" s="24">
        <v>161</v>
      </c>
      <c r="D106" s="24" t="s">
        <v>76</v>
      </c>
      <c r="E106" s="24" t="s">
        <v>30</v>
      </c>
      <c r="F106" s="24" t="s">
        <v>36</v>
      </c>
      <c r="G106" s="24" t="s">
        <v>44</v>
      </c>
      <c r="H106" s="24" t="s">
        <v>33</v>
      </c>
      <c r="I106" s="24" t="s">
        <v>34</v>
      </c>
      <c r="J106" s="24">
        <v>107.9</v>
      </c>
      <c r="K106" s="24">
        <v>0.89716482460355595</v>
      </c>
      <c r="L106" s="24">
        <v>0.95</v>
      </c>
      <c r="M106" s="24">
        <v>56.7</v>
      </c>
      <c r="N106" s="24">
        <v>3020</v>
      </c>
      <c r="O106" s="24" t="s">
        <v>53</v>
      </c>
      <c r="P106" s="24" t="s">
        <v>36</v>
      </c>
      <c r="Q106" s="24">
        <v>120</v>
      </c>
      <c r="R106" s="24" t="s">
        <v>37</v>
      </c>
      <c r="S106" s="24">
        <v>3.46</v>
      </c>
      <c r="T106" s="24">
        <v>3.19</v>
      </c>
      <c r="U106" s="24">
        <v>8.4</v>
      </c>
      <c r="V106" s="24">
        <v>97</v>
      </c>
      <c r="W106" s="24">
        <v>5000</v>
      </c>
      <c r="X106" s="24">
        <v>19</v>
      </c>
      <c r="Y106" s="24">
        <v>24</v>
      </c>
      <c r="Z106" s="24">
        <v>11900</v>
      </c>
      <c r="AA106" s="24">
        <v>12.368421052631501</v>
      </c>
      <c r="AB106" s="24" t="s">
        <v>38</v>
      </c>
      <c r="AC106" s="24">
        <v>0</v>
      </c>
      <c r="AD106" s="24">
        <v>1</v>
      </c>
    </row>
    <row r="107" spans="1:30" x14ac:dyDescent="0.25">
      <c r="A107" s="48">
        <v>106</v>
      </c>
      <c r="B107" s="24">
        <v>0</v>
      </c>
      <c r="C107" s="24">
        <v>161</v>
      </c>
      <c r="D107" s="24" t="s">
        <v>76</v>
      </c>
      <c r="E107" s="24" t="s">
        <v>50</v>
      </c>
      <c r="F107" s="24" t="s">
        <v>36</v>
      </c>
      <c r="G107" s="24" t="s">
        <v>44</v>
      </c>
      <c r="H107" s="24" t="s">
        <v>33</v>
      </c>
      <c r="I107" s="24" t="s">
        <v>34</v>
      </c>
      <c r="J107" s="24">
        <v>107.9</v>
      </c>
      <c r="K107" s="24">
        <v>0.89716482460355595</v>
      </c>
      <c r="L107" s="24">
        <v>0.95</v>
      </c>
      <c r="M107" s="24">
        <v>56.7</v>
      </c>
      <c r="N107" s="24">
        <v>3197</v>
      </c>
      <c r="O107" s="24" t="s">
        <v>53</v>
      </c>
      <c r="P107" s="24" t="s">
        <v>36</v>
      </c>
      <c r="Q107" s="24">
        <v>152</v>
      </c>
      <c r="R107" s="24" t="s">
        <v>68</v>
      </c>
      <c r="S107" s="24">
        <v>3.7</v>
      </c>
      <c r="T107" s="24">
        <v>3.52</v>
      </c>
      <c r="U107" s="24">
        <v>21</v>
      </c>
      <c r="V107" s="24">
        <v>95</v>
      </c>
      <c r="W107" s="24">
        <v>4150</v>
      </c>
      <c r="X107" s="24">
        <v>28</v>
      </c>
      <c r="Y107" s="24">
        <v>33</v>
      </c>
      <c r="Z107" s="24">
        <v>13200</v>
      </c>
      <c r="AA107" s="24">
        <v>8.3928571428571406</v>
      </c>
      <c r="AB107" s="24" t="s">
        <v>38</v>
      </c>
      <c r="AC107" s="24">
        <v>1</v>
      </c>
      <c r="AD107" s="24">
        <v>0</v>
      </c>
    </row>
    <row r="108" spans="1:30" x14ac:dyDescent="0.25">
      <c r="A108" s="48">
        <v>107</v>
      </c>
      <c r="B108" s="24">
        <v>0</v>
      </c>
      <c r="C108" s="24">
        <v>122</v>
      </c>
      <c r="D108" s="24" t="s">
        <v>76</v>
      </c>
      <c r="E108" s="24" t="s">
        <v>30</v>
      </c>
      <c r="F108" s="24" t="s">
        <v>36</v>
      </c>
      <c r="G108" s="24" t="s">
        <v>49</v>
      </c>
      <c r="H108" s="24" t="s">
        <v>33</v>
      </c>
      <c r="I108" s="24" t="s">
        <v>34</v>
      </c>
      <c r="J108" s="24">
        <v>114.2</v>
      </c>
      <c r="K108" s="24">
        <v>0.95579048534358402</v>
      </c>
      <c r="L108" s="24">
        <v>0.95</v>
      </c>
      <c r="M108" s="24">
        <v>58.7</v>
      </c>
      <c r="N108" s="24">
        <v>3230</v>
      </c>
      <c r="O108" s="24" t="s">
        <v>53</v>
      </c>
      <c r="P108" s="24" t="s">
        <v>36</v>
      </c>
      <c r="Q108" s="24">
        <v>120</v>
      </c>
      <c r="R108" s="24" t="s">
        <v>37</v>
      </c>
      <c r="S108" s="24">
        <v>3.46</v>
      </c>
      <c r="T108" s="24">
        <v>3.19</v>
      </c>
      <c r="U108" s="24">
        <v>8.4</v>
      </c>
      <c r="V108" s="24">
        <v>97</v>
      </c>
      <c r="W108" s="24">
        <v>5000</v>
      </c>
      <c r="X108" s="24">
        <v>19</v>
      </c>
      <c r="Y108" s="24">
        <v>24</v>
      </c>
      <c r="Z108" s="24">
        <v>12440</v>
      </c>
      <c r="AA108" s="24">
        <v>12.368421052631501</v>
      </c>
      <c r="AB108" s="24" t="s">
        <v>38</v>
      </c>
      <c r="AC108" s="24">
        <v>0</v>
      </c>
      <c r="AD108" s="24">
        <v>1</v>
      </c>
    </row>
    <row r="109" spans="1:30" x14ac:dyDescent="0.25">
      <c r="A109" s="48">
        <v>108</v>
      </c>
      <c r="B109" s="24">
        <v>0</v>
      </c>
      <c r="C109" s="24">
        <v>122</v>
      </c>
      <c r="D109" s="24" t="s">
        <v>76</v>
      </c>
      <c r="E109" s="24" t="s">
        <v>50</v>
      </c>
      <c r="F109" s="24" t="s">
        <v>36</v>
      </c>
      <c r="G109" s="24" t="s">
        <v>49</v>
      </c>
      <c r="H109" s="24" t="s">
        <v>33</v>
      </c>
      <c r="I109" s="24" t="s">
        <v>34</v>
      </c>
      <c r="J109" s="24">
        <v>114.2</v>
      </c>
      <c r="K109" s="24">
        <v>0.95579048534358402</v>
      </c>
      <c r="L109" s="24">
        <v>0.95</v>
      </c>
      <c r="M109" s="24">
        <v>58.7</v>
      </c>
      <c r="N109" s="24">
        <v>3430</v>
      </c>
      <c r="O109" s="24" t="s">
        <v>53</v>
      </c>
      <c r="P109" s="24" t="s">
        <v>36</v>
      </c>
      <c r="Q109" s="24">
        <v>152</v>
      </c>
      <c r="R109" s="24" t="s">
        <v>68</v>
      </c>
      <c r="S109" s="24">
        <v>3.7</v>
      </c>
      <c r="T109" s="24">
        <v>3.52</v>
      </c>
      <c r="U109" s="24">
        <v>21</v>
      </c>
      <c r="V109" s="24">
        <v>95</v>
      </c>
      <c r="W109" s="24">
        <v>4150</v>
      </c>
      <c r="X109" s="24">
        <v>25</v>
      </c>
      <c r="Y109" s="24">
        <v>25</v>
      </c>
      <c r="Z109" s="24">
        <v>13860</v>
      </c>
      <c r="AA109" s="24">
        <v>9.4</v>
      </c>
      <c r="AB109" s="24" t="s">
        <v>38</v>
      </c>
      <c r="AC109" s="24">
        <v>1</v>
      </c>
      <c r="AD109" s="24">
        <v>0</v>
      </c>
    </row>
    <row r="110" spans="1:30" x14ac:dyDescent="0.25">
      <c r="A110" s="48">
        <v>109</v>
      </c>
      <c r="B110" s="24">
        <v>0</v>
      </c>
      <c r="C110" s="24">
        <v>161</v>
      </c>
      <c r="D110" s="24" t="s">
        <v>76</v>
      </c>
      <c r="E110" s="24" t="s">
        <v>30</v>
      </c>
      <c r="F110" s="24" t="s">
        <v>36</v>
      </c>
      <c r="G110" s="24" t="s">
        <v>44</v>
      </c>
      <c r="H110" s="24" t="s">
        <v>33</v>
      </c>
      <c r="I110" s="24" t="s">
        <v>34</v>
      </c>
      <c r="J110" s="24">
        <v>107.9</v>
      </c>
      <c r="K110" s="24">
        <v>0.89716482460355595</v>
      </c>
      <c r="L110" s="24">
        <v>0.95</v>
      </c>
      <c r="M110" s="24">
        <v>56.7</v>
      </c>
      <c r="N110" s="24">
        <v>3075</v>
      </c>
      <c r="O110" s="24" t="s">
        <v>53</v>
      </c>
      <c r="P110" s="24" t="s">
        <v>36</v>
      </c>
      <c r="Q110" s="24">
        <v>120</v>
      </c>
      <c r="R110" s="24" t="s">
        <v>37</v>
      </c>
      <c r="S110" s="24">
        <v>3.46</v>
      </c>
      <c r="T110" s="24">
        <v>2.19</v>
      </c>
      <c r="U110" s="24">
        <v>8.4</v>
      </c>
      <c r="V110" s="24">
        <v>95</v>
      </c>
      <c r="W110" s="24">
        <v>5000</v>
      </c>
      <c r="X110" s="24">
        <v>19</v>
      </c>
      <c r="Y110" s="24">
        <v>24</v>
      </c>
      <c r="Z110" s="24">
        <v>15580</v>
      </c>
      <c r="AA110" s="24">
        <v>12.368421052631501</v>
      </c>
      <c r="AB110" s="24" t="s">
        <v>38</v>
      </c>
      <c r="AC110" s="24">
        <v>0</v>
      </c>
      <c r="AD110" s="24">
        <v>1</v>
      </c>
    </row>
    <row r="111" spans="1:30" x14ac:dyDescent="0.25">
      <c r="A111" s="48">
        <v>110</v>
      </c>
      <c r="B111" s="24">
        <v>0</v>
      </c>
      <c r="C111" s="24">
        <v>161</v>
      </c>
      <c r="D111" s="24" t="s">
        <v>76</v>
      </c>
      <c r="E111" s="24" t="s">
        <v>50</v>
      </c>
      <c r="F111" s="24" t="s">
        <v>36</v>
      </c>
      <c r="G111" s="24" t="s">
        <v>44</v>
      </c>
      <c r="H111" s="24" t="s">
        <v>33</v>
      </c>
      <c r="I111" s="24" t="s">
        <v>34</v>
      </c>
      <c r="J111" s="24">
        <v>107.9</v>
      </c>
      <c r="K111" s="24">
        <v>0.89716482460355595</v>
      </c>
      <c r="L111" s="24">
        <v>0.95</v>
      </c>
      <c r="M111" s="24">
        <v>56.7</v>
      </c>
      <c r="N111" s="24">
        <v>3252</v>
      </c>
      <c r="O111" s="24" t="s">
        <v>53</v>
      </c>
      <c r="P111" s="24" t="s">
        <v>36</v>
      </c>
      <c r="Q111" s="24">
        <v>152</v>
      </c>
      <c r="R111" s="24" t="s">
        <v>68</v>
      </c>
      <c r="S111" s="24">
        <v>3.7</v>
      </c>
      <c r="T111" s="24">
        <v>3.52</v>
      </c>
      <c r="U111" s="24">
        <v>21</v>
      </c>
      <c r="V111" s="24">
        <v>95</v>
      </c>
      <c r="W111" s="24">
        <v>4150</v>
      </c>
      <c r="X111" s="24">
        <v>28</v>
      </c>
      <c r="Y111" s="24">
        <v>33</v>
      </c>
      <c r="Z111" s="24">
        <v>16900</v>
      </c>
      <c r="AA111" s="24">
        <v>8.3928571428571406</v>
      </c>
      <c r="AB111" s="24" t="s">
        <v>38</v>
      </c>
      <c r="AC111" s="24">
        <v>1</v>
      </c>
      <c r="AD111" s="24">
        <v>0</v>
      </c>
    </row>
    <row r="112" spans="1:30" x14ac:dyDescent="0.25">
      <c r="A112" s="48">
        <v>111</v>
      </c>
      <c r="B112" s="24">
        <v>0</v>
      </c>
      <c r="C112" s="24">
        <v>122</v>
      </c>
      <c r="D112" s="24" t="s">
        <v>76</v>
      </c>
      <c r="E112" s="24" t="s">
        <v>30</v>
      </c>
      <c r="F112" s="24" t="s">
        <v>36</v>
      </c>
      <c r="G112" s="24" t="s">
        <v>49</v>
      </c>
      <c r="H112" s="24" t="s">
        <v>33</v>
      </c>
      <c r="I112" s="24" t="s">
        <v>34</v>
      </c>
      <c r="J112" s="24">
        <v>114.2</v>
      </c>
      <c r="K112" s="24">
        <v>0.95579048534358402</v>
      </c>
      <c r="L112" s="24">
        <v>0.95</v>
      </c>
      <c r="M112" s="24">
        <v>56.7</v>
      </c>
      <c r="N112" s="24">
        <v>3285</v>
      </c>
      <c r="O112" s="24" t="s">
        <v>53</v>
      </c>
      <c r="P112" s="24" t="s">
        <v>36</v>
      </c>
      <c r="Q112" s="24">
        <v>120</v>
      </c>
      <c r="R112" s="24" t="s">
        <v>37</v>
      </c>
      <c r="S112" s="24">
        <v>3.46</v>
      </c>
      <c r="T112" s="24">
        <v>2.19</v>
      </c>
      <c r="U112" s="24">
        <v>8.4</v>
      </c>
      <c r="V112" s="24">
        <v>95</v>
      </c>
      <c r="W112" s="24">
        <v>5000</v>
      </c>
      <c r="X112" s="24">
        <v>19</v>
      </c>
      <c r="Y112" s="24">
        <v>24</v>
      </c>
      <c r="Z112" s="24">
        <v>16695</v>
      </c>
      <c r="AA112" s="24">
        <v>12.368421052631501</v>
      </c>
      <c r="AB112" s="24" t="s">
        <v>38</v>
      </c>
      <c r="AC112" s="24">
        <v>0</v>
      </c>
      <c r="AD112" s="24">
        <v>1</v>
      </c>
    </row>
    <row r="113" spans="1:30" x14ac:dyDescent="0.25">
      <c r="A113" s="48">
        <v>112</v>
      </c>
      <c r="B113" s="24">
        <v>0</v>
      </c>
      <c r="C113" s="24">
        <v>122</v>
      </c>
      <c r="D113" s="24" t="s">
        <v>76</v>
      </c>
      <c r="E113" s="24" t="s">
        <v>50</v>
      </c>
      <c r="F113" s="24" t="s">
        <v>36</v>
      </c>
      <c r="G113" s="24" t="s">
        <v>49</v>
      </c>
      <c r="H113" s="24" t="s">
        <v>33</v>
      </c>
      <c r="I113" s="24" t="s">
        <v>34</v>
      </c>
      <c r="J113" s="24">
        <v>114.2</v>
      </c>
      <c r="K113" s="24">
        <v>0.95579048534358402</v>
      </c>
      <c r="L113" s="24">
        <v>0.95</v>
      </c>
      <c r="M113" s="24">
        <v>58.7</v>
      </c>
      <c r="N113" s="24">
        <v>3485</v>
      </c>
      <c r="O113" s="24" t="s">
        <v>53</v>
      </c>
      <c r="P113" s="24" t="s">
        <v>36</v>
      </c>
      <c r="Q113" s="24">
        <v>152</v>
      </c>
      <c r="R113" s="24" t="s">
        <v>68</v>
      </c>
      <c r="S113" s="24">
        <v>3.7</v>
      </c>
      <c r="T113" s="24">
        <v>3.52</v>
      </c>
      <c r="U113" s="24">
        <v>21</v>
      </c>
      <c r="V113" s="24">
        <v>95</v>
      </c>
      <c r="W113" s="24">
        <v>4150</v>
      </c>
      <c r="X113" s="24">
        <v>25</v>
      </c>
      <c r="Y113" s="24">
        <v>25</v>
      </c>
      <c r="Z113" s="24">
        <v>17075</v>
      </c>
      <c r="AA113" s="24">
        <v>9.4</v>
      </c>
      <c r="AB113" s="24" t="s">
        <v>38</v>
      </c>
      <c r="AC113" s="24">
        <v>1</v>
      </c>
      <c r="AD113" s="24">
        <v>0</v>
      </c>
    </row>
    <row r="114" spans="1:30" x14ac:dyDescent="0.25">
      <c r="A114" s="48">
        <v>113</v>
      </c>
      <c r="B114" s="24">
        <v>0</v>
      </c>
      <c r="C114" s="24">
        <v>161</v>
      </c>
      <c r="D114" s="24" t="s">
        <v>76</v>
      </c>
      <c r="E114" s="24" t="s">
        <v>30</v>
      </c>
      <c r="F114" s="24" t="s">
        <v>36</v>
      </c>
      <c r="G114" s="24" t="s">
        <v>44</v>
      </c>
      <c r="H114" s="24" t="s">
        <v>33</v>
      </c>
      <c r="I114" s="24" t="s">
        <v>34</v>
      </c>
      <c r="J114" s="24">
        <v>107.9</v>
      </c>
      <c r="K114" s="24">
        <v>0.89716482460355595</v>
      </c>
      <c r="L114" s="24">
        <v>0.95</v>
      </c>
      <c r="M114" s="24">
        <v>56.7</v>
      </c>
      <c r="N114" s="24">
        <v>3075</v>
      </c>
      <c r="O114" s="24" t="s">
        <v>53</v>
      </c>
      <c r="P114" s="24" t="s">
        <v>36</v>
      </c>
      <c r="Q114" s="24">
        <v>120</v>
      </c>
      <c r="R114" s="24" t="s">
        <v>37</v>
      </c>
      <c r="S114" s="24">
        <v>3.46</v>
      </c>
      <c r="T114" s="24">
        <v>3.19</v>
      </c>
      <c r="U114" s="24">
        <v>8.4</v>
      </c>
      <c r="V114" s="24">
        <v>97</v>
      </c>
      <c r="W114" s="24">
        <v>5000</v>
      </c>
      <c r="X114" s="24">
        <v>19</v>
      </c>
      <c r="Y114" s="24">
        <v>24</v>
      </c>
      <c r="Z114" s="24">
        <v>16630</v>
      </c>
      <c r="AA114" s="24">
        <v>12.368421052631501</v>
      </c>
      <c r="AB114" s="24" t="s">
        <v>38</v>
      </c>
      <c r="AC114" s="24">
        <v>0</v>
      </c>
      <c r="AD114" s="24">
        <v>1</v>
      </c>
    </row>
    <row r="115" spans="1:30" x14ac:dyDescent="0.25">
      <c r="A115" s="48">
        <v>114</v>
      </c>
      <c r="B115" s="24">
        <v>0</v>
      </c>
      <c r="C115" s="24">
        <v>161</v>
      </c>
      <c r="D115" s="24" t="s">
        <v>76</v>
      </c>
      <c r="E115" s="24" t="s">
        <v>50</v>
      </c>
      <c r="F115" s="24" t="s">
        <v>36</v>
      </c>
      <c r="G115" s="24" t="s">
        <v>44</v>
      </c>
      <c r="H115" s="24" t="s">
        <v>33</v>
      </c>
      <c r="I115" s="24" t="s">
        <v>34</v>
      </c>
      <c r="J115" s="24">
        <v>107.9</v>
      </c>
      <c r="K115" s="24">
        <v>0.89716482460355595</v>
      </c>
      <c r="L115" s="24">
        <v>0.95</v>
      </c>
      <c r="M115" s="24">
        <v>56.7</v>
      </c>
      <c r="N115" s="24">
        <v>3252</v>
      </c>
      <c r="O115" s="24" t="s">
        <v>53</v>
      </c>
      <c r="P115" s="24" t="s">
        <v>36</v>
      </c>
      <c r="Q115" s="24">
        <v>152</v>
      </c>
      <c r="R115" s="24" t="s">
        <v>68</v>
      </c>
      <c r="S115" s="24">
        <v>3.7</v>
      </c>
      <c r="T115" s="24">
        <v>3.52</v>
      </c>
      <c r="U115" s="24">
        <v>21</v>
      </c>
      <c r="V115" s="24">
        <v>95</v>
      </c>
      <c r="W115" s="24">
        <v>4150</v>
      </c>
      <c r="X115" s="24">
        <v>28</v>
      </c>
      <c r="Y115" s="24">
        <v>33</v>
      </c>
      <c r="Z115" s="24">
        <v>17950</v>
      </c>
      <c r="AA115" s="24">
        <v>8.3928571428571406</v>
      </c>
      <c r="AB115" s="24" t="s">
        <v>38</v>
      </c>
      <c r="AC115" s="24">
        <v>1</v>
      </c>
      <c r="AD115" s="24">
        <v>0</v>
      </c>
    </row>
    <row r="116" spans="1:30" x14ac:dyDescent="0.25">
      <c r="A116" s="48">
        <v>115</v>
      </c>
      <c r="B116" s="24">
        <v>0</v>
      </c>
      <c r="C116" s="24">
        <v>161</v>
      </c>
      <c r="D116" s="24" t="s">
        <v>76</v>
      </c>
      <c r="E116" s="24" t="s">
        <v>50</v>
      </c>
      <c r="F116" s="24" t="s">
        <v>36</v>
      </c>
      <c r="G116" s="24" t="s">
        <v>44</v>
      </c>
      <c r="H116" s="24" t="s">
        <v>33</v>
      </c>
      <c r="I116" s="24" t="s">
        <v>34</v>
      </c>
      <c r="J116" s="24">
        <v>108</v>
      </c>
      <c r="K116" s="24">
        <v>0.89716482460355595</v>
      </c>
      <c r="L116" s="24">
        <v>0.94861111111111096</v>
      </c>
      <c r="M116" s="24">
        <v>56</v>
      </c>
      <c r="N116" s="24">
        <v>3130</v>
      </c>
      <c r="O116" s="24" t="s">
        <v>53</v>
      </c>
      <c r="P116" s="24" t="s">
        <v>36</v>
      </c>
      <c r="Q116" s="24">
        <v>134</v>
      </c>
      <c r="R116" s="24" t="s">
        <v>37</v>
      </c>
      <c r="S116" s="24">
        <v>3.61</v>
      </c>
      <c r="T116" s="24">
        <v>3.21</v>
      </c>
      <c r="U116" s="24">
        <v>7</v>
      </c>
      <c r="V116" s="24">
        <v>142</v>
      </c>
      <c r="W116" s="24">
        <v>5600</v>
      </c>
      <c r="X116" s="24">
        <v>18</v>
      </c>
      <c r="Y116" s="24">
        <v>24</v>
      </c>
      <c r="Z116" s="24">
        <v>18150</v>
      </c>
      <c r="AA116" s="24">
        <v>13.0555555555555</v>
      </c>
      <c r="AB116" s="24" t="s">
        <v>42</v>
      </c>
      <c r="AC116" s="24">
        <v>0</v>
      </c>
      <c r="AD116" s="24">
        <v>1</v>
      </c>
    </row>
    <row r="117" spans="1:30" x14ac:dyDescent="0.25">
      <c r="A117" s="48">
        <v>116</v>
      </c>
      <c r="B117" s="24">
        <v>1</v>
      </c>
      <c r="C117" s="24">
        <v>119</v>
      </c>
      <c r="D117" s="24" t="s">
        <v>77</v>
      </c>
      <c r="E117" s="24" t="s">
        <v>30</v>
      </c>
      <c r="F117" s="24" t="s">
        <v>31</v>
      </c>
      <c r="G117" s="24" t="s">
        <v>39</v>
      </c>
      <c r="H117" s="24" t="s">
        <v>45</v>
      </c>
      <c r="I117" s="24" t="s">
        <v>34</v>
      </c>
      <c r="J117" s="24">
        <v>93.7</v>
      </c>
      <c r="K117" s="24">
        <v>0.75588659298414196</v>
      </c>
      <c r="L117" s="24">
        <v>0.88611111111111096</v>
      </c>
      <c r="M117" s="24">
        <v>50.8</v>
      </c>
      <c r="N117" s="24">
        <v>1918</v>
      </c>
      <c r="O117" s="24" t="s">
        <v>46</v>
      </c>
      <c r="P117" s="24" t="s">
        <v>36</v>
      </c>
      <c r="Q117" s="24">
        <v>90</v>
      </c>
      <c r="R117" s="24" t="s">
        <v>55</v>
      </c>
      <c r="S117" s="24">
        <v>2.97</v>
      </c>
      <c r="T117" s="24">
        <v>3.23</v>
      </c>
      <c r="U117" s="24">
        <v>9.4</v>
      </c>
      <c r="V117" s="24">
        <v>68</v>
      </c>
      <c r="W117" s="24">
        <v>5500</v>
      </c>
      <c r="X117" s="24">
        <v>37</v>
      </c>
      <c r="Y117" s="24">
        <v>41</v>
      </c>
      <c r="Z117" s="24">
        <v>5572</v>
      </c>
      <c r="AA117" s="24">
        <v>6.35135135135135</v>
      </c>
      <c r="AB117" s="24" t="s">
        <v>38</v>
      </c>
      <c r="AC117" s="24">
        <v>0</v>
      </c>
      <c r="AD117" s="24">
        <v>1</v>
      </c>
    </row>
    <row r="118" spans="1:30" x14ac:dyDescent="0.25">
      <c r="A118" s="48">
        <v>117</v>
      </c>
      <c r="B118" s="24">
        <v>1</v>
      </c>
      <c r="C118" s="24">
        <v>119</v>
      </c>
      <c r="D118" s="24" t="s">
        <v>77</v>
      </c>
      <c r="E118" s="24" t="s">
        <v>50</v>
      </c>
      <c r="F118" s="24" t="s">
        <v>31</v>
      </c>
      <c r="G118" s="24" t="s">
        <v>39</v>
      </c>
      <c r="H118" s="24" t="s">
        <v>45</v>
      </c>
      <c r="I118" s="24" t="s">
        <v>34</v>
      </c>
      <c r="J118" s="24">
        <v>93.7</v>
      </c>
      <c r="K118" s="24">
        <v>0.75588659298414196</v>
      </c>
      <c r="L118" s="24">
        <v>0.88611111111111096</v>
      </c>
      <c r="M118" s="24">
        <v>50.8</v>
      </c>
      <c r="N118" s="24">
        <v>2128</v>
      </c>
      <c r="O118" s="24" t="s">
        <v>46</v>
      </c>
      <c r="P118" s="24" t="s">
        <v>36</v>
      </c>
      <c r="Q118" s="24">
        <v>98</v>
      </c>
      <c r="R118" s="24" t="s">
        <v>74</v>
      </c>
      <c r="S118" s="24">
        <v>3.03</v>
      </c>
      <c r="T118" s="24">
        <v>3.39</v>
      </c>
      <c r="U118" s="24">
        <v>7.6</v>
      </c>
      <c r="V118" s="24">
        <v>102</v>
      </c>
      <c r="W118" s="24">
        <v>5500</v>
      </c>
      <c r="X118" s="24">
        <v>24</v>
      </c>
      <c r="Y118" s="24">
        <v>30</v>
      </c>
      <c r="Z118" s="24">
        <v>7957</v>
      </c>
      <c r="AA118" s="24">
        <v>9.7916666666666607</v>
      </c>
      <c r="AB118" s="24" t="s">
        <v>38</v>
      </c>
      <c r="AC118" s="24">
        <v>0</v>
      </c>
      <c r="AD118" s="24">
        <v>1</v>
      </c>
    </row>
    <row r="119" spans="1:30" x14ac:dyDescent="0.25">
      <c r="A119" s="48">
        <v>118</v>
      </c>
      <c r="B119" s="24">
        <v>1</v>
      </c>
      <c r="C119" s="24">
        <v>154</v>
      </c>
      <c r="D119" s="24" t="s">
        <v>77</v>
      </c>
      <c r="E119" s="24" t="s">
        <v>30</v>
      </c>
      <c r="F119" s="24" t="s">
        <v>36</v>
      </c>
      <c r="G119" s="24" t="s">
        <v>39</v>
      </c>
      <c r="H119" s="24" t="s">
        <v>45</v>
      </c>
      <c r="I119" s="24" t="s">
        <v>34</v>
      </c>
      <c r="J119" s="24">
        <v>93.7</v>
      </c>
      <c r="K119" s="24">
        <v>0.75588659298414196</v>
      </c>
      <c r="L119" s="24">
        <v>0.88611111111111096</v>
      </c>
      <c r="M119" s="24">
        <v>50.6</v>
      </c>
      <c r="N119" s="24">
        <v>1967</v>
      </c>
      <c r="O119" s="24" t="s">
        <v>46</v>
      </c>
      <c r="P119" s="24" t="s">
        <v>36</v>
      </c>
      <c r="Q119" s="24">
        <v>90</v>
      </c>
      <c r="R119" s="24" t="s">
        <v>55</v>
      </c>
      <c r="S119" s="24">
        <v>2.97</v>
      </c>
      <c r="T119" s="24">
        <v>3.23</v>
      </c>
      <c r="U119" s="24">
        <v>9.4</v>
      </c>
      <c r="V119" s="24">
        <v>68</v>
      </c>
      <c r="W119" s="24">
        <v>5500</v>
      </c>
      <c r="X119" s="24">
        <v>31</v>
      </c>
      <c r="Y119" s="24">
        <v>38</v>
      </c>
      <c r="Z119" s="24">
        <v>6229</v>
      </c>
      <c r="AA119" s="24">
        <v>7.5806451612903203</v>
      </c>
      <c r="AB119" s="24" t="s">
        <v>38</v>
      </c>
      <c r="AC119" s="24">
        <v>0</v>
      </c>
      <c r="AD119" s="24">
        <v>1</v>
      </c>
    </row>
    <row r="120" spans="1:30" x14ac:dyDescent="0.25">
      <c r="A120" s="48">
        <v>119</v>
      </c>
      <c r="B120" s="24">
        <v>1</v>
      </c>
      <c r="C120" s="24">
        <v>154</v>
      </c>
      <c r="D120" s="24" t="s">
        <v>77</v>
      </c>
      <c r="E120" s="24" t="s">
        <v>30</v>
      </c>
      <c r="F120" s="24" t="s">
        <v>36</v>
      </c>
      <c r="G120" s="24" t="s">
        <v>44</v>
      </c>
      <c r="H120" s="24" t="s">
        <v>45</v>
      </c>
      <c r="I120" s="24" t="s">
        <v>34</v>
      </c>
      <c r="J120" s="24">
        <v>93.7</v>
      </c>
      <c r="K120" s="24">
        <v>0.80394041326285404</v>
      </c>
      <c r="L120" s="24">
        <v>0.88611111111111096</v>
      </c>
      <c r="M120" s="24">
        <v>50.8</v>
      </c>
      <c r="N120" s="24">
        <v>1989</v>
      </c>
      <c r="O120" s="24" t="s">
        <v>46</v>
      </c>
      <c r="P120" s="24" t="s">
        <v>36</v>
      </c>
      <c r="Q120" s="24">
        <v>90</v>
      </c>
      <c r="R120" s="24" t="s">
        <v>55</v>
      </c>
      <c r="S120" s="24">
        <v>2.97</v>
      </c>
      <c r="T120" s="24">
        <v>3.23</v>
      </c>
      <c r="U120" s="24">
        <v>9.4</v>
      </c>
      <c r="V120" s="24">
        <v>68</v>
      </c>
      <c r="W120" s="24">
        <v>5500</v>
      </c>
      <c r="X120" s="24">
        <v>31</v>
      </c>
      <c r="Y120" s="24">
        <v>38</v>
      </c>
      <c r="Z120" s="24">
        <v>6692</v>
      </c>
      <c r="AA120" s="24">
        <v>7.5806451612903203</v>
      </c>
      <c r="AB120" s="24" t="s">
        <v>38</v>
      </c>
      <c r="AC120" s="24">
        <v>0</v>
      </c>
      <c r="AD120" s="24">
        <v>1</v>
      </c>
    </row>
    <row r="121" spans="1:30" x14ac:dyDescent="0.25">
      <c r="A121" s="48">
        <v>120</v>
      </c>
      <c r="B121" s="24">
        <v>1</v>
      </c>
      <c r="C121" s="24">
        <v>154</v>
      </c>
      <c r="D121" s="24" t="s">
        <v>77</v>
      </c>
      <c r="E121" s="24" t="s">
        <v>30</v>
      </c>
      <c r="F121" s="24" t="s">
        <v>36</v>
      </c>
      <c r="G121" s="24" t="s">
        <v>44</v>
      </c>
      <c r="H121" s="24" t="s">
        <v>45</v>
      </c>
      <c r="I121" s="24" t="s">
        <v>34</v>
      </c>
      <c r="J121" s="24">
        <v>93.7</v>
      </c>
      <c r="K121" s="24">
        <v>0.80394041326285404</v>
      </c>
      <c r="L121" s="24">
        <v>0.88611111111111096</v>
      </c>
      <c r="M121" s="24">
        <v>50.8</v>
      </c>
      <c r="N121" s="24">
        <v>2191</v>
      </c>
      <c r="O121" s="24" t="s">
        <v>46</v>
      </c>
      <c r="P121" s="24" t="s">
        <v>36</v>
      </c>
      <c r="Q121" s="24">
        <v>98</v>
      </c>
      <c r="R121" s="24" t="s">
        <v>55</v>
      </c>
      <c r="S121" s="24">
        <v>2.97</v>
      </c>
      <c r="T121" s="24">
        <v>3.23</v>
      </c>
      <c r="U121" s="24">
        <v>9.4</v>
      </c>
      <c r="V121" s="24">
        <v>68</v>
      </c>
      <c r="W121" s="24">
        <v>5500</v>
      </c>
      <c r="X121" s="24">
        <v>31</v>
      </c>
      <c r="Y121" s="24">
        <v>38</v>
      </c>
      <c r="Z121" s="24">
        <v>7609</v>
      </c>
      <c r="AA121" s="24">
        <v>7.5806451612903203</v>
      </c>
      <c r="AB121" s="24" t="s">
        <v>38</v>
      </c>
      <c r="AC121" s="24">
        <v>0</v>
      </c>
      <c r="AD121" s="24">
        <v>1</v>
      </c>
    </row>
    <row r="122" spans="1:30" x14ac:dyDescent="0.25">
      <c r="A122" s="48">
        <v>121</v>
      </c>
      <c r="B122" s="24">
        <v>-1</v>
      </c>
      <c r="C122" s="24">
        <v>74</v>
      </c>
      <c r="D122" s="24" t="s">
        <v>77</v>
      </c>
      <c r="E122" s="24" t="s">
        <v>30</v>
      </c>
      <c r="F122" s="24" t="s">
        <v>36</v>
      </c>
      <c r="G122" s="24" t="s">
        <v>49</v>
      </c>
      <c r="H122" s="24" t="s">
        <v>45</v>
      </c>
      <c r="I122" s="24" t="s">
        <v>34</v>
      </c>
      <c r="J122" s="24">
        <v>103.3</v>
      </c>
      <c r="K122" s="24">
        <v>0.83901970206631404</v>
      </c>
      <c r="L122" s="24">
        <v>0.89722222222222203</v>
      </c>
      <c r="M122" s="24">
        <v>59.8</v>
      </c>
      <c r="N122" s="24">
        <v>2535</v>
      </c>
      <c r="O122" s="24" t="s">
        <v>46</v>
      </c>
      <c r="P122" s="24" t="s">
        <v>36</v>
      </c>
      <c r="Q122" s="24">
        <v>122</v>
      </c>
      <c r="R122" s="24" t="s">
        <v>55</v>
      </c>
      <c r="S122" s="24">
        <v>3.35</v>
      </c>
      <c r="T122" s="24">
        <v>3.46</v>
      </c>
      <c r="U122" s="24">
        <v>8.5</v>
      </c>
      <c r="V122" s="24">
        <v>88</v>
      </c>
      <c r="W122" s="24">
        <v>5000</v>
      </c>
      <c r="X122" s="24">
        <v>24</v>
      </c>
      <c r="Y122" s="24">
        <v>30</v>
      </c>
      <c r="Z122" s="24">
        <v>8921</v>
      </c>
      <c r="AA122" s="24">
        <v>9.7916666666666607</v>
      </c>
      <c r="AB122" s="24" t="s">
        <v>38</v>
      </c>
      <c r="AC122" s="24">
        <v>0</v>
      </c>
      <c r="AD122" s="24">
        <v>1</v>
      </c>
    </row>
    <row r="123" spans="1:30" x14ac:dyDescent="0.25">
      <c r="A123" s="48">
        <v>122</v>
      </c>
      <c r="B123" s="24">
        <v>3</v>
      </c>
      <c r="C123" s="24">
        <v>122</v>
      </c>
      <c r="D123" s="24" t="s">
        <v>77</v>
      </c>
      <c r="E123" s="24" t="s">
        <v>50</v>
      </c>
      <c r="F123" s="24" t="s">
        <v>31</v>
      </c>
      <c r="G123" s="24" t="s">
        <v>39</v>
      </c>
      <c r="H123" s="24" t="s">
        <v>33</v>
      </c>
      <c r="I123" s="24" t="s">
        <v>34</v>
      </c>
      <c r="J123" s="24">
        <v>95.9</v>
      </c>
      <c r="K123" s="24">
        <v>0.83229216722729404</v>
      </c>
      <c r="L123" s="24">
        <v>0.92083333333333295</v>
      </c>
      <c r="M123" s="24">
        <v>50.2</v>
      </c>
      <c r="N123" s="24">
        <v>2818</v>
      </c>
      <c r="O123" s="24" t="s">
        <v>46</v>
      </c>
      <c r="P123" s="24" t="s">
        <v>36</v>
      </c>
      <c r="Q123" s="24">
        <v>156</v>
      </c>
      <c r="R123" s="24" t="s">
        <v>74</v>
      </c>
      <c r="S123" s="24">
        <v>3.59</v>
      </c>
      <c r="T123" s="24">
        <v>3.86</v>
      </c>
      <c r="U123" s="24">
        <v>7</v>
      </c>
      <c r="V123" s="24">
        <v>145</v>
      </c>
      <c r="W123" s="24">
        <v>5000</v>
      </c>
      <c r="X123" s="24">
        <v>19</v>
      </c>
      <c r="Y123" s="24">
        <v>24</v>
      </c>
      <c r="Z123" s="24">
        <v>12764</v>
      </c>
      <c r="AA123" s="24">
        <v>12.368421052631501</v>
      </c>
      <c r="AB123" s="24" t="s">
        <v>42</v>
      </c>
      <c r="AC123" s="24">
        <v>0</v>
      </c>
      <c r="AD123" s="24">
        <v>1</v>
      </c>
    </row>
    <row r="124" spans="1:30" x14ac:dyDescent="0.25">
      <c r="A124" s="48">
        <v>123</v>
      </c>
      <c r="B124" s="24">
        <v>3</v>
      </c>
      <c r="C124" s="24">
        <v>186</v>
      </c>
      <c r="D124" s="24" t="s">
        <v>78</v>
      </c>
      <c r="E124" s="24" t="s">
        <v>30</v>
      </c>
      <c r="F124" s="24" t="s">
        <v>31</v>
      </c>
      <c r="G124" s="24" t="s">
        <v>39</v>
      </c>
      <c r="H124" s="24" t="s">
        <v>33</v>
      </c>
      <c r="I124" s="24" t="s">
        <v>34</v>
      </c>
      <c r="J124" s="24">
        <v>94.5</v>
      </c>
      <c r="K124" s="24">
        <v>0.811629024507448</v>
      </c>
      <c r="L124" s="24">
        <v>0.94861111111111096</v>
      </c>
      <c r="M124" s="24">
        <v>50.2</v>
      </c>
      <c r="N124" s="24">
        <v>2778</v>
      </c>
      <c r="O124" s="24" t="s">
        <v>46</v>
      </c>
      <c r="P124" s="24" t="s">
        <v>36</v>
      </c>
      <c r="Q124" s="24">
        <v>151</v>
      </c>
      <c r="R124" s="24" t="s">
        <v>37</v>
      </c>
      <c r="S124" s="24">
        <v>3.94</v>
      </c>
      <c r="T124" s="24">
        <v>3.11</v>
      </c>
      <c r="U124" s="24">
        <v>9.5</v>
      </c>
      <c r="V124" s="24">
        <v>143</v>
      </c>
      <c r="W124" s="24">
        <v>5500</v>
      </c>
      <c r="X124" s="24">
        <v>19</v>
      </c>
      <c r="Y124" s="24">
        <v>27</v>
      </c>
      <c r="Z124" s="24">
        <v>22018</v>
      </c>
      <c r="AA124" s="24">
        <v>12.368421052631501</v>
      </c>
      <c r="AB124" s="24" t="s">
        <v>42</v>
      </c>
      <c r="AC124" s="24">
        <v>0</v>
      </c>
      <c r="AD124" s="24">
        <v>1</v>
      </c>
    </row>
    <row r="125" spans="1:30" x14ac:dyDescent="0.25">
      <c r="A125" s="48">
        <v>124</v>
      </c>
      <c r="B125" s="24">
        <v>3</v>
      </c>
      <c r="C125" s="24">
        <v>122</v>
      </c>
      <c r="D125" s="24" t="s">
        <v>78</v>
      </c>
      <c r="E125" s="24" t="s">
        <v>30</v>
      </c>
      <c r="F125" s="24" t="s">
        <v>31</v>
      </c>
      <c r="G125" s="24" t="s">
        <v>70</v>
      </c>
      <c r="H125" s="24" t="s">
        <v>33</v>
      </c>
      <c r="I125" s="24" t="s">
        <v>79</v>
      </c>
      <c r="J125" s="24">
        <v>89.5</v>
      </c>
      <c r="K125" s="24">
        <v>0.811629024507448</v>
      </c>
      <c r="L125" s="24">
        <v>0.90277777777777701</v>
      </c>
      <c r="M125" s="24">
        <v>51.6</v>
      </c>
      <c r="N125" s="24">
        <v>2756</v>
      </c>
      <c r="O125" s="24" t="s">
        <v>80</v>
      </c>
      <c r="P125" s="24" t="s">
        <v>41</v>
      </c>
      <c r="Q125" s="24">
        <v>194</v>
      </c>
      <c r="R125" s="24" t="s">
        <v>37</v>
      </c>
      <c r="S125" s="24">
        <v>3.74</v>
      </c>
      <c r="T125" s="24">
        <v>2.9</v>
      </c>
      <c r="U125" s="24">
        <v>9.5</v>
      </c>
      <c r="V125" s="24">
        <v>207</v>
      </c>
      <c r="W125" s="24">
        <v>5900</v>
      </c>
      <c r="X125" s="24">
        <v>17</v>
      </c>
      <c r="Y125" s="24">
        <v>25</v>
      </c>
      <c r="Z125" s="24">
        <v>32528</v>
      </c>
      <c r="AA125" s="24">
        <v>13.823529411764699</v>
      </c>
      <c r="AB125" s="24" t="s">
        <v>64</v>
      </c>
      <c r="AC125" s="24">
        <v>0</v>
      </c>
      <c r="AD125" s="24">
        <v>1</v>
      </c>
    </row>
    <row r="126" spans="1:30" x14ac:dyDescent="0.25">
      <c r="A126" s="48">
        <v>125</v>
      </c>
      <c r="B126" s="24">
        <v>3</v>
      </c>
      <c r="C126" s="24">
        <v>122</v>
      </c>
      <c r="D126" s="24" t="s">
        <v>78</v>
      </c>
      <c r="E126" s="24" t="s">
        <v>30</v>
      </c>
      <c r="F126" s="24" t="s">
        <v>31</v>
      </c>
      <c r="G126" s="24" t="s">
        <v>70</v>
      </c>
      <c r="H126" s="24" t="s">
        <v>33</v>
      </c>
      <c r="I126" s="24" t="s">
        <v>79</v>
      </c>
      <c r="J126" s="24">
        <v>89.5</v>
      </c>
      <c r="K126" s="24">
        <v>0.811629024507448</v>
      </c>
      <c r="L126" s="24">
        <v>0.90277777777777701</v>
      </c>
      <c r="M126" s="24">
        <v>51.6</v>
      </c>
      <c r="N126" s="24">
        <v>2756</v>
      </c>
      <c r="O126" s="24" t="s">
        <v>80</v>
      </c>
      <c r="P126" s="24" t="s">
        <v>41</v>
      </c>
      <c r="Q126" s="24">
        <v>194</v>
      </c>
      <c r="R126" s="24" t="s">
        <v>37</v>
      </c>
      <c r="S126" s="24">
        <v>3.74</v>
      </c>
      <c r="T126" s="24">
        <v>2.9</v>
      </c>
      <c r="U126" s="24">
        <v>9.5</v>
      </c>
      <c r="V126" s="24">
        <v>207</v>
      </c>
      <c r="W126" s="24">
        <v>5900</v>
      </c>
      <c r="X126" s="24">
        <v>17</v>
      </c>
      <c r="Y126" s="24">
        <v>25</v>
      </c>
      <c r="Z126" s="24">
        <v>34028</v>
      </c>
      <c r="AA126" s="24">
        <v>13.823529411764699</v>
      </c>
      <c r="AB126" s="24" t="s">
        <v>64</v>
      </c>
      <c r="AC126" s="24">
        <v>0</v>
      </c>
      <c r="AD126" s="24">
        <v>1</v>
      </c>
    </row>
    <row r="127" spans="1:30" x14ac:dyDescent="0.25">
      <c r="A127" s="48">
        <v>126</v>
      </c>
      <c r="B127" s="24">
        <v>3</v>
      </c>
      <c r="C127" s="24">
        <v>122</v>
      </c>
      <c r="D127" s="24" t="s">
        <v>78</v>
      </c>
      <c r="E127" s="24" t="s">
        <v>30</v>
      </c>
      <c r="F127" s="24" t="s">
        <v>31</v>
      </c>
      <c r="G127" s="24" t="s">
        <v>32</v>
      </c>
      <c r="H127" s="24" t="s">
        <v>33</v>
      </c>
      <c r="I127" s="24" t="s">
        <v>79</v>
      </c>
      <c r="J127" s="24">
        <v>89.5</v>
      </c>
      <c r="K127" s="24">
        <v>0.811629024507448</v>
      </c>
      <c r="L127" s="24">
        <v>0.90277777777777701</v>
      </c>
      <c r="M127" s="24">
        <v>51.6</v>
      </c>
      <c r="N127" s="24">
        <v>2800</v>
      </c>
      <c r="O127" s="24" t="s">
        <v>80</v>
      </c>
      <c r="P127" s="24" t="s">
        <v>41</v>
      </c>
      <c r="Q127" s="24">
        <v>194</v>
      </c>
      <c r="R127" s="24" t="s">
        <v>37</v>
      </c>
      <c r="S127" s="24">
        <v>3.74</v>
      </c>
      <c r="T127" s="24">
        <v>2.9</v>
      </c>
      <c r="U127" s="24">
        <v>9.5</v>
      </c>
      <c r="V127" s="24">
        <v>207</v>
      </c>
      <c r="W127" s="24">
        <v>5900</v>
      </c>
      <c r="X127" s="24">
        <v>17</v>
      </c>
      <c r="Y127" s="24">
        <v>25</v>
      </c>
      <c r="Z127" s="24">
        <v>37028</v>
      </c>
      <c r="AA127" s="24">
        <v>13.823529411764699</v>
      </c>
      <c r="AB127" s="24" t="s">
        <v>64</v>
      </c>
      <c r="AC127" s="24">
        <v>0</v>
      </c>
      <c r="AD127" s="24">
        <v>1</v>
      </c>
    </row>
    <row r="128" spans="1:30" x14ac:dyDescent="0.25">
      <c r="A128" s="48">
        <v>127</v>
      </c>
      <c r="B128" s="24">
        <v>0</v>
      </c>
      <c r="C128" s="24">
        <v>122</v>
      </c>
      <c r="D128" s="24" t="s">
        <v>81</v>
      </c>
      <c r="E128" s="24" t="s">
        <v>30</v>
      </c>
      <c r="F128" s="24" t="s">
        <v>36</v>
      </c>
      <c r="G128" s="24" t="s">
        <v>49</v>
      </c>
      <c r="H128" s="24" t="s">
        <v>45</v>
      </c>
      <c r="I128" s="24" t="s">
        <v>34</v>
      </c>
      <c r="J128" s="24">
        <v>96.1</v>
      </c>
      <c r="K128" s="24">
        <v>0.872176838058625</v>
      </c>
      <c r="L128" s="24">
        <v>0.92361111111111105</v>
      </c>
      <c r="M128" s="24">
        <v>55.2</v>
      </c>
      <c r="N128" s="24">
        <v>2579</v>
      </c>
      <c r="O128" s="24" t="s">
        <v>46</v>
      </c>
      <c r="P128" s="24" t="s">
        <v>36</v>
      </c>
      <c r="Q128" s="24">
        <v>132</v>
      </c>
      <c r="R128" s="24" t="s">
        <v>37</v>
      </c>
      <c r="S128" s="24">
        <v>3.46</v>
      </c>
      <c r="T128" s="24">
        <v>3.9</v>
      </c>
      <c r="U128" s="24">
        <v>8.6999999999999993</v>
      </c>
      <c r="V128" s="24">
        <v>104</v>
      </c>
      <c r="W128" s="24">
        <v>5125.3694581280697</v>
      </c>
      <c r="X128" s="24">
        <v>23</v>
      </c>
      <c r="Y128" s="24">
        <v>31</v>
      </c>
      <c r="Z128" s="24">
        <v>9295</v>
      </c>
      <c r="AA128" s="24">
        <v>10.2173913043478</v>
      </c>
      <c r="AB128" s="24" t="s">
        <v>38</v>
      </c>
      <c r="AC128" s="24">
        <v>0</v>
      </c>
      <c r="AD128" s="24">
        <v>1</v>
      </c>
    </row>
    <row r="129" spans="1:30" x14ac:dyDescent="0.25">
      <c r="A129" s="48">
        <v>128</v>
      </c>
      <c r="B129" s="24">
        <v>2</v>
      </c>
      <c r="C129" s="24">
        <v>122</v>
      </c>
      <c r="D129" s="24" t="s">
        <v>81</v>
      </c>
      <c r="E129" s="24" t="s">
        <v>30</v>
      </c>
      <c r="F129" s="24" t="s">
        <v>31</v>
      </c>
      <c r="G129" s="24" t="s">
        <v>39</v>
      </c>
      <c r="H129" s="24" t="s">
        <v>45</v>
      </c>
      <c r="I129" s="24" t="s">
        <v>34</v>
      </c>
      <c r="J129" s="24">
        <v>96.1</v>
      </c>
      <c r="K129" s="24">
        <v>0.84959154252763103</v>
      </c>
      <c r="L129" s="24">
        <v>0.92499999999999905</v>
      </c>
      <c r="M129" s="24">
        <v>50.5</v>
      </c>
      <c r="N129" s="24">
        <v>2460</v>
      </c>
      <c r="O129" s="24" t="s">
        <v>46</v>
      </c>
      <c r="P129" s="24" t="s">
        <v>36</v>
      </c>
      <c r="Q129" s="24">
        <v>132</v>
      </c>
      <c r="R129" s="24" t="s">
        <v>37</v>
      </c>
      <c r="S129" s="24">
        <v>3.46</v>
      </c>
      <c r="T129" s="24">
        <v>3.9</v>
      </c>
      <c r="U129" s="24">
        <v>8.6999999999999993</v>
      </c>
      <c r="V129" s="24">
        <v>104</v>
      </c>
      <c r="W129" s="24">
        <v>5125.3694581280697</v>
      </c>
      <c r="X129" s="24">
        <v>23</v>
      </c>
      <c r="Y129" s="24">
        <v>31</v>
      </c>
      <c r="Z129" s="24">
        <v>9895</v>
      </c>
      <c r="AA129" s="24">
        <v>10.2173913043478</v>
      </c>
      <c r="AB129" s="24" t="s">
        <v>38</v>
      </c>
      <c r="AC129" s="24">
        <v>0</v>
      </c>
      <c r="AD129" s="24">
        <v>1</v>
      </c>
    </row>
    <row r="130" spans="1:30" x14ac:dyDescent="0.25">
      <c r="A130" s="48">
        <v>129</v>
      </c>
      <c r="B130" s="24">
        <v>3</v>
      </c>
      <c r="C130" s="24">
        <v>150</v>
      </c>
      <c r="D130" s="24" t="s">
        <v>82</v>
      </c>
      <c r="E130" s="24" t="s">
        <v>30</v>
      </c>
      <c r="F130" s="24" t="s">
        <v>31</v>
      </c>
      <c r="G130" s="24" t="s">
        <v>39</v>
      </c>
      <c r="H130" s="24" t="s">
        <v>45</v>
      </c>
      <c r="I130" s="24" t="s">
        <v>34</v>
      </c>
      <c r="J130" s="24">
        <v>99.1</v>
      </c>
      <c r="K130" s="24">
        <v>0.89668428640076803</v>
      </c>
      <c r="L130" s="24">
        <v>0.92361111111111105</v>
      </c>
      <c r="M130" s="24">
        <v>56.1</v>
      </c>
      <c r="N130" s="24">
        <v>2658</v>
      </c>
      <c r="O130" s="24" t="s">
        <v>46</v>
      </c>
      <c r="P130" s="24" t="s">
        <v>36</v>
      </c>
      <c r="Q130" s="24">
        <v>121</v>
      </c>
      <c r="R130" s="24" t="s">
        <v>37</v>
      </c>
      <c r="S130" s="24">
        <v>3.54</v>
      </c>
      <c r="T130" s="24">
        <v>3.07</v>
      </c>
      <c r="U130" s="24">
        <v>9.31</v>
      </c>
      <c r="V130" s="24">
        <v>110</v>
      </c>
      <c r="W130" s="24">
        <v>5250</v>
      </c>
      <c r="X130" s="24">
        <v>21</v>
      </c>
      <c r="Y130" s="24">
        <v>28</v>
      </c>
      <c r="Z130" s="24">
        <v>11850</v>
      </c>
      <c r="AA130" s="24">
        <v>11.190476190476099</v>
      </c>
      <c r="AB130" s="24" t="s">
        <v>38</v>
      </c>
      <c r="AC130" s="24">
        <v>0</v>
      </c>
      <c r="AD130" s="24">
        <v>1</v>
      </c>
    </row>
    <row r="131" spans="1:30" x14ac:dyDescent="0.25">
      <c r="A131" s="48">
        <v>130</v>
      </c>
      <c r="B131" s="24">
        <v>2</v>
      </c>
      <c r="C131" s="24">
        <v>104</v>
      </c>
      <c r="D131" s="24" t="s">
        <v>82</v>
      </c>
      <c r="E131" s="24" t="s">
        <v>30</v>
      </c>
      <c r="F131" s="24" t="s">
        <v>36</v>
      </c>
      <c r="G131" s="24" t="s">
        <v>44</v>
      </c>
      <c r="H131" s="24" t="s">
        <v>45</v>
      </c>
      <c r="I131" s="24" t="s">
        <v>34</v>
      </c>
      <c r="J131" s="24">
        <v>99.1</v>
      </c>
      <c r="K131" s="24">
        <v>0.89668428640076803</v>
      </c>
      <c r="L131" s="24">
        <v>0.92361111111111105</v>
      </c>
      <c r="M131" s="24">
        <v>56.1</v>
      </c>
      <c r="N131" s="24">
        <v>2695</v>
      </c>
      <c r="O131" s="24" t="s">
        <v>46</v>
      </c>
      <c r="P131" s="24" t="s">
        <v>36</v>
      </c>
      <c r="Q131" s="24">
        <v>121</v>
      </c>
      <c r="R131" s="24" t="s">
        <v>37</v>
      </c>
      <c r="S131" s="24">
        <v>3.54</v>
      </c>
      <c r="T131" s="24">
        <v>3.07</v>
      </c>
      <c r="U131" s="24">
        <v>9.3000000000000007</v>
      </c>
      <c r="V131" s="24">
        <v>110</v>
      </c>
      <c r="W131" s="24">
        <v>5250</v>
      </c>
      <c r="X131" s="24">
        <v>21</v>
      </c>
      <c r="Y131" s="24">
        <v>28</v>
      </c>
      <c r="Z131" s="24">
        <v>12170</v>
      </c>
      <c r="AA131" s="24">
        <v>11.190476190476099</v>
      </c>
      <c r="AB131" s="24" t="s">
        <v>38</v>
      </c>
      <c r="AC131" s="24">
        <v>0</v>
      </c>
      <c r="AD131" s="24">
        <v>1</v>
      </c>
    </row>
    <row r="132" spans="1:30" x14ac:dyDescent="0.25">
      <c r="A132" s="48">
        <v>131</v>
      </c>
      <c r="B132" s="24">
        <v>3</v>
      </c>
      <c r="C132" s="24">
        <v>150</v>
      </c>
      <c r="D132" s="24" t="s">
        <v>82</v>
      </c>
      <c r="E132" s="24" t="s">
        <v>30</v>
      </c>
      <c r="F132" s="24" t="s">
        <v>31</v>
      </c>
      <c r="G132" s="24" t="s">
        <v>39</v>
      </c>
      <c r="H132" s="24" t="s">
        <v>45</v>
      </c>
      <c r="I132" s="24" t="s">
        <v>34</v>
      </c>
      <c r="J132" s="24">
        <v>99.1</v>
      </c>
      <c r="K132" s="24">
        <v>0.89668428640076803</v>
      </c>
      <c r="L132" s="24">
        <v>0.92361111111111105</v>
      </c>
      <c r="M132" s="24">
        <v>56.1</v>
      </c>
      <c r="N132" s="24">
        <v>2707</v>
      </c>
      <c r="O132" s="24" t="s">
        <v>46</v>
      </c>
      <c r="P132" s="24" t="s">
        <v>36</v>
      </c>
      <c r="Q132" s="24">
        <v>121</v>
      </c>
      <c r="R132" s="24" t="s">
        <v>37</v>
      </c>
      <c r="S132" s="24">
        <v>2.54</v>
      </c>
      <c r="T132" s="24">
        <v>2.0699999999999998</v>
      </c>
      <c r="U132" s="24">
        <v>9.3000000000000007</v>
      </c>
      <c r="V132" s="24">
        <v>110</v>
      </c>
      <c r="W132" s="24">
        <v>5250</v>
      </c>
      <c r="X132" s="24">
        <v>21</v>
      </c>
      <c r="Y132" s="24">
        <v>28</v>
      </c>
      <c r="Z132" s="24">
        <v>15040</v>
      </c>
      <c r="AA132" s="24">
        <v>11.190476190476099</v>
      </c>
      <c r="AB132" s="24" t="s">
        <v>38</v>
      </c>
      <c r="AC132" s="24">
        <v>0</v>
      </c>
      <c r="AD132" s="24">
        <v>1</v>
      </c>
    </row>
    <row r="133" spans="1:30" x14ac:dyDescent="0.25">
      <c r="A133" s="48">
        <v>132</v>
      </c>
      <c r="B133" s="24">
        <v>2</v>
      </c>
      <c r="C133" s="24">
        <v>104</v>
      </c>
      <c r="D133" s="24" t="s">
        <v>82</v>
      </c>
      <c r="E133" s="24" t="s">
        <v>30</v>
      </c>
      <c r="F133" s="24" t="s">
        <v>36</v>
      </c>
      <c r="G133" s="24" t="s">
        <v>44</v>
      </c>
      <c r="H133" s="24" t="s">
        <v>45</v>
      </c>
      <c r="I133" s="24" t="s">
        <v>34</v>
      </c>
      <c r="J133" s="24">
        <v>99.1</v>
      </c>
      <c r="K133" s="24">
        <v>0.89668428640076803</v>
      </c>
      <c r="L133" s="24">
        <v>0.92361111111111105</v>
      </c>
      <c r="M133" s="24">
        <v>56.1</v>
      </c>
      <c r="N133" s="24">
        <v>2758</v>
      </c>
      <c r="O133" s="24" t="s">
        <v>46</v>
      </c>
      <c r="P133" s="24" t="s">
        <v>36</v>
      </c>
      <c r="Q133" s="24">
        <v>121</v>
      </c>
      <c r="R133" s="24" t="s">
        <v>37</v>
      </c>
      <c r="S133" s="24">
        <v>3.54</v>
      </c>
      <c r="T133" s="24">
        <v>3.07</v>
      </c>
      <c r="U133" s="24">
        <v>9.3000000000000007</v>
      </c>
      <c r="V133" s="24">
        <v>110</v>
      </c>
      <c r="W133" s="24">
        <v>5250</v>
      </c>
      <c r="X133" s="24">
        <v>21</v>
      </c>
      <c r="Y133" s="24">
        <v>28</v>
      </c>
      <c r="Z133" s="24">
        <v>15510</v>
      </c>
      <c r="AA133" s="24">
        <v>11.190476190476099</v>
      </c>
      <c r="AB133" s="24" t="s">
        <v>38</v>
      </c>
      <c r="AC133" s="24">
        <v>0</v>
      </c>
      <c r="AD133" s="24">
        <v>1</v>
      </c>
    </row>
    <row r="134" spans="1:30" x14ac:dyDescent="0.25">
      <c r="A134" s="48">
        <v>133</v>
      </c>
      <c r="B134" s="24">
        <v>3</v>
      </c>
      <c r="C134" s="24">
        <v>150</v>
      </c>
      <c r="D134" s="24" t="s">
        <v>82</v>
      </c>
      <c r="E134" s="24" t="s">
        <v>50</v>
      </c>
      <c r="F134" s="24" t="s">
        <v>31</v>
      </c>
      <c r="G134" s="24" t="s">
        <v>39</v>
      </c>
      <c r="H134" s="24" t="s">
        <v>45</v>
      </c>
      <c r="I134" s="24" t="s">
        <v>34</v>
      </c>
      <c r="J134" s="24">
        <v>99.1</v>
      </c>
      <c r="K134" s="24">
        <v>0.89668428640076803</v>
      </c>
      <c r="L134" s="24">
        <v>0.92361111111111105</v>
      </c>
      <c r="M134" s="24">
        <v>56.1</v>
      </c>
      <c r="N134" s="24">
        <v>2808</v>
      </c>
      <c r="O134" s="24" t="s">
        <v>35</v>
      </c>
      <c r="P134" s="24" t="s">
        <v>36</v>
      </c>
      <c r="Q134" s="24">
        <v>121</v>
      </c>
      <c r="R134" s="24" t="s">
        <v>37</v>
      </c>
      <c r="S134" s="24">
        <v>3.54</v>
      </c>
      <c r="T134" s="24">
        <v>3.07</v>
      </c>
      <c r="U134" s="24">
        <v>9</v>
      </c>
      <c r="V134" s="24">
        <v>160</v>
      </c>
      <c r="W134" s="24">
        <v>5500</v>
      </c>
      <c r="X134" s="24">
        <v>19</v>
      </c>
      <c r="Y134" s="24">
        <v>26</v>
      </c>
      <c r="Z134" s="24">
        <v>18150</v>
      </c>
      <c r="AA134" s="24">
        <v>12.368421052631501</v>
      </c>
      <c r="AB134" s="24" t="s">
        <v>42</v>
      </c>
      <c r="AC134" s="24">
        <v>0</v>
      </c>
      <c r="AD134" s="24">
        <v>1</v>
      </c>
    </row>
    <row r="135" spans="1:30" x14ac:dyDescent="0.25">
      <c r="A135" s="48">
        <v>134</v>
      </c>
      <c r="B135" s="24">
        <v>2</v>
      </c>
      <c r="C135" s="24">
        <v>104</v>
      </c>
      <c r="D135" s="24" t="s">
        <v>82</v>
      </c>
      <c r="E135" s="24" t="s">
        <v>50</v>
      </c>
      <c r="F135" s="24" t="s">
        <v>36</v>
      </c>
      <c r="G135" s="24" t="s">
        <v>44</v>
      </c>
      <c r="H135" s="24" t="s">
        <v>45</v>
      </c>
      <c r="I135" s="24" t="s">
        <v>34</v>
      </c>
      <c r="J135" s="24">
        <v>99.1</v>
      </c>
      <c r="K135" s="24">
        <v>0.89668428640076803</v>
      </c>
      <c r="L135" s="24">
        <v>0.92361111111111105</v>
      </c>
      <c r="M135" s="24">
        <v>56.1</v>
      </c>
      <c r="N135" s="24">
        <v>2847</v>
      </c>
      <c r="O135" s="24" t="s">
        <v>35</v>
      </c>
      <c r="P135" s="24" t="s">
        <v>36</v>
      </c>
      <c r="Q135" s="24">
        <v>121</v>
      </c>
      <c r="R135" s="24" t="s">
        <v>37</v>
      </c>
      <c r="S135" s="24">
        <v>3.54</v>
      </c>
      <c r="T135" s="24">
        <v>3.07</v>
      </c>
      <c r="U135" s="24">
        <v>9</v>
      </c>
      <c r="V135" s="24">
        <v>160</v>
      </c>
      <c r="W135" s="24">
        <v>5500</v>
      </c>
      <c r="X135" s="24">
        <v>19</v>
      </c>
      <c r="Y135" s="24">
        <v>26</v>
      </c>
      <c r="Z135" s="24">
        <v>18620</v>
      </c>
      <c r="AA135" s="24">
        <v>12.368421052631501</v>
      </c>
      <c r="AB135" s="24" t="s">
        <v>42</v>
      </c>
      <c r="AC135" s="24">
        <v>0</v>
      </c>
      <c r="AD135" s="24">
        <v>1</v>
      </c>
    </row>
    <row r="136" spans="1:30" x14ac:dyDescent="0.25">
      <c r="A136" s="48">
        <v>135</v>
      </c>
      <c r="B136" s="24">
        <v>2</v>
      </c>
      <c r="C136" s="24">
        <v>83</v>
      </c>
      <c r="D136" s="24" t="s">
        <v>83</v>
      </c>
      <c r="E136" s="24" t="s">
        <v>30</v>
      </c>
      <c r="F136" s="24" t="s">
        <v>31</v>
      </c>
      <c r="G136" s="24" t="s">
        <v>39</v>
      </c>
      <c r="H136" s="24" t="s">
        <v>45</v>
      </c>
      <c r="I136" s="24" t="s">
        <v>34</v>
      </c>
      <c r="J136" s="24">
        <v>93.7</v>
      </c>
      <c r="K136" s="24">
        <v>0.75396444017299302</v>
      </c>
      <c r="L136" s="24">
        <v>0.88055555555555498</v>
      </c>
      <c r="M136" s="24">
        <v>53.7</v>
      </c>
      <c r="N136" s="24">
        <v>2050</v>
      </c>
      <c r="O136" s="24" t="s">
        <v>80</v>
      </c>
      <c r="P136" s="24" t="s">
        <v>36</v>
      </c>
      <c r="Q136" s="24">
        <v>97</v>
      </c>
      <c r="R136" s="24" t="s">
        <v>55</v>
      </c>
      <c r="S136" s="24">
        <v>3.62</v>
      </c>
      <c r="T136" s="24">
        <v>2.36</v>
      </c>
      <c r="U136" s="24">
        <v>9</v>
      </c>
      <c r="V136" s="24">
        <v>69</v>
      </c>
      <c r="W136" s="24">
        <v>4900</v>
      </c>
      <c r="X136" s="24">
        <v>31</v>
      </c>
      <c r="Y136" s="24">
        <v>36</v>
      </c>
      <c r="Z136" s="24">
        <v>5118</v>
      </c>
      <c r="AA136" s="24">
        <v>7.5806451612903203</v>
      </c>
      <c r="AB136" s="24" t="s">
        <v>38</v>
      </c>
      <c r="AC136" s="24">
        <v>0</v>
      </c>
      <c r="AD136" s="24">
        <v>1</v>
      </c>
    </row>
    <row r="137" spans="1:30" x14ac:dyDescent="0.25">
      <c r="A137" s="48">
        <v>136</v>
      </c>
      <c r="B137" s="24">
        <v>2</v>
      </c>
      <c r="C137" s="24">
        <v>83</v>
      </c>
      <c r="D137" s="24" t="s">
        <v>83</v>
      </c>
      <c r="E137" s="24" t="s">
        <v>30</v>
      </c>
      <c r="F137" s="24" t="s">
        <v>31</v>
      </c>
      <c r="G137" s="24" t="s">
        <v>39</v>
      </c>
      <c r="H137" s="24" t="s">
        <v>45</v>
      </c>
      <c r="I137" s="24" t="s">
        <v>34</v>
      </c>
      <c r="J137" s="24">
        <v>93.7</v>
      </c>
      <c r="K137" s="24">
        <v>0.75876982220086497</v>
      </c>
      <c r="L137" s="24">
        <v>0.88333333333333297</v>
      </c>
      <c r="M137" s="24">
        <v>53.7</v>
      </c>
      <c r="N137" s="24">
        <v>2120</v>
      </c>
      <c r="O137" s="24" t="s">
        <v>80</v>
      </c>
      <c r="P137" s="24" t="s">
        <v>36</v>
      </c>
      <c r="Q137" s="24">
        <v>108</v>
      </c>
      <c r="R137" s="24" t="s">
        <v>55</v>
      </c>
      <c r="S137" s="24">
        <v>3.62</v>
      </c>
      <c r="T137" s="24">
        <v>2.64</v>
      </c>
      <c r="U137" s="24">
        <v>8.6999999999999993</v>
      </c>
      <c r="V137" s="24">
        <v>73</v>
      </c>
      <c r="W137" s="24">
        <v>4400</v>
      </c>
      <c r="X137" s="24">
        <v>26</v>
      </c>
      <c r="Y137" s="24">
        <v>31</v>
      </c>
      <c r="Z137" s="24">
        <v>7053</v>
      </c>
      <c r="AA137" s="24">
        <v>9.0384615384615294</v>
      </c>
      <c r="AB137" s="24" t="s">
        <v>38</v>
      </c>
      <c r="AC137" s="24">
        <v>0</v>
      </c>
      <c r="AD137" s="24">
        <v>1</v>
      </c>
    </row>
    <row r="138" spans="1:30" x14ac:dyDescent="0.25">
      <c r="A138" s="48">
        <v>137</v>
      </c>
      <c r="B138" s="24">
        <v>2</v>
      </c>
      <c r="C138" s="24">
        <v>83</v>
      </c>
      <c r="D138" s="24" t="s">
        <v>83</v>
      </c>
      <c r="E138" s="24" t="s">
        <v>30</v>
      </c>
      <c r="F138" s="24" t="s">
        <v>31</v>
      </c>
      <c r="G138" s="24" t="s">
        <v>39</v>
      </c>
      <c r="H138" s="24" t="s">
        <v>47</v>
      </c>
      <c r="I138" s="24" t="s">
        <v>34</v>
      </c>
      <c r="J138" s="24">
        <v>93.3</v>
      </c>
      <c r="K138" s="24">
        <v>0.75588659298414196</v>
      </c>
      <c r="L138" s="24">
        <v>0.88611111111111096</v>
      </c>
      <c r="M138" s="24">
        <v>55.7</v>
      </c>
      <c r="N138" s="24">
        <v>2240</v>
      </c>
      <c r="O138" s="24" t="s">
        <v>80</v>
      </c>
      <c r="P138" s="24" t="s">
        <v>36</v>
      </c>
      <c r="Q138" s="24">
        <v>108</v>
      </c>
      <c r="R138" s="24" t="s">
        <v>55</v>
      </c>
      <c r="S138" s="24">
        <v>3.62</v>
      </c>
      <c r="T138" s="24">
        <v>2.64</v>
      </c>
      <c r="U138" s="24">
        <v>8.6999999999999993</v>
      </c>
      <c r="V138" s="24">
        <v>73</v>
      </c>
      <c r="W138" s="24">
        <v>4400</v>
      </c>
      <c r="X138" s="24">
        <v>26</v>
      </c>
      <c r="Y138" s="24">
        <v>31</v>
      </c>
      <c r="Z138" s="24">
        <v>7603</v>
      </c>
      <c r="AA138" s="24">
        <v>9.0384615384615294</v>
      </c>
      <c r="AB138" s="24" t="s">
        <v>38</v>
      </c>
      <c r="AC138" s="24">
        <v>0</v>
      </c>
      <c r="AD138" s="24">
        <v>1</v>
      </c>
    </row>
    <row r="139" spans="1:30" x14ac:dyDescent="0.25">
      <c r="A139" s="48">
        <v>138</v>
      </c>
      <c r="B139" s="24">
        <v>0</v>
      </c>
      <c r="C139" s="24">
        <v>102</v>
      </c>
      <c r="D139" s="24" t="s">
        <v>83</v>
      </c>
      <c r="E139" s="24" t="s">
        <v>30</v>
      </c>
      <c r="F139" s="24" t="s">
        <v>36</v>
      </c>
      <c r="G139" s="24" t="s">
        <v>44</v>
      </c>
      <c r="H139" s="24" t="s">
        <v>45</v>
      </c>
      <c r="I139" s="24" t="s">
        <v>34</v>
      </c>
      <c r="J139" s="24">
        <v>97.2</v>
      </c>
      <c r="K139" s="24">
        <v>0.82652570879384901</v>
      </c>
      <c r="L139" s="24">
        <v>0.90833333333333299</v>
      </c>
      <c r="M139" s="24">
        <v>52.5</v>
      </c>
      <c r="N139" s="24">
        <v>2145</v>
      </c>
      <c r="O139" s="24" t="s">
        <v>80</v>
      </c>
      <c r="P139" s="24" t="s">
        <v>36</v>
      </c>
      <c r="Q139" s="24">
        <v>108</v>
      </c>
      <c r="R139" s="24" t="s">
        <v>55</v>
      </c>
      <c r="S139" s="24">
        <v>3.62</v>
      </c>
      <c r="T139" s="24">
        <v>2.64</v>
      </c>
      <c r="U139" s="24">
        <v>9.5</v>
      </c>
      <c r="V139" s="24">
        <v>82</v>
      </c>
      <c r="W139" s="24">
        <v>4800</v>
      </c>
      <c r="X139" s="24">
        <v>32</v>
      </c>
      <c r="Y139" s="24">
        <v>37</v>
      </c>
      <c r="Z139" s="24">
        <v>7126</v>
      </c>
      <c r="AA139" s="24">
        <v>7.34375</v>
      </c>
      <c r="AB139" s="24" t="s">
        <v>38</v>
      </c>
      <c r="AC139" s="24">
        <v>0</v>
      </c>
      <c r="AD139" s="24">
        <v>1</v>
      </c>
    </row>
    <row r="140" spans="1:30" x14ac:dyDescent="0.25">
      <c r="A140" s="48">
        <v>139</v>
      </c>
      <c r="B140" s="24">
        <v>0</v>
      </c>
      <c r="C140" s="24">
        <v>102</v>
      </c>
      <c r="D140" s="24" t="s">
        <v>83</v>
      </c>
      <c r="E140" s="24" t="s">
        <v>30</v>
      </c>
      <c r="F140" s="24" t="s">
        <v>36</v>
      </c>
      <c r="G140" s="24" t="s">
        <v>44</v>
      </c>
      <c r="H140" s="24" t="s">
        <v>45</v>
      </c>
      <c r="I140" s="24" t="s">
        <v>34</v>
      </c>
      <c r="J140" s="24">
        <v>97.2</v>
      </c>
      <c r="K140" s="24">
        <v>0.82652570879384901</v>
      </c>
      <c r="L140" s="24">
        <v>0.90833333333333299</v>
      </c>
      <c r="M140" s="24">
        <v>52.5</v>
      </c>
      <c r="N140" s="24">
        <v>2190</v>
      </c>
      <c r="O140" s="24" t="s">
        <v>80</v>
      </c>
      <c r="P140" s="24" t="s">
        <v>36</v>
      </c>
      <c r="Q140" s="24">
        <v>108</v>
      </c>
      <c r="R140" s="24" t="s">
        <v>55</v>
      </c>
      <c r="S140" s="24">
        <v>3.62</v>
      </c>
      <c r="T140" s="24">
        <v>2.64</v>
      </c>
      <c r="U140" s="24">
        <v>9.5</v>
      </c>
      <c r="V140" s="24">
        <v>82</v>
      </c>
      <c r="W140" s="24">
        <v>4400</v>
      </c>
      <c r="X140" s="24">
        <v>28</v>
      </c>
      <c r="Y140" s="24">
        <v>33</v>
      </c>
      <c r="Z140" s="24">
        <v>7775</v>
      </c>
      <c r="AA140" s="24">
        <v>8.3928571428571406</v>
      </c>
      <c r="AB140" s="24" t="s">
        <v>38</v>
      </c>
      <c r="AC140" s="24">
        <v>0</v>
      </c>
      <c r="AD140" s="24">
        <v>1</v>
      </c>
    </row>
    <row r="141" spans="1:30" x14ac:dyDescent="0.25">
      <c r="A141" s="48">
        <v>140</v>
      </c>
      <c r="B141" s="24">
        <v>0</v>
      </c>
      <c r="C141" s="24">
        <v>102</v>
      </c>
      <c r="D141" s="24" t="s">
        <v>83</v>
      </c>
      <c r="E141" s="24" t="s">
        <v>30</v>
      </c>
      <c r="F141" s="24" t="s">
        <v>36</v>
      </c>
      <c r="G141" s="24" t="s">
        <v>44</v>
      </c>
      <c r="H141" s="24" t="s">
        <v>45</v>
      </c>
      <c r="I141" s="24" t="s">
        <v>34</v>
      </c>
      <c r="J141" s="24">
        <v>97.2</v>
      </c>
      <c r="K141" s="24">
        <v>0.82652570879384901</v>
      </c>
      <c r="L141" s="24">
        <v>0.90833333333333299</v>
      </c>
      <c r="M141" s="24">
        <v>52.5</v>
      </c>
      <c r="N141" s="24">
        <v>2340</v>
      </c>
      <c r="O141" s="24" t="s">
        <v>80</v>
      </c>
      <c r="P141" s="24" t="s">
        <v>36</v>
      </c>
      <c r="Q141" s="24">
        <v>108</v>
      </c>
      <c r="R141" s="24" t="s">
        <v>37</v>
      </c>
      <c r="S141" s="24">
        <v>3.62</v>
      </c>
      <c r="T141" s="24">
        <v>2.64</v>
      </c>
      <c r="U141" s="24">
        <v>9</v>
      </c>
      <c r="V141" s="24">
        <v>94</v>
      </c>
      <c r="W141" s="24">
        <v>5200</v>
      </c>
      <c r="X141" s="24">
        <v>26</v>
      </c>
      <c r="Y141" s="24">
        <v>32</v>
      </c>
      <c r="Z141" s="24">
        <v>9960</v>
      </c>
      <c r="AA141" s="24">
        <v>9.0384615384615294</v>
      </c>
      <c r="AB141" s="24" t="s">
        <v>38</v>
      </c>
      <c r="AC141" s="24">
        <v>0</v>
      </c>
      <c r="AD141" s="24">
        <v>1</v>
      </c>
    </row>
    <row r="142" spans="1:30" x14ac:dyDescent="0.25">
      <c r="A142" s="48">
        <v>141</v>
      </c>
      <c r="B142" s="24">
        <v>0</v>
      </c>
      <c r="C142" s="24">
        <v>102</v>
      </c>
      <c r="D142" s="24" t="s">
        <v>83</v>
      </c>
      <c r="E142" s="24" t="s">
        <v>30</v>
      </c>
      <c r="F142" s="24" t="s">
        <v>36</v>
      </c>
      <c r="G142" s="24" t="s">
        <v>44</v>
      </c>
      <c r="H142" s="24" t="s">
        <v>47</v>
      </c>
      <c r="I142" s="24" t="s">
        <v>34</v>
      </c>
      <c r="J142" s="24">
        <v>97</v>
      </c>
      <c r="K142" s="24">
        <v>0.82652570879384901</v>
      </c>
      <c r="L142" s="24">
        <v>0.90833333333333299</v>
      </c>
      <c r="M142" s="24">
        <v>54.3</v>
      </c>
      <c r="N142" s="24">
        <v>2385</v>
      </c>
      <c r="O142" s="24" t="s">
        <v>80</v>
      </c>
      <c r="P142" s="24" t="s">
        <v>36</v>
      </c>
      <c r="Q142" s="24">
        <v>108</v>
      </c>
      <c r="R142" s="24" t="s">
        <v>55</v>
      </c>
      <c r="S142" s="24">
        <v>3.62</v>
      </c>
      <c r="T142" s="24">
        <v>2.64</v>
      </c>
      <c r="U142" s="24">
        <v>9</v>
      </c>
      <c r="V142" s="24">
        <v>82</v>
      </c>
      <c r="W142" s="24">
        <v>4800</v>
      </c>
      <c r="X142" s="24">
        <v>24</v>
      </c>
      <c r="Y142" s="24">
        <v>25</v>
      </c>
      <c r="Z142" s="24">
        <v>9233</v>
      </c>
      <c r="AA142" s="24">
        <v>9.7916666666666607</v>
      </c>
      <c r="AB142" s="24" t="s">
        <v>38</v>
      </c>
      <c r="AC142" s="24">
        <v>0</v>
      </c>
      <c r="AD142" s="24">
        <v>1</v>
      </c>
    </row>
    <row r="143" spans="1:30" x14ac:dyDescent="0.25">
      <c r="A143" s="48">
        <v>142</v>
      </c>
      <c r="B143" s="24">
        <v>0</v>
      </c>
      <c r="C143" s="24">
        <v>102</v>
      </c>
      <c r="D143" s="24" t="s">
        <v>83</v>
      </c>
      <c r="E143" s="24" t="s">
        <v>50</v>
      </c>
      <c r="F143" s="24" t="s">
        <v>36</v>
      </c>
      <c r="G143" s="24" t="s">
        <v>44</v>
      </c>
      <c r="H143" s="24" t="s">
        <v>47</v>
      </c>
      <c r="I143" s="24" t="s">
        <v>34</v>
      </c>
      <c r="J143" s="24">
        <v>97</v>
      </c>
      <c r="K143" s="24">
        <v>0.82652570879384901</v>
      </c>
      <c r="L143" s="24">
        <v>0.90833333333333299</v>
      </c>
      <c r="M143" s="24">
        <v>54.3</v>
      </c>
      <c r="N143" s="24">
        <v>2510</v>
      </c>
      <c r="O143" s="24" t="s">
        <v>80</v>
      </c>
      <c r="P143" s="24" t="s">
        <v>36</v>
      </c>
      <c r="Q143" s="24">
        <v>108</v>
      </c>
      <c r="R143" s="24" t="s">
        <v>37</v>
      </c>
      <c r="S143" s="24">
        <v>3.62</v>
      </c>
      <c r="T143" s="24">
        <v>2.64</v>
      </c>
      <c r="U143" s="24">
        <v>7.7</v>
      </c>
      <c r="V143" s="24">
        <v>111</v>
      </c>
      <c r="W143" s="24">
        <v>4800</v>
      </c>
      <c r="X143" s="24">
        <v>24</v>
      </c>
      <c r="Y143" s="24">
        <v>29</v>
      </c>
      <c r="Z143" s="24">
        <v>11259</v>
      </c>
      <c r="AA143" s="24">
        <v>9.7916666666666607</v>
      </c>
      <c r="AB143" s="24" t="s">
        <v>38</v>
      </c>
      <c r="AC143" s="24">
        <v>0</v>
      </c>
      <c r="AD143" s="24">
        <v>1</v>
      </c>
    </row>
    <row r="144" spans="1:30" x14ac:dyDescent="0.25">
      <c r="A144" s="48">
        <v>143</v>
      </c>
      <c r="B144" s="24">
        <v>0</v>
      </c>
      <c r="C144" s="24">
        <v>89</v>
      </c>
      <c r="D144" s="24" t="s">
        <v>83</v>
      </c>
      <c r="E144" s="24" t="s">
        <v>30</v>
      </c>
      <c r="F144" s="24" t="s">
        <v>36</v>
      </c>
      <c r="G144" s="24" t="s">
        <v>49</v>
      </c>
      <c r="H144" s="24" t="s">
        <v>45</v>
      </c>
      <c r="I144" s="24" t="s">
        <v>34</v>
      </c>
      <c r="J144" s="24">
        <v>97</v>
      </c>
      <c r="K144" s="24">
        <v>0.83373378183565505</v>
      </c>
      <c r="L144" s="24">
        <v>0.90833333333333299</v>
      </c>
      <c r="M144" s="24">
        <v>53</v>
      </c>
      <c r="N144" s="24">
        <v>2290</v>
      </c>
      <c r="O144" s="24" t="s">
        <v>80</v>
      </c>
      <c r="P144" s="24" t="s">
        <v>36</v>
      </c>
      <c r="Q144" s="24">
        <v>108</v>
      </c>
      <c r="R144" s="24" t="s">
        <v>55</v>
      </c>
      <c r="S144" s="24">
        <v>3.62</v>
      </c>
      <c r="T144" s="24">
        <v>2.64</v>
      </c>
      <c r="U144" s="24">
        <v>9</v>
      </c>
      <c r="V144" s="24">
        <v>82</v>
      </c>
      <c r="W144" s="24">
        <v>4800</v>
      </c>
      <c r="X144" s="24">
        <v>28</v>
      </c>
      <c r="Y144" s="24">
        <v>32</v>
      </c>
      <c r="Z144" s="24">
        <v>7463</v>
      </c>
      <c r="AA144" s="24">
        <v>8.3928571428571406</v>
      </c>
      <c r="AB144" s="24" t="s">
        <v>38</v>
      </c>
      <c r="AC144" s="24">
        <v>0</v>
      </c>
      <c r="AD144" s="24">
        <v>1</v>
      </c>
    </row>
    <row r="145" spans="1:30" x14ac:dyDescent="0.25">
      <c r="A145" s="48">
        <v>144</v>
      </c>
      <c r="B145" s="24">
        <v>0</v>
      </c>
      <c r="C145" s="24">
        <v>89</v>
      </c>
      <c r="D145" s="24" t="s">
        <v>83</v>
      </c>
      <c r="E145" s="24" t="s">
        <v>30</v>
      </c>
      <c r="F145" s="24" t="s">
        <v>36</v>
      </c>
      <c r="G145" s="24" t="s">
        <v>49</v>
      </c>
      <c r="H145" s="24" t="s">
        <v>45</v>
      </c>
      <c r="I145" s="24" t="s">
        <v>34</v>
      </c>
      <c r="J145" s="24">
        <v>97</v>
      </c>
      <c r="K145" s="24">
        <v>0.83373378183565505</v>
      </c>
      <c r="L145" s="24">
        <v>0.90833333333333299</v>
      </c>
      <c r="M145" s="24">
        <v>53</v>
      </c>
      <c r="N145" s="24">
        <v>2455</v>
      </c>
      <c r="O145" s="24" t="s">
        <v>80</v>
      </c>
      <c r="P145" s="24" t="s">
        <v>36</v>
      </c>
      <c r="Q145" s="24">
        <v>108</v>
      </c>
      <c r="R145" s="24" t="s">
        <v>37</v>
      </c>
      <c r="S145" s="24">
        <v>3.62</v>
      </c>
      <c r="T145" s="24">
        <v>2.64</v>
      </c>
      <c r="U145" s="24">
        <v>9</v>
      </c>
      <c r="V145" s="24">
        <v>94</v>
      </c>
      <c r="W145" s="24">
        <v>5200</v>
      </c>
      <c r="X145" s="24">
        <v>25</v>
      </c>
      <c r="Y145" s="24">
        <v>31</v>
      </c>
      <c r="Z145" s="24">
        <v>10198</v>
      </c>
      <c r="AA145" s="24">
        <v>9.4</v>
      </c>
      <c r="AB145" s="24" t="s">
        <v>38</v>
      </c>
      <c r="AC145" s="24">
        <v>0</v>
      </c>
      <c r="AD145" s="24">
        <v>1</v>
      </c>
    </row>
    <row r="146" spans="1:30" x14ac:dyDescent="0.25">
      <c r="A146" s="48">
        <v>145</v>
      </c>
      <c r="B146" s="24">
        <v>0</v>
      </c>
      <c r="C146" s="24">
        <v>85</v>
      </c>
      <c r="D146" s="24" t="s">
        <v>83</v>
      </c>
      <c r="E146" s="24" t="s">
        <v>30</v>
      </c>
      <c r="F146" s="24" t="s">
        <v>36</v>
      </c>
      <c r="G146" s="24" t="s">
        <v>49</v>
      </c>
      <c r="H146" s="24" t="s">
        <v>47</v>
      </c>
      <c r="I146" s="24" t="s">
        <v>34</v>
      </c>
      <c r="J146" s="24">
        <v>96.9</v>
      </c>
      <c r="K146" s="24">
        <v>0.83421432003844298</v>
      </c>
      <c r="L146" s="24">
        <v>0.90833333333333299</v>
      </c>
      <c r="M146" s="24">
        <v>54.9</v>
      </c>
      <c r="N146" s="24">
        <v>2420</v>
      </c>
      <c r="O146" s="24" t="s">
        <v>80</v>
      </c>
      <c r="P146" s="24" t="s">
        <v>36</v>
      </c>
      <c r="Q146" s="24">
        <v>108</v>
      </c>
      <c r="R146" s="24" t="s">
        <v>55</v>
      </c>
      <c r="S146" s="24">
        <v>3.62</v>
      </c>
      <c r="T146" s="24">
        <v>2.64</v>
      </c>
      <c r="U146" s="24">
        <v>9</v>
      </c>
      <c r="V146" s="24">
        <v>82</v>
      </c>
      <c r="W146" s="24">
        <v>4800</v>
      </c>
      <c r="X146" s="24">
        <v>23</v>
      </c>
      <c r="Y146" s="24">
        <v>29</v>
      </c>
      <c r="Z146" s="24">
        <v>8013</v>
      </c>
      <c r="AA146" s="24">
        <v>10.2173913043478</v>
      </c>
      <c r="AB146" s="24" t="s">
        <v>38</v>
      </c>
      <c r="AC146" s="24">
        <v>0</v>
      </c>
      <c r="AD146" s="24">
        <v>1</v>
      </c>
    </row>
    <row r="147" spans="1:30" x14ac:dyDescent="0.25">
      <c r="A147" s="48">
        <v>146</v>
      </c>
      <c r="B147" s="24">
        <v>0</v>
      </c>
      <c r="C147" s="24">
        <v>85</v>
      </c>
      <c r="D147" s="24" t="s">
        <v>83</v>
      </c>
      <c r="E147" s="24" t="s">
        <v>50</v>
      </c>
      <c r="F147" s="24" t="s">
        <v>36</v>
      </c>
      <c r="G147" s="24" t="s">
        <v>49</v>
      </c>
      <c r="H147" s="24" t="s">
        <v>47</v>
      </c>
      <c r="I147" s="24" t="s">
        <v>34</v>
      </c>
      <c r="J147" s="24">
        <v>96.9</v>
      </c>
      <c r="K147" s="24">
        <v>0.83421432003844298</v>
      </c>
      <c r="L147" s="24">
        <v>0.90833333333333299</v>
      </c>
      <c r="M147" s="24">
        <v>54.9</v>
      </c>
      <c r="N147" s="24">
        <v>2650</v>
      </c>
      <c r="O147" s="24" t="s">
        <v>80</v>
      </c>
      <c r="P147" s="24" t="s">
        <v>36</v>
      </c>
      <c r="Q147" s="24">
        <v>108</v>
      </c>
      <c r="R147" s="24" t="s">
        <v>37</v>
      </c>
      <c r="S147" s="24">
        <v>3.62</v>
      </c>
      <c r="T147" s="24">
        <v>2.64</v>
      </c>
      <c r="U147" s="24">
        <v>7.7</v>
      </c>
      <c r="V147" s="24">
        <v>111</v>
      </c>
      <c r="W147" s="24">
        <v>4800</v>
      </c>
      <c r="X147" s="24">
        <v>23</v>
      </c>
      <c r="Y147" s="24">
        <v>23</v>
      </c>
      <c r="Z147" s="24">
        <v>11694</v>
      </c>
      <c r="AA147" s="24">
        <v>10.2173913043478</v>
      </c>
      <c r="AB147" s="24" t="s">
        <v>38</v>
      </c>
      <c r="AC147" s="24">
        <v>0</v>
      </c>
      <c r="AD147" s="24">
        <v>1</v>
      </c>
    </row>
    <row r="148" spans="1:30" x14ac:dyDescent="0.25">
      <c r="A148" s="48">
        <v>147</v>
      </c>
      <c r="B148" s="24">
        <v>1</v>
      </c>
      <c r="C148" s="24">
        <v>87</v>
      </c>
      <c r="D148" s="24" t="s">
        <v>84</v>
      </c>
      <c r="E148" s="24" t="s">
        <v>30</v>
      </c>
      <c r="F148" s="24" t="s">
        <v>31</v>
      </c>
      <c r="G148" s="24" t="s">
        <v>39</v>
      </c>
      <c r="H148" s="24" t="s">
        <v>45</v>
      </c>
      <c r="I148" s="24" t="s">
        <v>34</v>
      </c>
      <c r="J148" s="24">
        <v>95.7</v>
      </c>
      <c r="K148" s="24">
        <v>0.76261412782316196</v>
      </c>
      <c r="L148" s="24">
        <v>0.88333333333333297</v>
      </c>
      <c r="M148" s="24">
        <v>54.5</v>
      </c>
      <c r="N148" s="24">
        <v>1985</v>
      </c>
      <c r="O148" s="24" t="s">
        <v>46</v>
      </c>
      <c r="P148" s="24" t="s">
        <v>36</v>
      </c>
      <c r="Q148" s="24">
        <v>92</v>
      </c>
      <c r="R148" s="24" t="s">
        <v>55</v>
      </c>
      <c r="S148" s="24">
        <v>3.05</v>
      </c>
      <c r="T148" s="24">
        <v>3.03</v>
      </c>
      <c r="U148" s="24">
        <v>9</v>
      </c>
      <c r="V148" s="24">
        <v>62</v>
      </c>
      <c r="W148" s="24">
        <v>4800</v>
      </c>
      <c r="X148" s="24">
        <v>35</v>
      </c>
      <c r="Y148" s="24">
        <v>39</v>
      </c>
      <c r="Z148" s="24">
        <v>5348</v>
      </c>
      <c r="AA148" s="24">
        <v>6.71428571428571</v>
      </c>
      <c r="AB148" s="24" t="s">
        <v>38</v>
      </c>
      <c r="AC148" s="24">
        <v>0</v>
      </c>
      <c r="AD148" s="24">
        <v>1</v>
      </c>
    </row>
    <row r="149" spans="1:30" x14ac:dyDescent="0.25">
      <c r="A149" s="48">
        <v>148</v>
      </c>
      <c r="B149" s="24">
        <v>1</v>
      </c>
      <c r="C149" s="24">
        <v>87</v>
      </c>
      <c r="D149" s="24" t="s">
        <v>84</v>
      </c>
      <c r="E149" s="24" t="s">
        <v>30</v>
      </c>
      <c r="F149" s="24" t="s">
        <v>31</v>
      </c>
      <c r="G149" s="24" t="s">
        <v>39</v>
      </c>
      <c r="H149" s="24" t="s">
        <v>45</v>
      </c>
      <c r="I149" s="24" t="s">
        <v>34</v>
      </c>
      <c r="J149" s="24">
        <v>95.7</v>
      </c>
      <c r="K149" s="24">
        <v>0.76261412782316196</v>
      </c>
      <c r="L149" s="24">
        <v>0.88333333333333297</v>
      </c>
      <c r="M149" s="24">
        <v>54.5</v>
      </c>
      <c r="N149" s="24">
        <v>2040</v>
      </c>
      <c r="O149" s="24" t="s">
        <v>46</v>
      </c>
      <c r="P149" s="24" t="s">
        <v>36</v>
      </c>
      <c r="Q149" s="24">
        <v>92</v>
      </c>
      <c r="R149" s="24" t="s">
        <v>55</v>
      </c>
      <c r="S149" s="24">
        <v>3.05</v>
      </c>
      <c r="T149" s="24">
        <v>3.03</v>
      </c>
      <c r="U149" s="24">
        <v>9</v>
      </c>
      <c r="V149" s="24">
        <v>62</v>
      </c>
      <c r="W149" s="24">
        <v>4800</v>
      </c>
      <c r="X149" s="24">
        <v>31</v>
      </c>
      <c r="Y149" s="24">
        <v>38</v>
      </c>
      <c r="Z149" s="24">
        <v>6338</v>
      </c>
      <c r="AA149" s="24">
        <v>7.5806451612903203</v>
      </c>
      <c r="AB149" s="24" t="s">
        <v>38</v>
      </c>
      <c r="AC149" s="24">
        <v>0</v>
      </c>
      <c r="AD149" s="24">
        <v>1</v>
      </c>
    </row>
    <row r="150" spans="1:30" x14ac:dyDescent="0.25">
      <c r="A150" s="48">
        <v>149</v>
      </c>
      <c r="B150" s="24">
        <v>1</v>
      </c>
      <c r="C150" s="24">
        <v>74</v>
      </c>
      <c r="D150" s="24" t="s">
        <v>84</v>
      </c>
      <c r="E150" s="24" t="s">
        <v>30</v>
      </c>
      <c r="F150" s="24" t="s">
        <v>36</v>
      </c>
      <c r="G150" s="24" t="s">
        <v>39</v>
      </c>
      <c r="H150" s="24" t="s">
        <v>45</v>
      </c>
      <c r="I150" s="24" t="s">
        <v>34</v>
      </c>
      <c r="J150" s="24">
        <v>95.7</v>
      </c>
      <c r="K150" s="24">
        <v>0.76261412782316196</v>
      </c>
      <c r="L150" s="24">
        <v>0.88333333333333297</v>
      </c>
      <c r="M150" s="24">
        <v>54.5</v>
      </c>
      <c r="N150" s="24">
        <v>2015</v>
      </c>
      <c r="O150" s="24" t="s">
        <v>46</v>
      </c>
      <c r="P150" s="24" t="s">
        <v>36</v>
      </c>
      <c r="Q150" s="24">
        <v>92</v>
      </c>
      <c r="R150" s="24" t="s">
        <v>55</v>
      </c>
      <c r="S150" s="24">
        <v>3.05</v>
      </c>
      <c r="T150" s="24">
        <v>3.03</v>
      </c>
      <c r="U150" s="24">
        <v>9</v>
      </c>
      <c r="V150" s="24">
        <v>62</v>
      </c>
      <c r="W150" s="24">
        <v>4800</v>
      </c>
      <c r="X150" s="24">
        <v>31</v>
      </c>
      <c r="Y150" s="24">
        <v>38</v>
      </c>
      <c r="Z150" s="24">
        <v>6488</v>
      </c>
      <c r="AA150" s="24">
        <v>7.5806451612903203</v>
      </c>
      <c r="AB150" s="24" t="s">
        <v>38</v>
      </c>
      <c r="AC150" s="24">
        <v>0</v>
      </c>
      <c r="AD150" s="24">
        <v>1</v>
      </c>
    </row>
    <row r="151" spans="1:30" x14ac:dyDescent="0.25">
      <c r="A151" s="48">
        <v>150</v>
      </c>
      <c r="B151" s="24">
        <v>0</v>
      </c>
      <c r="C151" s="24">
        <v>77</v>
      </c>
      <c r="D151" s="24" t="s">
        <v>84</v>
      </c>
      <c r="E151" s="24" t="s">
        <v>30</v>
      </c>
      <c r="F151" s="24" t="s">
        <v>36</v>
      </c>
      <c r="G151" s="24" t="s">
        <v>49</v>
      </c>
      <c r="H151" s="24" t="s">
        <v>45</v>
      </c>
      <c r="I151" s="24" t="s">
        <v>34</v>
      </c>
      <c r="J151" s="24">
        <v>95.7</v>
      </c>
      <c r="K151" s="24">
        <v>0.81547333012974499</v>
      </c>
      <c r="L151" s="24">
        <v>0.88333333333333297</v>
      </c>
      <c r="M151" s="24">
        <v>59.1</v>
      </c>
      <c r="N151" s="24">
        <v>2280</v>
      </c>
      <c r="O151" s="24" t="s">
        <v>46</v>
      </c>
      <c r="P151" s="24" t="s">
        <v>36</v>
      </c>
      <c r="Q151" s="24">
        <v>92</v>
      </c>
      <c r="R151" s="24" t="s">
        <v>55</v>
      </c>
      <c r="S151" s="24">
        <v>3.05</v>
      </c>
      <c r="T151" s="24">
        <v>3.03</v>
      </c>
      <c r="U151" s="24">
        <v>9</v>
      </c>
      <c r="V151" s="24">
        <v>62</v>
      </c>
      <c r="W151" s="24">
        <v>4800</v>
      </c>
      <c r="X151" s="24">
        <v>31</v>
      </c>
      <c r="Y151" s="24">
        <v>37</v>
      </c>
      <c r="Z151" s="24">
        <v>6918</v>
      </c>
      <c r="AA151" s="24">
        <v>7.5806451612903203</v>
      </c>
      <c r="AB151" s="24" t="s">
        <v>38</v>
      </c>
      <c r="AC151" s="24">
        <v>0</v>
      </c>
      <c r="AD151" s="24">
        <v>1</v>
      </c>
    </row>
    <row r="152" spans="1:30" x14ac:dyDescent="0.25">
      <c r="A152" s="48">
        <v>151</v>
      </c>
      <c r="B152" s="24">
        <v>0</v>
      </c>
      <c r="C152" s="24">
        <v>81</v>
      </c>
      <c r="D152" s="24" t="s">
        <v>84</v>
      </c>
      <c r="E152" s="24" t="s">
        <v>30</v>
      </c>
      <c r="F152" s="24" t="s">
        <v>36</v>
      </c>
      <c r="G152" s="24" t="s">
        <v>49</v>
      </c>
      <c r="H152" s="24" t="s">
        <v>47</v>
      </c>
      <c r="I152" s="24" t="s">
        <v>34</v>
      </c>
      <c r="J152" s="24">
        <v>95.7</v>
      </c>
      <c r="K152" s="24">
        <v>0.81547333012974499</v>
      </c>
      <c r="L152" s="24">
        <v>0.88333333333333297</v>
      </c>
      <c r="M152" s="24">
        <v>59.1</v>
      </c>
      <c r="N152" s="24">
        <v>2290</v>
      </c>
      <c r="O152" s="24" t="s">
        <v>46</v>
      </c>
      <c r="P152" s="24" t="s">
        <v>36</v>
      </c>
      <c r="Q152" s="24">
        <v>92</v>
      </c>
      <c r="R152" s="24" t="s">
        <v>55</v>
      </c>
      <c r="S152" s="24">
        <v>3.05</v>
      </c>
      <c r="T152" s="24">
        <v>3.03</v>
      </c>
      <c r="U152" s="24">
        <v>9</v>
      </c>
      <c r="V152" s="24">
        <v>62</v>
      </c>
      <c r="W152" s="24">
        <v>4800</v>
      </c>
      <c r="X152" s="24">
        <v>27</v>
      </c>
      <c r="Y152" s="24">
        <v>32</v>
      </c>
      <c r="Z152" s="24">
        <v>7898</v>
      </c>
      <c r="AA152" s="24">
        <v>8.7037037037037006</v>
      </c>
      <c r="AB152" s="24" t="s">
        <v>38</v>
      </c>
      <c r="AC152" s="24">
        <v>0</v>
      </c>
      <c r="AD152" s="24">
        <v>1</v>
      </c>
    </row>
    <row r="153" spans="1:30" x14ac:dyDescent="0.25">
      <c r="A153" s="48">
        <v>152</v>
      </c>
      <c r="B153" s="24">
        <v>0</v>
      </c>
      <c r="C153" s="24">
        <v>91</v>
      </c>
      <c r="D153" s="24" t="s">
        <v>84</v>
      </c>
      <c r="E153" s="24" t="s">
        <v>30</v>
      </c>
      <c r="F153" s="24" t="s">
        <v>36</v>
      </c>
      <c r="G153" s="24" t="s">
        <v>49</v>
      </c>
      <c r="H153" s="24" t="s">
        <v>47</v>
      </c>
      <c r="I153" s="24" t="s">
        <v>34</v>
      </c>
      <c r="J153" s="24">
        <v>95.7</v>
      </c>
      <c r="K153" s="24">
        <v>0.81547333012974499</v>
      </c>
      <c r="L153" s="24">
        <v>0.88333333333333297</v>
      </c>
      <c r="M153" s="24">
        <v>59.1</v>
      </c>
      <c r="N153" s="24">
        <v>3110</v>
      </c>
      <c r="O153" s="24" t="s">
        <v>46</v>
      </c>
      <c r="P153" s="24" t="s">
        <v>36</v>
      </c>
      <c r="Q153" s="24">
        <v>92</v>
      </c>
      <c r="R153" s="24" t="s">
        <v>55</v>
      </c>
      <c r="S153" s="24">
        <v>3.05</v>
      </c>
      <c r="T153" s="24">
        <v>3.03</v>
      </c>
      <c r="U153" s="24">
        <v>9</v>
      </c>
      <c r="V153" s="24">
        <v>62</v>
      </c>
      <c r="W153" s="24">
        <v>4800</v>
      </c>
      <c r="X153" s="24">
        <v>27</v>
      </c>
      <c r="Y153" s="24">
        <v>32</v>
      </c>
      <c r="Z153" s="24">
        <v>8778</v>
      </c>
      <c r="AA153" s="24">
        <v>8.7037037037037006</v>
      </c>
      <c r="AB153" s="24" t="s">
        <v>38</v>
      </c>
      <c r="AC153" s="24">
        <v>0</v>
      </c>
      <c r="AD153" s="24">
        <v>1</v>
      </c>
    </row>
    <row r="154" spans="1:30" x14ac:dyDescent="0.25">
      <c r="A154" s="48">
        <v>153</v>
      </c>
      <c r="B154" s="24">
        <v>0</v>
      </c>
      <c r="C154" s="24">
        <v>91</v>
      </c>
      <c r="D154" s="24" t="s">
        <v>84</v>
      </c>
      <c r="E154" s="24" t="s">
        <v>30</v>
      </c>
      <c r="F154" s="24" t="s">
        <v>36</v>
      </c>
      <c r="G154" s="24" t="s">
        <v>44</v>
      </c>
      <c r="H154" s="24" t="s">
        <v>45</v>
      </c>
      <c r="I154" s="24" t="s">
        <v>34</v>
      </c>
      <c r="J154" s="24">
        <v>95.7</v>
      </c>
      <c r="K154" s="24">
        <v>0.79913503123498297</v>
      </c>
      <c r="L154" s="24">
        <v>0.89444444444444404</v>
      </c>
      <c r="M154" s="24">
        <v>53</v>
      </c>
      <c r="N154" s="24">
        <v>2081</v>
      </c>
      <c r="O154" s="24" t="s">
        <v>46</v>
      </c>
      <c r="P154" s="24" t="s">
        <v>36</v>
      </c>
      <c r="Q154" s="24">
        <v>98</v>
      </c>
      <c r="R154" s="24" t="s">
        <v>55</v>
      </c>
      <c r="S154" s="24">
        <v>3.19</v>
      </c>
      <c r="T154" s="24">
        <v>3.03</v>
      </c>
      <c r="U154" s="24">
        <v>9</v>
      </c>
      <c r="V154" s="24">
        <v>70</v>
      </c>
      <c r="W154" s="24">
        <v>4800</v>
      </c>
      <c r="X154" s="24">
        <v>30</v>
      </c>
      <c r="Y154" s="24">
        <v>37</v>
      </c>
      <c r="Z154" s="24">
        <v>6938</v>
      </c>
      <c r="AA154" s="24">
        <v>7.8333333333333304</v>
      </c>
      <c r="AB154" s="24" t="s">
        <v>38</v>
      </c>
      <c r="AC154" s="24">
        <v>0</v>
      </c>
      <c r="AD154" s="24">
        <v>1</v>
      </c>
    </row>
    <row r="155" spans="1:30" x14ac:dyDescent="0.25">
      <c r="A155" s="48">
        <v>154</v>
      </c>
      <c r="B155" s="24">
        <v>0</v>
      </c>
      <c r="C155" s="24">
        <v>91</v>
      </c>
      <c r="D155" s="24" t="s">
        <v>84</v>
      </c>
      <c r="E155" s="24" t="s">
        <v>30</v>
      </c>
      <c r="F155" s="24" t="s">
        <v>36</v>
      </c>
      <c r="G155" s="24" t="s">
        <v>39</v>
      </c>
      <c r="H155" s="24" t="s">
        <v>45</v>
      </c>
      <c r="I155" s="24" t="s">
        <v>34</v>
      </c>
      <c r="J155" s="24">
        <v>95.7</v>
      </c>
      <c r="K155" s="24">
        <v>0.79913503123498297</v>
      </c>
      <c r="L155" s="24">
        <v>0.89444444444444404</v>
      </c>
      <c r="M155" s="24">
        <v>52.8</v>
      </c>
      <c r="N155" s="24">
        <v>2109</v>
      </c>
      <c r="O155" s="24" t="s">
        <v>46</v>
      </c>
      <c r="P155" s="24" t="s">
        <v>36</v>
      </c>
      <c r="Q155" s="24">
        <v>98</v>
      </c>
      <c r="R155" s="24" t="s">
        <v>55</v>
      </c>
      <c r="S155" s="24">
        <v>3.19</v>
      </c>
      <c r="T155" s="24">
        <v>3.03</v>
      </c>
      <c r="U155" s="24">
        <v>9</v>
      </c>
      <c r="V155" s="24">
        <v>70</v>
      </c>
      <c r="W155" s="24">
        <v>4800</v>
      </c>
      <c r="X155" s="24">
        <v>30</v>
      </c>
      <c r="Y155" s="24">
        <v>37</v>
      </c>
      <c r="Z155" s="24">
        <v>7198</v>
      </c>
      <c r="AA155" s="24">
        <v>7.8333333333333304</v>
      </c>
      <c r="AB155" s="24" t="s">
        <v>38</v>
      </c>
      <c r="AC155" s="24">
        <v>0</v>
      </c>
      <c r="AD155" s="24">
        <v>1</v>
      </c>
    </row>
    <row r="156" spans="1:30" x14ac:dyDescent="0.25">
      <c r="A156" s="48">
        <v>155</v>
      </c>
      <c r="B156" s="24">
        <v>0</v>
      </c>
      <c r="C156" s="24">
        <v>91</v>
      </c>
      <c r="D156" s="24" t="s">
        <v>84</v>
      </c>
      <c r="E156" s="24" t="s">
        <v>30</v>
      </c>
      <c r="F156" s="24" t="s">
        <v>36</v>
      </c>
      <c r="G156" s="24" t="s">
        <v>44</v>
      </c>
      <c r="H156" s="24" t="s">
        <v>45</v>
      </c>
      <c r="I156" s="24" t="s">
        <v>34</v>
      </c>
      <c r="J156" s="24">
        <v>95.7</v>
      </c>
      <c r="K156" s="24">
        <v>0.79913503123498297</v>
      </c>
      <c r="L156" s="24">
        <v>0.89444444444444404</v>
      </c>
      <c r="M156" s="24">
        <v>53</v>
      </c>
      <c r="N156" s="24">
        <v>2275</v>
      </c>
      <c r="O156" s="24" t="s">
        <v>46</v>
      </c>
      <c r="P156" s="24" t="s">
        <v>36</v>
      </c>
      <c r="Q156" s="24">
        <v>110</v>
      </c>
      <c r="R156" s="24" t="s">
        <v>68</v>
      </c>
      <c r="S156" s="24">
        <v>3.27</v>
      </c>
      <c r="T156" s="24">
        <v>3.35</v>
      </c>
      <c r="U156" s="24">
        <v>22.5</v>
      </c>
      <c r="V156" s="24">
        <v>56</v>
      </c>
      <c r="W156" s="24">
        <v>4500</v>
      </c>
      <c r="X156" s="24">
        <v>34</v>
      </c>
      <c r="Y156" s="24">
        <v>36</v>
      </c>
      <c r="Z156" s="24">
        <v>7898</v>
      </c>
      <c r="AA156" s="24">
        <v>6.9117647058823497</v>
      </c>
      <c r="AB156" s="24" t="s">
        <v>38</v>
      </c>
      <c r="AC156" s="24">
        <v>1</v>
      </c>
      <c r="AD156" s="24">
        <v>0</v>
      </c>
    </row>
    <row r="157" spans="1:30" x14ac:dyDescent="0.25">
      <c r="A157" s="48">
        <v>156</v>
      </c>
      <c r="B157" s="24">
        <v>0</v>
      </c>
      <c r="C157" s="24">
        <v>91</v>
      </c>
      <c r="D157" s="24" t="s">
        <v>84</v>
      </c>
      <c r="E157" s="24" t="s">
        <v>30</v>
      </c>
      <c r="F157" s="24" t="s">
        <v>36</v>
      </c>
      <c r="G157" s="24" t="s">
        <v>39</v>
      </c>
      <c r="H157" s="24" t="s">
        <v>45</v>
      </c>
      <c r="I157" s="24" t="s">
        <v>34</v>
      </c>
      <c r="J157" s="24">
        <v>95.7</v>
      </c>
      <c r="K157" s="24">
        <v>0.79913503123498297</v>
      </c>
      <c r="L157" s="24">
        <v>0.89444444444444404</v>
      </c>
      <c r="M157" s="24">
        <v>52.8</v>
      </c>
      <c r="N157" s="24">
        <v>2275</v>
      </c>
      <c r="O157" s="24" t="s">
        <v>46</v>
      </c>
      <c r="P157" s="24" t="s">
        <v>36</v>
      </c>
      <c r="Q157" s="24">
        <v>110</v>
      </c>
      <c r="R157" s="24" t="s">
        <v>68</v>
      </c>
      <c r="S157" s="24">
        <v>3.27</v>
      </c>
      <c r="T157" s="24">
        <v>3.35</v>
      </c>
      <c r="U157" s="24">
        <v>22.5</v>
      </c>
      <c r="V157" s="24">
        <v>56</v>
      </c>
      <c r="W157" s="24">
        <v>4500</v>
      </c>
      <c r="X157" s="24">
        <v>38</v>
      </c>
      <c r="Y157" s="24">
        <v>47</v>
      </c>
      <c r="Z157" s="24">
        <v>7788</v>
      </c>
      <c r="AA157" s="24">
        <v>6.1842105263157796</v>
      </c>
      <c r="AB157" s="24" t="s">
        <v>38</v>
      </c>
      <c r="AC157" s="24">
        <v>1</v>
      </c>
      <c r="AD157" s="24">
        <v>0</v>
      </c>
    </row>
    <row r="158" spans="1:30" x14ac:dyDescent="0.25">
      <c r="A158" s="48">
        <v>157</v>
      </c>
      <c r="B158" s="24">
        <v>0</v>
      </c>
      <c r="C158" s="24">
        <v>91</v>
      </c>
      <c r="D158" s="24" t="s">
        <v>84</v>
      </c>
      <c r="E158" s="24" t="s">
        <v>30</v>
      </c>
      <c r="F158" s="24" t="s">
        <v>36</v>
      </c>
      <c r="G158" s="24" t="s">
        <v>44</v>
      </c>
      <c r="H158" s="24" t="s">
        <v>45</v>
      </c>
      <c r="I158" s="24" t="s">
        <v>34</v>
      </c>
      <c r="J158" s="24">
        <v>95.7</v>
      </c>
      <c r="K158" s="24">
        <v>0.79913503123498297</v>
      </c>
      <c r="L158" s="24">
        <v>0.89444444444444404</v>
      </c>
      <c r="M158" s="24">
        <v>53</v>
      </c>
      <c r="N158" s="24">
        <v>2094</v>
      </c>
      <c r="O158" s="24" t="s">
        <v>46</v>
      </c>
      <c r="P158" s="24" t="s">
        <v>36</v>
      </c>
      <c r="Q158" s="24">
        <v>98</v>
      </c>
      <c r="R158" s="24" t="s">
        <v>55</v>
      </c>
      <c r="S158" s="24">
        <v>3.19</v>
      </c>
      <c r="T158" s="24">
        <v>3.03</v>
      </c>
      <c r="U158" s="24">
        <v>9</v>
      </c>
      <c r="V158" s="24">
        <v>70</v>
      </c>
      <c r="W158" s="24">
        <v>4800</v>
      </c>
      <c r="X158" s="24">
        <v>38</v>
      </c>
      <c r="Y158" s="24">
        <v>47</v>
      </c>
      <c r="Z158" s="24">
        <v>7738</v>
      </c>
      <c r="AA158" s="24">
        <v>6.1842105263157796</v>
      </c>
      <c r="AB158" s="24" t="s">
        <v>38</v>
      </c>
      <c r="AC158" s="24">
        <v>0</v>
      </c>
      <c r="AD158" s="24">
        <v>1</v>
      </c>
    </row>
    <row r="159" spans="1:30" x14ac:dyDescent="0.25">
      <c r="A159" s="48">
        <v>158</v>
      </c>
      <c r="B159" s="24">
        <v>0</v>
      </c>
      <c r="C159" s="24">
        <v>91</v>
      </c>
      <c r="D159" s="24" t="s">
        <v>84</v>
      </c>
      <c r="E159" s="24" t="s">
        <v>30</v>
      </c>
      <c r="F159" s="24" t="s">
        <v>36</v>
      </c>
      <c r="G159" s="24" t="s">
        <v>39</v>
      </c>
      <c r="H159" s="24" t="s">
        <v>45</v>
      </c>
      <c r="I159" s="24" t="s">
        <v>34</v>
      </c>
      <c r="J159" s="24">
        <v>95.7</v>
      </c>
      <c r="K159" s="24">
        <v>0.79913503123498297</v>
      </c>
      <c r="L159" s="24">
        <v>0.89444444444444404</v>
      </c>
      <c r="M159" s="24">
        <v>52.8</v>
      </c>
      <c r="N159" s="24">
        <v>2122</v>
      </c>
      <c r="O159" s="24" t="s">
        <v>46</v>
      </c>
      <c r="P159" s="24" t="s">
        <v>36</v>
      </c>
      <c r="Q159" s="24">
        <v>98</v>
      </c>
      <c r="R159" s="24" t="s">
        <v>55</v>
      </c>
      <c r="S159" s="24">
        <v>3.19</v>
      </c>
      <c r="T159" s="24">
        <v>3.03</v>
      </c>
      <c r="U159" s="24">
        <v>9</v>
      </c>
      <c r="V159" s="24">
        <v>70</v>
      </c>
      <c r="W159" s="24">
        <v>4800</v>
      </c>
      <c r="X159" s="24">
        <v>28</v>
      </c>
      <c r="Y159" s="24">
        <v>34</v>
      </c>
      <c r="Z159" s="24">
        <v>8358</v>
      </c>
      <c r="AA159" s="24">
        <v>8.3928571428571406</v>
      </c>
      <c r="AB159" s="24" t="s">
        <v>38</v>
      </c>
      <c r="AC159" s="24">
        <v>0</v>
      </c>
      <c r="AD159" s="24">
        <v>1</v>
      </c>
    </row>
    <row r="160" spans="1:30" x14ac:dyDescent="0.25">
      <c r="A160" s="48">
        <v>159</v>
      </c>
      <c r="B160" s="24">
        <v>0</v>
      </c>
      <c r="C160" s="24">
        <v>91</v>
      </c>
      <c r="D160" s="24" t="s">
        <v>84</v>
      </c>
      <c r="E160" s="24" t="s">
        <v>30</v>
      </c>
      <c r="F160" s="24" t="s">
        <v>36</v>
      </c>
      <c r="G160" s="24" t="s">
        <v>44</v>
      </c>
      <c r="H160" s="24" t="s">
        <v>45</v>
      </c>
      <c r="I160" s="24" t="s">
        <v>34</v>
      </c>
      <c r="J160" s="24">
        <v>95.7</v>
      </c>
      <c r="K160" s="24">
        <v>0.79913503123498297</v>
      </c>
      <c r="L160" s="24">
        <v>0.89444444444444404</v>
      </c>
      <c r="M160" s="24">
        <v>52.8</v>
      </c>
      <c r="N160" s="24">
        <v>2140</v>
      </c>
      <c r="O160" s="24" t="s">
        <v>46</v>
      </c>
      <c r="P160" s="24" t="s">
        <v>36</v>
      </c>
      <c r="Q160" s="24">
        <v>98</v>
      </c>
      <c r="R160" s="24" t="s">
        <v>55</v>
      </c>
      <c r="S160" s="24">
        <v>3.19</v>
      </c>
      <c r="T160" s="24">
        <v>3.03</v>
      </c>
      <c r="U160" s="24">
        <v>9</v>
      </c>
      <c r="V160" s="24">
        <v>70</v>
      </c>
      <c r="W160" s="24">
        <v>4800</v>
      </c>
      <c r="X160" s="24">
        <v>28</v>
      </c>
      <c r="Y160" s="24">
        <v>34</v>
      </c>
      <c r="Z160" s="24">
        <v>9258</v>
      </c>
      <c r="AA160" s="24">
        <v>8.3928571428571406</v>
      </c>
      <c r="AB160" s="24" t="s">
        <v>38</v>
      </c>
      <c r="AC160" s="24">
        <v>0</v>
      </c>
      <c r="AD160" s="24">
        <v>1</v>
      </c>
    </row>
    <row r="161" spans="1:30" x14ac:dyDescent="0.25">
      <c r="A161" s="48">
        <v>160</v>
      </c>
      <c r="B161" s="24">
        <v>1</v>
      </c>
      <c r="C161" s="24">
        <v>168</v>
      </c>
      <c r="D161" s="24" t="s">
        <v>84</v>
      </c>
      <c r="E161" s="24" t="s">
        <v>30</v>
      </c>
      <c r="F161" s="24" t="s">
        <v>31</v>
      </c>
      <c r="G161" s="24" t="s">
        <v>44</v>
      </c>
      <c r="H161" s="24" t="s">
        <v>33</v>
      </c>
      <c r="I161" s="24" t="s">
        <v>34</v>
      </c>
      <c r="J161" s="24">
        <v>94.5</v>
      </c>
      <c r="K161" s="24">
        <v>0.81066794810187404</v>
      </c>
      <c r="L161" s="24">
        <v>0.88888888888888795</v>
      </c>
      <c r="M161" s="24">
        <v>52.6</v>
      </c>
      <c r="N161" s="24">
        <v>2169</v>
      </c>
      <c r="O161" s="24" t="s">
        <v>46</v>
      </c>
      <c r="P161" s="24" t="s">
        <v>36</v>
      </c>
      <c r="Q161" s="24">
        <v>98</v>
      </c>
      <c r="R161" s="24" t="s">
        <v>55</v>
      </c>
      <c r="S161" s="24">
        <v>3.19</v>
      </c>
      <c r="T161" s="24">
        <v>3.03</v>
      </c>
      <c r="U161" s="24">
        <v>9</v>
      </c>
      <c r="V161" s="24">
        <v>70</v>
      </c>
      <c r="W161" s="24">
        <v>4800</v>
      </c>
      <c r="X161" s="24">
        <v>29</v>
      </c>
      <c r="Y161" s="24">
        <v>34</v>
      </c>
      <c r="Z161" s="24">
        <v>8058</v>
      </c>
      <c r="AA161" s="24">
        <v>8.1034482758620694</v>
      </c>
      <c r="AB161" s="24" t="s">
        <v>38</v>
      </c>
      <c r="AC161" s="24">
        <v>0</v>
      </c>
      <c r="AD161" s="24">
        <v>1</v>
      </c>
    </row>
    <row r="162" spans="1:30" x14ac:dyDescent="0.25">
      <c r="A162" s="48">
        <v>161</v>
      </c>
      <c r="B162" s="24">
        <v>1</v>
      </c>
      <c r="C162" s="24">
        <v>168</v>
      </c>
      <c r="D162" s="24" t="s">
        <v>84</v>
      </c>
      <c r="E162" s="24" t="s">
        <v>30</v>
      </c>
      <c r="F162" s="24" t="s">
        <v>31</v>
      </c>
      <c r="G162" s="24" t="s">
        <v>39</v>
      </c>
      <c r="H162" s="24" t="s">
        <v>33</v>
      </c>
      <c r="I162" s="24" t="s">
        <v>34</v>
      </c>
      <c r="J162" s="24">
        <v>94.5</v>
      </c>
      <c r="K162" s="24">
        <v>0.81066794810187404</v>
      </c>
      <c r="L162" s="24">
        <v>0.88888888888888795</v>
      </c>
      <c r="M162" s="24">
        <v>52.6</v>
      </c>
      <c r="N162" s="24">
        <v>2204</v>
      </c>
      <c r="O162" s="24" t="s">
        <v>46</v>
      </c>
      <c r="P162" s="24" t="s">
        <v>36</v>
      </c>
      <c r="Q162" s="24">
        <v>98</v>
      </c>
      <c r="R162" s="24" t="s">
        <v>55</v>
      </c>
      <c r="S162" s="24">
        <v>3.19</v>
      </c>
      <c r="T162" s="24">
        <v>3.03</v>
      </c>
      <c r="U162" s="24">
        <v>9</v>
      </c>
      <c r="V162" s="24">
        <v>70</v>
      </c>
      <c r="W162" s="24">
        <v>4800</v>
      </c>
      <c r="X162" s="24">
        <v>29</v>
      </c>
      <c r="Y162" s="24">
        <v>34</v>
      </c>
      <c r="Z162" s="24">
        <v>8238</v>
      </c>
      <c r="AA162" s="24">
        <v>8.1034482758620694</v>
      </c>
      <c r="AB162" s="24" t="s">
        <v>38</v>
      </c>
      <c r="AC162" s="24">
        <v>0</v>
      </c>
      <c r="AD162" s="24">
        <v>1</v>
      </c>
    </row>
    <row r="163" spans="1:30" x14ac:dyDescent="0.25">
      <c r="A163" s="48">
        <v>162</v>
      </c>
      <c r="B163" s="24">
        <v>1</v>
      </c>
      <c r="C163" s="24">
        <v>168</v>
      </c>
      <c r="D163" s="24" t="s">
        <v>84</v>
      </c>
      <c r="E163" s="24" t="s">
        <v>30</v>
      </c>
      <c r="F163" s="24" t="s">
        <v>31</v>
      </c>
      <c r="G163" s="24" t="s">
        <v>44</v>
      </c>
      <c r="H163" s="24" t="s">
        <v>33</v>
      </c>
      <c r="I163" s="24" t="s">
        <v>34</v>
      </c>
      <c r="J163" s="24">
        <v>94.5</v>
      </c>
      <c r="K163" s="24">
        <v>0.81066794810187404</v>
      </c>
      <c r="L163" s="24">
        <v>0.88888888888888795</v>
      </c>
      <c r="M163" s="24">
        <v>52.6</v>
      </c>
      <c r="N163" s="24">
        <v>2265</v>
      </c>
      <c r="O163" s="24" t="s">
        <v>35</v>
      </c>
      <c r="P163" s="24" t="s">
        <v>36</v>
      </c>
      <c r="Q163" s="24">
        <v>98</v>
      </c>
      <c r="R163" s="24" t="s">
        <v>37</v>
      </c>
      <c r="S163" s="24">
        <v>3.24</v>
      </c>
      <c r="T163" s="24">
        <v>3.08</v>
      </c>
      <c r="U163" s="24">
        <v>9.4</v>
      </c>
      <c r="V163" s="24">
        <v>112</v>
      </c>
      <c r="W163" s="24">
        <v>6600</v>
      </c>
      <c r="X163" s="24">
        <v>26</v>
      </c>
      <c r="Y163" s="24">
        <v>29</v>
      </c>
      <c r="Z163" s="24">
        <v>9298</v>
      </c>
      <c r="AA163" s="24">
        <v>9.0384615384615294</v>
      </c>
      <c r="AB163" s="24" t="s">
        <v>38</v>
      </c>
      <c r="AC163" s="24">
        <v>0</v>
      </c>
      <c r="AD163" s="24">
        <v>1</v>
      </c>
    </row>
    <row r="164" spans="1:30" x14ac:dyDescent="0.25">
      <c r="A164" s="48">
        <v>163</v>
      </c>
      <c r="B164" s="24">
        <v>1</v>
      </c>
      <c r="C164" s="24">
        <v>168</v>
      </c>
      <c r="D164" s="24" t="s">
        <v>84</v>
      </c>
      <c r="E164" s="24" t="s">
        <v>30</v>
      </c>
      <c r="F164" s="24" t="s">
        <v>31</v>
      </c>
      <c r="G164" s="24" t="s">
        <v>39</v>
      </c>
      <c r="H164" s="24" t="s">
        <v>33</v>
      </c>
      <c r="I164" s="24" t="s">
        <v>34</v>
      </c>
      <c r="J164" s="24">
        <v>94.5</v>
      </c>
      <c r="K164" s="24">
        <v>0.81066794810187404</v>
      </c>
      <c r="L164" s="24">
        <v>0.88888888888888795</v>
      </c>
      <c r="M164" s="24">
        <v>52.6</v>
      </c>
      <c r="N164" s="24">
        <v>2300</v>
      </c>
      <c r="O164" s="24" t="s">
        <v>35</v>
      </c>
      <c r="P164" s="24" t="s">
        <v>36</v>
      </c>
      <c r="Q164" s="24">
        <v>98</v>
      </c>
      <c r="R164" s="24" t="s">
        <v>37</v>
      </c>
      <c r="S164" s="24">
        <v>3.24</v>
      </c>
      <c r="T164" s="24">
        <v>3.08</v>
      </c>
      <c r="U164" s="24">
        <v>9.4</v>
      </c>
      <c r="V164" s="24">
        <v>112</v>
      </c>
      <c r="W164" s="24">
        <v>6600</v>
      </c>
      <c r="X164" s="24">
        <v>26</v>
      </c>
      <c r="Y164" s="24">
        <v>29</v>
      </c>
      <c r="Z164" s="24">
        <v>9538</v>
      </c>
      <c r="AA164" s="24">
        <v>9.0384615384615294</v>
      </c>
      <c r="AB164" s="24" t="s">
        <v>38</v>
      </c>
      <c r="AC164" s="24">
        <v>0</v>
      </c>
      <c r="AD164" s="24">
        <v>1</v>
      </c>
    </row>
    <row r="165" spans="1:30" x14ac:dyDescent="0.25">
      <c r="A165" s="48">
        <v>164</v>
      </c>
      <c r="B165" s="24">
        <v>2</v>
      </c>
      <c r="C165" s="24">
        <v>134</v>
      </c>
      <c r="D165" s="24" t="s">
        <v>84</v>
      </c>
      <c r="E165" s="24" t="s">
        <v>30</v>
      </c>
      <c r="F165" s="24" t="s">
        <v>31</v>
      </c>
      <c r="G165" s="24" t="s">
        <v>70</v>
      </c>
      <c r="H165" s="24" t="s">
        <v>33</v>
      </c>
      <c r="I165" s="24" t="s">
        <v>34</v>
      </c>
      <c r="J165" s="24">
        <v>98.4</v>
      </c>
      <c r="K165" s="24">
        <v>0.84670831331090801</v>
      </c>
      <c r="L165" s="24">
        <v>0.91111111111111098</v>
      </c>
      <c r="M165" s="24">
        <v>52</v>
      </c>
      <c r="N165" s="24">
        <v>2540</v>
      </c>
      <c r="O165" s="24" t="s">
        <v>46</v>
      </c>
      <c r="P165" s="24" t="s">
        <v>36</v>
      </c>
      <c r="Q165" s="24">
        <v>146</v>
      </c>
      <c r="R165" s="24" t="s">
        <v>37</v>
      </c>
      <c r="S165" s="24">
        <v>3.62</v>
      </c>
      <c r="T165" s="24">
        <v>3.5</v>
      </c>
      <c r="U165" s="24">
        <v>9.3000000000000007</v>
      </c>
      <c r="V165" s="24">
        <v>116</v>
      </c>
      <c r="W165" s="24">
        <v>4800</v>
      </c>
      <c r="X165" s="24">
        <v>24</v>
      </c>
      <c r="Y165" s="24">
        <v>30</v>
      </c>
      <c r="Z165" s="24">
        <v>8449</v>
      </c>
      <c r="AA165" s="24">
        <v>9.7916666666666607</v>
      </c>
      <c r="AB165" s="24" t="s">
        <v>38</v>
      </c>
      <c r="AC165" s="24">
        <v>0</v>
      </c>
      <c r="AD165" s="24">
        <v>1</v>
      </c>
    </row>
    <row r="166" spans="1:30" x14ac:dyDescent="0.25">
      <c r="A166" s="48">
        <v>165</v>
      </c>
      <c r="B166" s="24">
        <v>2</v>
      </c>
      <c r="C166" s="24">
        <v>134</v>
      </c>
      <c r="D166" s="24" t="s">
        <v>84</v>
      </c>
      <c r="E166" s="24" t="s">
        <v>30</v>
      </c>
      <c r="F166" s="24" t="s">
        <v>31</v>
      </c>
      <c r="G166" s="24" t="s">
        <v>70</v>
      </c>
      <c r="H166" s="24" t="s">
        <v>33</v>
      </c>
      <c r="I166" s="24" t="s">
        <v>34</v>
      </c>
      <c r="J166" s="24">
        <v>98.4</v>
      </c>
      <c r="K166" s="24">
        <v>0.84670831331090801</v>
      </c>
      <c r="L166" s="24">
        <v>0.91111111111111098</v>
      </c>
      <c r="M166" s="24">
        <v>52</v>
      </c>
      <c r="N166" s="24">
        <v>2536</v>
      </c>
      <c r="O166" s="24" t="s">
        <v>46</v>
      </c>
      <c r="P166" s="24" t="s">
        <v>36</v>
      </c>
      <c r="Q166" s="24">
        <v>146</v>
      </c>
      <c r="R166" s="24" t="s">
        <v>37</v>
      </c>
      <c r="S166" s="24">
        <v>3.62</v>
      </c>
      <c r="T166" s="24">
        <v>3.5</v>
      </c>
      <c r="U166" s="24">
        <v>9.3000000000000007</v>
      </c>
      <c r="V166" s="24">
        <v>116</v>
      </c>
      <c r="W166" s="24">
        <v>4800</v>
      </c>
      <c r="X166" s="24">
        <v>24</v>
      </c>
      <c r="Y166" s="24">
        <v>30</v>
      </c>
      <c r="Z166" s="24">
        <v>9639</v>
      </c>
      <c r="AA166" s="24">
        <v>9.7916666666666607</v>
      </c>
      <c r="AB166" s="24" t="s">
        <v>38</v>
      </c>
      <c r="AC166" s="24">
        <v>0</v>
      </c>
      <c r="AD166" s="24">
        <v>1</v>
      </c>
    </row>
    <row r="167" spans="1:30" x14ac:dyDescent="0.25">
      <c r="A167" s="48">
        <v>166</v>
      </c>
      <c r="B167" s="24">
        <v>2</v>
      </c>
      <c r="C167" s="24">
        <v>134</v>
      </c>
      <c r="D167" s="24" t="s">
        <v>84</v>
      </c>
      <c r="E167" s="24" t="s">
        <v>30</v>
      </c>
      <c r="F167" s="24" t="s">
        <v>31</v>
      </c>
      <c r="G167" s="24" t="s">
        <v>39</v>
      </c>
      <c r="H167" s="24" t="s">
        <v>33</v>
      </c>
      <c r="I167" s="24" t="s">
        <v>34</v>
      </c>
      <c r="J167" s="24">
        <v>98.4</v>
      </c>
      <c r="K167" s="24">
        <v>0.84670831331090801</v>
      </c>
      <c r="L167" s="24">
        <v>0.91111111111111098</v>
      </c>
      <c r="M167" s="24">
        <v>52</v>
      </c>
      <c r="N167" s="24">
        <v>2551</v>
      </c>
      <c r="O167" s="24" t="s">
        <v>46</v>
      </c>
      <c r="P167" s="24" t="s">
        <v>36</v>
      </c>
      <c r="Q167" s="24">
        <v>146</v>
      </c>
      <c r="R167" s="24" t="s">
        <v>37</v>
      </c>
      <c r="S167" s="24">
        <v>3.62</v>
      </c>
      <c r="T167" s="24">
        <v>3.5</v>
      </c>
      <c r="U167" s="24">
        <v>9.3000000000000007</v>
      </c>
      <c r="V167" s="24">
        <v>116</v>
      </c>
      <c r="W167" s="24">
        <v>4800</v>
      </c>
      <c r="X167" s="24">
        <v>24</v>
      </c>
      <c r="Y167" s="24">
        <v>30</v>
      </c>
      <c r="Z167" s="24">
        <v>9989</v>
      </c>
      <c r="AA167" s="24">
        <v>9.7916666666666607</v>
      </c>
      <c r="AB167" s="24" t="s">
        <v>38</v>
      </c>
      <c r="AC167" s="24">
        <v>0</v>
      </c>
      <c r="AD167" s="24">
        <v>1</v>
      </c>
    </row>
    <row r="168" spans="1:30" x14ac:dyDescent="0.25">
      <c r="A168" s="48">
        <v>167</v>
      </c>
      <c r="B168" s="24">
        <v>2</v>
      </c>
      <c r="C168" s="24">
        <v>134</v>
      </c>
      <c r="D168" s="24" t="s">
        <v>84</v>
      </c>
      <c r="E168" s="24" t="s">
        <v>30</v>
      </c>
      <c r="F168" s="24" t="s">
        <v>31</v>
      </c>
      <c r="G168" s="24" t="s">
        <v>70</v>
      </c>
      <c r="H168" s="24" t="s">
        <v>33</v>
      </c>
      <c r="I168" s="24" t="s">
        <v>34</v>
      </c>
      <c r="J168" s="24">
        <v>98.4</v>
      </c>
      <c r="K168" s="24">
        <v>0.84670831331090801</v>
      </c>
      <c r="L168" s="24">
        <v>0.91111111111111098</v>
      </c>
      <c r="M168" s="24">
        <v>52</v>
      </c>
      <c r="N168" s="24">
        <v>2679</v>
      </c>
      <c r="O168" s="24" t="s">
        <v>46</v>
      </c>
      <c r="P168" s="24" t="s">
        <v>36</v>
      </c>
      <c r="Q168" s="24">
        <v>146</v>
      </c>
      <c r="R168" s="24" t="s">
        <v>37</v>
      </c>
      <c r="S168" s="24">
        <v>3.62</v>
      </c>
      <c r="T168" s="24">
        <v>3.5</v>
      </c>
      <c r="U168" s="24">
        <v>9.3000000000000007</v>
      </c>
      <c r="V168" s="24">
        <v>116</v>
      </c>
      <c r="W168" s="24">
        <v>4800</v>
      </c>
      <c r="X168" s="24">
        <v>24</v>
      </c>
      <c r="Y168" s="24">
        <v>30</v>
      </c>
      <c r="Z168" s="24">
        <v>11199</v>
      </c>
      <c r="AA168" s="24">
        <v>9.7916666666666607</v>
      </c>
      <c r="AB168" s="24" t="s">
        <v>38</v>
      </c>
      <c r="AC168" s="24">
        <v>0</v>
      </c>
      <c r="AD168" s="24">
        <v>1</v>
      </c>
    </row>
    <row r="169" spans="1:30" x14ac:dyDescent="0.25">
      <c r="A169" s="48">
        <v>168</v>
      </c>
      <c r="B169" s="24">
        <v>2</v>
      </c>
      <c r="C169" s="24">
        <v>134</v>
      </c>
      <c r="D169" s="24" t="s">
        <v>84</v>
      </c>
      <c r="E169" s="24" t="s">
        <v>30</v>
      </c>
      <c r="F169" s="24" t="s">
        <v>31</v>
      </c>
      <c r="G169" s="24" t="s">
        <v>39</v>
      </c>
      <c r="H169" s="24" t="s">
        <v>33</v>
      </c>
      <c r="I169" s="24" t="s">
        <v>34</v>
      </c>
      <c r="J169" s="24">
        <v>98.4</v>
      </c>
      <c r="K169" s="24">
        <v>0.84670831331090801</v>
      </c>
      <c r="L169" s="24">
        <v>0.91111111111111098</v>
      </c>
      <c r="M169" s="24">
        <v>52</v>
      </c>
      <c r="N169" s="24">
        <v>2714</v>
      </c>
      <c r="O169" s="24" t="s">
        <v>46</v>
      </c>
      <c r="P169" s="24" t="s">
        <v>36</v>
      </c>
      <c r="Q169" s="24">
        <v>146</v>
      </c>
      <c r="R169" s="24" t="s">
        <v>37</v>
      </c>
      <c r="S169" s="24">
        <v>3.62</v>
      </c>
      <c r="T169" s="24">
        <v>3.5</v>
      </c>
      <c r="U169" s="24">
        <v>9.3000000000000007</v>
      </c>
      <c r="V169" s="24">
        <v>116</v>
      </c>
      <c r="W169" s="24">
        <v>4800</v>
      </c>
      <c r="X169" s="24">
        <v>24</v>
      </c>
      <c r="Y169" s="24">
        <v>30</v>
      </c>
      <c r="Z169" s="24">
        <v>11549</v>
      </c>
      <c r="AA169" s="24">
        <v>9.7916666666666607</v>
      </c>
      <c r="AB169" s="24" t="s">
        <v>38</v>
      </c>
      <c r="AC169" s="24">
        <v>0</v>
      </c>
      <c r="AD169" s="24">
        <v>1</v>
      </c>
    </row>
    <row r="170" spans="1:30" x14ac:dyDescent="0.25">
      <c r="A170" s="48">
        <v>169</v>
      </c>
      <c r="B170" s="24">
        <v>2</v>
      </c>
      <c r="C170" s="24">
        <v>134</v>
      </c>
      <c r="D170" s="24" t="s">
        <v>84</v>
      </c>
      <c r="E170" s="24" t="s">
        <v>30</v>
      </c>
      <c r="F170" s="24" t="s">
        <v>31</v>
      </c>
      <c r="G170" s="24" t="s">
        <v>32</v>
      </c>
      <c r="H170" s="24" t="s">
        <v>33</v>
      </c>
      <c r="I170" s="24" t="s">
        <v>34</v>
      </c>
      <c r="J170" s="24">
        <v>98.4</v>
      </c>
      <c r="K170" s="24">
        <v>0.84670831331090801</v>
      </c>
      <c r="L170" s="24">
        <v>0.91111111111111098</v>
      </c>
      <c r="M170" s="24">
        <v>53</v>
      </c>
      <c r="N170" s="24">
        <v>2975</v>
      </c>
      <c r="O170" s="24" t="s">
        <v>46</v>
      </c>
      <c r="P170" s="24" t="s">
        <v>36</v>
      </c>
      <c r="Q170" s="24">
        <v>146</v>
      </c>
      <c r="R170" s="24" t="s">
        <v>37</v>
      </c>
      <c r="S170" s="24">
        <v>3.62</v>
      </c>
      <c r="T170" s="24">
        <v>3.5</v>
      </c>
      <c r="U170" s="24">
        <v>9.3000000000000007</v>
      </c>
      <c r="V170" s="24">
        <v>116</v>
      </c>
      <c r="W170" s="24">
        <v>4800</v>
      </c>
      <c r="X170" s="24">
        <v>24</v>
      </c>
      <c r="Y170" s="24">
        <v>30</v>
      </c>
      <c r="Z170" s="24">
        <v>17669</v>
      </c>
      <c r="AA170" s="24">
        <v>9.7916666666666607</v>
      </c>
      <c r="AB170" s="24" t="s">
        <v>38</v>
      </c>
      <c r="AC170" s="24">
        <v>0</v>
      </c>
      <c r="AD170" s="24">
        <v>1</v>
      </c>
    </row>
    <row r="171" spans="1:30" x14ac:dyDescent="0.25">
      <c r="A171" s="48">
        <v>170</v>
      </c>
      <c r="B171" s="24">
        <v>-1</v>
      </c>
      <c r="C171" s="24">
        <v>65</v>
      </c>
      <c r="D171" s="24" t="s">
        <v>84</v>
      </c>
      <c r="E171" s="24" t="s">
        <v>30</v>
      </c>
      <c r="F171" s="24" t="s">
        <v>36</v>
      </c>
      <c r="G171" s="24" t="s">
        <v>44</v>
      </c>
      <c r="H171" s="24" t="s">
        <v>45</v>
      </c>
      <c r="I171" s="24" t="s">
        <v>34</v>
      </c>
      <c r="J171" s="24">
        <v>102.4</v>
      </c>
      <c r="K171" s="24">
        <v>0.843825084094185</v>
      </c>
      <c r="L171" s="24">
        <v>0.92361111111111105</v>
      </c>
      <c r="M171" s="24">
        <v>54.9</v>
      </c>
      <c r="N171" s="24">
        <v>2326</v>
      </c>
      <c r="O171" s="24" t="s">
        <v>46</v>
      </c>
      <c r="P171" s="24" t="s">
        <v>36</v>
      </c>
      <c r="Q171" s="24">
        <v>122</v>
      </c>
      <c r="R171" s="24" t="s">
        <v>37</v>
      </c>
      <c r="S171" s="24">
        <v>3.31</v>
      </c>
      <c r="T171" s="24">
        <v>3.54</v>
      </c>
      <c r="U171" s="24">
        <v>8.6999999999999993</v>
      </c>
      <c r="V171" s="24">
        <v>92</v>
      </c>
      <c r="W171" s="24">
        <v>4200</v>
      </c>
      <c r="X171" s="24">
        <v>29</v>
      </c>
      <c r="Y171" s="24">
        <v>34</v>
      </c>
      <c r="Z171" s="24">
        <v>8948</v>
      </c>
      <c r="AA171" s="24">
        <v>8.1034482758620694</v>
      </c>
      <c r="AB171" s="24" t="s">
        <v>38</v>
      </c>
      <c r="AC171" s="24">
        <v>0</v>
      </c>
      <c r="AD171" s="24">
        <v>1</v>
      </c>
    </row>
    <row r="172" spans="1:30" x14ac:dyDescent="0.25">
      <c r="A172" s="48">
        <v>171</v>
      </c>
      <c r="B172" s="24">
        <v>-1</v>
      </c>
      <c r="C172" s="24">
        <v>65</v>
      </c>
      <c r="D172" s="24" t="s">
        <v>84</v>
      </c>
      <c r="E172" s="24" t="s">
        <v>50</v>
      </c>
      <c r="F172" s="24" t="s">
        <v>36</v>
      </c>
      <c r="G172" s="24" t="s">
        <v>44</v>
      </c>
      <c r="H172" s="24" t="s">
        <v>45</v>
      </c>
      <c r="I172" s="24" t="s">
        <v>34</v>
      </c>
      <c r="J172" s="24">
        <v>102.4</v>
      </c>
      <c r="K172" s="24">
        <v>0.843825084094185</v>
      </c>
      <c r="L172" s="24">
        <v>0.92361111111111105</v>
      </c>
      <c r="M172" s="24">
        <v>54.9</v>
      </c>
      <c r="N172" s="24">
        <v>2480</v>
      </c>
      <c r="O172" s="24" t="s">
        <v>46</v>
      </c>
      <c r="P172" s="24" t="s">
        <v>36</v>
      </c>
      <c r="Q172" s="24">
        <v>110</v>
      </c>
      <c r="R172" s="24" t="s">
        <v>68</v>
      </c>
      <c r="S172" s="24">
        <v>3.27</v>
      </c>
      <c r="T172" s="24">
        <v>3.35</v>
      </c>
      <c r="U172" s="24">
        <v>22.5</v>
      </c>
      <c r="V172" s="24">
        <v>73</v>
      </c>
      <c r="W172" s="24">
        <v>4500</v>
      </c>
      <c r="X172" s="24">
        <v>30</v>
      </c>
      <c r="Y172" s="24">
        <v>33</v>
      </c>
      <c r="Z172" s="24">
        <v>10698</v>
      </c>
      <c r="AA172" s="24">
        <v>7.8333333333333304</v>
      </c>
      <c r="AB172" s="24" t="s">
        <v>38</v>
      </c>
      <c r="AC172" s="24">
        <v>1</v>
      </c>
      <c r="AD172" s="24">
        <v>0</v>
      </c>
    </row>
    <row r="173" spans="1:30" x14ac:dyDescent="0.25">
      <c r="A173" s="48">
        <v>172</v>
      </c>
      <c r="B173" s="24">
        <v>-1</v>
      </c>
      <c r="C173" s="24">
        <v>65</v>
      </c>
      <c r="D173" s="24" t="s">
        <v>84</v>
      </c>
      <c r="E173" s="24" t="s">
        <v>30</v>
      </c>
      <c r="F173" s="24" t="s">
        <v>36</v>
      </c>
      <c r="G173" s="24" t="s">
        <v>39</v>
      </c>
      <c r="H173" s="24" t="s">
        <v>45</v>
      </c>
      <c r="I173" s="24" t="s">
        <v>34</v>
      </c>
      <c r="J173" s="24">
        <v>102.4</v>
      </c>
      <c r="K173" s="24">
        <v>0.843825084094185</v>
      </c>
      <c r="L173" s="24">
        <v>0.92361111111111105</v>
      </c>
      <c r="M173" s="24">
        <v>53.9</v>
      </c>
      <c r="N173" s="24">
        <v>2414</v>
      </c>
      <c r="O173" s="24" t="s">
        <v>46</v>
      </c>
      <c r="P173" s="24" t="s">
        <v>36</v>
      </c>
      <c r="Q173" s="24">
        <v>122</v>
      </c>
      <c r="R173" s="24" t="s">
        <v>37</v>
      </c>
      <c r="S173" s="24">
        <v>3.31</v>
      </c>
      <c r="T173" s="24">
        <v>3.54</v>
      </c>
      <c r="U173" s="24">
        <v>8.6999999999999993</v>
      </c>
      <c r="V173" s="24">
        <v>92</v>
      </c>
      <c r="W173" s="24">
        <v>4200</v>
      </c>
      <c r="X173" s="24">
        <v>27</v>
      </c>
      <c r="Y173" s="24">
        <v>32</v>
      </c>
      <c r="Z173" s="24">
        <v>9988</v>
      </c>
      <c r="AA173" s="24">
        <v>8.7037037037037006</v>
      </c>
      <c r="AB173" s="24" t="s">
        <v>38</v>
      </c>
      <c r="AC173" s="24">
        <v>0</v>
      </c>
      <c r="AD173" s="24">
        <v>1</v>
      </c>
    </row>
    <row r="174" spans="1:30" x14ac:dyDescent="0.25">
      <c r="A174" s="48">
        <v>173</v>
      </c>
      <c r="B174" s="24">
        <v>-1</v>
      </c>
      <c r="C174" s="24">
        <v>65</v>
      </c>
      <c r="D174" s="24" t="s">
        <v>84</v>
      </c>
      <c r="E174" s="24" t="s">
        <v>30</v>
      </c>
      <c r="F174" s="24" t="s">
        <v>36</v>
      </c>
      <c r="G174" s="24" t="s">
        <v>44</v>
      </c>
      <c r="H174" s="24" t="s">
        <v>45</v>
      </c>
      <c r="I174" s="24" t="s">
        <v>34</v>
      </c>
      <c r="J174" s="24">
        <v>102.4</v>
      </c>
      <c r="K174" s="24">
        <v>0.843825084094185</v>
      </c>
      <c r="L174" s="24">
        <v>0.92361111111111105</v>
      </c>
      <c r="M174" s="24">
        <v>54.9</v>
      </c>
      <c r="N174" s="24">
        <v>2414</v>
      </c>
      <c r="O174" s="24" t="s">
        <v>46</v>
      </c>
      <c r="P174" s="24" t="s">
        <v>36</v>
      </c>
      <c r="Q174" s="24">
        <v>122</v>
      </c>
      <c r="R174" s="24" t="s">
        <v>37</v>
      </c>
      <c r="S174" s="24">
        <v>3.31</v>
      </c>
      <c r="T174" s="24">
        <v>3.54</v>
      </c>
      <c r="U174" s="24">
        <v>8.6999999999999993</v>
      </c>
      <c r="V174" s="24">
        <v>92</v>
      </c>
      <c r="W174" s="24">
        <v>4200</v>
      </c>
      <c r="X174" s="24">
        <v>27</v>
      </c>
      <c r="Y174" s="24">
        <v>32</v>
      </c>
      <c r="Z174" s="24">
        <v>10898</v>
      </c>
      <c r="AA174" s="24">
        <v>8.7037037037037006</v>
      </c>
      <c r="AB174" s="24" t="s">
        <v>38</v>
      </c>
      <c r="AC174" s="24">
        <v>0</v>
      </c>
      <c r="AD174" s="24">
        <v>1</v>
      </c>
    </row>
    <row r="175" spans="1:30" x14ac:dyDescent="0.25">
      <c r="A175" s="48">
        <v>174</v>
      </c>
      <c r="B175" s="24">
        <v>-1</v>
      </c>
      <c r="C175" s="24">
        <v>65</v>
      </c>
      <c r="D175" s="24" t="s">
        <v>84</v>
      </c>
      <c r="E175" s="24" t="s">
        <v>30</v>
      </c>
      <c r="F175" s="24" t="s">
        <v>36</v>
      </c>
      <c r="G175" s="24" t="s">
        <v>39</v>
      </c>
      <c r="H175" s="24" t="s">
        <v>45</v>
      </c>
      <c r="I175" s="24" t="s">
        <v>34</v>
      </c>
      <c r="J175" s="24">
        <v>102.4</v>
      </c>
      <c r="K175" s="24">
        <v>0.843825084094185</v>
      </c>
      <c r="L175" s="24">
        <v>0.92361111111111105</v>
      </c>
      <c r="M175" s="24">
        <v>53.9</v>
      </c>
      <c r="N175" s="24">
        <v>2458</v>
      </c>
      <c r="O175" s="24" t="s">
        <v>46</v>
      </c>
      <c r="P175" s="24" t="s">
        <v>36</v>
      </c>
      <c r="Q175" s="24">
        <v>122</v>
      </c>
      <c r="R175" s="24" t="s">
        <v>37</v>
      </c>
      <c r="S175" s="24">
        <v>3.31</v>
      </c>
      <c r="T175" s="24">
        <v>3.54</v>
      </c>
      <c r="U175" s="24">
        <v>8.6999999999999993</v>
      </c>
      <c r="V175" s="24">
        <v>92</v>
      </c>
      <c r="W175" s="24">
        <v>4200</v>
      </c>
      <c r="X175" s="24">
        <v>27</v>
      </c>
      <c r="Y175" s="24">
        <v>32</v>
      </c>
      <c r="Z175" s="24">
        <v>11248</v>
      </c>
      <c r="AA175" s="24">
        <v>8.7037037037037006</v>
      </c>
      <c r="AB175" s="24" t="s">
        <v>38</v>
      </c>
      <c r="AC175" s="24">
        <v>0</v>
      </c>
      <c r="AD175" s="24">
        <v>1</v>
      </c>
    </row>
    <row r="176" spans="1:30" x14ac:dyDescent="0.25">
      <c r="A176" s="48">
        <v>175</v>
      </c>
      <c r="B176" s="24">
        <v>3</v>
      </c>
      <c r="C176" s="24">
        <v>197</v>
      </c>
      <c r="D176" s="24" t="s">
        <v>84</v>
      </c>
      <c r="E176" s="24" t="s">
        <v>30</v>
      </c>
      <c r="F176" s="24" t="s">
        <v>31</v>
      </c>
      <c r="G176" s="24" t="s">
        <v>39</v>
      </c>
      <c r="H176" s="24" t="s">
        <v>33</v>
      </c>
      <c r="I176" s="24" t="s">
        <v>34</v>
      </c>
      <c r="J176" s="24">
        <v>102.9</v>
      </c>
      <c r="K176" s="24">
        <v>0.88178760211436802</v>
      </c>
      <c r="L176" s="24">
        <v>0.94027777777777699</v>
      </c>
      <c r="M176" s="24">
        <v>52</v>
      </c>
      <c r="N176" s="24">
        <v>2976</v>
      </c>
      <c r="O176" s="24" t="s">
        <v>35</v>
      </c>
      <c r="P176" s="24" t="s">
        <v>41</v>
      </c>
      <c r="Q176" s="24">
        <v>171</v>
      </c>
      <c r="R176" s="24" t="s">
        <v>37</v>
      </c>
      <c r="S176" s="24">
        <v>3.27</v>
      </c>
      <c r="T176" s="24">
        <v>3.35</v>
      </c>
      <c r="U176" s="24">
        <v>9.3000000000000007</v>
      </c>
      <c r="V176" s="24">
        <v>161</v>
      </c>
      <c r="W176" s="24">
        <v>5200</v>
      </c>
      <c r="X176" s="24">
        <v>20</v>
      </c>
      <c r="Y176" s="24">
        <v>24</v>
      </c>
      <c r="Z176" s="24">
        <v>16558</v>
      </c>
      <c r="AA176" s="24">
        <v>11.75</v>
      </c>
      <c r="AB176" s="24" t="s">
        <v>42</v>
      </c>
      <c r="AC176" s="24">
        <v>0</v>
      </c>
      <c r="AD176" s="24">
        <v>1</v>
      </c>
    </row>
    <row r="177" spans="1:30" x14ac:dyDescent="0.25">
      <c r="A177" s="48">
        <v>176</v>
      </c>
      <c r="B177" s="24">
        <v>3</v>
      </c>
      <c r="C177" s="24">
        <v>197</v>
      </c>
      <c r="D177" s="24" t="s">
        <v>84</v>
      </c>
      <c r="E177" s="24" t="s">
        <v>30</v>
      </c>
      <c r="F177" s="24" t="s">
        <v>31</v>
      </c>
      <c r="G177" s="24" t="s">
        <v>39</v>
      </c>
      <c r="H177" s="24" t="s">
        <v>33</v>
      </c>
      <c r="I177" s="24" t="s">
        <v>34</v>
      </c>
      <c r="J177" s="24">
        <v>102.9</v>
      </c>
      <c r="K177" s="24">
        <v>0.88178760211436802</v>
      </c>
      <c r="L177" s="24">
        <v>0.94027777777777699</v>
      </c>
      <c r="M177" s="24">
        <v>52</v>
      </c>
      <c r="N177" s="24">
        <v>3016</v>
      </c>
      <c r="O177" s="24" t="s">
        <v>35</v>
      </c>
      <c r="P177" s="24" t="s">
        <v>41</v>
      </c>
      <c r="Q177" s="24">
        <v>171</v>
      </c>
      <c r="R177" s="24" t="s">
        <v>37</v>
      </c>
      <c r="S177" s="24">
        <v>3.27</v>
      </c>
      <c r="T177" s="24">
        <v>3.35</v>
      </c>
      <c r="U177" s="24">
        <v>9.3000000000000007</v>
      </c>
      <c r="V177" s="24">
        <v>161</v>
      </c>
      <c r="W177" s="24">
        <v>5200</v>
      </c>
      <c r="X177" s="24">
        <v>19</v>
      </c>
      <c r="Y177" s="24">
        <v>24</v>
      </c>
      <c r="Z177" s="24">
        <v>15998</v>
      </c>
      <c r="AA177" s="24">
        <v>12.368421052631501</v>
      </c>
      <c r="AB177" s="24" t="s">
        <v>42</v>
      </c>
      <c r="AC177" s="24">
        <v>0</v>
      </c>
      <c r="AD177" s="24">
        <v>1</v>
      </c>
    </row>
    <row r="178" spans="1:30" x14ac:dyDescent="0.25">
      <c r="A178" s="48">
        <v>177</v>
      </c>
      <c r="B178" s="24">
        <v>-1</v>
      </c>
      <c r="C178" s="24">
        <v>90</v>
      </c>
      <c r="D178" s="24" t="s">
        <v>84</v>
      </c>
      <c r="E178" s="24" t="s">
        <v>30</v>
      </c>
      <c r="F178" s="24" t="s">
        <v>36</v>
      </c>
      <c r="G178" s="24" t="s">
        <v>44</v>
      </c>
      <c r="H178" s="24" t="s">
        <v>33</v>
      </c>
      <c r="I178" s="24" t="s">
        <v>34</v>
      </c>
      <c r="J178" s="24">
        <v>104.5</v>
      </c>
      <c r="K178" s="24">
        <v>0.90245074483421395</v>
      </c>
      <c r="L178" s="24">
        <v>0.92361111111111105</v>
      </c>
      <c r="M178" s="24">
        <v>54.1</v>
      </c>
      <c r="N178" s="24">
        <v>3131</v>
      </c>
      <c r="O178" s="24" t="s">
        <v>35</v>
      </c>
      <c r="P178" s="24" t="s">
        <v>41</v>
      </c>
      <c r="Q178" s="24">
        <v>171</v>
      </c>
      <c r="R178" s="24" t="s">
        <v>37</v>
      </c>
      <c r="S178" s="24">
        <v>3.27</v>
      </c>
      <c r="T178" s="24">
        <v>3.35</v>
      </c>
      <c r="U178" s="24">
        <v>9.1999999999999993</v>
      </c>
      <c r="V178" s="24">
        <v>156</v>
      </c>
      <c r="W178" s="24">
        <v>5200</v>
      </c>
      <c r="X178" s="24">
        <v>20</v>
      </c>
      <c r="Y178" s="24">
        <v>24</v>
      </c>
      <c r="Z178" s="24">
        <v>15690</v>
      </c>
      <c r="AA178" s="24">
        <v>11.75</v>
      </c>
      <c r="AB178" s="24" t="s">
        <v>42</v>
      </c>
      <c r="AC178" s="24">
        <v>0</v>
      </c>
      <c r="AD178" s="24">
        <v>1</v>
      </c>
    </row>
    <row r="179" spans="1:30" x14ac:dyDescent="0.25">
      <c r="A179" s="48">
        <v>178</v>
      </c>
      <c r="B179" s="24">
        <v>-1</v>
      </c>
      <c r="C179" s="24">
        <v>122</v>
      </c>
      <c r="D179" s="24" t="s">
        <v>84</v>
      </c>
      <c r="E179" s="24" t="s">
        <v>30</v>
      </c>
      <c r="F179" s="24" t="s">
        <v>36</v>
      </c>
      <c r="G179" s="24" t="s">
        <v>49</v>
      </c>
      <c r="H179" s="24" t="s">
        <v>33</v>
      </c>
      <c r="I179" s="24" t="s">
        <v>34</v>
      </c>
      <c r="J179" s="24">
        <v>104.5</v>
      </c>
      <c r="K179" s="24">
        <v>0.90245074483421395</v>
      </c>
      <c r="L179" s="24">
        <v>0.92361111111111105</v>
      </c>
      <c r="M179" s="24">
        <v>54.1</v>
      </c>
      <c r="N179" s="24">
        <v>3151</v>
      </c>
      <c r="O179" s="24" t="s">
        <v>35</v>
      </c>
      <c r="P179" s="24" t="s">
        <v>41</v>
      </c>
      <c r="Q179" s="24">
        <v>161</v>
      </c>
      <c r="R179" s="24" t="s">
        <v>37</v>
      </c>
      <c r="S179" s="24">
        <v>3.27</v>
      </c>
      <c r="T179" s="24">
        <v>3.35</v>
      </c>
      <c r="U179" s="24">
        <v>9.1999999999999993</v>
      </c>
      <c r="V179" s="24">
        <v>156</v>
      </c>
      <c r="W179" s="24">
        <v>5200</v>
      </c>
      <c r="X179" s="24">
        <v>19</v>
      </c>
      <c r="Y179" s="24">
        <v>24</v>
      </c>
      <c r="Z179" s="24">
        <v>15750</v>
      </c>
      <c r="AA179" s="24">
        <v>12.368421052631501</v>
      </c>
      <c r="AB179" s="24" t="s">
        <v>42</v>
      </c>
      <c r="AC179" s="24">
        <v>0</v>
      </c>
      <c r="AD179" s="24">
        <v>1</v>
      </c>
    </row>
    <row r="180" spans="1:30" x14ac:dyDescent="0.25">
      <c r="A180" s="48">
        <v>179</v>
      </c>
      <c r="B180" s="24">
        <v>2</v>
      </c>
      <c r="C180" s="24">
        <v>122</v>
      </c>
      <c r="D180" s="24" t="s">
        <v>85</v>
      </c>
      <c r="E180" s="24" t="s">
        <v>30</v>
      </c>
      <c r="F180" s="24" t="s">
        <v>31</v>
      </c>
      <c r="G180" s="24" t="s">
        <v>44</v>
      </c>
      <c r="H180" s="24" t="s">
        <v>45</v>
      </c>
      <c r="I180" s="24" t="s">
        <v>34</v>
      </c>
      <c r="J180" s="24">
        <v>97.3</v>
      </c>
      <c r="K180" s="24">
        <v>0.825084094185487</v>
      </c>
      <c r="L180" s="24">
        <v>0.90972222222222199</v>
      </c>
      <c r="M180" s="24">
        <v>55.7</v>
      </c>
      <c r="N180" s="24">
        <v>2261</v>
      </c>
      <c r="O180" s="24" t="s">
        <v>46</v>
      </c>
      <c r="P180" s="24" t="s">
        <v>36</v>
      </c>
      <c r="Q180" s="24">
        <v>97</v>
      </c>
      <c r="R180" s="24" t="s">
        <v>68</v>
      </c>
      <c r="S180" s="24">
        <v>3.01</v>
      </c>
      <c r="T180" s="24">
        <v>3.4</v>
      </c>
      <c r="U180" s="24">
        <v>23</v>
      </c>
      <c r="V180" s="24">
        <v>52</v>
      </c>
      <c r="W180" s="24">
        <v>4800</v>
      </c>
      <c r="X180" s="24">
        <v>37</v>
      </c>
      <c r="Y180" s="24">
        <v>46</v>
      </c>
      <c r="Z180" s="24">
        <v>7775</v>
      </c>
      <c r="AA180" s="24">
        <v>6.35135135135135</v>
      </c>
      <c r="AB180" s="24" t="s">
        <v>38</v>
      </c>
      <c r="AC180" s="24">
        <v>1</v>
      </c>
      <c r="AD180" s="24">
        <v>0</v>
      </c>
    </row>
    <row r="181" spans="1:30" x14ac:dyDescent="0.25">
      <c r="A181" s="48">
        <v>180</v>
      </c>
      <c r="B181" s="24">
        <v>2</v>
      </c>
      <c r="C181" s="24">
        <v>122</v>
      </c>
      <c r="D181" s="24" t="s">
        <v>85</v>
      </c>
      <c r="E181" s="24" t="s">
        <v>30</v>
      </c>
      <c r="F181" s="24" t="s">
        <v>31</v>
      </c>
      <c r="G181" s="24" t="s">
        <v>44</v>
      </c>
      <c r="H181" s="24" t="s">
        <v>45</v>
      </c>
      <c r="I181" s="24" t="s">
        <v>34</v>
      </c>
      <c r="J181" s="24">
        <v>97.3</v>
      </c>
      <c r="K181" s="24">
        <v>0.825084094185487</v>
      </c>
      <c r="L181" s="24">
        <v>0.90972222222222199</v>
      </c>
      <c r="M181" s="24">
        <v>55.7</v>
      </c>
      <c r="N181" s="24">
        <v>2209</v>
      </c>
      <c r="O181" s="24" t="s">
        <v>46</v>
      </c>
      <c r="P181" s="24" t="s">
        <v>36</v>
      </c>
      <c r="Q181" s="24">
        <v>109</v>
      </c>
      <c r="R181" s="24" t="s">
        <v>37</v>
      </c>
      <c r="S181" s="24">
        <v>3.19</v>
      </c>
      <c r="T181" s="24">
        <v>3.4</v>
      </c>
      <c r="U181" s="24">
        <v>9</v>
      </c>
      <c r="V181" s="24">
        <v>85</v>
      </c>
      <c r="W181" s="24">
        <v>5250</v>
      </c>
      <c r="X181" s="24">
        <v>27</v>
      </c>
      <c r="Y181" s="24">
        <v>34</v>
      </c>
      <c r="Z181" s="24">
        <v>7975</v>
      </c>
      <c r="AA181" s="24">
        <v>8.7037037037037006</v>
      </c>
      <c r="AB181" s="24" t="s">
        <v>38</v>
      </c>
      <c r="AC181" s="24">
        <v>0</v>
      </c>
      <c r="AD181" s="24">
        <v>1</v>
      </c>
    </row>
    <row r="182" spans="1:30" x14ac:dyDescent="0.25">
      <c r="A182" s="48">
        <v>181</v>
      </c>
      <c r="B182" s="24">
        <v>2</v>
      </c>
      <c r="C182" s="24">
        <v>94</v>
      </c>
      <c r="D182" s="24" t="s">
        <v>85</v>
      </c>
      <c r="E182" s="24" t="s">
        <v>30</v>
      </c>
      <c r="F182" s="24" t="s">
        <v>36</v>
      </c>
      <c r="G182" s="24" t="s">
        <v>44</v>
      </c>
      <c r="H182" s="24" t="s">
        <v>45</v>
      </c>
      <c r="I182" s="24" t="s">
        <v>34</v>
      </c>
      <c r="J182" s="24">
        <v>97.3</v>
      </c>
      <c r="K182" s="24">
        <v>0.825084094185487</v>
      </c>
      <c r="L182" s="24">
        <v>0.90972222222222199</v>
      </c>
      <c r="M182" s="24">
        <v>55.7</v>
      </c>
      <c r="N182" s="24">
        <v>2264</v>
      </c>
      <c r="O182" s="24" t="s">
        <v>46</v>
      </c>
      <c r="P182" s="24" t="s">
        <v>36</v>
      </c>
      <c r="Q182" s="24">
        <v>97</v>
      </c>
      <c r="R182" s="24" t="s">
        <v>68</v>
      </c>
      <c r="S182" s="24">
        <v>3.01</v>
      </c>
      <c r="T182" s="24">
        <v>3.4</v>
      </c>
      <c r="U182" s="24">
        <v>23</v>
      </c>
      <c r="V182" s="24">
        <v>52</v>
      </c>
      <c r="W182" s="24">
        <v>4800</v>
      </c>
      <c r="X182" s="24">
        <v>37</v>
      </c>
      <c r="Y182" s="24">
        <v>46</v>
      </c>
      <c r="Z182" s="24">
        <v>7995</v>
      </c>
      <c r="AA182" s="24">
        <v>6.35135135135135</v>
      </c>
      <c r="AB182" s="24" t="s">
        <v>38</v>
      </c>
      <c r="AC182" s="24">
        <v>1</v>
      </c>
      <c r="AD182" s="24">
        <v>0</v>
      </c>
    </row>
    <row r="183" spans="1:30" x14ac:dyDescent="0.25">
      <c r="A183" s="48">
        <v>182</v>
      </c>
      <c r="B183" s="24">
        <v>2</v>
      </c>
      <c r="C183" s="24">
        <v>94</v>
      </c>
      <c r="D183" s="24" t="s">
        <v>85</v>
      </c>
      <c r="E183" s="24" t="s">
        <v>30</v>
      </c>
      <c r="F183" s="24" t="s">
        <v>36</v>
      </c>
      <c r="G183" s="24" t="s">
        <v>44</v>
      </c>
      <c r="H183" s="24" t="s">
        <v>45</v>
      </c>
      <c r="I183" s="24" t="s">
        <v>34</v>
      </c>
      <c r="J183" s="24">
        <v>97.3</v>
      </c>
      <c r="K183" s="24">
        <v>0.825084094185487</v>
      </c>
      <c r="L183" s="24">
        <v>0.90972222222222199</v>
      </c>
      <c r="M183" s="24">
        <v>55.7</v>
      </c>
      <c r="N183" s="24">
        <v>2212</v>
      </c>
      <c r="O183" s="24" t="s">
        <v>46</v>
      </c>
      <c r="P183" s="24" t="s">
        <v>36</v>
      </c>
      <c r="Q183" s="24">
        <v>109</v>
      </c>
      <c r="R183" s="24" t="s">
        <v>37</v>
      </c>
      <c r="S183" s="24">
        <v>3.19</v>
      </c>
      <c r="T183" s="24">
        <v>3.4</v>
      </c>
      <c r="U183" s="24">
        <v>9</v>
      </c>
      <c r="V183" s="24">
        <v>85</v>
      </c>
      <c r="W183" s="24">
        <v>5250</v>
      </c>
      <c r="X183" s="24">
        <v>27</v>
      </c>
      <c r="Y183" s="24">
        <v>34</v>
      </c>
      <c r="Z183" s="24">
        <v>8195</v>
      </c>
      <c r="AA183" s="24">
        <v>8.7037037037037006</v>
      </c>
      <c r="AB183" s="24" t="s">
        <v>38</v>
      </c>
      <c r="AC183" s="24">
        <v>0</v>
      </c>
      <c r="AD183" s="24">
        <v>1</v>
      </c>
    </row>
    <row r="184" spans="1:30" x14ac:dyDescent="0.25">
      <c r="A184" s="48">
        <v>183</v>
      </c>
      <c r="B184" s="24">
        <v>2</v>
      </c>
      <c r="C184" s="24">
        <v>94</v>
      </c>
      <c r="D184" s="24" t="s">
        <v>85</v>
      </c>
      <c r="E184" s="24" t="s">
        <v>30</v>
      </c>
      <c r="F184" s="24" t="s">
        <v>36</v>
      </c>
      <c r="G184" s="24" t="s">
        <v>44</v>
      </c>
      <c r="H184" s="24" t="s">
        <v>45</v>
      </c>
      <c r="I184" s="24" t="s">
        <v>34</v>
      </c>
      <c r="J184" s="24">
        <v>97.3</v>
      </c>
      <c r="K184" s="24">
        <v>0.825084094185487</v>
      </c>
      <c r="L184" s="24">
        <v>0.90972222222222199</v>
      </c>
      <c r="M184" s="24">
        <v>55.7</v>
      </c>
      <c r="N184" s="24">
        <v>2275</v>
      </c>
      <c r="O184" s="24" t="s">
        <v>46</v>
      </c>
      <c r="P184" s="24" t="s">
        <v>36</v>
      </c>
      <c r="Q184" s="24">
        <v>109</v>
      </c>
      <c r="R184" s="24" t="s">
        <v>37</v>
      </c>
      <c r="S184" s="24">
        <v>3.19</v>
      </c>
      <c r="T184" s="24">
        <v>3.4</v>
      </c>
      <c r="U184" s="24">
        <v>9</v>
      </c>
      <c r="V184" s="24">
        <v>85</v>
      </c>
      <c r="W184" s="24">
        <v>5250</v>
      </c>
      <c r="X184" s="24">
        <v>27</v>
      </c>
      <c r="Y184" s="24">
        <v>34</v>
      </c>
      <c r="Z184" s="24">
        <v>8495</v>
      </c>
      <c r="AA184" s="24">
        <v>8.7037037037037006</v>
      </c>
      <c r="AB184" s="24" t="s">
        <v>38</v>
      </c>
      <c r="AC184" s="24">
        <v>0</v>
      </c>
      <c r="AD184" s="24">
        <v>1</v>
      </c>
    </row>
    <row r="185" spans="1:30" x14ac:dyDescent="0.25">
      <c r="A185" s="48">
        <v>184</v>
      </c>
      <c r="B185" s="24">
        <v>2</v>
      </c>
      <c r="C185" s="24">
        <v>94</v>
      </c>
      <c r="D185" s="24" t="s">
        <v>85</v>
      </c>
      <c r="E185" s="24" t="s">
        <v>50</v>
      </c>
      <c r="F185" s="24" t="s">
        <v>36</v>
      </c>
      <c r="G185" s="24" t="s">
        <v>44</v>
      </c>
      <c r="H185" s="24" t="s">
        <v>45</v>
      </c>
      <c r="I185" s="24" t="s">
        <v>34</v>
      </c>
      <c r="J185" s="24">
        <v>97.3</v>
      </c>
      <c r="K185" s="24">
        <v>0.825084094185487</v>
      </c>
      <c r="L185" s="24">
        <v>0.90972222222222199</v>
      </c>
      <c r="M185" s="24">
        <v>55.7</v>
      </c>
      <c r="N185" s="24">
        <v>2319</v>
      </c>
      <c r="O185" s="24" t="s">
        <v>46</v>
      </c>
      <c r="P185" s="24" t="s">
        <v>36</v>
      </c>
      <c r="Q185" s="24">
        <v>97</v>
      </c>
      <c r="R185" s="24" t="s">
        <v>68</v>
      </c>
      <c r="S185" s="24">
        <v>3.01</v>
      </c>
      <c r="T185" s="24">
        <v>3.4</v>
      </c>
      <c r="U185" s="24">
        <v>23</v>
      </c>
      <c r="V185" s="24">
        <v>68</v>
      </c>
      <c r="W185" s="24">
        <v>4500</v>
      </c>
      <c r="X185" s="24">
        <v>37</v>
      </c>
      <c r="Y185" s="24">
        <v>42</v>
      </c>
      <c r="Z185" s="24">
        <v>9495</v>
      </c>
      <c r="AA185" s="24">
        <v>6.35135135135135</v>
      </c>
      <c r="AB185" s="24" t="s">
        <v>38</v>
      </c>
      <c r="AC185" s="24">
        <v>1</v>
      </c>
      <c r="AD185" s="24">
        <v>0</v>
      </c>
    </row>
    <row r="186" spans="1:30" x14ac:dyDescent="0.25">
      <c r="A186" s="48">
        <v>185</v>
      </c>
      <c r="B186" s="24">
        <v>2</v>
      </c>
      <c r="C186" s="24">
        <v>94</v>
      </c>
      <c r="D186" s="24" t="s">
        <v>85</v>
      </c>
      <c r="E186" s="24" t="s">
        <v>30</v>
      </c>
      <c r="F186" s="24" t="s">
        <v>36</v>
      </c>
      <c r="G186" s="24" t="s">
        <v>44</v>
      </c>
      <c r="H186" s="24" t="s">
        <v>45</v>
      </c>
      <c r="I186" s="24" t="s">
        <v>34</v>
      </c>
      <c r="J186" s="24">
        <v>97.3</v>
      </c>
      <c r="K186" s="24">
        <v>0.825084094185487</v>
      </c>
      <c r="L186" s="24">
        <v>0.90972222222222199</v>
      </c>
      <c r="M186" s="24">
        <v>55.7</v>
      </c>
      <c r="N186" s="24">
        <v>2300</v>
      </c>
      <c r="O186" s="24" t="s">
        <v>46</v>
      </c>
      <c r="P186" s="24" t="s">
        <v>36</v>
      </c>
      <c r="Q186" s="24">
        <v>109</v>
      </c>
      <c r="R186" s="24" t="s">
        <v>37</v>
      </c>
      <c r="S186" s="24">
        <v>3.19</v>
      </c>
      <c r="T186" s="24">
        <v>3.4</v>
      </c>
      <c r="U186" s="24">
        <v>10</v>
      </c>
      <c r="V186" s="24">
        <v>100</v>
      </c>
      <c r="W186" s="24">
        <v>5500</v>
      </c>
      <c r="X186" s="24">
        <v>26</v>
      </c>
      <c r="Y186" s="24">
        <v>32</v>
      </c>
      <c r="Z186" s="24">
        <v>9995</v>
      </c>
      <c r="AA186" s="24">
        <v>9.0384615384615294</v>
      </c>
      <c r="AB186" s="24" t="s">
        <v>38</v>
      </c>
      <c r="AC186" s="24">
        <v>0</v>
      </c>
      <c r="AD186" s="24">
        <v>1</v>
      </c>
    </row>
    <row r="187" spans="1:30" x14ac:dyDescent="0.25">
      <c r="A187" s="48">
        <v>186</v>
      </c>
      <c r="B187" s="24">
        <v>3</v>
      </c>
      <c r="C187" s="24">
        <v>122</v>
      </c>
      <c r="D187" s="24" t="s">
        <v>85</v>
      </c>
      <c r="E187" s="24" t="s">
        <v>30</v>
      </c>
      <c r="F187" s="24" t="s">
        <v>31</v>
      </c>
      <c r="G187" s="24" t="s">
        <v>32</v>
      </c>
      <c r="H187" s="24" t="s">
        <v>45</v>
      </c>
      <c r="I187" s="24" t="s">
        <v>34</v>
      </c>
      <c r="J187" s="24">
        <v>94.5</v>
      </c>
      <c r="K187" s="24">
        <v>0.76549735703988397</v>
      </c>
      <c r="L187" s="24">
        <v>0.89166666666666605</v>
      </c>
      <c r="M187" s="24">
        <v>55.6</v>
      </c>
      <c r="N187" s="24">
        <v>2254</v>
      </c>
      <c r="O187" s="24" t="s">
        <v>46</v>
      </c>
      <c r="P187" s="24" t="s">
        <v>36</v>
      </c>
      <c r="Q187" s="24">
        <v>109</v>
      </c>
      <c r="R187" s="24" t="s">
        <v>37</v>
      </c>
      <c r="S187" s="24">
        <v>3.19</v>
      </c>
      <c r="T187" s="24">
        <v>3.4</v>
      </c>
      <c r="U187" s="24">
        <v>8.5</v>
      </c>
      <c r="V187" s="24">
        <v>90</v>
      </c>
      <c r="W187" s="24">
        <v>5500</v>
      </c>
      <c r="X187" s="24">
        <v>24</v>
      </c>
      <c r="Y187" s="24">
        <v>29</v>
      </c>
      <c r="Z187" s="24">
        <v>11595</v>
      </c>
      <c r="AA187" s="24">
        <v>9.7916666666666607</v>
      </c>
      <c r="AB187" s="24" t="s">
        <v>38</v>
      </c>
      <c r="AC187" s="24">
        <v>0</v>
      </c>
      <c r="AD187" s="24">
        <v>1</v>
      </c>
    </row>
    <row r="188" spans="1:30" x14ac:dyDescent="0.25">
      <c r="A188" s="48">
        <v>187</v>
      </c>
      <c r="B188" s="24">
        <v>3</v>
      </c>
      <c r="C188" s="24">
        <v>256</v>
      </c>
      <c r="D188" s="24" t="s">
        <v>85</v>
      </c>
      <c r="E188" s="24" t="s">
        <v>30</v>
      </c>
      <c r="F188" s="24" t="s">
        <v>31</v>
      </c>
      <c r="G188" s="24" t="s">
        <v>39</v>
      </c>
      <c r="H188" s="24" t="s">
        <v>45</v>
      </c>
      <c r="I188" s="24" t="s">
        <v>34</v>
      </c>
      <c r="J188" s="24">
        <v>94.5</v>
      </c>
      <c r="K188" s="24">
        <v>0.79625180201825996</v>
      </c>
      <c r="L188" s="24">
        <v>0.88888888888888795</v>
      </c>
      <c r="M188" s="24">
        <v>51.4</v>
      </c>
      <c r="N188" s="24">
        <v>2221</v>
      </c>
      <c r="O188" s="24" t="s">
        <v>46</v>
      </c>
      <c r="P188" s="24" t="s">
        <v>36</v>
      </c>
      <c r="Q188" s="24">
        <v>109</v>
      </c>
      <c r="R188" s="24" t="s">
        <v>37</v>
      </c>
      <c r="S188" s="24">
        <v>3.19</v>
      </c>
      <c r="T188" s="24">
        <v>3.4</v>
      </c>
      <c r="U188" s="24">
        <v>8.5</v>
      </c>
      <c r="V188" s="24">
        <v>90</v>
      </c>
      <c r="W188" s="24">
        <v>5500</v>
      </c>
      <c r="X188" s="24">
        <v>24</v>
      </c>
      <c r="Y188" s="24">
        <v>29</v>
      </c>
      <c r="Z188" s="24">
        <v>9980</v>
      </c>
      <c r="AA188" s="24">
        <v>9.7916666666666607</v>
      </c>
      <c r="AB188" s="24" t="s">
        <v>38</v>
      </c>
      <c r="AC188" s="24">
        <v>0</v>
      </c>
      <c r="AD188" s="24">
        <v>1</v>
      </c>
    </row>
    <row r="189" spans="1:30" x14ac:dyDescent="0.25">
      <c r="A189" s="48">
        <v>188</v>
      </c>
      <c r="B189" s="24">
        <v>0</v>
      </c>
      <c r="C189" s="24">
        <v>122</v>
      </c>
      <c r="D189" s="24" t="s">
        <v>85</v>
      </c>
      <c r="E189" s="24" t="s">
        <v>30</v>
      </c>
      <c r="F189" s="24" t="s">
        <v>36</v>
      </c>
      <c r="G189" s="24" t="s">
        <v>44</v>
      </c>
      <c r="H189" s="24" t="s">
        <v>45</v>
      </c>
      <c r="I189" s="24" t="s">
        <v>34</v>
      </c>
      <c r="J189" s="24">
        <v>100.4</v>
      </c>
      <c r="K189" s="24">
        <v>0.86592984142239304</v>
      </c>
      <c r="L189" s="24">
        <v>0.92916666666666603</v>
      </c>
      <c r="M189" s="24">
        <v>55.1</v>
      </c>
      <c r="N189" s="24">
        <v>2661</v>
      </c>
      <c r="O189" s="24" t="s">
        <v>46</v>
      </c>
      <c r="P189" s="24" t="s">
        <v>48</v>
      </c>
      <c r="Q189" s="24">
        <v>136</v>
      </c>
      <c r="R189" s="24" t="s">
        <v>37</v>
      </c>
      <c r="S189" s="24">
        <v>3.19</v>
      </c>
      <c r="T189" s="24">
        <v>3.4</v>
      </c>
      <c r="U189" s="24">
        <v>8.5</v>
      </c>
      <c r="V189" s="24">
        <v>110</v>
      </c>
      <c r="W189" s="24">
        <v>5500</v>
      </c>
      <c r="X189" s="24">
        <v>19</v>
      </c>
      <c r="Y189" s="24">
        <v>24</v>
      </c>
      <c r="Z189" s="24">
        <v>13295</v>
      </c>
      <c r="AA189" s="24">
        <v>12.368421052631501</v>
      </c>
      <c r="AB189" s="24" t="s">
        <v>38</v>
      </c>
      <c r="AC189" s="24">
        <v>0</v>
      </c>
      <c r="AD189" s="24">
        <v>1</v>
      </c>
    </row>
    <row r="190" spans="1:30" x14ac:dyDescent="0.25">
      <c r="A190" s="48">
        <v>189</v>
      </c>
      <c r="B190" s="24">
        <v>0</v>
      </c>
      <c r="C190" s="24">
        <v>122</v>
      </c>
      <c r="D190" s="24" t="s">
        <v>85</v>
      </c>
      <c r="E190" s="24" t="s">
        <v>50</v>
      </c>
      <c r="F190" s="24" t="s">
        <v>36</v>
      </c>
      <c r="G190" s="24" t="s">
        <v>44</v>
      </c>
      <c r="H190" s="24" t="s">
        <v>45</v>
      </c>
      <c r="I190" s="24" t="s">
        <v>34</v>
      </c>
      <c r="J190" s="24">
        <v>100.4</v>
      </c>
      <c r="K190" s="24">
        <v>0.86592984142239304</v>
      </c>
      <c r="L190" s="24">
        <v>0.92916666666666603</v>
      </c>
      <c r="M190" s="24">
        <v>55.1</v>
      </c>
      <c r="N190" s="24">
        <v>2579</v>
      </c>
      <c r="O190" s="24" t="s">
        <v>46</v>
      </c>
      <c r="P190" s="24" t="s">
        <v>36</v>
      </c>
      <c r="Q190" s="24">
        <v>97</v>
      </c>
      <c r="R190" s="24" t="s">
        <v>68</v>
      </c>
      <c r="S190" s="24">
        <v>3.01</v>
      </c>
      <c r="T190" s="24">
        <v>3.4</v>
      </c>
      <c r="U190" s="24">
        <v>23</v>
      </c>
      <c r="V190" s="24">
        <v>68</v>
      </c>
      <c r="W190" s="24">
        <v>4500</v>
      </c>
      <c r="X190" s="24">
        <v>33</v>
      </c>
      <c r="Y190" s="24">
        <v>38</v>
      </c>
      <c r="Z190" s="24">
        <v>13845</v>
      </c>
      <c r="AA190" s="24">
        <v>7.1212121212121202</v>
      </c>
      <c r="AB190" s="24" t="s">
        <v>38</v>
      </c>
      <c r="AC190" s="24">
        <v>1</v>
      </c>
      <c r="AD190" s="24">
        <v>0</v>
      </c>
    </row>
    <row r="191" spans="1:30" x14ac:dyDescent="0.25">
      <c r="A191" s="48">
        <v>190</v>
      </c>
      <c r="B191" s="24">
        <v>0</v>
      </c>
      <c r="C191" s="24">
        <v>122</v>
      </c>
      <c r="D191" s="24" t="s">
        <v>85</v>
      </c>
      <c r="E191" s="24" t="s">
        <v>30</v>
      </c>
      <c r="F191" s="24" t="s">
        <v>36</v>
      </c>
      <c r="G191" s="24" t="s">
        <v>49</v>
      </c>
      <c r="H191" s="24" t="s">
        <v>45</v>
      </c>
      <c r="I191" s="24" t="s">
        <v>34</v>
      </c>
      <c r="J191" s="24">
        <v>100.4</v>
      </c>
      <c r="K191" s="24">
        <v>0.87986544930321897</v>
      </c>
      <c r="L191" s="24">
        <v>0.92916666666666603</v>
      </c>
      <c r="M191" s="24">
        <v>55.1</v>
      </c>
      <c r="N191" s="24">
        <v>2563</v>
      </c>
      <c r="O191" s="24" t="s">
        <v>46</v>
      </c>
      <c r="P191" s="24" t="s">
        <v>36</v>
      </c>
      <c r="Q191" s="24">
        <v>109</v>
      </c>
      <c r="R191" s="24" t="s">
        <v>37</v>
      </c>
      <c r="S191" s="24">
        <v>3.19</v>
      </c>
      <c r="T191" s="24">
        <v>3.4</v>
      </c>
      <c r="U191" s="24">
        <v>9</v>
      </c>
      <c r="V191" s="24">
        <v>88</v>
      </c>
      <c r="W191" s="24">
        <v>5500</v>
      </c>
      <c r="X191" s="24">
        <v>25</v>
      </c>
      <c r="Y191" s="24">
        <v>31</v>
      </c>
      <c r="Z191" s="24">
        <v>12290</v>
      </c>
      <c r="AA191" s="24">
        <v>9.4</v>
      </c>
      <c r="AB191" s="24" t="s">
        <v>38</v>
      </c>
      <c r="AC191" s="24">
        <v>0</v>
      </c>
      <c r="AD191" s="24">
        <v>1</v>
      </c>
    </row>
    <row r="192" spans="1:30" x14ac:dyDescent="0.25">
      <c r="A192" s="48">
        <v>191</v>
      </c>
      <c r="B192" s="24">
        <v>-2</v>
      </c>
      <c r="C192" s="24">
        <v>103</v>
      </c>
      <c r="D192" s="24" t="s">
        <v>86</v>
      </c>
      <c r="E192" s="24" t="s">
        <v>30</v>
      </c>
      <c r="F192" s="24" t="s">
        <v>36</v>
      </c>
      <c r="G192" s="24" t="s">
        <v>44</v>
      </c>
      <c r="H192" s="24" t="s">
        <v>33</v>
      </c>
      <c r="I192" s="24" t="s">
        <v>34</v>
      </c>
      <c r="J192" s="24">
        <v>104.3</v>
      </c>
      <c r="K192" s="24">
        <v>0.90725612686208501</v>
      </c>
      <c r="L192" s="24">
        <v>0.93333333333333302</v>
      </c>
      <c r="M192" s="24">
        <v>56.2</v>
      </c>
      <c r="N192" s="24">
        <v>2912</v>
      </c>
      <c r="O192" s="24" t="s">
        <v>46</v>
      </c>
      <c r="P192" s="24" t="s">
        <v>36</v>
      </c>
      <c r="Q192" s="24">
        <v>141</v>
      </c>
      <c r="R192" s="24" t="s">
        <v>37</v>
      </c>
      <c r="S192" s="24">
        <v>3.78</v>
      </c>
      <c r="T192" s="24">
        <v>3.15</v>
      </c>
      <c r="U192" s="24">
        <v>9.5</v>
      </c>
      <c r="V192" s="24">
        <v>114</v>
      </c>
      <c r="W192" s="24">
        <v>5400</v>
      </c>
      <c r="X192" s="24">
        <v>23</v>
      </c>
      <c r="Y192" s="24">
        <v>28</v>
      </c>
      <c r="Z192" s="24">
        <v>12940</v>
      </c>
      <c r="AA192" s="24">
        <v>10.2173913043478</v>
      </c>
      <c r="AB192" s="24" t="s">
        <v>38</v>
      </c>
      <c r="AC192" s="24">
        <v>0</v>
      </c>
      <c r="AD192" s="24">
        <v>1</v>
      </c>
    </row>
    <row r="193" spans="1:30" x14ac:dyDescent="0.25">
      <c r="A193" s="48">
        <v>192</v>
      </c>
      <c r="B193" s="24">
        <v>-1</v>
      </c>
      <c r="C193" s="24">
        <v>74</v>
      </c>
      <c r="D193" s="24" t="s">
        <v>86</v>
      </c>
      <c r="E193" s="24" t="s">
        <v>30</v>
      </c>
      <c r="F193" s="24" t="s">
        <v>36</v>
      </c>
      <c r="G193" s="24" t="s">
        <v>49</v>
      </c>
      <c r="H193" s="24" t="s">
        <v>33</v>
      </c>
      <c r="I193" s="24" t="s">
        <v>34</v>
      </c>
      <c r="J193" s="24">
        <v>104.3</v>
      </c>
      <c r="K193" s="24">
        <v>0.90725612686208501</v>
      </c>
      <c r="L193" s="24">
        <v>0.93333333333333302</v>
      </c>
      <c r="M193" s="24">
        <v>57.5</v>
      </c>
      <c r="N193" s="24">
        <v>3034</v>
      </c>
      <c r="O193" s="24" t="s">
        <v>46</v>
      </c>
      <c r="P193" s="24" t="s">
        <v>36</v>
      </c>
      <c r="Q193" s="24">
        <v>141</v>
      </c>
      <c r="R193" s="24" t="s">
        <v>37</v>
      </c>
      <c r="S193" s="24">
        <v>3.78</v>
      </c>
      <c r="T193" s="24">
        <v>3.15</v>
      </c>
      <c r="U193" s="24">
        <v>9.5</v>
      </c>
      <c r="V193" s="24">
        <v>114</v>
      </c>
      <c r="W193" s="24">
        <v>5400</v>
      </c>
      <c r="X193" s="24">
        <v>23</v>
      </c>
      <c r="Y193" s="24">
        <v>28</v>
      </c>
      <c r="Z193" s="24">
        <v>13415</v>
      </c>
      <c r="AA193" s="24">
        <v>10.2173913043478</v>
      </c>
      <c r="AB193" s="24" t="s">
        <v>38</v>
      </c>
      <c r="AC193" s="24">
        <v>0</v>
      </c>
      <c r="AD193" s="24">
        <v>1</v>
      </c>
    </row>
    <row r="194" spans="1:30" x14ac:dyDescent="0.25">
      <c r="A194" s="48">
        <v>193</v>
      </c>
      <c r="B194" s="24">
        <v>-2</v>
      </c>
      <c r="C194" s="24">
        <v>103</v>
      </c>
      <c r="D194" s="24" t="s">
        <v>86</v>
      </c>
      <c r="E194" s="24" t="s">
        <v>30</v>
      </c>
      <c r="F194" s="24" t="s">
        <v>36</v>
      </c>
      <c r="G194" s="24" t="s">
        <v>44</v>
      </c>
      <c r="H194" s="24" t="s">
        <v>33</v>
      </c>
      <c r="I194" s="24" t="s">
        <v>34</v>
      </c>
      <c r="J194" s="24">
        <v>104.3</v>
      </c>
      <c r="K194" s="24">
        <v>0.90725612686208501</v>
      </c>
      <c r="L194" s="24">
        <v>0.93333333333333302</v>
      </c>
      <c r="M194" s="24">
        <v>56.2</v>
      </c>
      <c r="N194" s="24">
        <v>2935</v>
      </c>
      <c r="O194" s="24" t="s">
        <v>46</v>
      </c>
      <c r="P194" s="24" t="s">
        <v>36</v>
      </c>
      <c r="Q194" s="24">
        <v>141</v>
      </c>
      <c r="R194" s="24" t="s">
        <v>37</v>
      </c>
      <c r="S194" s="24">
        <v>3.78</v>
      </c>
      <c r="T194" s="24">
        <v>3.15</v>
      </c>
      <c r="U194" s="24">
        <v>9.5</v>
      </c>
      <c r="V194" s="24">
        <v>114</v>
      </c>
      <c r="W194" s="24">
        <v>5400</v>
      </c>
      <c r="X194" s="24">
        <v>24</v>
      </c>
      <c r="Y194" s="24">
        <v>28</v>
      </c>
      <c r="Z194" s="24">
        <v>15985</v>
      </c>
      <c r="AA194" s="24">
        <v>9.7916666666666607</v>
      </c>
      <c r="AB194" s="24" t="s">
        <v>38</v>
      </c>
      <c r="AC194" s="24">
        <v>0</v>
      </c>
      <c r="AD194" s="24">
        <v>1</v>
      </c>
    </row>
    <row r="195" spans="1:30" x14ac:dyDescent="0.25">
      <c r="A195" s="48">
        <v>194</v>
      </c>
      <c r="B195" s="24">
        <v>-1</v>
      </c>
      <c r="C195" s="24">
        <v>74</v>
      </c>
      <c r="D195" s="24" t="s">
        <v>86</v>
      </c>
      <c r="E195" s="24" t="s">
        <v>30</v>
      </c>
      <c r="F195" s="24" t="s">
        <v>36</v>
      </c>
      <c r="G195" s="24" t="s">
        <v>49</v>
      </c>
      <c r="H195" s="24" t="s">
        <v>33</v>
      </c>
      <c r="I195" s="24" t="s">
        <v>34</v>
      </c>
      <c r="J195" s="24">
        <v>104.3</v>
      </c>
      <c r="K195" s="24">
        <v>0.90725612686208501</v>
      </c>
      <c r="L195" s="24">
        <v>0.93333333333333302</v>
      </c>
      <c r="M195" s="24">
        <v>57.5</v>
      </c>
      <c r="N195" s="24">
        <v>3042</v>
      </c>
      <c r="O195" s="24" t="s">
        <v>46</v>
      </c>
      <c r="P195" s="24" t="s">
        <v>36</v>
      </c>
      <c r="Q195" s="24">
        <v>141</v>
      </c>
      <c r="R195" s="24" t="s">
        <v>37</v>
      </c>
      <c r="S195" s="24">
        <v>3.78</v>
      </c>
      <c r="T195" s="24">
        <v>3.15</v>
      </c>
      <c r="U195" s="24">
        <v>9.5</v>
      </c>
      <c r="V195" s="24">
        <v>114</v>
      </c>
      <c r="W195" s="24">
        <v>5400</v>
      </c>
      <c r="X195" s="24">
        <v>24</v>
      </c>
      <c r="Y195" s="24">
        <v>28</v>
      </c>
      <c r="Z195" s="24">
        <v>16515</v>
      </c>
      <c r="AA195" s="24">
        <v>9.7916666666666607</v>
      </c>
      <c r="AB195" s="24" t="s">
        <v>38</v>
      </c>
      <c r="AC195" s="24">
        <v>0</v>
      </c>
      <c r="AD195" s="24">
        <v>1</v>
      </c>
    </row>
    <row r="196" spans="1:30" x14ac:dyDescent="0.25">
      <c r="A196" s="48">
        <v>195</v>
      </c>
      <c r="B196" s="24">
        <v>-2</v>
      </c>
      <c r="C196" s="24">
        <v>103</v>
      </c>
      <c r="D196" s="24" t="s">
        <v>86</v>
      </c>
      <c r="E196" s="24" t="s">
        <v>50</v>
      </c>
      <c r="F196" s="24" t="s">
        <v>36</v>
      </c>
      <c r="G196" s="24" t="s">
        <v>44</v>
      </c>
      <c r="H196" s="24" t="s">
        <v>33</v>
      </c>
      <c r="I196" s="24" t="s">
        <v>34</v>
      </c>
      <c r="J196" s="24">
        <v>104.3</v>
      </c>
      <c r="K196" s="24">
        <v>0.90725612686208501</v>
      </c>
      <c r="L196" s="24">
        <v>0.93333333333333302</v>
      </c>
      <c r="M196" s="24">
        <v>56.2</v>
      </c>
      <c r="N196" s="24">
        <v>3045</v>
      </c>
      <c r="O196" s="24" t="s">
        <v>46</v>
      </c>
      <c r="P196" s="24" t="s">
        <v>36</v>
      </c>
      <c r="Q196" s="24">
        <v>130</v>
      </c>
      <c r="R196" s="24" t="s">
        <v>37</v>
      </c>
      <c r="S196" s="24">
        <v>3.62</v>
      </c>
      <c r="T196" s="24">
        <v>3.15</v>
      </c>
      <c r="U196" s="24">
        <v>7.5</v>
      </c>
      <c r="V196" s="24">
        <v>162</v>
      </c>
      <c r="W196" s="24">
        <v>5100</v>
      </c>
      <c r="X196" s="24">
        <v>17</v>
      </c>
      <c r="Y196" s="24">
        <v>22</v>
      </c>
      <c r="Z196" s="24">
        <v>18420</v>
      </c>
      <c r="AA196" s="24">
        <v>13.823529411764699</v>
      </c>
      <c r="AB196" s="24" t="s">
        <v>42</v>
      </c>
      <c r="AC196" s="24">
        <v>0</v>
      </c>
      <c r="AD196" s="24">
        <v>1</v>
      </c>
    </row>
    <row r="197" spans="1:30" x14ac:dyDescent="0.25">
      <c r="A197" s="48">
        <v>196</v>
      </c>
      <c r="B197" s="24">
        <v>-1</v>
      </c>
      <c r="C197" s="24">
        <v>74</v>
      </c>
      <c r="D197" s="24" t="s">
        <v>86</v>
      </c>
      <c r="E197" s="24" t="s">
        <v>50</v>
      </c>
      <c r="F197" s="24" t="s">
        <v>36</v>
      </c>
      <c r="G197" s="24" t="s">
        <v>49</v>
      </c>
      <c r="H197" s="24" t="s">
        <v>33</v>
      </c>
      <c r="I197" s="24" t="s">
        <v>34</v>
      </c>
      <c r="J197" s="24">
        <v>104.3</v>
      </c>
      <c r="K197" s="24">
        <v>0.90725612686208501</v>
      </c>
      <c r="L197" s="24">
        <v>0.93333333333333302</v>
      </c>
      <c r="M197" s="24">
        <v>57.5</v>
      </c>
      <c r="N197" s="24">
        <v>3157</v>
      </c>
      <c r="O197" s="24" t="s">
        <v>46</v>
      </c>
      <c r="P197" s="24" t="s">
        <v>36</v>
      </c>
      <c r="Q197" s="24">
        <v>130</v>
      </c>
      <c r="R197" s="24" t="s">
        <v>37</v>
      </c>
      <c r="S197" s="24">
        <v>3.62</v>
      </c>
      <c r="T197" s="24">
        <v>3.15</v>
      </c>
      <c r="U197" s="24">
        <v>7.5</v>
      </c>
      <c r="V197" s="24">
        <v>162</v>
      </c>
      <c r="W197" s="24">
        <v>5100</v>
      </c>
      <c r="X197" s="24">
        <v>17</v>
      </c>
      <c r="Y197" s="24">
        <v>22</v>
      </c>
      <c r="Z197" s="24">
        <v>18950</v>
      </c>
      <c r="AA197" s="24">
        <v>13.823529411764699</v>
      </c>
      <c r="AB197" s="24" t="s">
        <v>42</v>
      </c>
      <c r="AC197" s="24">
        <v>0</v>
      </c>
      <c r="AD197" s="24">
        <v>1</v>
      </c>
    </row>
    <row r="198" spans="1:30" x14ac:dyDescent="0.25">
      <c r="A198" s="48">
        <v>197</v>
      </c>
      <c r="B198" s="24">
        <v>-1</v>
      </c>
      <c r="C198" s="24">
        <v>95</v>
      </c>
      <c r="D198" s="24" t="s">
        <v>86</v>
      </c>
      <c r="E198" s="24" t="s">
        <v>30</v>
      </c>
      <c r="F198" s="24" t="s">
        <v>36</v>
      </c>
      <c r="G198" s="24" t="s">
        <v>44</v>
      </c>
      <c r="H198" s="24" t="s">
        <v>33</v>
      </c>
      <c r="I198" s="24" t="s">
        <v>34</v>
      </c>
      <c r="J198" s="24">
        <v>109.1</v>
      </c>
      <c r="K198" s="24">
        <v>0.90725612686208501</v>
      </c>
      <c r="L198" s="24">
        <v>0.95694444444444404</v>
      </c>
      <c r="M198" s="24">
        <v>55.5</v>
      </c>
      <c r="N198" s="24">
        <v>2952</v>
      </c>
      <c r="O198" s="24" t="s">
        <v>46</v>
      </c>
      <c r="P198" s="24" t="s">
        <v>36</v>
      </c>
      <c r="Q198" s="24">
        <v>141</v>
      </c>
      <c r="R198" s="24" t="s">
        <v>37</v>
      </c>
      <c r="S198" s="24">
        <v>3.78</v>
      </c>
      <c r="T198" s="24">
        <v>3.15</v>
      </c>
      <c r="U198" s="24">
        <v>9.5</v>
      </c>
      <c r="V198" s="24">
        <v>114</v>
      </c>
      <c r="W198" s="24">
        <v>5400</v>
      </c>
      <c r="X198" s="24">
        <v>23</v>
      </c>
      <c r="Y198" s="24">
        <v>28</v>
      </c>
      <c r="Z198" s="24">
        <v>16845</v>
      </c>
      <c r="AA198" s="24">
        <v>10.2173913043478</v>
      </c>
      <c r="AB198" s="24" t="s">
        <v>38</v>
      </c>
      <c r="AC198" s="24">
        <v>0</v>
      </c>
      <c r="AD198" s="24">
        <v>1</v>
      </c>
    </row>
    <row r="199" spans="1:30" x14ac:dyDescent="0.25">
      <c r="A199" s="48">
        <v>198</v>
      </c>
      <c r="B199" s="24">
        <v>-1</v>
      </c>
      <c r="C199" s="24">
        <v>95</v>
      </c>
      <c r="D199" s="24" t="s">
        <v>86</v>
      </c>
      <c r="E199" s="24" t="s">
        <v>50</v>
      </c>
      <c r="F199" s="24" t="s">
        <v>36</v>
      </c>
      <c r="G199" s="24" t="s">
        <v>44</v>
      </c>
      <c r="H199" s="24" t="s">
        <v>33</v>
      </c>
      <c r="I199" s="24" t="s">
        <v>34</v>
      </c>
      <c r="J199" s="24">
        <v>109.1</v>
      </c>
      <c r="K199" s="24">
        <v>0.90725612686208501</v>
      </c>
      <c r="L199" s="24">
        <v>0.95555555555555505</v>
      </c>
      <c r="M199" s="24">
        <v>55.5</v>
      </c>
      <c r="N199" s="24">
        <v>3049</v>
      </c>
      <c r="O199" s="24" t="s">
        <v>46</v>
      </c>
      <c r="P199" s="24" t="s">
        <v>36</v>
      </c>
      <c r="Q199" s="24">
        <v>141</v>
      </c>
      <c r="R199" s="24" t="s">
        <v>37</v>
      </c>
      <c r="S199" s="24">
        <v>3.78</v>
      </c>
      <c r="T199" s="24">
        <v>3.15</v>
      </c>
      <c r="U199" s="24">
        <v>8.6999999999999993</v>
      </c>
      <c r="V199" s="24">
        <v>160</v>
      </c>
      <c r="W199" s="24">
        <v>5300</v>
      </c>
      <c r="X199" s="24">
        <v>19</v>
      </c>
      <c r="Y199" s="24">
        <v>25</v>
      </c>
      <c r="Z199" s="24">
        <v>19045</v>
      </c>
      <c r="AA199" s="24">
        <v>12.368421052631501</v>
      </c>
      <c r="AB199" s="24" t="s">
        <v>42</v>
      </c>
      <c r="AC199" s="24">
        <v>0</v>
      </c>
      <c r="AD199" s="24">
        <v>1</v>
      </c>
    </row>
    <row r="200" spans="1:30" x14ac:dyDescent="0.25">
      <c r="A200" s="48">
        <v>199</v>
      </c>
      <c r="B200" s="24">
        <v>-1</v>
      </c>
      <c r="C200" s="24">
        <v>95</v>
      </c>
      <c r="D200" s="24" t="s">
        <v>86</v>
      </c>
      <c r="E200" s="24" t="s">
        <v>30</v>
      </c>
      <c r="F200" s="24" t="s">
        <v>36</v>
      </c>
      <c r="G200" s="24" t="s">
        <v>44</v>
      </c>
      <c r="H200" s="24" t="s">
        <v>33</v>
      </c>
      <c r="I200" s="24" t="s">
        <v>34</v>
      </c>
      <c r="J200" s="24">
        <v>109.1</v>
      </c>
      <c r="K200" s="24">
        <v>0.90725612686208501</v>
      </c>
      <c r="L200" s="24">
        <v>0.95694444444444404</v>
      </c>
      <c r="M200" s="24">
        <v>55.5</v>
      </c>
      <c r="N200" s="24">
        <v>3012</v>
      </c>
      <c r="O200" s="24" t="s">
        <v>40</v>
      </c>
      <c r="P200" s="24" t="s">
        <v>41</v>
      </c>
      <c r="Q200" s="24">
        <v>173</v>
      </c>
      <c r="R200" s="24" t="s">
        <v>37</v>
      </c>
      <c r="S200" s="24">
        <v>3.58</v>
      </c>
      <c r="T200" s="24">
        <v>2.87</v>
      </c>
      <c r="U200" s="24">
        <v>8.8000000000000007</v>
      </c>
      <c r="V200" s="24">
        <v>134</v>
      </c>
      <c r="W200" s="24">
        <v>5500</v>
      </c>
      <c r="X200" s="24">
        <v>18</v>
      </c>
      <c r="Y200" s="24">
        <v>23</v>
      </c>
      <c r="Z200" s="24">
        <v>21485</v>
      </c>
      <c r="AA200" s="24">
        <v>13.0555555555555</v>
      </c>
      <c r="AB200" s="24" t="s">
        <v>42</v>
      </c>
      <c r="AC200" s="24">
        <v>0</v>
      </c>
      <c r="AD200" s="24">
        <v>1</v>
      </c>
    </row>
    <row r="201" spans="1:30" x14ac:dyDescent="0.25">
      <c r="A201" s="48">
        <v>200</v>
      </c>
      <c r="B201" s="24">
        <v>-1</v>
      </c>
      <c r="C201" s="24">
        <v>95</v>
      </c>
      <c r="D201" s="24" t="s">
        <v>86</v>
      </c>
      <c r="E201" s="24" t="s">
        <v>50</v>
      </c>
      <c r="F201" s="24" t="s">
        <v>36</v>
      </c>
      <c r="G201" s="24" t="s">
        <v>44</v>
      </c>
      <c r="H201" s="24" t="s">
        <v>33</v>
      </c>
      <c r="I201" s="24" t="s">
        <v>34</v>
      </c>
      <c r="J201" s="24">
        <v>109.1</v>
      </c>
      <c r="K201" s="24">
        <v>0.90725612686208501</v>
      </c>
      <c r="L201" s="24">
        <v>0.95694444444444404</v>
      </c>
      <c r="M201" s="24">
        <v>55.5</v>
      </c>
      <c r="N201" s="24">
        <v>3217</v>
      </c>
      <c r="O201" s="24" t="s">
        <v>46</v>
      </c>
      <c r="P201" s="24" t="s">
        <v>41</v>
      </c>
      <c r="Q201" s="24">
        <v>145</v>
      </c>
      <c r="R201" s="24" t="s">
        <v>68</v>
      </c>
      <c r="S201" s="24">
        <v>3.01</v>
      </c>
      <c r="T201" s="24">
        <v>3.4</v>
      </c>
      <c r="U201" s="24">
        <v>23</v>
      </c>
      <c r="V201" s="24">
        <v>106</v>
      </c>
      <c r="W201" s="24">
        <v>4800</v>
      </c>
      <c r="X201" s="24">
        <v>26</v>
      </c>
      <c r="Y201" s="24">
        <v>27</v>
      </c>
      <c r="Z201" s="24">
        <v>22470</v>
      </c>
      <c r="AA201" s="24">
        <v>9.0384615384615294</v>
      </c>
      <c r="AB201" s="24" t="s">
        <v>38</v>
      </c>
      <c r="AC201" s="24">
        <v>1</v>
      </c>
      <c r="AD201" s="24">
        <v>0</v>
      </c>
    </row>
    <row r="202" spans="1:30" x14ac:dyDescent="0.25">
      <c r="A202" s="48">
        <v>201</v>
      </c>
      <c r="B202" s="24">
        <v>-1</v>
      </c>
      <c r="C202" s="24">
        <v>95</v>
      </c>
      <c r="D202" s="24" t="s">
        <v>86</v>
      </c>
      <c r="E202" s="24" t="s">
        <v>50</v>
      </c>
      <c r="F202" s="24" t="s">
        <v>36</v>
      </c>
      <c r="G202" s="24" t="s">
        <v>44</v>
      </c>
      <c r="H202" s="24" t="s">
        <v>33</v>
      </c>
      <c r="I202" s="24" t="s">
        <v>34</v>
      </c>
      <c r="J202" s="24">
        <v>109.1</v>
      </c>
      <c r="K202" s="24">
        <v>0.90725612686208501</v>
      </c>
      <c r="L202" s="24">
        <v>0.95694444444444404</v>
      </c>
      <c r="M202" s="24">
        <v>55.5</v>
      </c>
      <c r="N202" s="24">
        <v>3062</v>
      </c>
      <c r="O202" s="24" t="s">
        <v>46</v>
      </c>
      <c r="P202" s="24" t="s">
        <v>36</v>
      </c>
      <c r="Q202" s="24">
        <v>141</v>
      </c>
      <c r="R202" s="24" t="s">
        <v>37</v>
      </c>
      <c r="S202" s="24">
        <v>3.78</v>
      </c>
      <c r="T202" s="24">
        <v>3.15</v>
      </c>
      <c r="U202" s="24">
        <v>9.5</v>
      </c>
      <c r="V202" s="24">
        <v>114</v>
      </c>
      <c r="W202" s="24">
        <v>5400</v>
      </c>
      <c r="X202" s="24">
        <v>19</v>
      </c>
      <c r="Y202" s="24">
        <v>25</v>
      </c>
      <c r="Z202" s="24">
        <v>22625</v>
      </c>
      <c r="AA202" s="24">
        <v>12.368421052631501</v>
      </c>
      <c r="AB202" s="24" t="s">
        <v>38</v>
      </c>
      <c r="AC202" s="24">
        <v>0</v>
      </c>
      <c r="AD202" s="24">
        <v>1</v>
      </c>
    </row>
  </sheetData>
  <autoFilter ref="A1:AD20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0.94300341613789318</v>
      </c>
    </row>
    <row r="5" spans="1:9" x14ac:dyDescent="0.25">
      <c r="A5" s="12" t="s">
        <v>208</v>
      </c>
      <c r="B5" s="12">
        <v>0.8892554428477365</v>
      </c>
    </row>
    <row r="6" spans="1:9" x14ac:dyDescent="0.25">
      <c r="A6" s="12" t="s">
        <v>209</v>
      </c>
      <c r="B6" s="12">
        <v>0.87962548135623531</v>
      </c>
    </row>
    <row r="7" spans="1:9" x14ac:dyDescent="0.25">
      <c r="A7" s="15" t="s">
        <v>210</v>
      </c>
      <c r="B7" s="15">
        <v>2757.2371427761896</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11232339062.919956</v>
      </c>
      <c r="D12" s="15">
        <v>702021191.43249726</v>
      </c>
      <c r="E12" s="15">
        <v>92.342575163207101</v>
      </c>
      <c r="F12" s="15">
        <v>7.902018491193724E-79</v>
      </c>
    </row>
    <row r="13" spans="1:9" x14ac:dyDescent="0.25">
      <c r="A13" s="15" t="s">
        <v>214</v>
      </c>
      <c r="B13" s="15">
        <v>184</v>
      </c>
      <c r="C13" s="15">
        <v>1398833625.7168474</v>
      </c>
      <c r="D13" s="15">
        <v>7602356.6615046058</v>
      </c>
      <c r="E13" s="15"/>
      <c r="F13" s="15"/>
    </row>
    <row r="14" spans="1:9" ht="15.75" thickBot="1" x14ac:dyDescent="0.3">
      <c r="A14" s="16" t="s">
        <v>215</v>
      </c>
      <c r="B14" s="16">
        <v>200</v>
      </c>
      <c r="C14" s="16">
        <v>12631172688.636803</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-64347.020657477784</v>
      </c>
      <c r="C17" s="15">
        <v>14860.480429556786</v>
      </c>
      <c r="D17" s="15">
        <v>-4.3300767402845626</v>
      </c>
      <c r="E17" s="15">
        <v>2.4454312390389977E-5</v>
      </c>
      <c r="F17" s="15">
        <v>-93665.864976334065</v>
      </c>
      <c r="G17" s="15">
        <v>-35028.176338621503</v>
      </c>
      <c r="H17" s="15">
        <v>-93665.864976334065</v>
      </c>
      <c r="I17" s="15">
        <v>-35028.176338621503</v>
      </c>
    </row>
    <row r="18" spans="1:9" x14ac:dyDescent="0.25">
      <c r="A18" s="17" t="s">
        <v>202</v>
      </c>
      <c r="B18" s="15">
        <v>-1900.1969213025484</v>
      </c>
      <c r="C18" s="15">
        <v>647.29171283323126</v>
      </c>
      <c r="D18" s="15">
        <v>-2.9356113845259695</v>
      </c>
      <c r="E18" s="17">
        <v>3.7536081612334019E-3</v>
      </c>
      <c r="F18" s="15">
        <v>-3177.2649843038835</v>
      </c>
      <c r="G18" s="15">
        <v>-623.12885830121309</v>
      </c>
      <c r="H18" s="15">
        <v>-3177.2649843038835</v>
      </c>
      <c r="I18" s="15">
        <v>-623.12885830121309</v>
      </c>
    </row>
    <row r="19" spans="1:9" x14ac:dyDescent="0.25">
      <c r="A19" s="15" t="s">
        <v>203</v>
      </c>
      <c r="B19" s="15">
        <v>-67.751205093335912</v>
      </c>
      <c r="C19" s="15">
        <v>1192.4798971475775</v>
      </c>
      <c r="D19" s="15">
        <v>-5.6815385530101931E-2</v>
      </c>
      <c r="E19" s="15">
        <v>0.95475390729249821</v>
      </c>
      <c r="F19" s="15">
        <v>-2420.4431401600896</v>
      </c>
      <c r="G19" s="15">
        <v>2284.9407299734175</v>
      </c>
      <c r="H19" s="15">
        <v>-2420.4431401600896</v>
      </c>
      <c r="I19" s="15">
        <v>2284.9407299734175</v>
      </c>
    </row>
    <row r="20" spans="1:9" x14ac:dyDescent="0.25">
      <c r="A20" s="17" t="s">
        <v>7</v>
      </c>
      <c r="B20" s="15">
        <v>12121.630747768473</v>
      </c>
      <c r="C20" s="15">
        <v>2025.0346591037699</v>
      </c>
      <c r="D20" s="15">
        <v>5.9858880406191206</v>
      </c>
      <c r="E20" s="17">
        <v>1.1032539700124152E-8</v>
      </c>
      <c r="F20" s="15">
        <v>8126.3577690790225</v>
      </c>
      <c r="G20" s="15">
        <v>16116.903726457924</v>
      </c>
      <c r="H20" s="15">
        <v>8126.3577690790225</v>
      </c>
      <c r="I20" s="15">
        <v>16116.903726457924</v>
      </c>
    </row>
    <row r="21" spans="1:9" x14ac:dyDescent="0.25">
      <c r="A21" s="15" t="s">
        <v>8</v>
      </c>
      <c r="B21" s="15">
        <v>142.18243853081415</v>
      </c>
      <c r="C21" s="15">
        <v>83.657531516736341</v>
      </c>
      <c r="D21" s="15">
        <v>1.6995772640311464</v>
      </c>
      <c r="E21" s="15">
        <v>9.0900336192269282E-2</v>
      </c>
      <c r="F21" s="15">
        <v>-22.868897074770899</v>
      </c>
      <c r="G21" s="15">
        <v>307.23377413639923</v>
      </c>
      <c r="H21" s="15">
        <v>-22.868897074770899</v>
      </c>
      <c r="I21" s="15">
        <v>307.23377413639923</v>
      </c>
    </row>
    <row r="22" spans="1:9" x14ac:dyDescent="0.25">
      <c r="A22" s="15" t="s">
        <v>12</v>
      </c>
      <c r="B22" s="15">
        <v>2.0199074287323936E-2</v>
      </c>
      <c r="C22" s="15">
        <v>1.6855722497645107</v>
      </c>
      <c r="D22" s="15">
        <v>1.1983511409935661E-2</v>
      </c>
      <c r="E22" s="15">
        <v>0.99045175325997969</v>
      </c>
      <c r="F22" s="15">
        <v>-3.3053347543995288</v>
      </c>
      <c r="G22" s="15">
        <v>3.3457329029741771</v>
      </c>
      <c r="H22" s="15">
        <v>-3.3053347543995288</v>
      </c>
      <c r="I22" s="15">
        <v>3.3457329029741771</v>
      </c>
    </row>
    <row r="23" spans="1:9" x14ac:dyDescent="0.25">
      <c r="A23" s="15" t="s">
        <v>14</v>
      </c>
      <c r="B23" s="15">
        <v>-851.80865024723914</v>
      </c>
      <c r="C23" s="15">
        <v>635.80239210628554</v>
      </c>
      <c r="D23" s="15">
        <v>-1.3397380394014693</v>
      </c>
      <c r="E23" s="15">
        <v>0.18198281226925428</v>
      </c>
      <c r="F23" s="15">
        <v>-2106.2089665818689</v>
      </c>
      <c r="G23" s="15">
        <v>402.59166608739054</v>
      </c>
      <c r="H23" s="15">
        <v>-2106.2089665818689</v>
      </c>
      <c r="I23" s="15">
        <v>402.59166608739054</v>
      </c>
    </row>
    <row r="24" spans="1:9" x14ac:dyDescent="0.25">
      <c r="A24" s="17" t="s">
        <v>15</v>
      </c>
      <c r="B24" s="15">
        <v>123.94956113484055</v>
      </c>
      <c r="C24" s="15">
        <v>24.46179841369138</v>
      </c>
      <c r="D24" s="15">
        <v>5.067066576162504</v>
      </c>
      <c r="E24" s="17">
        <v>9.7835552724202522E-7</v>
      </c>
      <c r="F24" s="15">
        <v>75.687887304713001</v>
      </c>
      <c r="G24" s="15">
        <v>172.2112349649681</v>
      </c>
      <c r="H24" s="15">
        <v>75.687887304713001</v>
      </c>
      <c r="I24" s="15">
        <v>172.2112349649681</v>
      </c>
    </row>
    <row r="25" spans="1:9" x14ac:dyDescent="0.25">
      <c r="A25" s="17" t="s">
        <v>17</v>
      </c>
      <c r="B25" s="15">
        <v>-3718.1132715372851</v>
      </c>
      <c r="C25" s="15">
        <v>1589.4072638891889</v>
      </c>
      <c r="D25" s="15">
        <v>-2.3393080905137391</v>
      </c>
      <c r="E25" s="17">
        <v>2.039264347101015E-2</v>
      </c>
      <c r="F25" s="15">
        <v>-6853.9193008324155</v>
      </c>
      <c r="G25" s="15">
        <v>-582.30724224215464</v>
      </c>
      <c r="H25" s="15">
        <v>-6853.9193008324155</v>
      </c>
      <c r="I25" s="15">
        <v>-582.30724224215464</v>
      </c>
    </row>
    <row r="26" spans="1:9" x14ac:dyDescent="0.25">
      <c r="A26" s="17" t="s">
        <v>18</v>
      </c>
      <c r="B26" s="15">
        <v>-2125.2759999677701</v>
      </c>
      <c r="C26" s="15">
        <v>906.00431733830897</v>
      </c>
      <c r="D26" s="15">
        <v>-2.3457680711847817</v>
      </c>
      <c r="E26" s="17">
        <v>2.005299161437819E-2</v>
      </c>
      <c r="F26" s="15">
        <v>-3912.7686492243183</v>
      </c>
      <c r="G26" s="15">
        <v>-337.78335071122183</v>
      </c>
      <c r="H26" s="15">
        <v>-3912.7686492243183</v>
      </c>
      <c r="I26" s="15">
        <v>-337.78335071122183</v>
      </c>
    </row>
    <row r="27" spans="1:9" x14ac:dyDescent="0.25">
      <c r="A27" s="17" t="s">
        <v>19</v>
      </c>
      <c r="B27" s="15">
        <v>203.77833175671756</v>
      </c>
      <c r="C27" s="15">
        <v>76.271229849403454</v>
      </c>
      <c r="D27" s="15">
        <v>2.6717588291033882</v>
      </c>
      <c r="E27" s="17">
        <v>8.2224796618685422E-3</v>
      </c>
      <c r="F27" s="15">
        <v>53.299730168931717</v>
      </c>
      <c r="G27" s="15">
        <v>354.25693334450341</v>
      </c>
      <c r="H27" s="15">
        <v>53.299730168931717</v>
      </c>
      <c r="I27" s="15">
        <v>354.25693334450341</v>
      </c>
    </row>
    <row r="28" spans="1:9" x14ac:dyDescent="0.25">
      <c r="A28" s="15" t="s">
        <v>20</v>
      </c>
      <c r="B28" s="15">
        <v>-7.0130901219701363</v>
      </c>
      <c r="C28" s="15">
        <v>17.419946671742661</v>
      </c>
      <c r="D28" s="15">
        <v>-0.40258964359209254</v>
      </c>
      <c r="E28" s="15">
        <v>0.68771746275893575</v>
      </c>
      <c r="F28" s="15">
        <v>-41.381609156911885</v>
      </c>
      <c r="G28" s="15">
        <v>27.355428912971611</v>
      </c>
      <c r="H28" s="15">
        <v>-41.381609156911885</v>
      </c>
      <c r="I28" s="15">
        <v>27.355428912971611</v>
      </c>
    </row>
    <row r="29" spans="1:9" x14ac:dyDescent="0.25">
      <c r="A29" s="17" t="s">
        <v>21</v>
      </c>
      <c r="B29" s="15">
        <v>1.1953321277273943</v>
      </c>
      <c r="C29" s="15">
        <v>0.60580174572810275</v>
      </c>
      <c r="D29" s="15">
        <v>1.973140777748577</v>
      </c>
      <c r="E29" s="17">
        <v>4.9976994458061065E-2</v>
      </c>
      <c r="F29" s="15">
        <v>1.2130293016809901E-4</v>
      </c>
      <c r="G29" s="15">
        <v>2.3905429525246205</v>
      </c>
      <c r="H29" s="15">
        <v>1.2130293016809901E-4</v>
      </c>
      <c r="I29" s="15">
        <v>2.3905429525246205</v>
      </c>
    </row>
    <row r="30" spans="1:9" x14ac:dyDescent="0.25">
      <c r="A30" s="15" t="s">
        <v>9</v>
      </c>
      <c r="B30" s="15">
        <v>-6474.0696232514592</v>
      </c>
      <c r="C30" s="15">
        <v>9814.8902853504424</v>
      </c>
      <c r="D30" s="15">
        <v>-0.65961711593603423</v>
      </c>
      <c r="E30" s="15">
        <v>0.51032432276897932</v>
      </c>
      <c r="F30" s="15">
        <v>-25838.264586322854</v>
      </c>
      <c r="G30" s="15">
        <v>12890.125339819933</v>
      </c>
      <c r="H30" s="15">
        <v>-25838.264586322854</v>
      </c>
      <c r="I30" s="15">
        <v>12890.125339819933</v>
      </c>
    </row>
    <row r="31" spans="1:9" x14ac:dyDescent="0.25">
      <c r="A31" s="17" t="s">
        <v>10</v>
      </c>
      <c r="B31" s="15">
        <v>53794.988610849679</v>
      </c>
      <c r="C31" s="15">
        <v>16438.809583354923</v>
      </c>
      <c r="D31" s="15">
        <v>3.2724382102046894</v>
      </c>
      <c r="E31" s="17">
        <v>1.2733963313113928E-3</v>
      </c>
      <c r="F31" s="15">
        <v>21362.194715229954</v>
      </c>
      <c r="G31" s="15">
        <v>86227.782506469404</v>
      </c>
      <c r="H31" s="15">
        <v>21362.194715229954</v>
      </c>
      <c r="I31" s="15">
        <v>86227.782506469404</v>
      </c>
    </row>
    <row r="32" spans="1:9" x14ac:dyDescent="0.25">
      <c r="A32" s="17" t="s">
        <v>23</v>
      </c>
      <c r="B32" s="15">
        <v>233.39724221789487</v>
      </c>
      <c r="C32" s="15">
        <v>93.02623015231103</v>
      </c>
      <c r="D32" s="15">
        <v>2.5089401326459817</v>
      </c>
      <c r="E32" s="17">
        <v>1.2973270890973118E-2</v>
      </c>
      <c r="F32" s="15">
        <v>49.86202124475659</v>
      </c>
      <c r="G32" s="15">
        <v>416.93246319103315</v>
      </c>
      <c r="H32" s="15">
        <v>49.86202124475659</v>
      </c>
      <c r="I32" s="15">
        <v>416.93246319103315</v>
      </c>
    </row>
    <row r="33" spans="1:9" ht="15.75" thickBot="1" x14ac:dyDescent="0.3">
      <c r="A33" s="18" t="s">
        <v>25</v>
      </c>
      <c r="B33" s="16">
        <v>1332.7873599506161</v>
      </c>
      <c r="C33" s="16">
        <v>305.99299798526232</v>
      </c>
      <c r="D33" s="16">
        <v>4.3556139151092852</v>
      </c>
      <c r="E33" s="18">
        <v>2.2007400502845523E-5</v>
      </c>
      <c r="F33" s="16">
        <v>729.08136853822521</v>
      </c>
      <c r="G33" s="16">
        <v>1936.4933513630069</v>
      </c>
      <c r="H33" s="16">
        <v>729.08136853822521</v>
      </c>
      <c r="I33" s="16">
        <v>1936.4933513630069</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13299.940772232196</v>
      </c>
      <c r="C40" s="15">
        <v>195.05922776780426</v>
      </c>
      <c r="D40" s="15">
        <v>7.375618867421202E-2</v>
      </c>
      <c r="E40" s="22">
        <f>ABS(C40)</f>
        <v>195.05922776780426</v>
      </c>
      <c r="F40" s="15">
        <v>0.24875621890547264</v>
      </c>
      <c r="G40" s="15">
        <v>5118</v>
      </c>
    </row>
    <row r="41" spans="1:9" x14ac:dyDescent="0.25">
      <c r="A41" s="15">
        <v>2</v>
      </c>
      <c r="B41" s="15">
        <v>13299.940772232196</v>
      </c>
      <c r="C41" s="15">
        <v>3200.0592277678043</v>
      </c>
      <c r="D41" s="15">
        <v>1.2100128503167007</v>
      </c>
      <c r="E41" s="22">
        <f t="shared" ref="E41:E104" si="0">ABS(C41)</f>
        <v>3200.0592277678043</v>
      </c>
      <c r="F41" s="15">
        <v>0.74626865671641796</v>
      </c>
      <c r="G41" s="15">
        <v>5151</v>
      </c>
    </row>
    <row r="42" spans="1:9" x14ac:dyDescent="0.25">
      <c r="A42" s="15">
        <v>3</v>
      </c>
      <c r="B42" s="15">
        <v>18432.325060219624</v>
      </c>
      <c r="C42" s="15">
        <v>-1932.325060219624</v>
      </c>
      <c r="D42" s="15">
        <v>-0.73065464962837634</v>
      </c>
      <c r="E42" s="22">
        <f t="shared" si="0"/>
        <v>1932.325060219624</v>
      </c>
      <c r="F42" s="15">
        <v>1.2437810945273633</v>
      </c>
      <c r="G42" s="15">
        <v>5195</v>
      </c>
    </row>
    <row r="43" spans="1:9" x14ac:dyDescent="0.25">
      <c r="A43" s="15">
        <v>4</v>
      </c>
      <c r="B43" s="15">
        <v>10922.655205276915</v>
      </c>
      <c r="C43" s="15">
        <v>3027.3447947230852</v>
      </c>
      <c r="D43" s="15">
        <v>1.1447057204967781</v>
      </c>
      <c r="E43" s="22">
        <f t="shared" si="0"/>
        <v>3027.3447947230852</v>
      </c>
      <c r="F43" s="15">
        <v>1.7412935323383085</v>
      </c>
      <c r="G43" s="15">
        <v>5348</v>
      </c>
    </row>
    <row r="44" spans="1:9" x14ac:dyDescent="0.25">
      <c r="A44" s="15">
        <v>5</v>
      </c>
      <c r="B44" s="15">
        <v>17336.490002116308</v>
      </c>
      <c r="C44" s="15">
        <v>113.50999788369154</v>
      </c>
      <c r="D44" s="15">
        <v>4.2920629370505593E-2</v>
      </c>
      <c r="E44" s="22">
        <f t="shared" si="0"/>
        <v>113.50999788369154</v>
      </c>
      <c r="F44" s="15">
        <v>2.238805970149254</v>
      </c>
      <c r="G44" s="15">
        <v>5389</v>
      </c>
    </row>
    <row r="45" spans="1:9" x14ac:dyDescent="0.25">
      <c r="A45" s="15">
        <v>6</v>
      </c>
      <c r="B45" s="15">
        <v>15379.363791399323</v>
      </c>
      <c r="C45" s="15">
        <v>-129.36379139932251</v>
      </c>
      <c r="D45" s="15">
        <v>-4.8915297754678698E-2</v>
      </c>
      <c r="E45" s="22">
        <f t="shared" si="0"/>
        <v>129.36379139932251</v>
      </c>
      <c r="F45" s="15">
        <v>2.7363184079601992</v>
      </c>
      <c r="G45" s="15">
        <v>5399</v>
      </c>
    </row>
    <row r="46" spans="1:9" x14ac:dyDescent="0.25">
      <c r="A46" s="15">
        <v>7</v>
      </c>
      <c r="B46" s="15">
        <v>19570.644052206902</v>
      </c>
      <c r="C46" s="15">
        <v>-1860.6440522069024</v>
      </c>
      <c r="D46" s="15">
        <v>-0.70355048228471462</v>
      </c>
      <c r="E46" s="22">
        <f t="shared" si="0"/>
        <v>1860.6440522069024</v>
      </c>
      <c r="F46" s="15">
        <v>3.2338308457711444</v>
      </c>
      <c r="G46" s="15">
        <v>5499</v>
      </c>
    </row>
    <row r="47" spans="1:9" x14ac:dyDescent="0.25">
      <c r="A47" s="15">
        <v>8</v>
      </c>
      <c r="B47" s="15">
        <v>19572.865950378509</v>
      </c>
      <c r="C47" s="15">
        <v>-652.8659503785093</v>
      </c>
      <c r="D47" s="15">
        <v>-0.24686299010886378</v>
      </c>
      <c r="E47" s="22">
        <f t="shared" si="0"/>
        <v>652.8659503785093</v>
      </c>
      <c r="F47" s="15">
        <v>3.7313432835820897</v>
      </c>
      <c r="G47" s="15">
        <v>5572</v>
      </c>
    </row>
    <row r="48" spans="1:9" x14ac:dyDescent="0.25">
      <c r="A48" s="15">
        <v>9</v>
      </c>
      <c r="B48" s="15">
        <v>19700.086666113759</v>
      </c>
      <c r="C48" s="15">
        <v>4174.9133338862412</v>
      </c>
      <c r="D48" s="15">
        <v>1.5786266513837914</v>
      </c>
      <c r="E48" s="22">
        <f t="shared" si="0"/>
        <v>4174.9133338862412</v>
      </c>
      <c r="F48" s="15">
        <v>4.2288557213930353</v>
      </c>
      <c r="G48" s="15">
        <v>5572</v>
      </c>
    </row>
    <row r="49" spans="1:7" x14ac:dyDescent="0.25">
      <c r="A49" s="15">
        <v>10</v>
      </c>
      <c r="B49" s="15">
        <v>12424.526172539539</v>
      </c>
      <c r="C49" s="15">
        <v>4005.4738274604606</v>
      </c>
      <c r="D49" s="15">
        <v>1.5145578434231564</v>
      </c>
      <c r="E49" s="22">
        <f t="shared" si="0"/>
        <v>4005.4738274604606</v>
      </c>
      <c r="F49" s="15">
        <v>4.7263681592039806</v>
      </c>
      <c r="G49" s="15">
        <v>6095</v>
      </c>
    </row>
    <row r="50" spans="1:7" x14ac:dyDescent="0.25">
      <c r="A50" s="15">
        <v>11</v>
      </c>
      <c r="B50" s="15">
        <v>12424.526172539539</v>
      </c>
      <c r="C50" s="15">
        <v>4500.4738274604606</v>
      </c>
      <c r="D50" s="15">
        <v>1.7017282419299888</v>
      </c>
      <c r="E50" s="22">
        <f t="shared" si="0"/>
        <v>4500.4738274604606</v>
      </c>
      <c r="F50" s="15">
        <v>5.2238805970149258</v>
      </c>
      <c r="G50" s="15">
        <v>6189</v>
      </c>
    </row>
    <row r="51" spans="1:7" x14ac:dyDescent="0.25">
      <c r="A51" s="15">
        <v>12</v>
      </c>
      <c r="B51" s="15">
        <v>16657.277945708673</v>
      </c>
      <c r="C51" s="15">
        <v>4312.7220542913274</v>
      </c>
      <c r="D51" s="15">
        <v>1.630735162729118</v>
      </c>
      <c r="E51" s="22">
        <f t="shared" si="0"/>
        <v>4312.7220542913274</v>
      </c>
      <c r="F51" s="15">
        <v>5.721393034825871</v>
      </c>
      <c r="G51" s="15">
        <v>6229</v>
      </c>
    </row>
    <row r="52" spans="1:7" x14ac:dyDescent="0.25">
      <c r="A52" s="15">
        <v>13</v>
      </c>
      <c r="B52" s="15">
        <v>16658.388894794465</v>
      </c>
      <c r="C52" s="15">
        <v>4446.6111052055348</v>
      </c>
      <c r="D52" s="15">
        <v>1.6813615607398529</v>
      </c>
      <c r="E52" s="22">
        <f t="shared" si="0"/>
        <v>4446.6111052055348</v>
      </c>
      <c r="F52" s="15">
        <v>6.2189054726368163</v>
      </c>
      <c r="G52" s="15">
        <v>6229</v>
      </c>
    </row>
    <row r="53" spans="1:7" x14ac:dyDescent="0.25">
      <c r="A53" s="15">
        <v>14</v>
      </c>
      <c r="B53" s="15">
        <v>18226.274661039584</v>
      </c>
      <c r="C53" s="15">
        <v>6338.7253389604157</v>
      </c>
      <c r="D53" s="15">
        <v>2.3968116115526836</v>
      </c>
      <c r="E53" s="22">
        <f t="shared" si="0"/>
        <v>6338.7253389604157</v>
      </c>
      <c r="F53" s="15">
        <v>6.7164179104477615</v>
      </c>
      <c r="G53" s="15">
        <v>6295</v>
      </c>
    </row>
    <row r="54" spans="1:7" x14ac:dyDescent="0.25">
      <c r="A54" s="15">
        <v>15</v>
      </c>
      <c r="B54" s="15">
        <v>26187.795696828434</v>
      </c>
      <c r="C54" s="15">
        <v>4572.2043031715657</v>
      </c>
      <c r="D54" s="15">
        <v>1.7288511140995488</v>
      </c>
      <c r="E54" s="22">
        <f t="shared" si="0"/>
        <v>4572.2043031715657</v>
      </c>
      <c r="F54" s="15">
        <v>7.2139303482587067</v>
      </c>
      <c r="G54" s="15">
        <v>6338</v>
      </c>
    </row>
    <row r="55" spans="1:7" x14ac:dyDescent="0.25">
      <c r="A55" s="15">
        <v>16</v>
      </c>
      <c r="B55" s="15">
        <v>26788.648364055836</v>
      </c>
      <c r="C55" s="15">
        <v>14526.351635944164</v>
      </c>
      <c r="D55" s="15">
        <v>5.4927333829293907</v>
      </c>
      <c r="E55" s="22">
        <f t="shared" si="0"/>
        <v>14526.351635944164</v>
      </c>
      <c r="F55" s="15">
        <v>7.7114427860696519</v>
      </c>
      <c r="G55" s="15">
        <v>6377</v>
      </c>
    </row>
    <row r="56" spans="1:7" x14ac:dyDescent="0.25">
      <c r="A56" s="15">
        <v>17</v>
      </c>
      <c r="B56" s="15">
        <v>30695.490220752661</v>
      </c>
      <c r="C56" s="15">
        <v>6184.5097792473389</v>
      </c>
      <c r="D56" s="15">
        <v>2.3384993130325809</v>
      </c>
      <c r="E56" s="22">
        <f t="shared" si="0"/>
        <v>6184.5097792473389</v>
      </c>
      <c r="F56" s="15">
        <v>8.2089552238805972</v>
      </c>
      <c r="G56" s="15">
        <v>6479</v>
      </c>
    </row>
    <row r="57" spans="1:7" x14ac:dyDescent="0.25">
      <c r="A57" s="15">
        <v>18</v>
      </c>
      <c r="B57" s="15">
        <v>1491.0465547603508</v>
      </c>
      <c r="C57" s="15">
        <v>3659.9534452396492</v>
      </c>
      <c r="D57" s="15">
        <v>1.3839089795191111</v>
      </c>
      <c r="E57" s="22">
        <f t="shared" si="0"/>
        <v>3659.9534452396492</v>
      </c>
      <c r="F57" s="15">
        <v>8.7064676616915442</v>
      </c>
      <c r="G57" s="15">
        <v>6488</v>
      </c>
    </row>
    <row r="58" spans="1:7" x14ac:dyDescent="0.25">
      <c r="A58" s="15">
        <v>19</v>
      </c>
      <c r="B58" s="15">
        <v>5966.8771631857271</v>
      </c>
      <c r="C58" s="15">
        <v>328.12283681427289</v>
      </c>
      <c r="D58" s="15">
        <v>0.12407046894084819</v>
      </c>
      <c r="E58" s="22">
        <f t="shared" si="0"/>
        <v>328.12283681427289</v>
      </c>
      <c r="F58" s="15">
        <v>9.2039800995024894</v>
      </c>
      <c r="G58" s="15">
        <v>6529</v>
      </c>
    </row>
    <row r="59" spans="1:7" x14ac:dyDescent="0.25">
      <c r="A59" s="15">
        <v>20</v>
      </c>
      <c r="B59" s="15">
        <v>5877.3640351229806</v>
      </c>
      <c r="C59" s="15">
        <v>697.63596487701943</v>
      </c>
      <c r="D59" s="15">
        <v>0.26379151830046543</v>
      </c>
      <c r="E59" s="22">
        <f t="shared" si="0"/>
        <v>697.63596487701943</v>
      </c>
      <c r="F59" s="15">
        <v>9.7014925373134346</v>
      </c>
      <c r="G59" s="15">
        <v>6575</v>
      </c>
    </row>
    <row r="60" spans="1:7" x14ac:dyDescent="0.25">
      <c r="A60" s="15">
        <v>21</v>
      </c>
      <c r="B60" s="15">
        <v>5777.9114862703736</v>
      </c>
      <c r="C60" s="15">
        <v>-205.91148627037364</v>
      </c>
      <c r="D60" s="15">
        <v>-7.7859666550222265E-2</v>
      </c>
      <c r="E60" s="22">
        <f t="shared" si="0"/>
        <v>205.91148627037364</v>
      </c>
      <c r="F60" s="15">
        <v>10.19900497512438</v>
      </c>
      <c r="G60" s="15">
        <v>6649</v>
      </c>
    </row>
    <row r="61" spans="1:7" x14ac:dyDescent="0.25">
      <c r="A61" s="15">
        <v>22</v>
      </c>
      <c r="B61" s="15">
        <v>6714.0692278513106</v>
      </c>
      <c r="C61" s="15">
        <v>-337.06922785131064</v>
      </c>
      <c r="D61" s="15">
        <v>-0.12745329636630337</v>
      </c>
      <c r="E61" s="22">
        <f t="shared" si="0"/>
        <v>337.06922785131064</v>
      </c>
      <c r="F61" s="15">
        <v>10.696517412935325</v>
      </c>
      <c r="G61" s="15">
        <v>6669</v>
      </c>
    </row>
    <row r="62" spans="1:7" x14ac:dyDescent="0.25">
      <c r="A62" s="15">
        <v>23</v>
      </c>
      <c r="B62" s="15">
        <v>7622.0224432557116</v>
      </c>
      <c r="C62" s="15">
        <v>334.97755674428845</v>
      </c>
      <c r="D62" s="15">
        <v>0.12666238946802746</v>
      </c>
      <c r="E62" s="22">
        <f t="shared" si="0"/>
        <v>334.97755674428845</v>
      </c>
      <c r="F62" s="15">
        <v>11.19402985074627</v>
      </c>
      <c r="G62" s="15">
        <v>6692</v>
      </c>
    </row>
    <row r="63" spans="1:7" x14ac:dyDescent="0.25">
      <c r="A63" s="15">
        <v>24</v>
      </c>
      <c r="B63" s="15">
        <v>6715.907343611465</v>
      </c>
      <c r="C63" s="15">
        <v>-486.90734361146497</v>
      </c>
      <c r="D63" s="15">
        <v>-0.18411038694881043</v>
      </c>
      <c r="E63" s="22">
        <f t="shared" si="0"/>
        <v>486.90734361146497</v>
      </c>
      <c r="F63" s="15">
        <v>11.691542288557216</v>
      </c>
      <c r="G63" s="15">
        <v>6692</v>
      </c>
    </row>
    <row r="64" spans="1:7" x14ac:dyDescent="0.25">
      <c r="A64" s="15">
        <v>25</v>
      </c>
      <c r="B64" s="15">
        <v>6716.3517232457762</v>
      </c>
      <c r="C64" s="15">
        <v>-24.351723245776157</v>
      </c>
      <c r="D64" s="15">
        <v>-9.2079227156364081E-3</v>
      </c>
      <c r="E64" s="22">
        <f t="shared" si="0"/>
        <v>24.351723245776157</v>
      </c>
      <c r="F64" s="15">
        <v>12.189054726368161</v>
      </c>
      <c r="G64" s="15">
        <v>6695</v>
      </c>
    </row>
    <row r="65" spans="1:7" x14ac:dyDescent="0.25">
      <c r="A65" s="15">
        <v>26</v>
      </c>
      <c r="B65" s="15">
        <v>6716.3517232457762</v>
      </c>
      <c r="C65" s="15">
        <v>892.64827675422384</v>
      </c>
      <c r="D65" s="15">
        <v>0.33752996704348576</v>
      </c>
      <c r="E65" s="22">
        <f t="shared" si="0"/>
        <v>892.64827675422384</v>
      </c>
      <c r="F65" s="15">
        <v>12.686567164179106</v>
      </c>
      <c r="G65" s="15">
        <v>6785</v>
      </c>
    </row>
    <row r="66" spans="1:7" x14ac:dyDescent="0.25">
      <c r="A66" s="15">
        <v>27</v>
      </c>
      <c r="B66" s="15">
        <v>7623.2949849358083</v>
      </c>
      <c r="C66" s="15">
        <v>934.70501506419168</v>
      </c>
      <c r="D66" s="15">
        <v>0.35343254576949434</v>
      </c>
      <c r="E66" s="22">
        <f t="shared" si="0"/>
        <v>934.70501506419168</v>
      </c>
      <c r="F66" s="15">
        <v>13.184079601990051</v>
      </c>
      <c r="G66" s="15">
        <v>6795</v>
      </c>
    </row>
    <row r="67" spans="1:7" x14ac:dyDescent="0.25">
      <c r="A67" s="15">
        <v>28</v>
      </c>
      <c r="B67" s="15">
        <v>10412.030165354019</v>
      </c>
      <c r="C67" s="15">
        <v>-1491.0301653540191</v>
      </c>
      <c r="D67" s="15">
        <v>-0.56379133380812174</v>
      </c>
      <c r="E67" s="22">
        <f t="shared" si="0"/>
        <v>1491.0301653540191</v>
      </c>
      <c r="F67" s="15">
        <v>13.681592039800996</v>
      </c>
      <c r="G67" s="15">
        <v>6849</v>
      </c>
    </row>
    <row r="68" spans="1:7" x14ac:dyDescent="0.25">
      <c r="A68" s="15">
        <v>29</v>
      </c>
      <c r="B68" s="15">
        <v>14320.091822397253</v>
      </c>
      <c r="C68" s="15">
        <v>-1356.0918223972531</v>
      </c>
      <c r="D68" s="15">
        <v>-0.51276817537363772</v>
      </c>
      <c r="E68" s="22">
        <f t="shared" si="0"/>
        <v>1356.0918223972531</v>
      </c>
      <c r="F68" s="15">
        <v>14.179104477611942</v>
      </c>
      <c r="G68" s="15">
        <v>6855</v>
      </c>
    </row>
    <row r="69" spans="1:7" x14ac:dyDescent="0.25">
      <c r="A69" s="15">
        <v>30</v>
      </c>
      <c r="B69" s="15">
        <v>5556.5960457130268</v>
      </c>
      <c r="C69" s="15">
        <v>922.4039542869732</v>
      </c>
      <c r="D69" s="15">
        <v>0.34878124385489084</v>
      </c>
      <c r="E69" s="22">
        <f t="shared" si="0"/>
        <v>922.4039542869732</v>
      </c>
      <c r="F69" s="15">
        <v>14.676616915422887</v>
      </c>
      <c r="G69" s="15">
        <v>6918</v>
      </c>
    </row>
    <row r="70" spans="1:7" x14ac:dyDescent="0.25">
      <c r="A70" s="15">
        <v>31</v>
      </c>
      <c r="B70" s="15">
        <v>6762.4815423594428</v>
      </c>
      <c r="C70" s="15">
        <v>92.518457640557244</v>
      </c>
      <c r="D70" s="15">
        <v>3.4983265829940623E-2</v>
      </c>
      <c r="E70" s="22">
        <f t="shared" si="0"/>
        <v>92.518457640557244</v>
      </c>
      <c r="F70" s="15">
        <v>15.174129353233832</v>
      </c>
      <c r="G70" s="15">
        <v>6938</v>
      </c>
    </row>
    <row r="71" spans="1:7" x14ac:dyDescent="0.25">
      <c r="A71" s="15">
        <v>32</v>
      </c>
      <c r="B71" s="15">
        <v>5560.6916213103996</v>
      </c>
      <c r="C71" s="15">
        <v>-161.69162131039957</v>
      </c>
      <c r="D71" s="15">
        <v>-6.1139162011885559E-2</v>
      </c>
      <c r="E71" s="22">
        <f t="shared" si="0"/>
        <v>161.69162131039957</v>
      </c>
      <c r="F71" s="15">
        <v>15.671641791044777</v>
      </c>
      <c r="G71" s="15">
        <v>6989</v>
      </c>
    </row>
    <row r="72" spans="1:7" x14ac:dyDescent="0.25">
      <c r="A72" s="15">
        <v>33</v>
      </c>
      <c r="B72" s="15">
        <v>7084.3307985131287</v>
      </c>
      <c r="C72" s="15">
        <v>-555.33079851312868</v>
      </c>
      <c r="D72" s="15">
        <v>-0.20998280173903</v>
      </c>
      <c r="E72" s="22">
        <f t="shared" si="0"/>
        <v>555.33079851312868</v>
      </c>
      <c r="F72" s="15">
        <v>16.169154228855721</v>
      </c>
      <c r="G72" s="15">
        <v>7053</v>
      </c>
    </row>
    <row r="73" spans="1:7" x14ac:dyDescent="0.25">
      <c r="A73" s="15">
        <v>34</v>
      </c>
      <c r="B73" s="15">
        <v>7084.6539837017226</v>
      </c>
      <c r="C73" s="15">
        <v>44.346016298277391</v>
      </c>
      <c r="D73" s="15">
        <v>1.6768205136846608E-2</v>
      </c>
      <c r="E73" s="22">
        <f t="shared" si="0"/>
        <v>44.346016298277391</v>
      </c>
      <c r="F73" s="15">
        <v>16.666666666666668</v>
      </c>
      <c r="G73" s="15">
        <v>7099</v>
      </c>
    </row>
    <row r="74" spans="1:7" x14ac:dyDescent="0.25">
      <c r="A74" s="15">
        <v>35</v>
      </c>
      <c r="B74" s="15">
        <v>7066.9764988817369</v>
      </c>
      <c r="C74" s="15">
        <v>228.02350111826308</v>
      </c>
      <c r="D74" s="15">
        <v>8.62207062085424E-2</v>
      </c>
      <c r="E74" s="22">
        <f t="shared" si="0"/>
        <v>228.02350111826308</v>
      </c>
      <c r="F74" s="15">
        <v>17.164179104477615</v>
      </c>
      <c r="G74" s="15">
        <v>7126</v>
      </c>
    </row>
    <row r="75" spans="1:7" x14ac:dyDescent="0.25">
      <c r="A75" s="15">
        <v>36</v>
      </c>
      <c r="B75" s="15">
        <v>7151.3582714799013</v>
      </c>
      <c r="C75" s="15">
        <v>143.6417285200987</v>
      </c>
      <c r="D75" s="15">
        <v>5.4314100140034613E-2</v>
      </c>
      <c r="E75" s="22">
        <f t="shared" si="0"/>
        <v>143.6417285200987</v>
      </c>
      <c r="F75" s="15">
        <v>17.661691542288558</v>
      </c>
      <c r="G75" s="15">
        <v>7129</v>
      </c>
    </row>
    <row r="76" spans="1:7" x14ac:dyDescent="0.25">
      <c r="A76" s="15">
        <v>37</v>
      </c>
      <c r="B76" s="15">
        <v>9394.6884721787501</v>
      </c>
      <c r="C76" s="15">
        <v>-1499.6884721787501</v>
      </c>
      <c r="D76" s="15">
        <v>-0.56706523025010014</v>
      </c>
      <c r="E76" s="22">
        <f t="shared" si="0"/>
        <v>1499.6884721787501</v>
      </c>
      <c r="F76" s="15">
        <v>18.159203980099505</v>
      </c>
      <c r="G76" s="15">
        <v>7198</v>
      </c>
    </row>
    <row r="77" spans="1:7" x14ac:dyDescent="0.25">
      <c r="A77" s="15">
        <v>38</v>
      </c>
      <c r="B77" s="15">
        <v>9395.7590231159702</v>
      </c>
      <c r="C77" s="15">
        <v>-300.75902311597019</v>
      </c>
      <c r="D77" s="15">
        <v>-0.1137236085073572</v>
      </c>
      <c r="E77" s="22">
        <f t="shared" si="0"/>
        <v>300.75902311597019</v>
      </c>
      <c r="F77" s="15">
        <v>18.656716417910449</v>
      </c>
      <c r="G77" s="15">
        <v>7295</v>
      </c>
    </row>
    <row r="78" spans="1:7" x14ac:dyDescent="0.25">
      <c r="A78" s="15">
        <v>39</v>
      </c>
      <c r="B78" s="15">
        <v>9150.2900244936827</v>
      </c>
      <c r="C78" s="15">
        <v>-305.29002449368272</v>
      </c>
      <c r="D78" s="15">
        <v>-0.11543687988816823</v>
      </c>
      <c r="E78" s="22">
        <f t="shared" si="0"/>
        <v>305.29002449368272</v>
      </c>
      <c r="F78" s="15">
        <v>19.154228855721396</v>
      </c>
      <c r="G78" s="15">
        <v>7295</v>
      </c>
    </row>
    <row r="79" spans="1:7" x14ac:dyDescent="0.25">
      <c r="A79" s="15">
        <v>40</v>
      </c>
      <c r="B79" s="15">
        <v>7134.3514886383573</v>
      </c>
      <c r="C79" s="15">
        <v>3160.6485113616427</v>
      </c>
      <c r="D79" s="15">
        <v>1.1951107907304763</v>
      </c>
      <c r="E79" s="22">
        <f t="shared" si="0"/>
        <v>3160.6485113616427</v>
      </c>
      <c r="F79" s="15">
        <v>19.651741293532339</v>
      </c>
      <c r="G79" s="15">
        <v>7299</v>
      </c>
    </row>
    <row r="80" spans="1:7" x14ac:dyDescent="0.25">
      <c r="A80" s="15">
        <v>41</v>
      </c>
      <c r="B80" s="15">
        <v>9331.3827976663724</v>
      </c>
      <c r="C80" s="15">
        <v>3613.6172023336276</v>
      </c>
      <c r="D80" s="15">
        <v>1.366388225882688</v>
      </c>
      <c r="E80" s="22">
        <f t="shared" si="0"/>
        <v>3613.6172023336276</v>
      </c>
      <c r="F80" s="15">
        <v>20.149253731343286</v>
      </c>
      <c r="G80" s="15">
        <v>7349</v>
      </c>
    </row>
    <row r="81" spans="1:7" x14ac:dyDescent="0.25">
      <c r="A81" s="15">
        <v>42</v>
      </c>
      <c r="B81" s="15">
        <v>9968.6006617838393</v>
      </c>
      <c r="C81" s="15">
        <v>376.39933821616069</v>
      </c>
      <c r="D81" s="15">
        <v>0.14232487703358959</v>
      </c>
      <c r="E81" s="22">
        <f t="shared" si="0"/>
        <v>376.39933821616069</v>
      </c>
      <c r="F81" s="15">
        <v>20.64676616915423</v>
      </c>
      <c r="G81" s="15">
        <v>7395</v>
      </c>
    </row>
    <row r="82" spans="1:7" x14ac:dyDescent="0.25">
      <c r="A82" s="15">
        <v>43</v>
      </c>
      <c r="B82" s="15">
        <v>7892.4678008933124</v>
      </c>
      <c r="C82" s="15">
        <v>-1107.4678008933124</v>
      </c>
      <c r="D82" s="15">
        <v>-0.41875795884179151</v>
      </c>
      <c r="E82" s="22">
        <f t="shared" si="0"/>
        <v>1107.4678008933124</v>
      </c>
      <c r="F82" s="15">
        <v>21.144278606965177</v>
      </c>
      <c r="G82" s="15">
        <v>7463</v>
      </c>
    </row>
    <row r="83" spans="1:7" x14ac:dyDescent="0.25">
      <c r="A83" s="15">
        <v>44</v>
      </c>
      <c r="B83" s="15">
        <v>11466.383240468946</v>
      </c>
      <c r="C83" s="15">
        <v>-418.38324046894559</v>
      </c>
      <c r="D83" s="15">
        <v>-0.15819991484273235</v>
      </c>
      <c r="E83" s="22">
        <f t="shared" si="0"/>
        <v>418.38324046894559</v>
      </c>
      <c r="F83" s="15">
        <v>21.64179104477612</v>
      </c>
      <c r="G83" s="15">
        <v>7499</v>
      </c>
    </row>
    <row r="84" spans="1:7" x14ac:dyDescent="0.25">
      <c r="A84" s="15">
        <v>45</v>
      </c>
      <c r="B84" s="15">
        <v>33511.909160811978</v>
      </c>
      <c r="C84" s="15">
        <v>-1261.9091608119779</v>
      </c>
      <c r="D84" s="15">
        <v>-0.47715563739111228</v>
      </c>
      <c r="E84" s="22">
        <f t="shared" si="0"/>
        <v>1261.9091608119779</v>
      </c>
      <c r="F84" s="15">
        <v>22.139303482587067</v>
      </c>
      <c r="G84" s="15">
        <v>7603</v>
      </c>
    </row>
    <row r="85" spans="1:7" x14ac:dyDescent="0.25">
      <c r="A85" s="15">
        <v>46</v>
      </c>
      <c r="B85" s="15">
        <v>33511.909160811978</v>
      </c>
      <c r="C85" s="15">
        <v>2038.0908391880221</v>
      </c>
      <c r="D85" s="15">
        <v>0.77064701932110491</v>
      </c>
      <c r="E85" s="22">
        <f t="shared" si="0"/>
        <v>2038.0908391880221</v>
      </c>
      <c r="F85" s="15">
        <v>22.636815920398011</v>
      </c>
      <c r="G85" s="15">
        <v>7609</v>
      </c>
    </row>
    <row r="86" spans="1:7" x14ac:dyDescent="0.25">
      <c r="A86" s="15">
        <v>47</v>
      </c>
      <c r="B86" s="15">
        <v>42721.589861575194</v>
      </c>
      <c r="C86" s="15">
        <v>-6721.5898615751939</v>
      </c>
      <c r="D86" s="15">
        <v>-2.5415811171525551</v>
      </c>
      <c r="E86" s="22">
        <f t="shared" si="0"/>
        <v>6721.5898615751939</v>
      </c>
      <c r="F86" s="15">
        <v>23.134328358208958</v>
      </c>
      <c r="G86" s="15">
        <v>7609</v>
      </c>
    </row>
    <row r="87" spans="1:7" x14ac:dyDescent="0.25">
      <c r="A87" s="15">
        <v>48</v>
      </c>
      <c r="B87" s="15">
        <v>4966.6112740006456</v>
      </c>
      <c r="C87" s="15">
        <v>228.38872599935439</v>
      </c>
      <c r="D87" s="15">
        <v>8.6358805777306979E-2</v>
      </c>
      <c r="E87" s="22">
        <f t="shared" si="0"/>
        <v>228.38872599935439</v>
      </c>
      <c r="F87" s="15">
        <v>23.631840796019901</v>
      </c>
      <c r="G87" s="15">
        <v>7689</v>
      </c>
    </row>
    <row r="88" spans="1:7" x14ac:dyDescent="0.25">
      <c r="A88" s="15">
        <v>49</v>
      </c>
      <c r="B88" s="15">
        <v>6263.8143585608359</v>
      </c>
      <c r="C88" s="15">
        <v>-168.8143585608359</v>
      </c>
      <c r="D88" s="15">
        <v>-6.3832425788902983E-2</v>
      </c>
      <c r="E88" s="22">
        <f t="shared" si="0"/>
        <v>168.8143585608359</v>
      </c>
      <c r="F88" s="15">
        <v>24.129353233830848</v>
      </c>
      <c r="G88" s="15">
        <v>7738</v>
      </c>
    </row>
    <row r="89" spans="1:7" x14ac:dyDescent="0.25">
      <c r="A89" s="15">
        <v>50</v>
      </c>
      <c r="B89" s="15">
        <v>6263.9153539322597</v>
      </c>
      <c r="C89" s="15">
        <v>531.08464606774032</v>
      </c>
      <c r="D89" s="15">
        <v>0.2008147976673921</v>
      </c>
      <c r="E89" s="22">
        <f t="shared" si="0"/>
        <v>531.08464606774032</v>
      </c>
      <c r="F89" s="15">
        <v>24.626865671641792</v>
      </c>
      <c r="G89" s="15">
        <v>7775</v>
      </c>
    </row>
    <row r="90" spans="1:7" x14ac:dyDescent="0.25">
      <c r="A90" s="15">
        <v>51</v>
      </c>
      <c r="B90" s="15">
        <v>6025.1734077301244</v>
      </c>
      <c r="C90" s="15">
        <v>669.82659226987562</v>
      </c>
      <c r="D90" s="15">
        <v>0.25327618223358844</v>
      </c>
      <c r="E90" s="22">
        <f t="shared" si="0"/>
        <v>669.82659226987562</v>
      </c>
      <c r="F90" s="15">
        <v>25.124378109452739</v>
      </c>
      <c r="G90" s="15">
        <v>7775</v>
      </c>
    </row>
    <row r="91" spans="1:7" x14ac:dyDescent="0.25">
      <c r="A91" s="15">
        <v>52</v>
      </c>
      <c r="B91" s="15">
        <v>5839.3687395246834</v>
      </c>
      <c r="C91" s="15">
        <v>1555.6312604753166</v>
      </c>
      <c r="D91" s="15">
        <v>0.58821843020778042</v>
      </c>
      <c r="E91" s="22">
        <f t="shared" si="0"/>
        <v>1555.6312604753166</v>
      </c>
      <c r="F91" s="15">
        <v>25.621890547263682</v>
      </c>
      <c r="G91" s="15">
        <v>7788</v>
      </c>
    </row>
    <row r="92" spans="1:7" x14ac:dyDescent="0.25">
      <c r="A92" s="15">
        <v>53</v>
      </c>
      <c r="B92" s="15">
        <v>12926.24917156612</v>
      </c>
      <c r="C92" s="15">
        <v>-1981.2491715661199</v>
      </c>
      <c r="D92" s="15">
        <v>-0.74915393329972235</v>
      </c>
      <c r="E92" s="22">
        <f t="shared" si="0"/>
        <v>1981.2491715661199</v>
      </c>
      <c r="F92" s="15">
        <v>26.119402985074629</v>
      </c>
      <c r="G92" s="15">
        <v>7799</v>
      </c>
    </row>
    <row r="93" spans="1:7" x14ac:dyDescent="0.25">
      <c r="A93" s="15">
        <v>54</v>
      </c>
      <c r="B93" s="15">
        <v>12926.24917156612</v>
      </c>
      <c r="C93" s="15">
        <v>-1081.2491715661199</v>
      </c>
      <c r="D93" s="15">
        <v>-0.40884411783275404</v>
      </c>
      <c r="E93" s="22">
        <f t="shared" si="0"/>
        <v>1081.2491715661199</v>
      </c>
      <c r="F93" s="15">
        <v>26.616915422885572</v>
      </c>
      <c r="G93" s="15">
        <v>7895</v>
      </c>
    </row>
    <row r="94" spans="1:7" x14ac:dyDescent="0.25">
      <c r="A94" s="15">
        <v>55</v>
      </c>
      <c r="B94" s="15">
        <v>12926.350166937558</v>
      </c>
      <c r="C94" s="15">
        <v>718.64983306244176</v>
      </c>
      <c r="D94" s="15">
        <v>0.27173732452760796</v>
      </c>
      <c r="E94" s="22">
        <f t="shared" si="0"/>
        <v>718.64983306244176</v>
      </c>
      <c r="F94" s="15">
        <v>27.114427860696519</v>
      </c>
      <c r="G94" s="15">
        <v>7898</v>
      </c>
    </row>
    <row r="95" spans="1:7" x14ac:dyDescent="0.25">
      <c r="A95" s="15">
        <v>56</v>
      </c>
      <c r="B95" s="15">
        <v>15081.212687051124</v>
      </c>
      <c r="C95" s="15">
        <v>563.78731294887621</v>
      </c>
      <c r="D95" s="15">
        <v>0.21318039603583333</v>
      </c>
      <c r="E95" s="22">
        <f t="shared" si="0"/>
        <v>563.78731294887621</v>
      </c>
      <c r="F95" s="15">
        <v>27.611940298507463</v>
      </c>
      <c r="G95" s="15">
        <v>7898</v>
      </c>
    </row>
    <row r="96" spans="1:7" x14ac:dyDescent="0.25">
      <c r="A96" s="15">
        <v>57</v>
      </c>
      <c r="B96" s="15">
        <v>10324.375733698753</v>
      </c>
      <c r="C96" s="15">
        <v>-1479.3757336987528</v>
      </c>
      <c r="D96" s="15">
        <v>-0.55938453660148157</v>
      </c>
      <c r="E96" s="22">
        <f t="shared" si="0"/>
        <v>1479.3757336987528</v>
      </c>
      <c r="F96" s="15">
        <v>28.10945273631841</v>
      </c>
      <c r="G96" s="15">
        <v>7957</v>
      </c>
    </row>
    <row r="97" spans="1:7" x14ac:dyDescent="0.25">
      <c r="A97" s="15">
        <v>58</v>
      </c>
      <c r="B97" s="15">
        <v>10324.880710555937</v>
      </c>
      <c r="C97" s="15">
        <v>-1829.8807105559372</v>
      </c>
      <c r="D97" s="15">
        <v>-0.6919181854842843</v>
      </c>
      <c r="E97" s="22">
        <f t="shared" si="0"/>
        <v>1829.8807105559372</v>
      </c>
      <c r="F97" s="15">
        <v>28.606965174129353</v>
      </c>
      <c r="G97" s="15">
        <v>7957</v>
      </c>
    </row>
    <row r="98" spans="1:7" x14ac:dyDescent="0.25">
      <c r="A98" s="15">
        <v>59</v>
      </c>
      <c r="B98" s="15">
        <v>10324.375733698753</v>
      </c>
      <c r="C98" s="15">
        <v>270.62426630124719</v>
      </c>
      <c r="D98" s="15">
        <v>0.10232899347317903</v>
      </c>
      <c r="E98" s="22">
        <f t="shared" si="0"/>
        <v>270.62426630124719</v>
      </c>
      <c r="F98" s="15">
        <v>29.1044776119403</v>
      </c>
      <c r="G98" s="15">
        <v>7975</v>
      </c>
    </row>
    <row r="99" spans="1:7" x14ac:dyDescent="0.25">
      <c r="A99" s="15">
        <v>60</v>
      </c>
      <c r="B99" s="15">
        <v>10324.880710555937</v>
      </c>
      <c r="C99" s="15">
        <v>-79.880710555937185</v>
      </c>
      <c r="D99" s="15">
        <v>-3.0204655409623658E-2</v>
      </c>
      <c r="E99" s="22">
        <f t="shared" si="0"/>
        <v>79.880710555937185</v>
      </c>
      <c r="F99" s="15">
        <v>29.601990049751244</v>
      </c>
      <c r="G99" s="15">
        <v>7995</v>
      </c>
    </row>
    <row r="100" spans="1:7" x14ac:dyDescent="0.25">
      <c r="A100" s="15">
        <v>61</v>
      </c>
      <c r="B100" s="15">
        <v>12147.548582163783</v>
      </c>
      <c r="C100" s="15">
        <v>-1352.5485821637831</v>
      </c>
      <c r="D100" s="15">
        <v>-0.51142839822918518</v>
      </c>
      <c r="E100" s="22">
        <f t="shared" si="0"/>
        <v>1352.5485821637831</v>
      </c>
      <c r="F100" s="15">
        <v>30.099502487562191</v>
      </c>
      <c r="G100" s="15">
        <v>7999</v>
      </c>
    </row>
    <row r="101" spans="1:7" x14ac:dyDescent="0.25">
      <c r="A101" s="15">
        <v>62</v>
      </c>
      <c r="B101" s="15">
        <v>10325.183696670245</v>
      </c>
      <c r="C101" s="15">
        <v>919.8163033297551</v>
      </c>
      <c r="D101" s="15">
        <v>0.3478027960551755</v>
      </c>
      <c r="E101" s="22">
        <f t="shared" si="0"/>
        <v>919.8163033297551</v>
      </c>
      <c r="F101" s="15">
        <v>30.597014925373134</v>
      </c>
      <c r="G101" s="15">
        <v>8013</v>
      </c>
    </row>
    <row r="102" spans="1:7" x14ac:dyDescent="0.25">
      <c r="A102" s="15">
        <v>63</v>
      </c>
      <c r="B102" s="15">
        <v>17365.563866849392</v>
      </c>
      <c r="C102" s="15">
        <v>914.43613315060793</v>
      </c>
      <c r="D102" s="15">
        <v>0.34576843525423495</v>
      </c>
      <c r="E102" s="22">
        <f t="shared" si="0"/>
        <v>914.43613315060793</v>
      </c>
      <c r="F102" s="15">
        <v>31.094527363184081</v>
      </c>
      <c r="G102" s="15">
        <v>8058</v>
      </c>
    </row>
    <row r="103" spans="1:7" x14ac:dyDescent="0.25">
      <c r="A103" s="15">
        <v>64</v>
      </c>
      <c r="B103" s="15">
        <v>15482.256356517373</v>
      </c>
      <c r="C103" s="15">
        <v>2861.7436434826268</v>
      </c>
      <c r="D103" s="15">
        <v>1.0820882791414914</v>
      </c>
      <c r="E103" s="22">
        <f t="shared" si="0"/>
        <v>2861.7436434826268</v>
      </c>
      <c r="F103" s="15">
        <v>31.592039800995025</v>
      </c>
      <c r="G103" s="15">
        <v>8189</v>
      </c>
    </row>
    <row r="104" spans="1:7" x14ac:dyDescent="0.25">
      <c r="A104" s="15">
        <v>65</v>
      </c>
      <c r="B104" s="15">
        <v>24116.623757031964</v>
      </c>
      <c r="C104" s="15">
        <v>1435.3762429680355</v>
      </c>
      <c r="D104" s="15">
        <v>0.54274736041124716</v>
      </c>
      <c r="E104" s="22">
        <f t="shared" si="0"/>
        <v>1435.3762429680355</v>
      </c>
      <c r="F104" s="15">
        <v>32.089552238805972</v>
      </c>
      <c r="G104" s="15">
        <v>8195</v>
      </c>
    </row>
    <row r="105" spans="1:7" x14ac:dyDescent="0.25">
      <c r="A105" s="15">
        <v>66</v>
      </c>
      <c r="B105" s="15">
        <v>24121.370539489486</v>
      </c>
      <c r="C105" s="15">
        <v>4126.629460510514</v>
      </c>
      <c r="D105" s="15">
        <v>1.5603694557854313</v>
      </c>
      <c r="E105" s="22">
        <f t="shared" ref="E105:E168" si="1">ABS(C105)</f>
        <v>4126.629460510514</v>
      </c>
      <c r="F105" s="15">
        <v>32.587064676616912</v>
      </c>
      <c r="G105" s="15">
        <v>8238</v>
      </c>
    </row>
    <row r="106" spans="1:7" x14ac:dyDescent="0.25">
      <c r="A106" s="15">
        <v>67</v>
      </c>
      <c r="B106" s="15">
        <v>23752.793012964728</v>
      </c>
      <c r="C106" s="15">
        <v>4423.2069870352716</v>
      </c>
      <c r="D106" s="15">
        <v>1.6725119483668647</v>
      </c>
      <c r="E106" s="22">
        <f t="shared" si="1"/>
        <v>4423.2069870352716</v>
      </c>
      <c r="F106" s="15">
        <v>33.084577114427859</v>
      </c>
      <c r="G106" s="15">
        <v>8249</v>
      </c>
    </row>
    <row r="107" spans="1:7" x14ac:dyDescent="0.25">
      <c r="A107" s="15">
        <v>68</v>
      </c>
      <c r="B107" s="15">
        <v>25600.018423748326</v>
      </c>
      <c r="C107" s="15">
        <v>5999.9815762516737</v>
      </c>
      <c r="D107" s="15">
        <v>2.2687251366882411</v>
      </c>
      <c r="E107" s="22">
        <f t="shared" si="1"/>
        <v>5999.9815762516737</v>
      </c>
      <c r="F107" s="15">
        <v>33.582089552238806</v>
      </c>
      <c r="G107" s="15">
        <v>8358</v>
      </c>
    </row>
    <row r="108" spans="1:7" x14ac:dyDescent="0.25">
      <c r="A108" s="15">
        <v>69</v>
      </c>
      <c r="B108" s="15">
        <v>32228.018138952732</v>
      </c>
      <c r="C108" s="15">
        <v>1955.9818610472685</v>
      </c>
      <c r="D108" s="15">
        <v>0.73959980687748139</v>
      </c>
      <c r="E108" s="22">
        <f t="shared" si="1"/>
        <v>1955.9818610472685</v>
      </c>
      <c r="F108" s="15">
        <v>34.079601990049753</v>
      </c>
      <c r="G108" s="15">
        <v>8449</v>
      </c>
    </row>
    <row r="109" spans="1:7" x14ac:dyDescent="0.25">
      <c r="A109" s="15">
        <v>70</v>
      </c>
      <c r="B109" s="15">
        <v>29322.619139536426</v>
      </c>
      <c r="C109" s="15">
        <v>5733.3808604635742</v>
      </c>
      <c r="D109" s="15">
        <v>2.1679175362513412</v>
      </c>
      <c r="E109" s="22">
        <f t="shared" si="1"/>
        <v>5733.3808604635742</v>
      </c>
      <c r="F109" s="15">
        <v>34.577114427860693</v>
      </c>
      <c r="G109" s="15">
        <v>8495</v>
      </c>
    </row>
    <row r="110" spans="1:7" x14ac:dyDescent="0.25">
      <c r="A110" s="15">
        <v>71</v>
      </c>
      <c r="B110" s="15">
        <v>41956.83269777034</v>
      </c>
      <c r="C110" s="15">
        <v>-996.83269777034002</v>
      </c>
      <c r="D110" s="15">
        <v>-0.37692439047740511</v>
      </c>
      <c r="E110" s="22">
        <f t="shared" si="1"/>
        <v>996.83269777034002</v>
      </c>
      <c r="F110" s="15">
        <v>35.07462686567164</v>
      </c>
      <c r="G110" s="15">
        <v>8495</v>
      </c>
    </row>
    <row r="111" spans="1:7" x14ac:dyDescent="0.25">
      <c r="A111" s="15">
        <v>72</v>
      </c>
      <c r="B111" s="15">
        <v>40692.902069993492</v>
      </c>
      <c r="C111" s="15">
        <v>4707.0979300065082</v>
      </c>
      <c r="D111" s="15">
        <v>1.7798573643838482</v>
      </c>
      <c r="E111" s="22">
        <f t="shared" si="1"/>
        <v>4707.0979300065082</v>
      </c>
      <c r="F111" s="15">
        <v>35.572139303482587</v>
      </c>
      <c r="G111" s="15">
        <v>8499</v>
      </c>
    </row>
    <row r="112" spans="1:7" x14ac:dyDescent="0.25">
      <c r="A112" s="15">
        <v>73</v>
      </c>
      <c r="B112" s="15">
        <v>17296.162063777068</v>
      </c>
      <c r="C112" s="15">
        <v>-793.1620637770684</v>
      </c>
      <c r="D112" s="15">
        <v>-0.29991203951041545</v>
      </c>
      <c r="E112" s="22">
        <f t="shared" si="1"/>
        <v>793.1620637770684</v>
      </c>
      <c r="F112" s="15">
        <v>36.069651741293534</v>
      </c>
      <c r="G112" s="15">
        <v>8558</v>
      </c>
    </row>
    <row r="113" spans="1:7" x14ac:dyDescent="0.25">
      <c r="A113" s="15">
        <v>74</v>
      </c>
      <c r="B113" s="15">
        <v>6472.9127580996301</v>
      </c>
      <c r="C113" s="15">
        <v>-1083.9127580996301</v>
      </c>
      <c r="D113" s="15">
        <v>-0.40985127854575309</v>
      </c>
      <c r="E113" s="22">
        <f t="shared" si="1"/>
        <v>1083.9127580996301</v>
      </c>
      <c r="F113" s="15">
        <v>36.567164179104473</v>
      </c>
      <c r="G113" s="15">
        <v>8778</v>
      </c>
    </row>
    <row r="114" spans="1:7" x14ac:dyDescent="0.25">
      <c r="A114" s="15">
        <v>75</v>
      </c>
      <c r="B114" s="15">
        <v>7411.6334589296112</v>
      </c>
      <c r="C114" s="15">
        <v>-1222.6334589296112</v>
      </c>
      <c r="D114" s="15">
        <v>-0.46230462976897463</v>
      </c>
      <c r="E114" s="22">
        <f t="shared" si="1"/>
        <v>1222.6334589296112</v>
      </c>
      <c r="F114" s="15">
        <v>37.06467661691542</v>
      </c>
      <c r="G114" s="15">
        <v>8845</v>
      </c>
    </row>
    <row r="115" spans="1:7" x14ac:dyDescent="0.25">
      <c r="A115" s="15">
        <v>76</v>
      </c>
      <c r="B115" s="15">
        <v>7412.8454033868566</v>
      </c>
      <c r="C115" s="15">
        <v>-743.84540338685656</v>
      </c>
      <c r="D115" s="15">
        <v>-0.28126432440281529</v>
      </c>
      <c r="E115" s="22">
        <f t="shared" si="1"/>
        <v>743.84540338685656</v>
      </c>
      <c r="F115" s="15">
        <v>37.562189054726367</v>
      </c>
      <c r="G115" s="15">
        <v>8845</v>
      </c>
    </row>
    <row r="116" spans="1:7" x14ac:dyDescent="0.25">
      <c r="A116" s="15">
        <v>77</v>
      </c>
      <c r="B116" s="15">
        <v>7522.8381205470178</v>
      </c>
      <c r="C116" s="15">
        <v>166.16187945298225</v>
      </c>
      <c r="D116" s="15">
        <v>6.2829465038098914E-2</v>
      </c>
      <c r="E116" s="22">
        <f t="shared" si="1"/>
        <v>166.16187945298225</v>
      </c>
      <c r="F116" s="15">
        <v>38.059701492537314</v>
      </c>
      <c r="G116" s="15">
        <v>8921</v>
      </c>
    </row>
    <row r="117" spans="1:7" x14ac:dyDescent="0.25">
      <c r="A117" s="15">
        <v>78</v>
      </c>
      <c r="B117" s="15">
        <v>9970.5250957166954</v>
      </c>
      <c r="C117" s="15">
        <v>-11.525095716695432</v>
      </c>
      <c r="D117" s="15">
        <v>-4.3578924406530778E-3</v>
      </c>
      <c r="E117" s="22">
        <f t="shared" si="1"/>
        <v>11.525095716695432</v>
      </c>
      <c r="F117" s="15">
        <v>38.557213930348254</v>
      </c>
      <c r="G117" s="15">
        <v>8921</v>
      </c>
    </row>
    <row r="118" spans="1:7" x14ac:dyDescent="0.25">
      <c r="A118" s="15">
        <v>79</v>
      </c>
      <c r="B118" s="15">
        <v>9967.6755565136755</v>
      </c>
      <c r="C118" s="15">
        <v>-1468.6755565136755</v>
      </c>
      <c r="D118" s="15">
        <v>-0.55533856402001769</v>
      </c>
      <c r="E118" s="22">
        <f t="shared" si="1"/>
        <v>1468.6755565136755</v>
      </c>
      <c r="F118" s="15">
        <v>39.054726368159201</v>
      </c>
      <c r="G118" s="15">
        <v>8948</v>
      </c>
    </row>
    <row r="119" spans="1:7" x14ac:dyDescent="0.25">
      <c r="A119" s="15">
        <v>80</v>
      </c>
      <c r="B119" s="15">
        <v>14479.909507461036</v>
      </c>
      <c r="C119" s="15">
        <v>-1850.9095074610359</v>
      </c>
      <c r="D119" s="15">
        <v>-0.6998696365890249</v>
      </c>
      <c r="E119" s="22">
        <f t="shared" si="1"/>
        <v>1850.9095074610359</v>
      </c>
      <c r="F119" s="15">
        <v>39.552238805970148</v>
      </c>
      <c r="G119" s="15">
        <v>8949</v>
      </c>
    </row>
    <row r="120" spans="1:7" x14ac:dyDescent="0.25">
      <c r="A120" s="15">
        <v>81</v>
      </c>
      <c r="B120" s="15">
        <v>14444.505893282954</v>
      </c>
      <c r="C120" s="15">
        <v>424.49410671704572</v>
      </c>
      <c r="D120" s="15">
        <v>0.16051056791521487</v>
      </c>
      <c r="E120" s="22">
        <f t="shared" si="1"/>
        <v>424.49410671704572</v>
      </c>
      <c r="F120" s="15">
        <v>40.049751243781095</v>
      </c>
      <c r="G120" s="15">
        <v>9095</v>
      </c>
    </row>
    <row r="121" spans="1:7" x14ac:dyDescent="0.25">
      <c r="A121" s="15">
        <v>82</v>
      </c>
      <c r="B121" s="15">
        <v>14444.606888654393</v>
      </c>
      <c r="C121" s="15">
        <v>44.393111345607394</v>
      </c>
      <c r="D121" s="15">
        <v>1.6786012811142479E-2</v>
      </c>
      <c r="E121" s="22">
        <f t="shared" si="1"/>
        <v>44.393111345607394</v>
      </c>
      <c r="F121" s="15">
        <v>40.547263681592035</v>
      </c>
      <c r="G121" s="15">
        <v>9233</v>
      </c>
    </row>
    <row r="122" spans="1:7" x14ac:dyDescent="0.25">
      <c r="A122" s="15">
        <v>83</v>
      </c>
      <c r="B122" s="15">
        <v>9987.0891489511614</v>
      </c>
      <c r="C122" s="15">
        <v>-2998.0891489511614</v>
      </c>
      <c r="D122" s="15">
        <v>-1.1336435167034331</v>
      </c>
      <c r="E122" s="22">
        <f t="shared" si="1"/>
        <v>2998.0891489511614</v>
      </c>
      <c r="F122" s="15">
        <v>41.044776119402982</v>
      </c>
      <c r="G122" s="15">
        <v>9258</v>
      </c>
    </row>
    <row r="123" spans="1:7" x14ac:dyDescent="0.25">
      <c r="A123" s="15">
        <v>84</v>
      </c>
      <c r="B123" s="15">
        <v>9987.8971119226535</v>
      </c>
      <c r="C123" s="15">
        <v>-1798.8971119226535</v>
      </c>
      <c r="D123" s="15">
        <v>-0.68020260466940052</v>
      </c>
      <c r="E123" s="22">
        <f t="shared" si="1"/>
        <v>1798.8971119226535</v>
      </c>
      <c r="F123" s="15">
        <v>41.542288557213929</v>
      </c>
      <c r="G123" s="15">
        <v>9279</v>
      </c>
    </row>
    <row r="124" spans="1:7" x14ac:dyDescent="0.25">
      <c r="A124" s="15">
        <v>85</v>
      </c>
      <c r="B124" s="15">
        <v>9989.8578918570365</v>
      </c>
      <c r="C124" s="15">
        <v>-710.85789185703652</v>
      </c>
      <c r="D124" s="15">
        <v>-0.26879102000122912</v>
      </c>
      <c r="E124" s="22">
        <f t="shared" si="1"/>
        <v>710.85789185703652</v>
      </c>
      <c r="F124" s="15">
        <v>42.039800995024876</v>
      </c>
      <c r="G124" s="15">
        <v>9279</v>
      </c>
    </row>
    <row r="125" spans="1:7" x14ac:dyDescent="0.25">
      <c r="A125" s="15">
        <v>86</v>
      </c>
      <c r="B125" s="15">
        <v>9989.8578918570365</v>
      </c>
      <c r="C125" s="15">
        <v>-710.85789185703652</v>
      </c>
      <c r="D125" s="15">
        <v>-0.26879102000122912</v>
      </c>
      <c r="E125" s="22">
        <f t="shared" si="1"/>
        <v>710.85789185703652</v>
      </c>
      <c r="F125" s="15">
        <v>42.537313432835816</v>
      </c>
      <c r="G125" s="15">
        <v>9295</v>
      </c>
    </row>
    <row r="126" spans="1:7" x14ac:dyDescent="0.25">
      <c r="A126" s="15">
        <v>87</v>
      </c>
      <c r="B126" s="15">
        <v>6051.0547525346392</v>
      </c>
      <c r="C126" s="15">
        <v>-552.05475253463919</v>
      </c>
      <c r="D126" s="15">
        <v>-0.20874405662525103</v>
      </c>
      <c r="E126" s="22">
        <f t="shared" si="1"/>
        <v>552.05475253463919</v>
      </c>
      <c r="F126" s="15">
        <v>43.034825870646763</v>
      </c>
      <c r="G126" s="15">
        <v>9298</v>
      </c>
    </row>
    <row r="127" spans="1:7" x14ac:dyDescent="0.25">
      <c r="A127" s="15">
        <v>88</v>
      </c>
      <c r="B127" s="15">
        <v>9067.8534681049186</v>
      </c>
      <c r="C127" s="15">
        <v>-1968.8534681049186</v>
      </c>
      <c r="D127" s="15">
        <v>-0.74446684490253945</v>
      </c>
      <c r="E127" s="22">
        <f t="shared" si="1"/>
        <v>1968.8534681049186</v>
      </c>
      <c r="F127" s="15">
        <v>43.53233830845771</v>
      </c>
      <c r="G127" s="15">
        <v>9495</v>
      </c>
    </row>
    <row r="128" spans="1:7" x14ac:dyDescent="0.25">
      <c r="A128" s="15">
        <v>89</v>
      </c>
      <c r="B128" s="15">
        <v>6051.6405256889757</v>
      </c>
      <c r="C128" s="15">
        <v>597.35947431102431</v>
      </c>
      <c r="D128" s="15">
        <v>0.22587476941136655</v>
      </c>
      <c r="E128" s="22">
        <f t="shared" si="1"/>
        <v>597.35947431102431</v>
      </c>
      <c r="F128" s="15">
        <v>44.029850746268657</v>
      </c>
      <c r="G128" s="15">
        <v>9538</v>
      </c>
    </row>
    <row r="129" spans="1:7" x14ac:dyDescent="0.25">
      <c r="A129" s="15">
        <v>90</v>
      </c>
      <c r="B129" s="15">
        <v>6052.0445071747145</v>
      </c>
      <c r="C129" s="15">
        <v>796.95549282528555</v>
      </c>
      <c r="D129" s="15">
        <v>0.30134641855417749</v>
      </c>
      <c r="E129" s="22">
        <f t="shared" si="1"/>
        <v>796.95549282528555</v>
      </c>
      <c r="F129" s="15">
        <v>44.527363184079597</v>
      </c>
      <c r="G129" s="15">
        <v>9549</v>
      </c>
    </row>
    <row r="130" spans="1:7" x14ac:dyDescent="0.25">
      <c r="A130" s="15">
        <v>91</v>
      </c>
      <c r="B130" s="15">
        <v>5901.3407762711195</v>
      </c>
      <c r="C130" s="15">
        <v>1447.6592237288805</v>
      </c>
      <c r="D130" s="15">
        <v>0.54739182587358881</v>
      </c>
      <c r="E130" s="22">
        <f t="shared" si="1"/>
        <v>1447.6592237288805</v>
      </c>
      <c r="F130" s="15">
        <v>45.024875621890544</v>
      </c>
      <c r="G130" s="15">
        <v>9639</v>
      </c>
    </row>
    <row r="131" spans="1:7" x14ac:dyDescent="0.25">
      <c r="A131" s="15">
        <v>92</v>
      </c>
      <c r="B131" s="15">
        <v>6052.307095140457</v>
      </c>
      <c r="C131" s="15">
        <v>1246.692904859543</v>
      </c>
      <c r="D131" s="15">
        <v>0.47140203599636643</v>
      </c>
      <c r="E131" s="22">
        <f t="shared" si="1"/>
        <v>1246.692904859543</v>
      </c>
      <c r="F131" s="15">
        <v>45.522388059701491</v>
      </c>
      <c r="G131" s="15">
        <v>9895</v>
      </c>
    </row>
    <row r="132" spans="1:7" x14ac:dyDescent="0.25">
      <c r="A132" s="15">
        <v>93</v>
      </c>
      <c r="B132" s="15">
        <v>6044.5293105161527</v>
      </c>
      <c r="C132" s="15">
        <v>1754.4706894838473</v>
      </c>
      <c r="D132" s="15">
        <v>0.66340399620050305</v>
      </c>
      <c r="E132" s="22">
        <f t="shared" si="1"/>
        <v>1754.4706894838473</v>
      </c>
      <c r="F132" s="15">
        <v>46.019900497512438</v>
      </c>
      <c r="G132" s="15">
        <v>9959</v>
      </c>
    </row>
    <row r="133" spans="1:7" x14ac:dyDescent="0.25">
      <c r="A133" s="15">
        <v>94</v>
      </c>
      <c r="B133" s="15">
        <v>6052.7110766262103</v>
      </c>
      <c r="C133" s="15">
        <v>1446.2889233737897</v>
      </c>
      <c r="D133" s="15">
        <v>0.54687368513917189</v>
      </c>
      <c r="E133" s="22">
        <f t="shared" si="1"/>
        <v>1446.2889233737897</v>
      </c>
      <c r="F133" s="15">
        <v>46.517412935323378</v>
      </c>
      <c r="G133" s="15">
        <v>9960</v>
      </c>
    </row>
    <row r="134" spans="1:7" x14ac:dyDescent="0.25">
      <c r="A134" s="15">
        <v>95</v>
      </c>
      <c r="B134" s="15">
        <v>5901.603364236862</v>
      </c>
      <c r="C134" s="15">
        <v>2097.396635763138</v>
      </c>
      <c r="D134" s="15">
        <v>0.79307184675288189</v>
      </c>
      <c r="E134" s="22">
        <f t="shared" si="1"/>
        <v>2097.396635763138</v>
      </c>
      <c r="F134" s="15">
        <v>47.014925373134325</v>
      </c>
      <c r="G134" s="15">
        <v>9980</v>
      </c>
    </row>
    <row r="135" spans="1:7" x14ac:dyDescent="0.25">
      <c r="A135" s="15">
        <v>96</v>
      </c>
      <c r="B135" s="15">
        <v>6228.9880011561381</v>
      </c>
      <c r="C135" s="15">
        <v>2020.0119988438619</v>
      </c>
      <c r="D135" s="15">
        <v>0.76381101174179611</v>
      </c>
      <c r="E135" s="22">
        <f t="shared" si="1"/>
        <v>2020.0119988438619</v>
      </c>
      <c r="F135" s="15">
        <v>47.512437810945272</v>
      </c>
      <c r="G135" s="15">
        <v>9988</v>
      </c>
    </row>
    <row r="136" spans="1:7" x14ac:dyDescent="0.25">
      <c r="A136" s="15">
        <v>97</v>
      </c>
      <c r="B136" s="15">
        <v>9453.6228594101085</v>
      </c>
      <c r="C136" s="15">
        <v>-504.6228594101085</v>
      </c>
      <c r="D136" s="15">
        <v>-0.19080901351807547</v>
      </c>
      <c r="E136" s="22">
        <f t="shared" si="1"/>
        <v>504.6228594101085</v>
      </c>
      <c r="F136" s="15">
        <v>48.009950248756219</v>
      </c>
      <c r="G136" s="15">
        <v>9989</v>
      </c>
    </row>
    <row r="137" spans="1:7" x14ac:dyDescent="0.25">
      <c r="A137" s="15">
        <v>98</v>
      </c>
      <c r="B137" s="15">
        <v>9453.1784797757828</v>
      </c>
      <c r="C137" s="15">
        <v>95.821520224217238</v>
      </c>
      <c r="D137" s="15">
        <v>3.6232226516964158E-2</v>
      </c>
      <c r="E137" s="22">
        <f t="shared" si="1"/>
        <v>95.821520224217238</v>
      </c>
      <c r="F137" s="15">
        <v>48.507462686567166</v>
      </c>
      <c r="G137" s="15">
        <v>9995</v>
      </c>
    </row>
    <row r="138" spans="1:7" x14ac:dyDescent="0.25">
      <c r="A138" s="15">
        <v>99</v>
      </c>
      <c r="B138" s="15">
        <v>20286.853511575231</v>
      </c>
      <c r="C138" s="15">
        <v>-6787.8535115752311</v>
      </c>
      <c r="D138" s="15">
        <v>-2.5666368621566442</v>
      </c>
      <c r="E138" s="22">
        <f t="shared" si="1"/>
        <v>6787.8535115752311</v>
      </c>
      <c r="F138" s="15">
        <v>49.004975124378106</v>
      </c>
      <c r="G138" s="15">
        <v>10198</v>
      </c>
    </row>
    <row r="139" spans="1:7" x14ac:dyDescent="0.25">
      <c r="A139" s="15">
        <v>100</v>
      </c>
      <c r="B139" s="15">
        <v>20200.693429844177</v>
      </c>
      <c r="C139" s="15">
        <v>-5801.6934298441774</v>
      </c>
      <c r="D139" s="15">
        <v>-2.1937480227846606</v>
      </c>
      <c r="E139" s="22">
        <f t="shared" si="1"/>
        <v>5801.6934298441774</v>
      </c>
      <c r="F139" s="15">
        <v>49.502487562189053</v>
      </c>
      <c r="G139" s="15">
        <v>10245</v>
      </c>
    </row>
    <row r="140" spans="1:7" x14ac:dyDescent="0.25">
      <c r="A140" s="15">
        <v>101</v>
      </c>
      <c r="B140" s="15">
        <v>18956.768146554845</v>
      </c>
      <c r="C140" s="15">
        <v>-5457.7681465548449</v>
      </c>
      <c r="D140" s="15">
        <v>-2.0637023009061966</v>
      </c>
      <c r="E140" s="22">
        <f t="shared" si="1"/>
        <v>5457.7681465548449</v>
      </c>
      <c r="F140" s="15">
        <v>50</v>
      </c>
      <c r="G140" s="15">
        <v>10295</v>
      </c>
    </row>
    <row r="141" spans="1:7" x14ac:dyDescent="0.25">
      <c r="A141" s="15">
        <v>102</v>
      </c>
      <c r="B141" s="15">
        <v>20985.670265126697</v>
      </c>
      <c r="C141" s="15">
        <v>-3786.6702651266969</v>
      </c>
      <c r="D141" s="15">
        <v>-1.4318233990661358</v>
      </c>
      <c r="E141" s="22">
        <f t="shared" si="1"/>
        <v>3786.6702651266969</v>
      </c>
      <c r="F141" s="15">
        <v>50.497512437810947</v>
      </c>
      <c r="G141" s="15">
        <v>10345</v>
      </c>
    </row>
    <row r="142" spans="1:7" x14ac:dyDescent="0.25">
      <c r="A142" s="15">
        <v>103</v>
      </c>
      <c r="B142" s="15">
        <v>21934.541743166785</v>
      </c>
      <c r="C142" s="15">
        <v>-2235.5417431667847</v>
      </c>
      <c r="D142" s="15">
        <v>-0.84530755342865915</v>
      </c>
      <c r="E142" s="22">
        <f t="shared" si="1"/>
        <v>2235.5417431667847</v>
      </c>
      <c r="F142" s="15">
        <v>50.995024875621887</v>
      </c>
      <c r="G142" s="15">
        <v>10595</v>
      </c>
    </row>
    <row r="143" spans="1:7" x14ac:dyDescent="0.25">
      <c r="A143" s="15">
        <v>104</v>
      </c>
      <c r="B143" s="15">
        <v>21867.624119616543</v>
      </c>
      <c r="C143" s="15">
        <v>-3468.6241196165429</v>
      </c>
      <c r="D143" s="15">
        <v>-1.3115631489677568</v>
      </c>
      <c r="E143" s="22">
        <f t="shared" si="1"/>
        <v>3468.6241196165429</v>
      </c>
      <c r="F143" s="15">
        <v>51.492537313432834</v>
      </c>
      <c r="G143" s="15">
        <v>10698</v>
      </c>
    </row>
    <row r="144" spans="1:7" x14ac:dyDescent="0.25">
      <c r="A144" s="15">
        <v>105</v>
      </c>
      <c r="B144" s="15">
        <v>17268.945620698214</v>
      </c>
      <c r="C144" s="15">
        <v>-5368.945620698214</v>
      </c>
      <c r="D144" s="15">
        <v>-2.0301165482577743</v>
      </c>
      <c r="E144" s="22">
        <f t="shared" si="1"/>
        <v>5368.945620698214</v>
      </c>
      <c r="F144" s="15">
        <v>51.990049751243781</v>
      </c>
      <c r="G144" s="15">
        <v>10795</v>
      </c>
    </row>
    <row r="145" spans="1:7" x14ac:dyDescent="0.25">
      <c r="A145" s="15">
        <v>106</v>
      </c>
      <c r="B145" s="15">
        <v>18012.813252151882</v>
      </c>
      <c r="C145" s="15">
        <v>-4812.8132521518819</v>
      </c>
      <c r="D145" s="15">
        <v>-1.8198306552408741</v>
      </c>
      <c r="E145" s="22">
        <f t="shared" si="1"/>
        <v>4812.8132521518819</v>
      </c>
      <c r="F145" s="15">
        <v>52.487562189054728</v>
      </c>
      <c r="G145" s="15">
        <v>10898</v>
      </c>
    </row>
    <row r="146" spans="1:7" x14ac:dyDescent="0.25">
      <c r="A146" s="15">
        <v>107</v>
      </c>
      <c r="B146" s="15">
        <v>17789.390179702619</v>
      </c>
      <c r="C146" s="15">
        <v>-5349.3901797026192</v>
      </c>
      <c r="D146" s="15">
        <v>-2.0227222054615677</v>
      </c>
      <c r="E146" s="22">
        <f t="shared" si="1"/>
        <v>5349.3901797026192</v>
      </c>
      <c r="F146" s="15">
        <v>52.985074626865668</v>
      </c>
      <c r="G146" s="15">
        <v>10945</v>
      </c>
    </row>
    <row r="147" spans="1:7" x14ac:dyDescent="0.25">
      <c r="A147" s="15">
        <v>108</v>
      </c>
      <c r="B147" s="15">
        <v>18008.85172178629</v>
      </c>
      <c r="C147" s="15">
        <v>-4148.85172178629</v>
      </c>
      <c r="D147" s="15">
        <v>-1.5687721820454512</v>
      </c>
      <c r="E147" s="22">
        <f t="shared" si="1"/>
        <v>4148.85172178629</v>
      </c>
      <c r="F147" s="15">
        <v>53.482587064676615</v>
      </c>
      <c r="G147" s="15">
        <v>11048</v>
      </c>
    </row>
    <row r="148" spans="1:7" x14ac:dyDescent="0.25">
      <c r="A148" s="15">
        <v>109</v>
      </c>
      <c r="B148" s="15">
        <v>19409.358749995721</v>
      </c>
      <c r="C148" s="15">
        <v>-3829.3587499957212</v>
      </c>
      <c r="D148" s="15">
        <v>-1.447964855075405</v>
      </c>
      <c r="E148" s="22">
        <f t="shared" si="1"/>
        <v>3829.3587499957212</v>
      </c>
      <c r="F148" s="15">
        <v>53.980099502487562</v>
      </c>
      <c r="G148" s="15">
        <v>11199</v>
      </c>
    </row>
    <row r="149" spans="1:7" x14ac:dyDescent="0.25">
      <c r="A149" s="15">
        <v>110</v>
      </c>
      <c r="B149" s="15">
        <v>18013.924201237689</v>
      </c>
      <c r="C149" s="15">
        <v>-1113.924201237689</v>
      </c>
      <c r="D149" s="15">
        <v>-0.4211992659637645</v>
      </c>
      <c r="E149" s="22">
        <f t="shared" si="1"/>
        <v>1113.924201237689</v>
      </c>
      <c r="F149" s="15">
        <v>54.477611940298509</v>
      </c>
      <c r="G149" s="15">
        <v>11245</v>
      </c>
    </row>
    <row r="150" spans="1:7" x14ac:dyDescent="0.25">
      <c r="A150" s="15">
        <v>111</v>
      </c>
      <c r="B150" s="15">
        <v>19929.803309000126</v>
      </c>
      <c r="C150" s="15">
        <v>-3234.8033090001263</v>
      </c>
      <c r="D150" s="15">
        <v>-1.223150352397524</v>
      </c>
      <c r="E150" s="22">
        <f t="shared" si="1"/>
        <v>3234.8033090001263</v>
      </c>
      <c r="F150" s="15">
        <v>54.975124378109449</v>
      </c>
      <c r="G150" s="15">
        <v>11248</v>
      </c>
    </row>
    <row r="151" spans="1:7" x14ac:dyDescent="0.25">
      <c r="A151" s="15">
        <v>112</v>
      </c>
      <c r="B151" s="15">
        <v>18009.96267087209</v>
      </c>
      <c r="C151" s="15">
        <v>-934.9626708720898</v>
      </c>
      <c r="D151" s="15">
        <v>-0.35352997110331635</v>
      </c>
      <c r="E151" s="22">
        <f t="shared" si="1"/>
        <v>934.9626708720898</v>
      </c>
      <c r="F151" s="15">
        <v>55.472636815920396</v>
      </c>
      <c r="G151" s="15">
        <v>11259</v>
      </c>
    </row>
    <row r="152" spans="1:7" x14ac:dyDescent="0.25">
      <c r="A152" s="15">
        <v>113</v>
      </c>
      <c r="B152" s="15">
        <v>17270.056569784021</v>
      </c>
      <c r="C152" s="15">
        <v>-640.05656978402112</v>
      </c>
      <c r="D152" s="15">
        <v>-0.24201948127957884</v>
      </c>
      <c r="E152" s="22">
        <f t="shared" si="1"/>
        <v>640.05656978402112</v>
      </c>
      <c r="F152" s="15">
        <v>55.970149253731343</v>
      </c>
      <c r="G152" s="15">
        <v>11549</v>
      </c>
    </row>
    <row r="153" spans="1:7" x14ac:dyDescent="0.25">
      <c r="A153" s="15">
        <v>114</v>
      </c>
      <c r="B153" s="15">
        <v>18013.924201237689</v>
      </c>
      <c r="C153" s="15">
        <v>-63.924201237688976</v>
      </c>
      <c r="D153" s="15">
        <v>-2.4171147918968093E-2</v>
      </c>
      <c r="E153" s="22">
        <f t="shared" si="1"/>
        <v>63.924201237688976</v>
      </c>
      <c r="F153" s="15">
        <v>56.46766169154229</v>
      </c>
      <c r="G153" s="15">
        <v>11595</v>
      </c>
    </row>
    <row r="154" spans="1:7" x14ac:dyDescent="0.25">
      <c r="A154" s="15">
        <v>115</v>
      </c>
      <c r="B154" s="15">
        <v>19377.866582692637</v>
      </c>
      <c r="C154" s="15">
        <v>-1227.8665826926372</v>
      </c>
      <c r="D154" s="15">
        <v>-0.4642833890824315</v>
      </c>
      <c r="E154" s="22">
        <f t="shared" si="1"/>
        <v>1227.8665826926372</v>
      </c>
      <c r="F154" s="15">
        <v>56.96517412935323</v>
      </c>
      <c r="G154" s="15">
        <v>11694</v>
      </c>
    </row>
    <row r="155" spans="1:7" x14ac:dyDescent="0.25">
      <c r="A155" s="15">
        <v>116</v>
      </c>
      <c r="B155" s="15">
        <v>5776.7220640728647</v>
      </c>
      <c r="C155" s="15">
        <v>-204.72206407286467</v>
      </c>
      <c r="D155" s="15">
        <v>-7.740991982961494E-2</v>
      </c>
      <c r="E155" s="22">
        <f t="shared" si="1"/>
        <v>204.72206407286467</v>
      </c>
      <c r="F155" s="15">
        <v>57.462686567164177</v>
      </c>
      <c r="G155" s="15">
        <v>11845</v>
      </c>
    </row>
    <row r="156" spans="1:7" x14ac:dyDescent="0.25">
      <c r="A156" s="15">
        <v>117</v>
      </c>
      <c r="B156" s="15">
        <v>7622.0224432557116</v>
      </c>
      <c r="C156" s="15">
        <v>334.97755674428845</v>
      </c>
      <c r="D156" s="15">
        <v>0.12666238946802746</v>
      </c>
      <c r="E156" s="22">
        <f t="shared" si="1"/>
        <v>334.97755674428845</v>
      </c>
      <c r="F156" s="15">
        <v>57.960199004975124</v>
      </c>
      <c r="G156" s="15">
        <v>11850</v>
      </c>
    </row>
    <row r="157" spans="1:7" x14ac:dyDescent="0.25">
      <c r="A157" s="15">
        <v>118</v>
      </c>
      <c r="B157" s="15">
        <v>6715.907343611465</v>
      </c>
      <c r="C157" s="15">
        <v>-486.90734361146497</v>
      </c>
      <c r="D157" s="15">
        <v>-0.18411038694881043</v>
      </c>
      <c r="E157" s="22">
        <f t="shared" si="1"/>
        <v>486.90734361146497</v>
      </c>
      <c r="F157" s="15">
        <v>58.457711442786071</v>
      </c>
      <c r="G157" s="15">
        <v>11900</v>
      </c>
    </row>
    <row r="158" spans="1:7" x14ac:dyDescent="0.25">
      <c r="A158" s="15">
        <v>119</v>
      </c>
      <c r="B158" s="15">
        <v>6405.2479450981864</v>
      </c>
      <c r="C158" s="15">
        <v>286.75205490181361</v>
      </c>
      <c r="D158" s="15">
        <v>0.10842726543156685</v>
      </c>
      <c r="E158" s="22">
        <f t="shared" si="1"/>
        <v>286.75205490181361</v>
      </c>
      <c r="F158" s="15">
        <v>58.955223880597011</v>
      </c>
      <c r="G158" s="15">
        <v>12170</v>
      </c>
    </row>
    <row r="159" spans="1:7" x14ac:dyDescent="0.25">
      <c r="A159" s="15">
        <v>120</v>
      </c>
      <c r="B159" s="15">
        <v>7400.9246471829629</v>
      </c>
      <c r="C159" s="15">
        <v>208.07535281703713</v>
      </c>
      <c r="D159" s="15">
        <v>7.8677872133766924E-2</v>
      </c>
      <c r="E159" s="22">
        <f t="shared" si="1"/>
        <v>208.07535281703713</v>
      </c>
      <c r="F159" s="15">
        <v>59.452736318407958</v>
      </c>
      <c r="G159" s="15">
        <v>12290</v>
      </c>
    </row>
    <row r="160" spans="1:7" x14ac:dyDescent="0.25">
      <c r="A160" s="15">
        <v>121</v>
      </c>
      <c r="B160" s="15">
        <v>10374.849032638649</v>
      </c>
      <c r="C160" s="15">
        <v>-1453.8490326386491</v>
      </c>
      <c r="D160" s="15">
        <v>-0.54973232890454338</v>
      </c>
      <c r="E160" s="22">
        <f t="shared" si="1"/>
        <v>1453.8490326386491</v>
      </c>
      <c r="F160" s="15">
        <v>59.950248756218905</v>
      </c>
      <c r="G160" s="15">
        <v>12440</v>
      </c>
    </row>
    <row r="161" spans="1:7" x14ac:dyDescent="0.25">
      <c r="A161" s="15">
        <v>122</v>
      </c>
      <c r="B161" s="15">
        <v>16342.622309933895</v>
      </c>
      <c r="C161" s="15">
        <v>-3578.6223099338949</v>
      </c>
      <c r="D161" s="15">
        <v>-1.3531558865773108</v>
      </c>
      <c r="E161" s="22">
        <f t="shared" si="1"/>
        <v>3578.6223099338949</v>
      </c>
      <c r="F161" s="15">
        <v>60.447761194029852</v>
      </c>
      <c r="G161" s="15">
        <v>12629</v>
      </c>
    </row>
    <row r="162" spans="1:7" x14ac:dyDescent="0.25">
      <c r="A162" s="15">
        <v>123</v>
      </c>
      <c r="B162" s="15">
        <v>19265.038146229694</v>
      </c>
      <c r="C162" s="15">
        <v>2752.9618537703063</v>
      </c>
      <c r="D162" s="15">
        <v>1.0409554893824178</v>
      </c>
      <c r="E162" s="22">
        <f t="shared" si="1"/>
        <v>2752.9618537703063</v>
      </c>
      <c r="F162" s="15">
        <v>60.945273631840791</v>
      </c>
      <c r="G162" s="15">
        <v>12764</v>
      </c>
    </row>
    <row r="163" spans="1:7" x14ac:dyDescent="0.25">
      <c r="A163" s="15">
        <v>124</v>
      </c>
      <c r="B163" s="15">
        <v>34527.703746910447</v>
      </c>
      <c r="C163" s="15">
        <v>-1999.7037469104471</v>
      </c>
      <c r="D163" s="15">
        <v>-0.7561320145552215</v>
      </c>
      <c r="E163" s="22">
        <f t="shared" si="1"/>
        <v>1999.7037469104471</v>
      </c>
      <c r="F163" s="15">
        <v>61.442786069651739</v>
      </c>
      <c r="G163" s="15">
        <v>12940</v>
      </c>
    </row>
    <row r="164" spans="1:7" x14ac:dyDescent="0.25">
      <c r="A164" s="15">
        <v>125</v>
      </c>
      <c r="B164" s="15">
        <v>34527.703746910447</v>
      </c>
      <c r="C164" s="15">
        <v>-499.70374691044708</v>
      </c>
      <c r="D164" s="15">
        <v>-0.188948988776941</v>
      </c>
      <c r="E164" s="22">
        <f t="shared" si="1"/>
        <v>499.70374691044708</v>
      </c>
      <c r="F164" s="15">
        <v>61.940298507462686</v>
      </c>
      <c r="G164" s="15">
        <v>12945</v>
      </c>
    </row>
    <row r="165" spans="1:7" x14ac:dyDescent="0.25">
      <c r="A165" s="15">
        <v>126</v>
      </c>
      <c r="B165" s="15">
        <v>34528.592506179084</v>
      </c>
      <c r="C165" s="15">
        <v>2499.407493820916</v>
      </c>
      <c r="D165" s="15">
        <v>0.94508100333217082</v>
      </c>
      <c r="E165" s="22">
        <f t="shared" si="1"/>
        <v>2499.407493820916</v>
      </c>
      <c r="F165" s="15">
        <v>62.437810945273633</v>
      </c>
      <c r="G165" s="15">
        <v>12964</v>
      </c>
    </row>
    <row r="166" spans="1:7" x14ac:dyDescent="0.25">
      <c r="A166" s="15">
        <v>127</v>
      </c>
      <c r="B166" s="15">
        <v>11331.536339962793</v>
      </c>
      <c r="C166" s="15">
        <v>-2036.5363399627931</v>
      </c>
      <c r="D166" s="15">
        <v>-0.77005922893834799</v>
      </c>
      <c r="E166" s="22">
        <f t="shared" si="1"/>
        <v>2036.5363399627931</v>
      </c>
      <c r="F166" s="15">
        <v>62.935323383084572</v>
      </c>
      <c r="G166" s="15">
        <v>13200</v>
      </c>
    </row>
    <row r="167" spans="1:7" x14ac:dyDescent="0.25">
      <c r="A167" s="15">
        <v>128</v>
      </c>
      <c r="B167" s="15">
        <v>11550.066687811432</v>
      </c>
      <c r="C167" s="15">
        <v>-1655.0666878114316</v>
      </c>
      <c r="D167" s="15">
        <v>-0.62581715457181641</v>
      </c>
      <c r="E167" s="22">
        <f t="shared" si="1"/>
        <v>1655.0666878114316</v>
      </c>
      <c r="F167" s="15">
        <v>63.432835820895519</v>
      </c>
      <c r="G167" s="15">
        <v>13295</v>
      </c>
    </row>
    <row r="168" spans="1:7" x14ac:dyDescent="0.25">
      <c r="A168" s="15">
        <v>129</v>
      </c>
      <c r="B168" s="15">
        <v>12532.025943508153</v>
      </c>
      <c r="C168" s="15">
        <v>-682.02594350815343</v>
      </c>
      <c r="D168" s="15">
        <v>-0.25788902553216075</v>
      </c>
      <c r="E168" s="22">
        <f t="shared" si="1"/>
        <v>682.02594350815343</v>
      </c>
      <c r="F168" s="15">
        <v>63.930348258706466</v>
      </c>
      <c r="G168" s="15">
        <v>13415</v>
      </c>
    </row>
    <row r="169" spans="1:7" x14ac:dyDescent="0.25">
      <c r="A169" s="15">
        <v>130</v>
      </c>
      <c r="B169" s="15">
        <v>12530.735525939206</v>
      </c>
      <c r="C169" s="15">
        <v>-360.73552593920613</v>
      </c>
      <c r="D169" s="15">
        <v>-0.13640204473861223</v>
      </c>
      <c r="E169" s="22">
        <f t="shared" ref="E169:E232" si="2">ABS(C169)</f>
        <v>360.73552593920613</v>
      </c>
      <c r="F169" s="15">
        <v>64.427860696517413</v>
      </c>
      <c r="G169" s="15">
        <v>13495</v>
      </c>
    </row>
    <row r="170" spans="1:7" x14ac:dyDescent="0.25">
      <c r="A170" s="15">
        <v>131</v>
      </c>
      <c r="B170" s="15">
        <v>18374.367186335716</v>
      </c>
      <c r="C170" s="15">
        <v>-3334.3671863357158</v>
      </c>
      <c r="D170" s="15">
        <v>-1.2607976465344688</v>
      </c>
      <c r="E170" s="22">
        <f t="shared" si="2"/>
        <v>3334.3671863357158</v>
      </c>
      <c r="F170" s="15">
        <v>64.925373134328353</v>
      </c>
      <c r="G170" s="15">
        <v>13499</v>
      </c>
    </row>
    <row r="171" spans="1:7" x14ac:dyDescent="0.25">
      <c r="A171" s="15">
        <v>132</v>
      </c>
      <c r="B171" s="15">
        <v>12532.008067619303</v>
      </c>
      <c r="C171" s="15">
        <v>2977.9919323806971</v>
      </c>
      <c r="D171" s="15">
        <v>1.1260443166339951</v>
      </c>
      <c r="E171" s="22">
        <f t="shared" si="2"/>
        <v>2977.9919323806971</v>
      </c>
      <c r="F171" s="15">
        <v>65.422885572139307</v>
      </c>
      <c r="G171" s="15">
        <v>13499</v>
      </c>
    </row>
    <row r="172" spans="1:7" x14ac:dyDescent="0.25">
      <c r="A172" s="15">
        <v>133</v>
      </c>
      <c r="B172" s="15">
        <v>13523.218586203711</v>
      </c>
      <c r="C172" s="15">
        <v>4626.7814137962887</v>
      </c>
      <c r="D172" s="15">
        <v>1.7494879212611265</v>
      </c>
      <c r="E172" s="22">
        <f t="shared" si="2"/>
        <v>4626.7814137962887</v>
      </c>
      <c r="F172" s="15">
        <v>65.920398009950247</v>
      </c>
      <c r="G172" s="15">
        <v>13645</v>
      </c>
    </row>
    <row r="173" spans="1:7" x14ac:dyDescent="0.25">
      <c r="A173" s="15">
        <v>134</v>
      </c>
      <c r="B173" s="15">
        <v>13524.006350100924</v>
      </c>
      <c r="C173" s="15">
        <v>5095.9936498990755</v>
      </c>
      <c r="D173" s="15">
        <v>1.9269073984644409</v>
      </c>
      <c r="E173" s="22">
        <f t="shared" si="2"/>
        <v>5095.9936498990755</v>
      </c>
      <c r="F173" s="15">
        <v>66.417910447761187</v>
      </c>
      <c r="G173" s="15">
        <v>13845</v>
      </c>
    </row>
    <row r="174" spans="1:7" x14ac:dyDescent="0.25">
      <c r="A174" s="15">
        <v>135</v>
      </c>
      <c r="B174" s="15">
        <v>5458.5122075848813</v>
      </c>
      <c r="C174" s="15">
        <v>-340.51220758488125</v>
      </c>
      <c r="D174" s="15">
        <v>-0.12875516280828994</v>
      </c>
      <c r="E174" s="22">
        <f t="shared" si="2"/>
        <v>340.51220758488125</v>
      </c>
      <c r="F174" s="15">
        <v>66.915422885572141</v>
      </c>
      <c r="G174" s="15">
        <v>13860</v>
      </c>
    </row>
    <row r="175" spans="1:7" x14ac:dyDescent="0.25">
      <c r="A175" s="15">
        <v>136</v>
      </c>
      <c r="B175" s="15">
        <v>6435.7352870362402</v>
      </c>
      <c r="C175" s="15">
        <v>617.26471296375985</v>
      </c>
      <c r="D175" s="15">
        <v>0.23340137840329811</v>
      </c>
      <c r="E175" s="22">
        <f t="shared" si="2"/>
        <v>617.26471296375985</v>
      </c>
      <c r="F175" s="15">
        <v>67.412935323383081</v>
      </c>
      <c r="G175" s="15">
        <v>13950</v>
      </c>
    </row>
    <row r="176" spans="1:7" x14ac:dyDescent="0.25">
      <c r="A176" s="15">
        <v>137</v>
      </c>
      <c r="B176" s="15">
        <v>8381.8286673555012</v>
      </c>
      <c r="C176" s="15">
        <v>-778.82866735550124</v>
      </c>
      <c r="D176" s="15">
        <v>-0.29449226674237278</v>
      </c>
      <c r="E176" s="22">
        <f t="shared" si="2"/>
        <v>778.82866735550124</v>
      </c>
      <c r="F176" s="15">
        <v>67.910447761194035</v>
      </c>
      <c r="G176" s="15">
        <v>14399</v>
      </c>
    </row>
    <row r="177" spans="1:7" x14ac:dyDescent="0.25">
      <c r="A177" s="15">
        <v>138</v>
      </c>
      <c r="B177" s="15">
        <v>7559.8282283163899</v>
      </c>
      <c r="C177" s="15">
        <v>-433.82822831638987</v>
      </c>
      <c r="D177" s="15">
        <v>-0.16404000480301381</v>
      </c>
      <c r="E177" s="22">
        <f t="shared" si="2"/>
        <v>433.82822831638987</v>
      </c>
      <c r="F177" s="15">
        <v>68.407960199004975</v>
      </c>
      <c r="G177" s="15">
        <v>14489</v>
      </c>
    </row>
    <row r="178" spans="1:7" x14ac:dyDescent="0.25">
      <c r="A178" s="15">
        <v>139</v>
      </c>
      <c r="B178" s="15">
        <v>7547.2521059306846</v>
      </c>
      <c r="C178" s="15">
        <v>227.74789406931541</v>
      </c>
      <c r="D178" s="15">
        <v>8.6116493115243747E-2</v>
      </c>
      <c r="E178" s="22">
        <f t="shared" si="2"/>
        <v>227.74789406931541</v>
      </c>
      <c r="F178" s="15">
        <v>68.905472636815915</v>
      </c>
      <c r="G178" s="15">
        <v>14869</v>
      </c>
    </row>
    <row r="179" spans="1:7" x14ac:dyDescent="0.25">
      <c r="A179" s="15">
        <v>140</v>
      </c>
      <c r="B179" s="15">
        <v>8947.5575576858955</v>
      </c>
      <c r="C179" s="15">
        <v>1012.4424423141045</v>
      </c>
      <c r="D179" s="15">
        <v>0.382826778572044</v>
      </c>
      <c r="E179" s="22">
        <f t="shared" si="2"/>
        <v>1012.4424423141045</v>
      </c>
      <c r="F179" s="15">
        <v>69.402985074626869</v>
      </c>
      <c r="G179" s="15">
        <v>15040</v>
      </c>
    </row>
    <row r="180" spans="1:7" x14ac:dyDescent="0.25">
      <c r="A180" s="15">
        <v>141</v>
      </c>
      <c r="B180" s="15">
        <v>9728.5815537010749</v>
      </c>
      <c r="C180" s="15">
        <v>-495.58155370107488</v>
      </c>
      <c r="D180" s="15">
        <v>-0.18739029676538471</v>
      </c>
      <c r="E180" s="22">
        <f t="shared" si="2"/>
        <v>495.58155370107488</v>
      </c>
      <c r="F180" s="15">
        <v>69.900497512437809</v>
      </c>
      <c r="G180" s="15">
        <v>15250</v>
      </c>
    </row>
    <row r="181" spans="1:7" x14ac:dyDescent="0.25">
      <c r="A181" s="15">
        <v>142</v>
      </c>
      <c r="B181" s="15">
        <v>10196.403962037693</v>
      </c>
      <c r="C181" s="15">
        <v>1062.5960379623066</v>
      </c>
      <c r="D181" s="15">
        <v>0.40179095732764913</v>
      </c>
      <c r="E181" s="22">
        <f t="shared" si="2"/>
        <v>1062.5960379623066</v>
      </c>
      <c r="F181" s="15">
        <v>70.398009950248749</v>
      </c>
      <c r="G181" s="15">
        <v>15510</v>
      </c>
    </row>
    <row r="182" spans="1:7" x14ac:dyDescent="0.25">
      <c r="A182" s="15">
        <v>143</v>
      </c>
      <c r="B182" s="15">
        <v>7617.0164019258227</v>
      </c>
      <c r="C182" s="15">
        <v>-154.01640192582272</v>
      </c>
      <c r="D182" s="15">
        <v>-5.8236992575847954E-2</v>
      </c>
      <c r="E182" s="22">
        <f t="shared" si="2"/>
        <v>154.01640192582272</v>
      </c>
      <c r="F182" s="15">
        <v>70.895522388059703</v>
      </c>
      <c r="G182" s="15">
        <v>15580</v>
      </c>
    </row>
    <row r="183" spans="1:7" x14ac:dyDescent="0.25">
      <c r="A183" s="15">
        <v>144</v>
      </c>
      <c r="B183" s="15">
        <v>9123.2350462572103</v>
      </c>
      <c r="C183" s="15">
        <v>1074.7649537427897</v>
      </c>
      <c r="D183" s="15">
        <v>0.40639229230952612</v>
      </c>
      <c r="E183" s="22">
        <f t="shared" si="2"/>
        <v>1074.7649537427897</v>
      </c>
      <c r="F183" s="15">
        <v>71.393034825870643</v>
      </c>
      <c r="G183" s="15">
        <v>15645</v>
      </c>
    </row>
    <row r="184" spans="1:7" x14ac:dyDescent="0.25">
      <c r="A184" s="15">
        <v>145</v>
      </c>
      <c r="B184" s="15">
        <v>11166.283057736982</v>
      </c>
      <c r="C184" s="15">
        <v>-3153.2830577369823</v>
      </c>
      <c r="D184" s="15">
        <v>-1.1923257505484335</v>
      </c>
      <c r="E184" s="22">
        <f t="shared" si="2"/>
        <v>3153.2830577369823</v>
      </c>
      <c r="F184" s="15">
        <v>71.890547263681597</v>
      </c>
      <c r="G184" s="15">
        <v>15690</v>
      </c>
    </row>
    <row r="185" spans="1:7" x14ac:dyDescent="0.25">
      <c r="A185" s="15">
        <v>146</v>
      </c>
      <c r="B185" s="15">
        <v>9302.2539466948201</v>
      </c>
      <c r="C185" s="15">
        <v>2391.7460533051799</v>
      </c>
      <c r="D185" s="15">
        <v>0.90437184227126177</v>
      </c>
      <c r="E185" s="22">
        <f t="shared" si="2"/>
        <v>2391.7460533051799</v>
      </c>
      <c r="F185" s="15">
        <v>72.388059701492537</v>
      </c>
      <c r="G185" s="15">
        <v>15750</v>
      </c>
    </row>
    <row r="186" spans="1:7" x14ac:dyDescent="0.25">
      <c r="A186" s="15">
        <v>147</v>
      </c>
      <c r="B186" s="15">
        <v>5385.7150523871205</v>
      </c>
      <c r="C186" s="15">
        <v>-37.715052387120522</v>
      </c>
      <c r="D186" s="15">
        <v>-1.4260891686875587E-2</v>
      </c>
      <c r="E186" s="22">
        <f t="shared" si="2"/>
        <v>37.715052387120522</v>
      </c>
      <c r="F186" s="15">
        <v>72.885572139303477</v>
      </c>
      <c r="G186" s="15">
        <v>15985</v>
      </c>
    </row>
    <row r="187" spans="1:7" x14ac:dyDescent="0.25">
      <c r="A187" s="15">
        <v>148</v>
      </c>
      <c r="B187" s="15">
        <v>6308.10167939657</v>
      </c>
      <c r="C187" s="15">
        <v>29.898320603429966</v>
      </c>
      <c r="D187" s="15">
        <v>1.1305213297028343E-2</v>
      </c>
      <c r="E187" s="22">
        <f t="shared" si="2"/>
        <v>29.898320603429966</v>
      </c>
      <c r="F187" s="15">
        <v>73.383084577114431</v>
      </c>
      <c r="G187" s="15">
        <v>15998</v>
      </c>
    </row>
    <row r="188" spans="1:7" x14ac:dyDescent="0.25">
      <c r="A188" s="15">
        <v>149</v>
      </c>
      <c r="B188" s="15">
        <v>6307.5967025393929</v>
      </c>
      <c r="C188" s="15">
        <v>180.40329746060706</v>
      </c>
      <c r="D188" s="15">
        <v>6.8214458742724207E-2</v>
      </c>
      <c r="E188" s="22">
        <f t="shared" si="2"/>
        <v>180.40329746060706</v>
      </c>
      <c r="F188" s="15">
        <v>73.880597014925371</v>
      </c>
      <c r="G188" s="15">
        <v>16430</v>
      </c>
    </row>
    <row r="189" spans="1:7" x14ac:dyDescent="0.25">
      <c r="A189" s="15">
        <v>150</v>
      </c>
      <c r="B189" s="15">
        <v>5737.3380590452853</v>
      </c>
      <c r="C189" s="15">
        <v>1180.6619409547147</v>
      </c>
      <c r="D189" s="15">
        <v>0.44643427472796848</v>
      </c>
      <c r="E189" s="22">
        <f t="shared" si="2"/>
        <v>1180.6619409547147</v>
      </c>
      <c r="F189" s="15">
        <v>74.378109452736311</v>
      </c>
      <c r="G189" s="15">
        <v>16500</v>
      </c>
    </row>
    <row r="190" spans="1:7" x14ac:dyDescent="0.25">
      <c r="A190" s="15">
        <v>151</v>
      </c>
      <c r="B190" s="15">
        <v>7899.7977847210041</v>
      </c>
      <c r="C190" s="15">
        <v>-1.7977847210040636</v>
      </c>
      <c r="D190" s="15">
        <v>-6.7978198517136448E-4</v>
      </c>
      <c r="E190" s="22">
        <f t="shared" si="2"/>
        <v>1.7977847210040636</v>
      </c>
      <c r="F190" s="15">
        <v>74.875621890547265</v>
      </c>
      <c r="G190" s="15">
        <v>16500</v>
      </c>
    </row>
    <row r="191" spans="1:7" x14ac:dyDescent="0.25">
      <c r="A191" s="15">
        <v>152</v>
      </c>
      <c r="B191" s="15">
        <v>7916.3610256366137</v>
      </c>
      <c r="C191" s="15">
        <v>861.6389743633863</v>
      </c>
      <c r="D191" s="15">
        <v>0.3258046670719465</v>
      </c>
      <c r="E191" s="22">
        <f t="shared" si="2"/>
        <v>861.6389743633863</v>
      </c>
      <c r="F191" s="15">
        <v>75.373134328358205</v>
      </c>
      <c r="G191" s="15">
        <v>16503</v>
      </c>
    </row>
    <row r="192" spans="1:7" x14ac:dyDescent="0.25">
      <c r="A192" s="15">
        <v>153</v>
      </c>
      <c r="B192" s="15">
        <v>6940.6522130344129</v>
      </c>
      <c r="C192" s="15">
        <v>-2.6522130344128527</v>
      </c>
      <c r="D192" s="15">
        <v>-1.0028601425779177E-3</v>
      </c>
      <c r="E192" s="22">
        <f t="shared" si="2"/>
        <v>2.6522130344128527</v>
      </c>
      <c r="F192" s="15">
        <v>75.870646766169159</v>
      </c>
      <c r="G192" s="15">
        <v>16515</v>
      </c>
    </row>
    <row r="193" spans="1:7" x14ac:dyDescent="0.25">
      <c r="A193" s="15">
        <v>154</v>
      </c>
      <c r="B193" s="15">
        <v>6941.2177871144631</v>
      </c>
      <c r="C193" s="15">
        <v>256.78221288553686</v>
      </c>
      <c r="D193" s="15">
        <v>9.7095008313640915E-2</v>
      </c>
      <c r="E193" s="22">
        <f t="shared" si="2"/>
        <v>256.78221288553686</v>
      </c>
      <c r="F193" s="15">
        <v>76.368159203980099</v>
      </c>
      <c r="G193" s="15">
        <v>16558</v>
      </c>
    </row>
    <row r="194" spans="1:7" x14ac:dyDescent="0.25">
      <c r="A194" s="15">
        <v>155</v>
      </c>
      <c r="B194" s="15">
        <v>8483.3670272450308</v>
      </c>
      <c r="C194" s="15">
        <v>-585.36702724503084</v>
      </c>
      <c r="D194" s="15">
        <v>-0.22134016113578253</v>
      </c>
      <c r="E194" s="22">
        <f t="shared" si="2"/>
        <v>585.36702724503084</v>
      </c>
      <c r="F194" s="15">
        <v>76.865671641791039</v>
      </c>
      <c r="G194" s="15">
        <v>16630</v>
      </c>
    </row>
    <row r="195" spans="1:7" x14ac:dyDescent="0.25">
      <c r="A195" s="15">
        <v>156</v>
      </c>
      <c r="B195" s="15">
        <v>10081.061677436308</v>
      </c>
      <c r="C195" s="15">
        <v>-2293.0616774363079</v>
      </c>
      <c r="D195" s="15">
        <v>-0.86705710700302985</v>
      </c>
      <c r="E195" s="22">
        <f t="shared" si="2"/>
        <v>2293.0616774363079</v>
      </c>
      <c r="F195" s="15">
        <v>77.363184079601993</v>
      </c>
      <c r="G195" s="15">
        <v>16695</v>
      </c>
    </row>
    <row r="196" spans="1:7" x14ac:dyDescent="0.25">
      <c r="A196" s="15">
        <v>157</v>
      </c>
      <c r="B196" s="15">
        <v>7076.9571909798251</v>
      </c>
      <c r="C196" s="15">
        <v>661.0428090201749</v>
      </c>
      <c r="D196" s="15">
        <v>0.24995484039269122</v>
      </c>
      <c r="E196" s="22">
        <f t="shared" si="2"/>
        <v>661.0428090201749</v>
      </c>
      <c r="F196" s="15">
        <v>77.860696517412933</v>
      </c>
      <c r="G196" s="15">
        <v>16845</v>
      </c>
    </row>
    <row r="197" spans="1:7" x14ac:dyDescent="0.25">
      <c r="A197" s="15">
        <v>158</v>
      </c>
      <c r="B197" s="15">
        <v>6987.0149093512646</v>
      </c>
      <c r="C197" s="15">
        <v>1370.9850906487354</v>
      </c>
      <c r="D197" s="15">
        <v>0.51839964800737337</v>
      </c>
      <c r="E197" s="22">
        <f t="shared" si="2"/>
        <v>1370.9850906487354</v>
      </c>
      <c r="F197" s="15">
        <v>78.358208955223873</v>
      </c>
      <c r="G197" s="15">
        <v>16900</v>
      </c>
    </row>
    <row r="198" spans="1:7" x14ac:dyDescent="0.25">
      <c r="A198" s="15">
        <v>159</v>
      </c>
      <c r="B198" s="15">
        <v>6987.3784926884309</v>
      </c>
      <c r="C198" s="15">
        <v>2270.6215073115691</v>
      </c>
      <c r="D198" s="15">
        <v>0.85857198460947726</v>
      </c>
      <c r="E198" s="22">
        <f t="shared" si="2"/>
        <v>2270.6215073115691</v>
      </c>
      <c r="F198" s="15">
        <v>78.855721393034827</v>
      </c>
      <c r="G198" s="15">
        <v>16925</v>
      </c>
    </row>
    <row r="199" spans="1:7" x14ac:dyDescent="0.25">
      <c r="A199" s="15">
        <v>160</v>
      </c>
      <c r="B199" s="15">
        <v>7958.2958265261586</v>
      </c>
      <c r="C199" s="15">
        <v>99.704173473841365</v>
      </c>
      <c r="D199" s="15">
        <v>3.7700343195743946E-2</v>
      </c>
      <c r="E199" s="22">
        <f t="shared" si="2"/>
        <v>99.704173473841365</v>
      </c>
      <c r="F199" s="15">
        <v>79.353233830845767</v>
      </c>
      <c r="G199" s="15">
        <v>17075</v>
      </c>
    </row>
    <row r="200" spans="1:7" x14ac:dyDescent="0.25">
      <c r="A200" s="15">
        <v>161</v>
      </c>
      <c r="B200" s="15">
        <v>7959.0027941262124</v>
      </c>
      <c r="C200" s="15">
        <v>278.99720587378761</v>
      </c>
      <c r="D200" s="15">
        <v>0.10549498627412048</v>
      </c>
      <c r="E200" s="22">
        <f t="shared" si="2"/>
        <v>278.99720587378761</v>
      </c>
      <c r="F200" s="15">
        <v>79.850746268656721</v>
      </c>
      <c r="G200" s="15">
        <v>17199</v>
      </c>
    </row>
    <row r="201" spans="1:7" x14ac:dyDescent="0.25">
      <c r="A201" s="15">
        <v>162</v>
      </c>
      <c r="B201" s="15">
        <v>9685.8124982610207</v>
      </c>
      <c r="C201" s="15">
        <v>-387.81249826102066</v>
      </c>
      <c r="D201" s="15">
        <v>-0.14664044413221325</v>
      </c>
      <c r="E201" s="22">
        <f t="shared" si="2"/>
        <v>387.81249826102066</v>
      </c>
      <c r="F201" s="15">
        <v>80.348258706467661</v>
      </c>
      <c r="G201" s="15">
        <v>17450</v>
      </c>
    </row>
    <row r="202" spans="1:7" x14ac:dyDescent="0.25">
      <c r="A202" s="15">
        <v>163</v>
      </c>
      <c r="B202" s="15">
        <v>9686.5194658610744</v>
      </c>
      <c r="C202" s="15">
        <v>-148.51946586107442</v>
      </c>
      <c r="D202" s="15">
        <v>-5.6158480022705487E-2</v>
      </c>
      <c r="E202" s="22">
        <f t="shared" si="2"/>
        <v>148.51946586107442</v>
      </c>
      <c r="F202" s="15">
        <v>80.845771144278601</v>
      </c>
      <c r="G202" s="15">
        <v>17669</v>
      </c>
    </row>
    <row r="203" spans="1:7" x14ac:dyDescent="0.25">
      <c r="A203" s="15">
        <v>164</v>
      </c>
      <c r="B203" s="15">
        <v>13889.306575970306</v>
      </c>
      <c r="C203" s="15">
        <v>-5440.3065759703059</v>
      </c>
      <c r="D203" s="15">
        <v>-2.0570996966135433</v>
      </c>
      <c r="E203" s="22">
        <f t="shared" si="2"/>
        <v>5440.3065759703059</v>
      </c>
      <c r="F203" s="15">
        <v>81.343283582089555</v>
      </c>
      <c r="G203" s="15">
        <v>17710</v>
      </c>
    </row>
    <row r="204" spans="1:7" x14ac:dyDescent="0.25">
      <c r="A204" s="15">
        <v>165</v>
      </c>
      <c r="B204" s="15">
        <v>13889.225779673154</v>
      </c>
      <c r="C204" s="15">
        <v>-4250.2257796731537</v>
      </c>
      <c r="D204" s="15">
        <v>-1.607103945303914</v>
      </c>
      <c r="E204" s="22">
        <f t="shared" si="2"/>
        <v>4250.2257796731537</v>
      </c>
      <c r="F204" s="15">
        <v>81.840796019900495</v>
      </c>
      <c r="G204" s="15">
        <v>17950</v>
      </c>
    </row>
    <row r="205" spans="1:7" x14ac:dyDescent="0.25">
      <c r="A205" s="15">
        <v>166</v>
      </c>
      <c r="B205" s="15">
        <v>13889.528765787461</v>
      </c>
      <c r="C205" s="15">
        <v>-3900.5287657874615</v>
      </c>
      <c r="D205" s="15">
        <v>-1.4748758050097031</v>
      </c>
      <c r="E205" s="22">
        <f t="shared" si="2"/>
        <v>3900.5287657874615</v>
      </c>
      <c r="F205" s="15">
        <v>82.338308457711449</v>
      </c>
      <c r="G205" s="15">
        <v>18150</v>
      </c>
    </row>
    <row r="206" spans="1:7" x14ac:dyDescent="0.25">
      <c r="A206" s="15">
        <v>167</v>
      </c>
      <c r="B206" s="15">
        <v>13892.114247296242</v>
      </c>
      <c r="C206" s="15">
        <v>-2693.114247296242</v>
      </c>
      <c r="D206" s="15">
        <v>-1.0183257916987194</v>
      </c>
      <c r="E206" s="22">
        <f t="shared" si="2"/>
        <v>2693.114247296242</v>
      </c>
      <c r="F206" s="15">
        <v>82.835820895522389</v>
      </c>
      <c r="G206" s="15">
        <v>18150</v>
      </c>
    </row>
    <row r="207" spans="1:7" x14ac:dyDescent="0.25">
      <c r="A207" s="15">
        <v>168</v>
      </c>
      <c r="B207" s="15">
        <v>13892.821214896296</v>
      </c>
      <c r="C207" s="15">
        <v>-2343.8212148962957</v>
      </c>
      <c r="D207" s="15">
        <v>-0.88625040569880431</v>
      </c>
      <c r="E207" s="22">
        <f t="shared" si="2"/>
        <v>2343.8212148962957</v>
      </c>
      <c r="F207" s="15">
        <v>83.333333333333329</v>
      </c>
      <c r="G207" s="15">
        <v>18280</v>
      </c>
    </row>
    <row r="208" spans="1:7" x14ac:dyDescent="0.25">
      <c r="A208" s="15">
        <v>169</v>
      </c>
      <c r="B208" s="15">
        <v>13898.093173285288</v>
      </c>
      <c r="C208" s="15">
        <v>3770.9068267147122</v>
      </c>
      <c r="D208" s="15">
        <v>1.4258628959360165</v>
      </c>
      <c r="E208" s="22">
        <f t="shared" si="2"/>
        <v>3770.9068267147122</v>
      </c>
      <c r="F208" s="15">
        <v>83.830845771144283</v>
      </c>
      <c r="G208" s="15">
        <v>18344</v>
      </c>
    </row>
    <row r="209" spans="1:7" x14ac:dyDescent="0.25">
      <c r="A209" s="15">
        <v>170</v>
      </c>
      <c r="B209" s="15">
        <v>9349.8357221675578</v>
      </c>
      <c r="C209" s="15">
        <v>-401.83572216755783</v>
      </c>
      <c r="D209" s="15">
        <v>-0.15194293384319729</v>
      </c>
      <c r="E209" s="22">
        <f t="shared" si="2"/>
        <v>401.83572216755783</v>
      </c>
      <c r="F209" s="15">
        <v>84.328358208955223</v>
      </c>
      <c r="G209" s="15">
        <v>18399</v>
      </c>
    </row>
    <row r="210" spans="1:7" x14ac:dyDescent="0.25">
      <c r="A210" s="15">
        <v>171</v>
      </c>
      <c r="B210" s="15">
        <v>11128.66492236944</v>
      </c>
      <c r="C210" s="15">
        <v>-430.66492236944032</v>
      </c>
      <c r="D210" s="15">
        <v>-0.1628438891773783</v>
      </c>
      <c r="E210" s="22">
        <f t="shared" si="2"/>
        <v>430.66492236944032</v>
      </c>
      <c r="F210" s="15">
        <v>84.825870646766163</v>
      </c>
      <c r="G210" s="15">
        <v>18420</v>
      </c>
    </row>
    <row r="211" spans="1:7" x14ac:dyDescent="0.25">
      <c r="A211" s="15">
        <v>172</v>
      </c>
      <c r="B211" s="15">
        <v>9684.8316032381172</v>
      </c>
      <c r="C211" s="15">
        <v>303.16839676188283</v>
      </c>
      <c r="D211" s="15">
        <v>0.11463464573050332</v>
      </c>
      <c r="E211" s="22">
        <f t="shared" si="2"/>
        <v>303.16839676188283</v>
      </c>
      <c r="F211" s="15">
        <v>85.323383084577117</v>
      </c>
      <c r="G211" s="15">
        <v>18620</v>
      </c>
    </row>
    <row r="212" spans="1:7" x14ac:dyDescent="0.25">
      <c r="A212" s="15">
        <v>173</v>
      </c>
      <c r="B212" s="15">
        <v>9684.8316032381172</v>
      </c>
      <c r="C212" s="15">
        <v>1213.1683967618828</v>
      </c>
      <c r="D212" s="15">
        <v>0.45872568136932684</v>
      </c>
      <c r="E212" s="22">
        <f t="shared" si="2"/>
        <v>1213.1683967618828</v>
      </c>
      <c r="F212" s="15">
        <v>85.820895522388057</v>
      </c>
      <c r="G212" s="15">
        <v>18920</v>
      </c>
    </row>
    <row r="213" spans="1:7" x14ac:dyDescent="0.25">
      <c r="A213" s="15">
        <v>174</v>
      </c>
      <c r="B213" s="15">
        <v>9685.7203625067687</v>
      </c>
      <c r="C213" s="15">
        <v>1562.2796374932313</v>
      </c>
      <c r="D213" s="15">
        <v>0.59073232793680419</v>
      </c>
      <c r="E213" s="22">
        <f t="shared" si="2"/>
        <v>1562.2796374932313</v>
      </c>
      <c r="F213" s="15">
        <v>86.318407960199011</v>
      </c>
      <c r="G213" s="15">
        <v>18950</v>
      </c>
    </row>
    <row r="214" spans="1:7" x14ac:dyDescent="0.25">
      <c r="A214" s="15">
        <v>175</v>
      </c>
      <c r="B214" s="15">
        <v>20267.304117291544</v>
      </c>
      <c r="C214" s="15">
        <v>-3709.3041172915437</v>
      </c>
      <c r="D214" s="15">
        <v>-1.4025695551848345</v>
      </c>
      <c r="E214" s="22">
        <f t="shared" si="2"/>
        <v>3709.3041172915437</v>
      </c>
      <c r="F214" s="15">
        <v>86.815920398009951</v>
      </c>
      <c r="G214" s="15">
        <v>19045</v>
      </c>
    </row>
    <row r="215" spans="1:7" x14ac:dyDescent="0.25">
      <c r="A215" s="15">
        <v>176</v>
      </c>
      <c r="B215" s="15">
        <v>21092.335842337656</v>
      </c>
      <c r="C215" s="15">
        <v>-5094.3358423376558</v>
      </c>
      <c r="D215" s="15">
        <v>-1.9262805449252114</v>
      </c>
      <c r="E215" s="22">
        <f t="shared" si="2"/>
        <v>5094.3358423376558</v>
      </c>
      <c r="F215" s="15">
        <v>87.31343283582089</v>
      </c>
      <c r="G215" s="15">
        <v>19699</v>
      </c>
    </row>
    <row r="216" spans="1:7" x14ac:dyDescent="0.25">
      <c r="A216" s="15">
        <v>177</v>
      </c>
      <c r="B216" s="15">
        <v>19482.256724771974</v>
      </c>
      <c r="C216" s="15">
        <v>-3792.2567247719744</v>
      </c>
      <c r="D216" s="15">
        <v>-1.4339357624561337</v>
      </c>
      <c r="E216" s="22">
        <f t="shared" si="2"/>
        <v>3792.2567247719744</v>
      </c>
      <c r="F216" s="15">
        <v>87.810945273631845</v>
      </c>
      <c r="G216" s="15">
        <v>20970</v>
      </c>
    </row>
    <row r="217" spans="1:7" x14ac:dyDescent="0.25">
      <c r="A217" s="15">
        <v>178</v>
      </c>
      <c r="B217" s="15">
        <v>19067.388856983947</v>
      </c>
      <c r="C217" s="15">
        <v>-3317.3888569839473</v>
      </c>
      <c r="D217" s="15">
        <v>-1.2543777663915379</v>
      </c>
      <c r="E217" s="22">
        <f t="shared" si="2"/>
        <v>3317.3888569839473</v>
      </c>
      <c r="F217" s="15">
        <v>88.308457711442784</v>
      </c>
      <c r="G217" s="15">
        <v>21105</v>
      </c>
    </row>
    <row r="218" spans="1:7" x14ac:dyDescent="0.25">
      <c r="A218" s="15">
        <v>179</v>
      </c>
      <c r="B218" s="15">
        <v>10689.151090654597</v>
      </c>
      <c r="C218" s="15">
        <v>-2914.1510906545973</v>
      </c>
      <c r="D218" s="15">
        <v>-1.1019046887817006</v>
      </c>
      <c r="E218" s="22">
        <f t="shared" si="2"/>
        <v>2914.1510906545973</v>
      </c>
      <c r="F218" s="15">
        <v>88.805970149253724</v>
      </c>
      <c r="G218" s="15">
        <v>21485</v>
      </c>
    </row>
    <row r="219" spans="1:7" x14ac:dyDescent="0.25">
      <c r="A219" s="15">
        <v>180</v>
      </c>
      <c r="B219" s="15">
        <v>9294.2244971418731</v>
      </c>
      <c r="C219" s="15">
        <v>-1319.2244971418731</v>
      </c>
      <c r="D219" s="15">
        <v>-0.49882782797983882</v>
      </c>
      <c r="E219" s="22">
        <f t="shared" si="2"/>
        <v>1319.2244971418731</v>
      </c>
      <c r="F219" s="15">
        <v>89.303482587064678</v>
      </c>
      <c r="G219" s="15">
        <v>22018</v>
      </c>
    </row>
    <row r="220" spans="1:7" x14ac:dyDescent="0.25">
      <c r="A220" s="15">
        <v>181</v>
      </c>
      <c r="B220" s="15">
        <v>10689.211687877449</v>
      </c>
      <c r="C220" s="15">
        <v>-2694.2116878774486</v>
      </c>
      <c r="D220" s="15">
        <v>-1.0187407581450265</v>
      </c>
      <c r="E220" s="22">
        <f t="shared" si="2"/>
        <v>2694.2116878774486</v>
      </c>
      <c r="F220" s="15">
        <v>89.800995024875618</v>
      </c>
      <c r="G220" s="15">
        <v>22470</v>
      </c>
    </row>
    <row r="221" spans="1:7" x14ac:dyDescent="0.25">
      <c r="A221" s="15">
        <v>182</v>
      </c>
      <c r="B221" s="15">
        <v>9294.2850943647245</v>
      </c>
      <c r="C221" s="15">
        <v>-1099.2850943647245</v>
      </c>
      <c r="D221" s="15">
        <v>-0.41566389734316472</v>
      </c>
      <c r="E221" s="22">
        <f t="shared" si="2"/>
        <v>1099.2850943647245</v>
      </c>
      <c r="F221" s="15">
        <v>90.298507462686572</v>
      </c>
      <c r="G221" s="15">
        <v>22625</v>
      </c>
    </row>
    <row r="222" spans="1:7" x14ac:dyDescent="0.25">
      <c r="A222" s="15">
        <v>183</v>
      </c>
      <c r="B222" s="15">
        <v>9295.5576360448358</v>
      </c>
      <c r="C222" s="15">
        <v>-800.55763604483582</v>
      </c>
      <c r="D222" s="15">
        <v>-0.30270846821454495</v>
      </c>
      <c r="E222" s="22">
        <f t="shared" si="2"/>
        <v>800.55763604483582</v>
      </c>
      <c r="F222" s="15">
        <v>90.796019900497512</v>
      </c>
      <c r="G222" s="15">
        <v>23875</v>
      </c>
    </row>
    <row r="223" spans="1:7" x14ac:dyDescent="0.25">
      <c r="A223" s="15">
        <v>184</v>
      </c>
      <c r="B223" s="15">
        <v>9285.9245878219426</v>
      </c>
      <c r="C223" s="15">
        <v>209.07541217805738</v>
      </c>
      <c r="D223" s="15">
        <v>7.9056016596661172E-2</v>
      </c>
      <c r="E223" s="22">
        <f t="shared" si="2"/>
        <v>209.07541217805738</v>
      </c>
      <c r="F223" s="15">
        <v>91.293532338308452</v>
      </c>
      <c r="G223" s="15">
        <v>24565</v>
      </c>
    </row>
    <row r="224" spans="1:7" x14ac:dyDescent="0.25">
      <c r="A224" s="15">
        <v>185</v>
      </c>
      <c r="B224" s="15">
        <v>9672.8441511349138</v>
      </c>
      <c r="C224" s="15">
        <v>322.15584886508623</v>
      </c>
      <c r="D224" s="15">
        <v>0.12181421942098003</v>
      </c>
      <c r="E224" s="22">
        <f t="shared" si="2"/>
        <v>322.15584886508623</v>
      </c>
      <c r="F224" s="15">
        <v>91.791044776119406</v>
      </c>
      <c r="G224" s="15">
        <v>25552</v>
      </c>
    </row>
    <row r="225" spans="1:7" x14ac:dyDescent="0.25">
      <c r="A225" s="15">
        <v>186</v>
      </c>
      <c r="B225" s="15">
        <v>8756.4083965134705</v>
      </c>
      <c r="C225" s="15">
        <v>2838.5916034865295</v>
      </c>
      <c r="D225" s="15">
        <v>1.0733339830762074</v>
      </c>
      <c r="E225" s="22">
        <f t="shared" si="2"/>
        <v>2838.5916034865295</v>
      </c>
      <c r="F225" s="15">
        <v>92.288557213930346</v>
      </c>
      <c r="G225" s="15">
        <v>28176</v>
      </c>
    </row>
    <row r="226" spans="1:7" x14ac:dyDescent="0.25">
      <c r="A226" s="15">
        <v>187</v>
      </c>
      <c r="B226" s="15">
        <v>8407.2048851284781</v>
      </c>
      <c r="C226" s="15">
        <v>1572.7951148715219</v>
      </c>
      <c r="D226" s="15">
        <v>0.59470846145475209</v>
      </c>
      <c r="E226" s="22">
        <f t="shared" si="2"/>
        <v>1572.7951148715219</v>
      </c>
      <c r="F226" s="15">
        <v>92.786069651741286</v>
      </c>
      <c r="G226" s="15">
        <v>28248</v>
      </c>
    </row>
    <row r="227" spans="1:7" x14ac:dyDescent="0.25">
      <c r="A227" s="15">
        <v>188</v>
      </c>
      <c r="B227" s="15">
        <v>15592.458145834424</v>
      </c>
      <c r="C227" s="15">
        <v>-2297.4581458344237</v>
      </c>
      <c r="D227" s="15">
        <v>-0.86871950850221769</v>
      </c>
      <c r="E227" s="22">
        <f t="shared" si="2"/>
        <v>2297.4581458344237</v>
      </c>
      <c r="F227" s="15">
        <v>93.28358208955224</v>
      </c>
      <c r="G227" s="15">
        <v>30760</v>
      </c>
    </row>
    <row r="228" spans="1:7" x14ac:dyDescent="0.25">
      <c r="A228" s="15">
        <v>189</v>
      </c>
      <c r="B228" s="15">
        <v>10605.989096710586</v>
      </c>
      <c r="C228" s="15">
        <v>3239.0109032894143</v>
      </c>
      <c r="D228" s="15">
        <v>1.2247413364376878</v>
      </c>
      <c r="E228" s="22">
        <f t="shared" si="2"/>
        <v>3239.0109032894143</v>
      </c>
      <c r="F228" s="15">
        <v>93.78109452736318</v>
      </c>
      <c r="G228" s="15">
        <v>31600</v>
      </c>
    </row>
    <row r="229" spans="1:7" x14ac:dyDescent="0.25">
      <c r="A229" s="15">
        <v>190</v>
      </c>
      <c r="B229" s="15">
        <v>10939.112826626424</v>
      </c>
      <c r="C229" s="15">
        <v>1350.8871733735759</v>
      </c>
      <c r="D229" s="15">
        <v>0.51080018298606233</v>
      </c>
      <c r="E229" s="22">
        <f t="shared" si="2"/>
        <v>1350.8871733735759</v>
      </c>
      <c r="F229" s="15">
        <v>94.278606965174134</v>
      </c>
      <c r="G229" s="15">
        <v>32250</v>
      </c>
    </row>
    <row r="230" spans="1:7" x14ac:dyDescent="0.25">
      <c r="A230" s="15">
        <v>191</v>
      </c>
      <c r="B230" s="15">
        <v>15940.938175408668</v>
      </c>
      <c r="C230" s="15">
        <v>-3000.938175408668</v>
      </c>
      <c r="D230" s="15">
        <v>-1.1347207963345605</v>
      </c>
      <c r="E230" s="22">
        <f t="shared" si="2"/>
        <v>3000.938175408668</v>
      </c>
      <c r="F230" s="15">
        <v>94.776119402985074</v>
      </c>
      <c r="G230" s="15">
        <v>32528</v>
      </c>
    </row>
    <row r="231" spans="1:7" x14ac:dyDescent="0.25">
      <c r="A231" s="15">
        <v>192</v>
      </c>
      <c r="B231" s="15">
        <v>15943.402462471724</v>
      </c>
      <c r="C231" s="15">
        <v>-2528.402462471724</v>
      </c>
      <c r="D231" s="15">
        <v>-0.95604463936664519</v>
      </c>
      <c r="E231" s="22">
        <f t="shared" si="2"/>
        <v>2528.402462471724</v>
      </c>
      <c r="F231" s="15">
        <v>95.273631840796014</v>
      </c>
      <c r="G231" s="15">
        <v>34028</v>
      </c>
    </row>
    <row r="232" spans="1:7" x14ac:dyDescent="0.25">
      <c r="A232" s="15">
        <v>193</v>
      </c>
      <c r="B232" s="15">
        <v>15374.002338196302</v>
      </c>
      <c r="C232" s="15">
        <v>610.99766180369807</v>
      </c>
      <c r="D232" s="15">
        <v>0.23103166837685069</v>
      </c>
      <c r="E232" s="22">
        <f t="shared" si="2"/>
        <v>610.99766180369807</v>
      </c>
      <c r="F232" s="15">
        <v>95.771144278606968</v>
      </c>
      <c r="G232" s="15">
        <v>34184</v>
      </c>
    </row>
    <row r="233" spans="1:7" x14ac:dyDescent="0.25">
      <c r="A233" s="15">
        <v>194</v>
      </c>
      <c r="B233" s="15">
        <v>15376.163639145043</v>
      </c>
      <c r="C233" s="15">
        <v>1138.8363608549571</v>
      </c>
      <c r="D233" s="15">
        <v>0.43061910201069353</v>
      </c>
      <c r="E233" s="22">
        <f t="shared" ref="E233:E240" si="3">ABS(C233)</f>
        <v>1138.8363608549571</v>
      </c>
      <c r="F233" s="15">
        <v>96.268656716417908</v>
      </c>
      <c r="G233" s="15">
        <v>35056</v>
      </c>
    </row>
    <row r="234" spans="1:7" x14ac:dyDescent="0.25">
      <c r="A234" s="15">
        <v>195</v>
      </c>
      <c r="B234" s="15">
        <v>17478.124810059504</v>
      </c>
      <c r="C234" s="15">
        <v>941.87518994049606</v>
      </c>
      <c r="D234" s="15">
        <v>0.35614374675729549</v>
      </c>
      <c r="E234" s="22">
        <f t="shared" si="3"/>
        <v>941.87518994049606</v>
      </c>
      <c r="F234" s="15">
        <v>96.766169154228862</v>
      </c>
      <c r="G234" s="15">
        <v>35550</v>
      </c>
    </row>
    <row r="235" spans="1:7" x14ac:dyDescent="0.25">
      <c r="A235" s="15">
        <v>196</v>
      </c>
      <c r="B235" s="15">
        <v>17480.387106379683</v>
      </c>
      <c r="C235" s="15">
        <v>1469.6128936203168</v>
      </c>
      <c r="D235" s="15">
        <v>0.55569299181756371</v>
      </c>
      <c r="E235" s="22">
        <f t="shared" si="3"/>
        <v>1469.6128936203168</v>
      </c>
      <c r="F235" s="15">
        <v>97.263681592039802</v>
      </c>
      <c r="G235" s="15">
        <v>36000</v>
      </c>
    </row>
    <row r="236" spans="1:7" x14ac:dyDescent="0.25">
      <c r="A236" s="15">
        <v>197</v>
      </c>
      <c r="B236" s="15">
        <v>17894.3812966398</v>
      </c>
      <c r="C236" s="15">
        <v>-1049.3812966398</v>
      </c>
      <c r="D236" s="15">
        <v>-0.39679417268219808</v>
      </c>
      <c r="E236" s="22">
        <f t="shared" si="3"/>
        <v>1049.3812966398</v>
      </c>
      <c r="F236" s="15">
        <v>97.761194029850742</v>
      </c>
      <c r="G236" s="15">
        <v>36880</v>
      </c>
    </row>
    <row r="237" spans="1:7" x14ac:dyDescent="0.25">
      <c r="A237" s="15">
        <v>198</v>
      </c>
      <c r="B237" s="15">
        <v>19383.140853834004</v>
      </c>
      <c r="C237" s="15">
        <v>-338.14085383400379</v>
      </c>
      <c r="D237" s="15">
        <v>-0.12785850174454771</v>
      </c>
      <c r="E237" s="22">
        <f t="shared" si="3"/>
        <v>338.14085383400379</v>
      </c>
      <c r="F237" s="15">
        <v>98.258706467661696</v>
      </c>
      <c r="G237" s="15">
        <v>37028</v>
      </c>
    </row>
    <row r="238" spans="1:7" x14ac:dyDescent="0.25">
      <c r="A238" s="15">
        <v>199</v>
      </c>
      <c r="B238" s="15">
        <v>23949.371637703385</v>
      </c>
      <c r="C238" s="15">
        <v>-2464.3716377033852</v>
      </c>
      <c r="D238" s="15">
        <v>-0.93183317474318839</v>
      </c>
      <c r="E238" s="22">
        <f t="shared" si="3"/>
        <v>2464.3716377033852</v>
      </c>
      <c r="F238" s="15">
        <v>98.756218905472636</v>
      </c>
      <c r="G238" s="15">
        <v>40960</v>
      </c>
    </row>
    <row r="239" spans="1:7" x14ac:dyDescent="0.25">
      <c r="A239" s="15">
        <v>200</v>
      </c>
      <c r="B239" s="15">
        <v>19308.79620505694</v>
      </c>
      <c r="C239" s="15">
        <v>3161.2037949430596</v>
      </c>
      <c r="D239" s="15">
        <v>1.1953207556783918</v>
      </c>
      <c r="E239" s="22">
        <f t="shared" si="3"/>
        <v>3161.2037949430596</v>
      </c>
      <c r="F239" s="15">
        <v>99.253731343283576</v>
      </c>
      <c r="G239" s="15">
        <v>41315</v>
      </c>
    </row>
    <row r="240" spans="1:7" ht="15.75" thickBot="1" x14ac:dyDescent="0.3">
      <c r="A240" s="16">
        <v>201</v>
      </c>
      <c r="B240" s="16">
        <v>20063.276727547986</v>
      </c>
      <c r="C240" s="16">
        <v>2561.7232724520145</v>
      </c>
      <c r="D240" s="16">
        <v>0.96864397125064805</v>
      </c>
      <c r="E240" s="22">
        <f t="shared" si="3"/>
        <v>2561.7232724520145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8"/>
  <sheetViews>
    <sheetView zoomScaleNormal="100" workbookViewId="0"/>
  </sheetViews>
  <sheetFormatPr defaultRowHeight="15" x14ac:dyDescent="0.25"/>
  <cols>
    <col min="1" max="1" width="12" style="37" bestFit="1" customWidth="1"/>
    <col min="2" max="2" width="7.5703125" style="38" bestFit="1" customWidth="1"/>
    <col min="3" max="3" width="6" style="44" bestFit="1" customWidth="1"/>
    <col min="4" max="4" width="12" style="44" bestFit="1" customWidth="1"/>
    <col min="5" max="5" width="12.7109375" style="27" bestFit="1" customWidth="1"/>
    <col min="6" max="6" width="7.5703125" style="41" bestFit="1" customWidth="1"/>
    <col min="7" max="7" width="14.42578125" style="44" bestFit="1" customWidth="1"/>
    <col min="8" max="8" width="12.42578125" style="32" bestFit="1" customWidth="1"/>
    <col min="9" max="9" width="7.5703125" style="41" bestFit="1" customWidth="1"/>
    <col min="10" max="10" width="12" style="44" bestFit="1" customWidth="1"/>
    <col min="11" max="11" width="12.42578125" style="41" bestFit="1" customWidth="1"/>
    <col min="12" max="12" width="20.5703125" style="44" bestFit="1" customWidth="1"/>
    <col min="13" max="16384" width="9.140625" style="26"/>
  </cols>
  <sheetData>
    <row r="1" spans="1:31" x14ac:dyDescent="0.25">
      <c r="A1" s="33" t="s">
        <v>235</v>
      </c>
      <c r="B1" s="34" t="s">
        <v>237</v>
      </c>
      <c r="C1" s="42" t="s">
        <v>238</v>
      </c>
      <c r="D1" s="42" t="s">
        <v>239</v>
      </c>
      <c r="E1" s="28" t="s">
        <v>240</v>
      </c>
      <c r="F1" s="39" t="s">
        <v>237</v>
      </c>
      <c r="G1" s="42" t="s">
        <v>235</v>
      </c>
      <c r="H1" s="30" t="s">
        <v>241</v>
      </c>
      <c r="I1" s="39" t="s">
        <v>237</v>
      </c>
      <c r="J1" s="42" t="s">
        <v>235</v>
      </c>
      <c r="K1" s="39" t="s">
        <v>241</v>
      </c>
      <c r="L1" s="42" t="s">
        <v>242</v>
      </c>
    </row>
    <row r="2" spans="1:31" x14ac:dyDescent="0.25">
      <c r="A2" s="35">
        <v>0.24875621890547264</v>
      </c>
      <c r="B2" s="36">
        <v>5118</v>
      </c>
      <c r="C2" s="43">
        <v>1</v>
      </c>
      <c r="D2" s="43">
        <f t="shared" ref="D2:D65" si="0">(C2-0.5)/COUNT(B:B)</f>
        <v>2.4875621890547263E-3</v>
      </c>
      <c r="E2" s="29">
        <f>_xlfn.NORM.S.INV(A2/100)</f>
        <v>-2.8086400108693739</v>
      </c>
      <c r="F2" s="40">
        <v>5118</v>
      </c>
      <c r="G2" s="43">
        <v>0.24875621890547264</v>
      </c>
      <c r="H2" s="31">
        <f>E2*7000+25000</f>
        <v>5339.519923914384</v>
      </c>
      <c r="I2" s="40">
        <v>5118</v>
      </c>
      <c r="J2" s="43">
        <v>0.24875621890547264</v>
      </c>
      <c r="K2" s="40">
        <v>5339.519923914384</v>
      </c>
      <c r="L2" s="43">
        <f>(H2-$H$205)/$H$206</f>
        <v>-2.8106139749999075</v>
      </c>
      <c r="AE2"/>
    </row>
    <row r="3" spans="1:31" x14ac:dyDescent="0.25">
      <c r="A3" s="35">
        <v>0.74626865671641796</v>
      </c>
      <c r="B3" s="36">
        <v>5151</v>
      </c>
      <c r="C3" s="43">
        <v>2</v>
      </c>
      <c r="D3" s="43">
        <f t="shared" si="0"/>
        <v>7.462686567164179E-3</v>
      </c>
      <c r="E3" s="29">
        <f t="shared" ref="E3:E16" si="1">_xlfn.NORM.S.INV(A3/100)</f>
        <v>-2.4341847912895926</v>
      </c>
      <c r="F3" s="40">
        <v>5151</v>
      </c>
      <c r="G3" s="43">
        <v>0.74626865671641796</v>
      </c>
      <c r="H3" s="31">
        <f t="shared" ref="H3:H16" si="2">E3*7000+25000</f>
        <v>7960.7064609728513</v>
      </c>
      <c r="I3" s="40">
        <v>5151</v>
      </c>
      <c r="J3" s="43">
        <v>0.74626865671641796</v>
      </c>
      <c r="K3" s="40">
        <v>7960.7064609728513</v>
      </c>
      <c r="L3" s="43">
        <f t="shared" ref="L3:L66" si="3">(H3-$H$205)/$H$206</f>
        <v>-2.4358955813682428</v>
      </c>
    </row>
    <row r="4" spans="1:31" x14ac:dyDescent="0.25">
      <c r="A4" s="35">
        <v>1.2437810945273633</v>
      </c>
      <c r="B4" s="36">
        <v>5195</v>
      </c>
      <c r="C4" s="43">
        <v>3</v>
      </c>
      <c r="D4" s="43">
        <f t="shared" si="0"/>
        <v>1.2437810945273632E-2</v>
      </c>
      <c r="E4" s="29">
        <f t="shared" si="1"/>
        <v>-2.2433287630462804</v>
      </c>
      <c r="F4" s="40">
        <v>5195</v>
      </c>
      <c r="G4" s="43">
        <v>1.2437810945273633</v>
      </c>
      <c r="H4" s="31">
        <f t="shared" si="2"/>
        <v>9296.6986586760377</v>
      </c>
      <c r="I4" s="40">
        <v>5195</v>
      </c>
      <c r="J4" s="43">
        <v>1.2437810945273633</v>
      </c>
      <c r="K4" s="40">
        <v>9296.6986586760377</v>
      </c>
      <c r="L4" s="43">
        <f t="shared" si="3"/>
        <v>-2.2449054159794115</v>
      </c>
    </row>
    <row r="5" spans="1:31" x14ac:dyDescent="0.25">
      <c r="A5" s="35">
        <v>1.7412935323383085</v>
      </c>
      <c r="B5" s="36">
        <v>5348</v>
      </c>
      <c r="C5" s="43">
        <v>4</v>
      </c>
      <c r="D5" s="43">
        <f t="shared" si="0"/>
        <v>1.7412935323383085E-2</v>
      </c>
      <c r="E5" s="29">
        <f t="shared" si="1"/>
        <v>-2.1103772940568244</v>
      </c>
      <c r="F5" s="40">
        <v>5348</v>
      </c>
      <c r="G5" s="43">
        <v>1.7412935323383085</v>
      </c>
      <c r="H5" s="31">
        <f t="shared" si="2"/>
        <v>10227.35894160223</v>
      </c>
      <c r="I5" s="40">
        <v>5348</v>
      </c>
      <c r="J5" s="43">
        <v>1.7412935323383085</v>
      </c>
      <c r="K5" s="40">
        <v>10227.35894160223</v>
      </c>
      <c r="L5" s="43">
        <f t="shared" si="3"/>
        <v>-2.1118605062393176</v>
      </c>
    </row>
    <row r="6" spans="1:31" x14ac:dyDescent="0.25">
      <c r="A6" s="35">
        <v>2.238805970149254</v>
      </c>
      <c r="B6" s="36">
        <v>5389</v>
      </c>
      <c r="C6" s="43">
        <v>5</v>
      </c>
      <c r="D6" s="43">
        <f t="shared" si="0"/>
        <v>2.2388059701492536E-2</v>
      </c>
      <c r="E6" s="29">
        <f t="shared" si="1"/>
        <v>-2.0067515937676421</v>
      </c>
      <c r="F6" s="40">
        <v>5389</v>
      </c>
      <c r="G6" s="43">
        <v>2.238805970149254</v>
      </c>
      <c r="H6" s="31">
        <f t="shared" si="2"/>
        <v>10952.738843626505</v>
      </c>
      <c r="I6" s="40">
        <v>5389</v>
      </c>
      <c r="J6" s="43">
        <v>2.238805970149254</v>
      </c>
      <c r="K6" s="40">
        <v>10952.738843626505</v>
      </c>
      <c r="L6" s="43">
        <f t="shared" si="3"/>
        <v>-2.0081619758919649</v>
      </c>
    </row>
    <row r="7" spans="1:31" x14ac:dyDescent="0.25">
      <c r="A7" s="35">
        <v>2.7363184079601992</v>
      </c>
      <c r="B7" s="36">
        <v>5399</v>
      </c>
      <c r="C7" s="43">
        <v>6</v>
      </c>
      <c r="D7" s="43">
        <f t="shared" si="0"/>
        <v>2.736318407960199E-2</v>
      </c>
      <c r="E7" s="29">
        <f t="shared" si="1"/>
        <v>-1.9210423535670142</v>
      </c>
      <c r="F7" s="40">
        <v>5399</v>
      </c>
      <c r="G7" s="43">
        <v>2.7363184079601992</v>
      </c>
      <c r="H7" s="31">
        <f t="shared" si="2"/>
        <v>11552.7035250309</v>
      </c>
      <c r="I7" s="40">
        <v>5399</v>
      </c>
      <c r="J7" s="43">
        <v>2.7363184079601992</v>
      </c>
      <c r="K7" s="40">
        <v>11552.7035250309</v>
      </c>
      <c r="L7" s="43">
        <f t="shared" si="3"/>
        <v>-1.9223924976525861</v>
      </c>
    </row>
    <row r="8" spans="1:31" x14ac:dyDescent="0.25">
      <c r="A8" s="35">
        <v>3.2338308457711444</v>
      </c>
      <c r="B8" s="36">
        <v>5499</v>
      </c>
      <c r="C8" s="43">
        <v>7</v>
      </c>
      <c r="D8" s="43">
        <f t="shared" si="0"/>
        <v>3.2338308457711441E-2</v>
      </c>
      <c r="E8" s="29">
        <f t="shared" si="1"/>
        <v>-1.8474868176556127</v>
      </c>
      <c r="F8" s="40">
        <v>5499</v>
      </c>
      <c r="G8" s="43">
        <v>3.2338308457711444</v>
      </c>
      <c r="H8" s="31">
        <f t="shared" si="2"/>
        <v>12067.592276410711</v>
      </c>
      <c r="I8" s="40">
        <v>5499</v>
      </c>
      <c r="J8" s="43">
        <v>3.2338308457711444</v>
      </c>
      <c r="K8" s="40">
        <v>12067.592276410711</v>
      </c>
      <c r="L8" s="43">
        <f t="shared" si="3"/>
        <v>-1.8487852655505268</v>
      </c>
    </row>
    <row r="9" spans="1:31" x14ac:dyDescent="0.25">
      <c r="A9" s="35">
        <v>3.7313432835820897</v>
      </c>
      <c r="B9" s="36">
        <v>5572</v>
      </c>
      <c r="C9" s="43">
        <v>8</v>
      </c>
      <c r="D9" s="43">
        <f t="shared" si="0"/>
        <v>3.7313432835820892E-2</v>
      </c>
      <c r="E9" s="29">
        <f t="shared" si="1"/>
        <v>-1.7827508752023604</v>
      </c>
      <c r="F9" s="40">
        <v>5572</v>
      </c>
      <c r="G9" s="43">
        <v>3.7313432835820897</v>
      </c>
      <c r="H9" s="31">
        <f t="shared" si="2"/>
        <v>12520.743873583477</v>
      </c>
      <c r="I9" s="40">
        <v>5572</v>
      </c>
      <c r="J9" s="43">
        <v>3.7313432835820897</v>
      </c>
      <c r="K9" s="40">
        <v>12520.743873583477</v>
      </c>
      <c r="L9" s="43">
        <f t="shared" si="3"/>
        <v>-1.7840038254799704</v>
      </c>
    </row>
    <row r="10" spans="1:31" x14ac:dyDescent="0.25">
      <c r="A10" s="35">
        <v>4.2288557213930353</v>
      </c>
      <c r="B10" s="36">
        <v>5572</v>
      </c>
      <c r="C10" s="43">
        <v>9</v>
      </c>
      <c r="D10" s="43">
        <f t="shared" si="0"/>
        <v>4.228855721393035E-2</v>
      </c>
      <c r="E10" s="29">
        <f t="shared" si="1"/>
        <v>-1.7247246062739454</v>
      </c>
      <c r="F10" s="40">
        <v>5572</v>
      </c>
      <c r="G10" s="43">
        <v>4.2288557213930353</v>
      </c>
      <c r="H10" s="31">
        <f t="shared" si="2"/>
        <v>12926.927756082383</v>
      </c>
      <c r="I10" s="40">
        <v>5572</v>
      </c>
      <c r="J10" s="43">
        <v>4.2288557213930353</v>
      </c>
      <c r="K10" s="40">
        <v>12926.927756082383</v>
      </c>
      <c r="L10" s="43">
        <f t="shared" si="3"/>
        <v>-1.7259367746168643</v>
      </c>
    </row>
    <row r="11" spans="1:31" x14ac:dyDescent="0.25">
      <c r="A11" s="35">
        <v>4.7263681592039806</v>
      </c>
      <c r="B11" s="36">
        <v>6095</v>
      </c>
      <c r="C11" s="43">
        <v>10</v>
      </c>
      <c r="D11" s="43">
        <f t="shared" si="0"/>
        <v>4.7263681592039801E-2</v>
      </c>
      <c r="E11" s="29">
        <f t="shared" si="1"/>
        <v>-1.6719845780263729</v>
      </c>
      <c r="F11" s="40">
        <v>6095</v>
      </c>
      <c r="G11" s="43">
        <v>4.7263681592039806</v>
      </c>
      <c r="H11" s="31">
        <f t="shared" si="2"/>
        <v>13296.10795381539</v>
      </c>
      <c r="I11" s="40">
        <v>6095</v>
      </c>
      <c r="J11" s="43">
        <v>4.7263681592039806</v>
      </c>
      <c r="K11" s="40">
        <v>13296.10795381539</v>
      </c>
      <c r="L11" s="43">
        <f t="shared" si="3"/>
        <v>-1.6731596797022925</v>
      </c>
    </row>
    <row r="12" spans="1:31" x14ac:dyDescent="0.25">
      <c r="A12" s="35">
        <v>5.2238805970149258</v>
      </c>
      <c r="B12" s="36">
        <v>6189</v>
      </c>
      <c r="C12" s="43">
        <v>11</v>
      </c>
      <c r="D12" s="43">
        <f t="shared" si="0"/>
        <v>5.2238805970149252E-2</v>
      </c>
      <c r="E12" s="29">
        <f t="shared" si="1"/>
        <v>-1.6235231816505278</v>
      </c>
      <c r="F12" s="40">
        <v>6189</v>
      </c>
      <c r="G12" s="43">
        <v>5.2238805970149258</v>
      </c>
      <c r="H12" s="31">
        <f t="shared" si="2"/>
        <v>13635.337728446306</v>
      </c>
      <c r="I12" s="40">
        <v>6189</v>
      </c>
      <c r="J12" s="43">
        <v>5.2238805970149258</v>
      </c>
      <c r="K12" s="40">
        <v>13635.337728446306</v>
      </c>
      <c r="L12" s="43">
        <f t="shared" si="3"/>
        <v>-1.624664223761038</v>
      </c>
    </row>
    <row r="13" spans="1:31" x14ac:dyDescent="0.25">
      <c r="A13" s="35">
        <v>5.721393034825871</v>
      </c>
      <c r="B13" s="36">
        <v>6229</v>
      </c>
      <c r="C13" s="43">
        <v>12</v>
      </c>
      <c r="D13" s="43">
        <f t="shared" si="0"/>
        <v>5.721393034825871E-2</v>
      </c>
      <c r="E13" s="29">
        <f t="shared" si="1"/>
        <v>-1.5785998866089357</v>
      </c>
      <c r="F13" s="40">
        <v>6229</v>
      </c>
      <c r="G13" s="43">
        <v>5.721393034825871</v>
      </c>
      <c r="H13" s="31">
        <f t="shared" si="2"/>
        <v>13949.80079373745</v>
      </c>
      <c r="I13" s="40">
        <v>6229</v>
      </c>
      <c r="J13" s="43">
        <v>5.721393034825871</v>
      </c>
      <c r="K13" s="40">
        <v>13949.80079373745</v>
      </c>
      <c r="L13" s="43">
        <f t="shared" si="3"/>
        <v>-1.5797093557970729</v>
      </c>
    </row>
    <row r="14" spans="1:31" x14ac:dyDescent="0.25">
      <c r="A14" s="35">
        <v>6.2189054726368163</v>
      </c>
      <c r="B14" s="36">
        <v>6229</v>
      </c>
      <c r="C14" s="43">
        <v>13</v>
      </c>
      <c r="D14" s="43">
        <f t="shared" si="0"/>
        <v>6.2189054726368161E-2</v>
      </c>
      <c r="E14" s="29">
        <f t="shared" si="1"/>
        <v>-1.5366538035801052</v>
      </c>
      <c r="F14" s="40">
        <v>6229</v>
      </c>
      <c r="G14" s="43">
        <v>6.2189054726368163</v>
      </c>
      <c r="H14" s="31">
        <f t="shared" si="2"/>
        <v>14243.423374939264</v>
      </c>
      <c r="I14" s="40">
        <v>6229</v>
      </c>
      <c r="J14" s="43">
        <v>6.2189054726368163</v>
      </c>
      <c r="K14" s="40">
        <v>14243.423374939264</v>
      </c>
      <c r="L14" s="43">
        <f t="shared" si="3"/>
        <v>-1.5377337922855192</v>
      </c>
    </row>
    <row r="15" spans="1:31" x14ac:dyDescent="0.25">
      <c r="A15" s="35">
        <v>6.7164179104477615</v>
      </c>
      <c r="B15" s="36">
        <v>6295</v>
      </c>
      <c r="C15" s="43">
        <v>14</v>
      </c>
      <c r="D15" s="43">
        <f t="shared" si="0"/>
        <v>6.7164179104477612E-2</v>
      </c>
      <c r="E15" s="29">
        <f t="shared" si="1"/>
        <v>-1.4972494672989389</v>
      </c>
      <c r="F15" s="40">
        <v>6295</v>
      </c>
      <c r="G15" s="43">
        <v>6.7164179104477615</v>
      </c>
      <c r="H15" s="31">
        <f t="shared" si="2"/>
        <v>14519.253728907428</v>
      </c>
      <c r="I15" s="40">
        <v>6295</v>
      </c>
      <c r="J15" s="43">
        <v>6.7164179104477615</v>
      </c>
      <c r="K15" s="40">
        <v>14519.253728907428</v>
      </c>
      <c r="L15" s="43">
        <f t="shared" si="3"/>
        <v>-1.4983017619082404</v>
      </c>
    </row>
    <row r="16" spans="1:31" x14ac:dyDescent="0.25">
      <c r="A16" s="35">
        <v>7.2139303482587067</v>
      </c>
      <c r="B16" s="36">
        <v>6338</v>
      </c>
      <c r="C16" s="43">
        <v>15</v>
      </c>
      <c r="D16" s="43">
        <f t="shared" si="0"/>
        <v>7.2139303482587069E-2</v>
      </c>
      <c r="E16" s="29">
        <f t="shared" si="1"/>
        <v>-1.460041724656844</v>
      </c>
      <c r="F16" s="40">
        <v>6338</v>
      </c>
      <c r="G16" s="43">
        <v>7.2139303482587067</v>
      </c>
      <c r="H16" s="31">
        <f t="shared" si="2"/>
        <v>14779.707927402093</v>
      </c>
      <c r="I16" s="40">
        <v>6338</v>
      </c>
      <c r="J16" s="43">
        <v>7.2139303482587067</v>
      </c>
      <c r="K16" s="40">
        <v>14779.707927402093</v>
      </c>
      <c r="L16" s="43">
        <f t="shared" si="3"/>
        <v>-1.461067868976657</v>
      </c>
    </row>
    <row r="17" spans="1:12" x14ac:dyDescent="0.25">
      <c r="A17" s="35">
        <v>7.7114427860696519</v>
      </c>
      <c r="B17" s="36">
        <v>6377</v>
      </c>
      <c r="C17" s="43">
        <v>16</v>
      </c>
      <c r="D17" s="43">
        <f t="shared" si="0"/>
        <v>7.7114427860696513E-2</v>
      </c>
      <c r="E17" s="29">
        <f t="shared" ref="E17:E48" si="4">_xlfn.NORM.S.INV(A17/100)</f>
        <v>-1.4247521596310457</v>
      </c>
      <c r="F17" s="40">
        <v>6377</v>
      </c>
      <c r="G17" s="43">
        <v>7.7114427860696519</v>
      </c>
      <c r="H17" s="31">
        <f t="shared" ref="H17:H48" si="5">E17*7000+25000</f>
        <v>15026.734882582679</v>
      </c>
      <c r="I17" s="40">
        <v>6377</v>
      </c>
      <c r="J17" s="43">
        <v>7.7114427860696519</v>
      </c>
      <c r="K17" s="40">
        <v>15026.734882582679</v>
      </c>
      <c r="L17" s="43">
        <f t="shared" si="3"/>
        <v>-1.4257535017920653</v>
      </c>
    </row>
    <row r="18" spans="1:12" x14ac:dyDescent="0.25">
      <c r="A18" s="35">
        <v>8.2089552238805972</v>
      </c>
      <c r="B18" s="36">
        <v>6479</v>
      </c>
      <c r="C18" s="43">
        <v>17</v>
      </c>
      <c r="D18" s="43">
        <f t="shared" si="0"/>
        <v>8.2089552238805971E-2</v>
      </c>
      <c r="E18" s="29">
        <f t="shared" si="4"/>
        <v>-1.3911527742046639</v>
      </c>
      <c r="F18" s="40">
        <v>6479</v>
      </c>
      <c r="G18" s="43">
        <v>8.2089552238805972</v>
      </c>
      <c r="H18" s="31">
        <f t="shared" si="5"/>
        <v>15261.930580567352</v>
      </c>
      <c r="I18" s="40">
        <v>6479</v>
      </c>
      <c r="J18" s="43">
        <v>8.2089552238805972</v>
      </c>
      <c r="K18" s="40">
        <v>15261.930580567352</v>
      </c>
      <c r="L18" s="43">
        <f t="shared" si="3"/>
        <v>-1.3921305020963635</v>
      </c>
    </row>
    <row r="19" spans="1:12" x14ac:dyDescent="0.25">
      <c r="A19" s="35">
        <v>8.7064676616915442</v>
      </c>
      <c r="B19" s="36">
        <v>6488</v>
      </c>
      <c r="C19" s="43">
        <v>18</v>
      </c>
      <c r="D19" s="43">
        <f t="shared" si="0"/>
        <v>8.7064676616915429E-2</v>
      </c>
      <c r="E19" s="29">
        <f t="shared" si="4"/>
        <v>-1.359054393158041</v>
      </c>
      <c r="F19" s="40">
        <v>6488</v>
      </c>
      <c r="G19" s="43">
        <v>8.7064676616915442</v>
      </c>
      <c r="H19" s="31">
        <f t="shared" si="5"/>
        <v>15486.619247893714</v>
      </c>
      <c r="I19" s="40">
        <v>6488</v>
      </c>
      <c r="J19" s="43">
        <v>8.7064676616915442</v>
      </c>
      <c r="K19" s="40">
        <v>15486.619247893714</v>
      </c>
      <c r="L19" s="43">
        <f t="shared" si="3"/>
        <v>-1.3600095617140515</v>
      </c>
    </row>
    <row r="20" spans="1:12" x14ac:dyDescent="0.25">
      <c r="A20" s="35">
        <v>9.2039800995024894</v>
      </c>
      <c r="B20" s="36">
        <v>6529</v>
      </c>
      <c r="C20" s="43">
        <v>19</v>
      </c>
      <c r="D20" s="43">
        <f t="shared" si="0"/>
        <v>9.2039800995024873E-2</v>
      </c>
      <c r="E20" s="29">
        <f t="shared" si="4"/>
        <v>-1.3282982368394789</v>
      </c>
      <c r="F20" s="40">
        <v>6529</v>
      </c>
      <c r="G20" s="43">
        <v>9.2039800995024894</v>
      </c>
      <c r="H20" s="31">
        <f t="shared" si="5"/>
        <v>15701.912342123647</v>
      </c>
      <c r="I20" s="40">
        <v>6529</v>
      </c>
      <c r="J20" s="43">
        <v>9.2039800995024894</v>
      </c>
      <c r="K20" s="40">
        <v>15701.912342123647</v>
      </c>
      <c r="L20" s="43">
        <f t="shared" si="3"/>
        <v>-1.3292317894001571</v>
      </c>
    </row>
    <row r="21" spans="1:12" x14ac:dyDescent="0.25">
      <c r="A21" s="35">
        <v>9.7014925373134346</v>
      </c>
      <c r="B21" s="36">
        <v>6575</v>
      </c>
      <c r="C21" s="43">
        <v>20</v>
      </c>
      <c r="D21" s="43">
        <f t="shared" si="0"/>
        <v>9.7014925373134331E-2</v>
      </c>
      <c r="E21" s="29">
        <f t="shared" si="4"/>
        <v>-1.2987496739662603</v>
      </c>
      <c r="F21" s="40">
        <v>6575</v>
      </c>
      <c r="G21" s="43">
        <v>9.7014925373134346</v>
      </c>
      <c r="H21" s="31">
        <f t="shared" si="5"/>
        <v>15908.752282236179</v>
      </c>
      <c r="I21" s="40">
        <v>6575</v>
      </c>
      <c r="J21" s="43">
        <v>9.7014925373134346</v>
      </c>
      <c r="K21" s="40">
        <v>15908.752282236179</v>
      </c>
      <c r="L21" s="43">
        <f t="shared" si="3"/>
        <v>-1.299662459250607</v>
      </c>
    </row>
    <row r="22" spans="1:12" x14ac:dyDescent="0.25">
      <c r="A22" s="35">
        <v>10.19900497512438</v>
      </c>
      <c r="B22" s="36">
        <v>6649</v>
      </c>
      <c r="C22" s="43">
        <v>21</v>
      </c>
      <c r="D22" s="43">
        <f t="shared" si="0"/>
        <v>0.10199004975124377</v>
      </c>
      <c r="E22" s="29">
        <f t="shared" si="4"/>
        <v>-1.2702935089233247</v>
      </c>
      <c r="F22" s="40">
        <v>6649</v>
      </c>
      <c r="G22" s="43">
        <v>10.19900497512438</v>
      </c>
      <c r="H22" s="31">
        <f t="shared" si="5"/>
        <v>16107.945437536728</v>
      </c>
      <c r="I22" s="40">
        <v>6649</v>
      </c>
      <c r="J22" s="43">
        <v>10.19900497512438</v>
      </c>
      <c r="K22" s="40">
        <v>16107.945437536728</v>
      </c>
      <c r="L22" s="43">
        <f t="shared" si="3"/>
        <v>-1.2711862946887336</v>
      </c>
    </row>
    <row r="23" spans="1:12" x14ac:dyDescent="0.25">
      <c r="A23" s="35">
        <v>10.696517412935325</v>
      </c>
      <c r="B23" s="36">
        <v>6669</v>
      </c>
      <c r="C23" s="43">
        <v>22</v>
      </c>
      <c r="D23" s="43">
        <f t="shared" si="0"/>
        <v>0.10696517412935323</v>
      </c>
      <c r="E23" s="29">
        <f t="shared" si="4"/>
        <v>-1.2428303710105679</v>
      </c>
      <c r="F23" s="40">
        <v>6669</v>
      </c>
      <c r="G23" s="43">
        <v>10.696517412935325</v>
      </c>
      <c r="H23" s="31">
        <f t="shared" si="5"/>
        <v>16300.187402926025</v>
      </c>
      <c r="I23" s="40">
        <v>6669</v>
      </c>
      <c r="J23" s="43">
        <v>10.696517412935325</v>
      </c>
      <c r="K23" s="40">
        <v>16300.187402926025</v>
      </c>
      <c r="L23" s="43">
        <f t="shared" si="3"/>
        <v>-1.2437038551748665</v>
      </c>
    </row>
    <row r="24" spans="1:12" x14ac:dyDescent="0.25">
      <c r="A24" s="35">
        <v>11.19402985074627</v>
      </c>
      <c r="B24" s="36">
        <v>6692</v>
      </c>
      <c r="C24" s="43">
        <v>23</v>
      </c>
      <c r="D24" s="43">
        <f t="shared" si="0"/>
        <v>0.11194029850746269</v>
      </c>
      <c r="E24" s="29">
        <f t="shared" si="4"/>
        <v>-1.2162739092587758</v>
      </c>
      <c r="F24" s="40">
        <v>6692</v>
      </c>
      <c r="G24" s="43">
        <v>11.19402985074627</v>
      </c>
      <c r="H24" s="31">
        <f t="shared" si="5"/>
        <v>16486.08263518857</v>
      </c>
      <c r="I24" s="40">
        <v>6692</v>
      </c>
      <c r="J24" s="43">
        <v>11.19402985074627</v>
      </c>
      <c r="K24" s="40">
        <v>16486.08263518857</v>
      </c>
      <c r="L24" s="43">
        <f t="shared" si="3"/>
        <v>-1.2171287290507344</v>
      </c>
    </row>
    <row r="25" spans="1:12" x14ac:dyDescent="0.25">
      <c r="A25" s="35">
        <v>11.691542288557216</v>
      </c>
      <c r="B25" s="36">
        <v>6692</v>
      </c>
      <c r="C25" s="43">
        <v>24</v>
      </c>
      <c r="D25" s="43">
        <f t="shared" si="0"/>
        <v>0.11691542288557213</v>
      </c>
      <c r="E25" s="29">
        <f t="shared" si="4"/>
        <v>-1.1905485856460707</v>
      </c>
      <c r="F25" s="40">
        <v>6692</v>
      </c>
      <c r="G25" s="43">
        <v>11.691542288557216</v>
      </c>
      <c r="H25" s="31">
        <f t="shared" si="5"/>
        <v>16666.159900477505</v>
      </c>
      <c r="I25" s="40">
        <v>6692</v>
      </c>
      <c r="J25" s="43">
        <v>11.691542288557216</v>
      </c>
      <c r="K25" s="40">
        <v>16666.159900477505</v>
      </c>
      <c r="L25" s="43">
        <f t="shared" si="3"/>
        <v>-1.1913853252049411</v>
      </c>
    </row>
    <row r="26" spans="1:12" x14ac:dyDescent="0.25">
      <c r="A26" s="35">
        <v>12.189054726368161</v>
      </c>
      <c r="B26" s="36">
        <v>6695</v>
      </c>
      <c r="C26" s="43">
        <v>25</v>
      </c>
      <c r="D26" s="43">
        <f t="shared" si="0"/>
        <v>0.12189054726368159</v>
      </c>
      <c r="E26" s="29">
        <f t="shared" si="4"/>
        <v>-1.1655879192867653</v>
      </c>
      <c r="F26" s="40">
        <v>6695</v>
      </c>
      <c r="G26" s="43">
        <v>12.189054726368161</v>
      </c>
      <c r="H26" s="31">
        <f t="shared" si="5"/>
        <v>16840.884564992644</v>
      </c>
      <c r="I26" s="40">
        <v>6695</v>
      </c>
      <c r="J26" s="43">
        <v>12.189054726368161</v>
      </c>
      <c r="K26" s="40">
        <v>16840.884564992644</v>
      </c>
      <c r="L26" s="43">
        <f t="shared" si="3"/>
        <v>-1.1664071160278031</v>
      </c>
    </row>
    <row r="27" spans="1:12" x14ac:dyDescent="0.25">
      <c r="A27" s="35">
        <v>12.686567164179106</v>
      </c>
      <c r="B27" s="36">
        <v>6785</v>
      </c>
      <c r="C27" s="43">
        <v>26</v>
      </c>
      <c r="D27" s="43">
        <f t="shared" si="0"/>
        <v>0.12686567164179105</v>
      </c>
      <c r="E27" s="29">
        <f t="shared" si="4"/>
        <v>-1.1413330749641124</v>
      </c>
      <c r="F27" s="40">
        <v>6785</v>
      </c>
      <c r="G27" s="43">
        <v>12.686567164179106</v>
      </c>
      <c r="H27" s="31">
        <f t="shared" si="5"/>
        <v>17010.668475251212</v>
      </c>
      <c r="I27" s="40">
        <v>6785</v>
      </c>
      <c r="J27" s="43">
        <v>12.686567164179106</v>
      </c>
      <c r="K27" s="40">
        <v>17010.668475251212</v>
      </c>
      <c r="L27" s="43">
        <f t="shared" si="3"/>
        <v>-1.142135224952096</v>
      </c>
    </row>
    <row r="28" spans="1:12" x14ac:dyDescent="0.25">
      <c r="A28" s="35">
        <v>13.184079601990051</v>
      </c>
      <c r="B28" s="36">
        <v>6795</v>
      </c>
      <c r="C28" s="43">
        <v>27</v>
      </c>
      <c r="D28" s="43">
        <f t="shared" si="0"/>
        <v>0.13184079601990051</v>
      </c>
      <c r="E28" s="29">
        <f t="shared" si="4"/>
        <v>-1.1177317177440835</v>
      </c>
      <c r="F28" s="40">
        <v>6795</v>
      </c>
      <c r="G28" s="43">
        <v>13.184079601990051</v>
      </c>
      <c r="H28" s="31">
        <f t="shared" si="5"/>
        <v>17175.877975791416</v>
      </c>
      <c r="I28" s="40">
        <v>6795</v>
      </c>
      <c r="J28" s="43">
        <v>13.184079601990051</v>
      </c>
      <c r="K28" s="40">
        <v>17175.877975791416</v>
      </c>
      <c r="L28" s="43">
        <f t="shared" si="3"/>
        <v>-1.1185172802618306</v>
      </c>
    </row>
    <row r="29" spans="1:12" x14ac:dyDescent="0.25">
      <c r="A29" s="35">
        <v>13.681592039800996</v>
      </c>
      <c r="B29" s="36">
        <v>6849</v>
      </c>
      <c r="C29" s="43">
        <v>28</v>
      </c>
      <c r="D29" s="43">
        <f t="shared" si="0"/>
        <v>0.13681592039800994</v>
      </c>
      <c r="E29" s="29">
        <f t="shared" si="4"/>
        <v>-1.0947370754505048</v>
      </c>
      <c r="F29" s="40">
        <v>6849</v>
      </c>
      <c r="G29" s="43">
        <v>13.681592039800996</v>
      </c>
      <c r="H29" s="31">
        <f t="shared" si="5"/>
        <v>17336.840471846466</v>
      </c>
      <c r="I29" s="40">
        <v>6849</v>
      </c>
      <c r="J29" s="43">
        <v>13.681592039800996</v>
      </c>
      <c r="K29" s="40">
        <v>17336.840471846466</v>
      </c>
      <c r="L29" s="43">
        <f t="shared" si="3"/>
        <v>-1.0955064769084841</v>
      </c>
    </row>
    <row r="30" spans="1:12" x14ac:dyDescent="0.25">
      <c r="A30" s="35">
        <v>14.179104477611942</v>
      </c>
      <c r="B30" s="36">
        <v>6855</v>
      </c>
      <c r="C30" s="43">
        <v>29</v>
      </c>
      <c r="D30" s="43">
        <f t="shared" si="0"/>
        <v>0.1417910447761194</v>
      </c>
      <c r="E30" s="29">
        <f t="shared" si="4"/>
        <v>-1.0723071651559168</v>
      </c>
      <c r="F30" s="40">
        <v>6855</v>
      </c>
      <c r="G30" s="43">
        <v>14.179104477611942</v>
      </c>
      <c r="H30" s="31">
        <f t="shared" si="5"/>
        <v>17493.849843908582</v>
      </c>
      <c r="I30" s="40">
        <v>6855</v>
      </c>
      <c r="J30" s="43">
        <v>14.179104477611942</v>
      </c>
      <c r="K30" s="40">
        <v>17493.849843908582</v>
      </c>
      <c r="L30" s="43">
        <f t="shared" si="3"/>
        <v>-1.0730608024582191</v>
      </c>
    </row>
    <row r="31" spans="1:12" x14ac:dyDescent="0.25">
      <c r="A31" s="35">
        <v>14.676616915422887</v>
      </c>
      <c r="B31" s="36">
        <v>6918</v>
      </c>
      <c r="C31" s="43">
        <v>30</v>
      </c>
      <c r="D31" s="43">
        <f t="shared" si="0"/>
        <v>0.14676616915422885</v>
      </c>
      <c r="E31" s="29">
        <f t="shared" si="4"/>
        <v>-1.0504041502920654</v>
      </c>
      <c r="F31" s="40">
        <v>6918</v>
      </c>
      <c r="G31" s="43">
        <v>14.676616915422887</v>
      </c>
      <c r="H31" s="31">
        <f t="shared" si="5"/>
        <v>17647.170947955543</v>
      </c>
      <c r="I31" s="40">
        <v>6918</v>
      </c>
      <c r="J31" s="43">
        <v>14.676616915422887</v>
      </c>
      <c r="K31" s="40">
        <v>17647.170947955543</v>
      </c>
      <c r="L31" s="43">
        <f t="shared" si="3"/>
        <v>-1.0511423937505411</v>
      </c>
    </row>
    <row r="32" spans="1:12" x14ac:dyDescent="0.25">
      <c r="A32" s="35">
        <v>15.174129353233832</v>
      </c>
      <c r="B32" s="36">
        <v>6938</v>
      </c>
      <c r="C32" s="43">
        <v>31</v>
      </c>
      <c r="D32" s="43">
        <f t="shared" si="0"/>
        <v>0.15174129353233831</v>
      </c>
      <c r="E32" s="29">
        <f t="shared" si="4"/>
        <v>-1.0289938026760728</v>
      </c>
      <c r="F32" s="40">
        <v>6938</v>
      </c>
      <c r="G32" s="43">
        <v>15.174129353233832</v>
      </c>
      <c r="H32" s="31">
        <f t="shared" si="5"/>
        <v>17797.043381267489</v>
      </c>
      <c r="I32" s="40">
        <v>6938</v>
      </c>
      <c r="J32" s="43">
        <v>15.174129353233832</v>
      </c>
      <c r="K32" s="40">
        <v>17797.043381267489</v>
      </c>
      <c r="L32" s="43">
        <f t="shared" si="3"/>
        <v>-1.0297169985463734</v>
      </c>
    </row>
    <row r="33" spans="1:31" x14ac:dyDescent="0.25">
      <c r="A33" s="35">
        <v>15.671641791044777</v>
      </c>
      <c r="B33" s="36">
        <v>6989</v>
      </c>
      <c r="C33" s="43">
        <v>32</v>
      </c>
      <c r="D33" s="43">
        <f t="shared" si="0"/>
        <v>0.15671641791044777</v>
      </c>
      <c r="E33" s="29">
        <f t="shared" si="4"/>
        <v>-1.0080450494765438</v>
      </c>
      <c r="F33" s="40">
        <v>6989</v>
      </c>
      <c r="G33" s="43">
        <v>15.671641791044777</v>
      </c>
      <c r="H33" s="31">
        <f t="shared" si="5"/>
        <v>17943.684653664193</v>
      </c>
      <c r="I33" s="40">
        <v>6989</v>
      </c>
      <c r="J33" s="43">
        <v>15.671641791044777</v>
      </c>
      <c r="K33" s="40">
        <v>17943.684653664193</v>
      </c>
      <c r="L33" s="43">
        <f t="shared" si="3"/>
        <v>-1.0087535221757595</v>
      </c>
    </row>
    <row r="34" spans="1:31" x14ac:dyDescent="0.25">
      <c r="A34" s="35">
        <v>16.169154228855721</v>
      </c>
      <c r="B34" s="36">
        <v>7053</v>
      </c>
      <c r="C34" s="43">
        <v>33</v>
      </c>
      <c r="D34" s="43">
        <f t="shared" si="0"/>
        <v>0.16169154228855723</v>
      </c>
      <c r="E34" s="29">
        <f t="shared" si="4"/>
        <v>-0.987529589455723</v>
      </c>
      <c r="F34" s="40">
        <v>7053</v>
      </c>
      <c r="G34" s="43">
        <v>16.169154228855721</v>
      </c>
      <c r="H34" s="31">
        <f t="shared" si="5"/>
        <v>18087.29287380994</v>
      </c>
      <c r="I34" s="40">
        <v>7053</v>
      </c>
      <c r="J34" s="43">
        <v>16.169154228855721</v>
      </c>
      <c r="K34" s="40">
        <v>18087.29287380994</v>
      </c>
      <c r="L34" s="43">
        <f t="shared" si="3"/>
        <v>-0.98822364351031133</v>
      </c>
    </row>
    <row r="35" spans="1:31" x14ac:dyDescent="0.25">
      <c r="A35" s="35">
        <v>16.666666666666668</v>
      </c>
      <c r="B35" s="36">
        <v>7099</v>
      </c>
      <c r="C35" s="43">
        <v>34</v>
      </c>
      <c r="D35" s="43">
        <f t="shared" si="0"/>
        <v>0.16666666666666666</v>
      </c>
      <c r="E35" s="29">
        <f t="shared" si="4"/>
        <v>-0.96742156610170171</v>
      </c>
      <c r="F35" s="40">
        <v>7099</v>
      </c>
      <c r="G35" s="43">
        <v>16.666666666666668</v>
      </c>
      <c r="H35" s="31">
        <f t="shared" si="5"/>
        <v>18228.049037288089</v>
      </c>
      <c r="I35" s="40">
        <v>7099</v>
      </c>
      <c r="J35" s="43">
        <v>16.666666666666668</v>
      </c>
      <c r="K35" s="40">
        <v>18228.049037288089</v>
      </c>
      <c r="L35" s="43">
        <f t="shared" si="3"/>
        <v>-0.96810148786568573</v>
      </c>
    </row>
    <row r="36" spans="1:31" x14ac:dyDescent="0.25">
      <c r="A36" s="35">
        <v>17.164179104477615</v>
      </c>
      <c r="B36" s="36">
        <v>7126</v>
      </c>
      <c r="C36" s="43">
        <v>35</v>
      </c>
      <c r="D36" s="43">
        <f t="shared" si="0"/>
        <v>0.17164179104477612</v>
      </c>
      <c r="E36" s="29">
        <f t="shared" si="4"/>
        <v>-0.94769728778009144</v>
      </c>
      <c r="F36" s="40">
        <v>7126</v>
      </c>
      <c r="G36" s="43">
        <v>17.164179104477615</v>
      </c>
      <c r="H36" s="31">
        <f t="shared" si="5"/>
        <v>18366.11898553936</v>
      </c>
      <c r="I36" s="40">
        <v>7126</v>
      </c>
      <c r="J36" s="43">
        <v>17.164179104477615</v>
      </c>
      <c r="K36" s="40">
        <v>18366.11898553936</v>
      </c>
      <c r="L36" s="43">
        <f t="shared" si="3"/>
        <v>-0.94836334695657509</v>
      </c>
    </row>
    <row r="37" spans="1:31" x14ac:dyDescent="0.25">
      <c r="A37" s="35">
        <v>17.661691542288558</v>
      </c>
      <c r="B37" s="36">
        <v>7129</v>
      </c>
      <c r="C37" s="43">
        <v>36</v>
      </c>
      <c r="D37" s="43">
        <f t="shared" si="0"/>
        <v>0.17661691542288557</v>
      </c>
      <c r="E37" s="29">
        <f t="shared" si="4"/>
        <v>-0.92833498698148442</v>
      </c>
      <c r="F37" s="40">
        <v>7129</v>
      </c>
      <c r="G37" s="43">
        <v>17.661691542288558</v>
      </c>
      <c r="H37" s="31">
        <f t="shared" si="5"/>
        <v>18501.655091129607</v>
      </c>
      <c r="I37" s="40">
        <v>7129</v>
      </c>
      <c r="J37" s="43">
        <v>17.661691542288558</v>
      </c>
      <c r="K37" s="40">
        <v>18501.655091129607</v>
      </c>
      <c r="L37" s="43">
        <f t="shared" si="3"/>
        <v>-0.92898743797496419</v>
      </c>
    </row>
    <row r="38" spans="1:31" x14ac:dyDescent="0.25">
      <c r="A38" s="35">
        <v>18.159203980099505</v>
      </c>
      <c r="B38" s="36">
        <v>7198</v>
      </c>
      <c r="C38" s="43">
        <v>37</v>
      </c>
      <c r="D38" s="43">
        <f t="shared" si="0"/>
        <v>0.18159203980099503</v>
      </c>
      <c r="E38" s="29">
        <f t="shared" si="4"/>
        <v>-0.909314612260265</v>
      </c>
      <c r="F38" s="40">
        <v>7198</v>
      </c>
      <c r="G38" s="43">
        <v>18.159203980099505</v>
      </c>
      <c r="H38" s="31">
        <f t="shared" si="5"/>
        <v>18634.797714178145</v>
      </c>
      <c r="I38" s="40">
        <v>7198</v>
      </c>
      <c r="J38" s="43">
        <v>18.159203980099505</v>
      </c>
      <c r="K38" s="40">
        <v>18634.797714178145</v>
      </c>
      <c r="L38" s="43">
        <f t="shared" si="3"/>
        <v>-0.90995369538270954</v>
      </c>
    </row>
    <row r="39" spans="1:31" x14ac:dyDescent="0.25">
      <c r="A39" s="35">
        <v>18.656716417910449</v>
      </c>
      <c r="B39" s="36">
        <v>7295</v>
      </c>
      <c r="C39" s="43">
        <v>38</v>
      </c>
      <c r="D39" s="43">
        <f t="shared" si="0"/>
        <v>0.18656716417910449</v>
      </c>
      <c r="E39" s="29">
        <f t="shared" si="4"/>
        <v>-0.89061764765498141</v>
      </c>
      <c r="F39" s="40">
        <v>7295</v>
      </c>
      <c r="G39" s="43">
        <v>18.656716417910449</v>
      </c>
      <c r="H39" s="31">
        <f t="shared" si="5"/>
        <v>18765.676466415131</v>
      </c>
      <c r="I39" s="40">
        <v>7295</v>
      </c>
      <c r="J39" s="43">
        <v>18.656716417910449</v>
      </c>
      <c r="K39" s="40">
        <v>18765.676466415131</v>
      </c>
      <c r="L39" s="43">
        <f t="shared" si="3"/>
        <v>-0.8912435902050001</v>
      </c>
    </row>
    <row r="40" spans="1:31" x14ac:dyDescent="0.25">
      <c r="A40" s="35">
        <v>19.154228855721396</v>
      </c>
      <c r="B40" s="36">
        <v>7295</v>
      </c>
      <c r="C40" s="43">
        <v>39</v>
      </c>
      <c r="D40" s="43">
        <f t="shared" si="0"/>
        <v>0.19154228855721392</v>
      </c>
      <c r="E40" s="29">
        <f t="shared" si="4"/>
        <v>-0.87222695532645844</v>
      </c>
      <c r="F40" s="40">
        <v>7295</v>
      </c>
      <c r="G40" s="43">
        <v>19.154228855721396</v>
      </c>
      <c r="H40" s="31">
        <f t="shared" si="5"/>
        <v>18894.41131271479</v>
      </c>
      <c r="I40" s="40">
        <v>7295</v>
      </c>
      <c r="J40" s="43">
        <v>19.154228855721396</v>
      </c>
      <c r="K40" s="40">
        <v>18894.41131271479</v>
      </c>
      <c r="L40" s="43">
        <f t="shared" si="3"/>
        <v>-0.87283997255787049</v>
      </c>
    </row>
    <row r="41" spans="1:31" x14ac:dyDescent="0.25">
      <c r="A41" s="35">
        <v>19.651741293532339</v>
      </c>
      <c r="B41" s="36">
        <v>7299</v>
      </c>
      <c r="C41" s="43">
        <v>40</v>
      </c>
      <c r="D41" s="43">
        <f t="shared" si="0"/>
        <v>0.19651741293532338</v>
      </c>
      <c r="E41" s="29">
        <f t="shared" si="4"/>
        <v>-0.85412663790422094</v>
      </c>
      <c r="F41" s="40">
        <v>7299</v>
      </c>
      <c r="G41" s="43">
        <v>19.651741293532339</v>
      </c>
      <c r="H41" s="31">
        <f t="shared" si="5"/>
        <v>19021.113534670454</v>
      </c>
      <c r="I41" s="40">
        <v>7299</v>
      </c>
      <c r="J41" s="43">
        <v>19.651741293532339</v>
      </c>
      <c r="K41" s="40">
        <v>19021.113534670454</v>
      </c>
      <c r="L41" s="43">
        <f t="shared" si="3"/>
        <v>-0.85472693389787913</v>
      </c>
    </row>
    <row r="42" spans="1:31" x14ac:dyDescent="0.25">
      <c r="A42" s="35">
        <v>20.149253731343286</v>
      </c>
      <c r="B42" s="36">
        <v>7349</v>
      </c>
      <c r="C42" s="43">
        <v>41</v>
      </c>
      <c r="D42" s="43">
        <f t="shared" si="0"/>
        <v>0.20149253731343283</v>
      </c>
      <c r="E42" s="29">
        <f t="shared" si="4"/>
        <v>-0.83630191763697825</v>
      </c>
      <c r="F42" s="40">
        <v>7349</v>
      </c>
      <c r="G42" s="43">
        <v>20.149253731343286</v>
      </c>
      <c r="H42" s="31">
        <f t="shared" si="5"/>
        <v>19145.886576541154</v>
      </c>
      <c r="I42" s="40">
        <v>7349</v>
      </c>
      <c r="J42" s="43">
        <v>20.149253731343286</v>
      </c>
      <c r="K42" s="40">
        <v>19145.886576541154</v>
      </c>
      <c r="L42" s="43">
        <f t="shared" si="3"/>
        <v>-0.8368896860876589</v>
      </c>
      <c r="AE42"/>
    </row>
    <row r="43" spans="1:31" x14ac:dyDescent="0.25">
      <c r="A43" s="35">
        <v>20.64676616915423</v>
      </c>
      <c r="B43" s="36">
        <v>7395</v>
      </c>
      <c r="C43" s="43">
        <v>42</v>
      </c>
      <c r="D43" s="43">
        <f t="shared" si="0"/>
        <v>0.20646766169154229</v>
      </c>
      <c r="E43" s="29">
        <f t="shared" si="4"/>
        <v>-0.81873902993156855</v>
      </c>
      <c r="F43" s="40">
        <v>7395</v>
      </c>
      <c r="G43" s="43">
        <v>20.64676616915423</v>
      </c>
      <c r="H43" s="31">
        <f t="shared" si="5"/>
        <v>19268.826790479019</v>
      </c>
      <c r="I43" s="40">
        <v>7395</v>
      </c>
      <c r="J43" s="43">
        <v>20.64676616915423</v>
      </c>
      <c r="K43" s="40">
        <v>19268.826790479019</v>
      </c>
      <c r="L43" s="43">
        <f t="shared" si="3"/>
        <v>-0.81931445486003773</v>
      </c>
    </row>
    <row r="44" spans="1:31" x14ac:dyDescent="0.25">
      <c r="A44" s="35">
        <v>21.144278606965177</v>
      </c>
      <c r="B44" s="36">
        <v>7463</v>
      </c>
      <c r="C44" s="43">
        <v>43</v>
      </c>
      <c r="D44" s="43">
        <f t="shared" si="0"/>
        <v>0.21144278606965175</v>
      </c>
      <c r="E44" s="29">
        <f t="shared" si="4"/>
        <v>-0.80142512926137788</v>
      </c>
      <c r="F44" s="40">
        <v>7463</v>
      </c>
      <c r="G44" s="43">
        <v>21.144278606965177</v>
      </c>
      <c r="H44" s="31">
        <f t="shared" si="5"/>
        <v>19390.024095170353</v>
      </c>
      <c r="I44" s="40">
        <v>7463</v>
      </c>
      <c r="J44" s="43">
        <v>21.144278606965177</v>
      </c>
      <c r="K44" s="40">
        <v>19390.024095170353</v>
      </c>
      <c r="L44" s="43">
        <f t="shared" si="3"/>
        <v>-0.80198838566032749</v>
      </c>
    </row>
    <row r="45" spans="1:31" x14ac:dyDescent="0.25">
      <c r="A45" s="35">
        <v>21.64179104477612</v>
      </c>
      <c r="B45" s="36">
        <v>7499</v>
      </c>
      <c r="C45" s="43">
        <v>44</v>
      </c>
      <c r="D45" s="43">
        <f t="shared" si="0"/>
        <v>0.21641791044776118</v>
      </c>
      <c r="E45" s="29">
        <f t="shared" si="4"/>
        <v>-0.7843482057490645</v>
      </c>
      <c r="F45" s="40">
        <v>7499</v>
      </c>
      <c r="G45" s="43">
        <v>21.64179104477612</v>
      </c>
      <c r="H45" s="31">
        <f t="shared" si="5"/>
        <v>19509.562559756549</v>
      </c>
      <c r="I45" s="40">
        <v>7499</v>
      </c>
      <c r="J45" s="43">
        <v>21.64179104477612</v>
      </c>
      <c r="K45" s="40">
        <v>19509.562559756549</v>
      </c>
      <c r="L45" s="43">
        <f t="shared" si="3"/>
        <v>-0.78489946017042223</v>
      </c>
    </row>
    <row r="46" spans="1:31" x14ac:dyDescent="0.25">
      <c r="A46" s="35">
        <v>22.139303482587067</v>
      </c>
      <c r="B46" s="36">
        <v>7603</v>
      </c>
      <c r="C46" s="43">
        <v>45</v>
      </c>
      <c r="D46" s="43">
        <f t="shared" si="0"/>
        <v>0.22139303482587064</v>
      </c>
      <c r="E46" s="29">
        <f t="shared" si="4"/>
        <v>-0.76749701099402579</v>
      </c>
      <c r="F46" s="40">
        <v>7603</v>
      </c>
      <c r="G46" s="43">
        <v>22.139303482587067</v>
      </c>
      <c r="H46" s="31">
        <f t="shared" si="5"/>
        <v>19627.520923041819</v>
      </c>
      <c r="I46" s="40">
        <v>7603</v>
      </c>
      <c r="J46" s="43">
        <v>22.139303482587067</v>
      </c>
      <c r="K46" s="40">
        <v>19627.520923041819</v>
      </c>
      <c r="L46" s="43">
        <f t="shared" si="3"/>
        <v>-0.76803642208413636</v>
      </c>
    </row>
    <row r="47" spans="1:31" x14ac:dyDescent="0.25">
      <c r="A47" s="35">
        <v>22.636815920398011</v>
      </c>
      <c r="B47" s="36">
        <v>7609</v>
      </c>
      <c r="C47" s="43">
        <v>46</v>
      </c>
      <c r="D47" s="43">
        <f t="shared" si="0"/>
        <v>0.2263681592039801</v>
      </c>
      <c r="E47" s="29">
        <f t="shared" si="4"/>
        <v>-0.75086099193408129</v>
      </c>
      <c r="F47" s="40">
        <v>7609</v>
      </c>
      <c r="G47" s="43">
        <v>22.636815920398011</v>
      </c>
      <c r="H47" s="31">
        <f t="shared" si="5"/>
        <v>19743.973056461429</v>
      </c>
      <c r="I47" s="40">
        <v>7609</v>
      </c>
      <c r="J47" s="43">
        <v>22.636815920398011</v>
      </c>
      <c r="K47" s="40">
        <v>19743.973056461429</v>
      </c>
      <c r="L47" s="43">
        <f t="shared" si="3"/>
        <v>-0.75138871092240178</v>
      </c>
    </row>
    <row r="48" spans="1:31" x14ac:dyDescent="0.25">
      <c r="A48" s="35">
        <v>23.134328358208958</v>
      </c>
      <c r="B48" s="36">
        <v>7609</v>
      </c>
      <c r="C48" s="43">
        <v>47</v>
      </c>
      <c r="D48" s="43">
        <f t="shared" si="0"/>
        <v>0.23134328358208955</v>
      </c>
      <c r="E48" s="29">
        <f t="shared" si="4"/>
        <v>-0.73443023171221422</v>
      </c>
      <c r="F48" s="40">
        <v>7609</v>
      </c>
      <c r="G48" s="43">
        <v>23.134328358208958</v>
      </c>
      <c r="H48" s="31">
        <f t="shared" si="5"/>
        <v>19858.988378014499</v>
      </c>
      <c r="I48" s="40">
        <v>7609</v>
      </c>
      <c r="J48" s="43">
        <v>23.134328358208958</v>
      </c>
      <c r="K48" s="40">
        <v>19858.988378014499</v>
      </c>
      <c r="L48" s="43">
        <f t="shared" si="3"/>
        <v>-0.73494640285845092</v>
      </c>
    </row>
    <row r="49" spans="1:12" x14ac:dyDescent="0.25">
      <c r="A49" s="35">
        <v>23.631840796019901</v>
      </c>
      <c r="B49" s="36">
        <v>7689</v>
      </c>
      <c r="C49" s="43">
        <v>48</v>
      </c>
      <c r="D49" s="43">
        <f t="shared" si="0"/>
        <v>0.23631840796019901</v>
      </c>
      <c r="E49" s="29">
        <f t="shared" ref="E49:E66" si="6">_xlfn.NORM.S.INV(A49/100)</f>
        <v>-0.71819539667017118</v>
      </c>
      <c r="F49" s="40">
        <v>7689</v>
      </c>
      <c r="G49" s="43">
        <v>23.631840796019901</v>
      </c>
      <c r="H49" s="31">
        <f t="shared" ref="H49:H66" si="7">E49*7000+25000</f>
        <v>19972.632223308803</v>
      </c>
      <c r="I49" s="40">
        <v>7689</v>
      </c>
      <c r="J49" s="43">
        <v>23.631840796019901</v>
      </c>
      <c r="K49" s="40">
        <v>19972.632223308803</v>
      </c>
      <c r="L49" s="43">
        <f t="shared" si="3"/>
        <v>-0.71870015767416284</v>
      </c>
    </row>
    <row r="50" spans="1:12" x14ac:dyDescent="0.25">
      <c r="A50" s="35">
        <v>24.129353233830848</v>
      </c>
      <c r="B50" s="36">
        <v>7738</v>
      </c>
      <c r="C50" s="43">
        <v>49</v>
      </c>
      <c r="D50" s="43">
        <f t="shared" si="0"/>
        <v>0.24129353233830847</v>
      </c>
      <c r="E50" s="29">
        <f t="shared" si="6"/>
        <v>-0.70214768871675903</v>
      </c>
      <c r="F50" s="40">
        <v>7738</v>
      </c>
      <c r="G50" s="43">
        <v>24.129353233830848</v>
      </c>
      <c r="H50" s="31">
        <f t="shared" si="7"/>
        <v>20084.966178982686</v>
      </c>
      <c r="I50" s="40">
        <v>7738</v>
      </c>
      <c r="J50" s="43">
        <v>24.129353233830848</v>
      </c>
      <c r="K50" s="40">
        <v>20084.966178982686</v>
      </c>
      <c r="L50" s="43">
        <f t="shared" si="3"/>
        <v>-0.70264117109488411</v>
      </c>
    </row>
    <row r="51" spans="1:12" x14ac:dyDescent="0.25">
      <c r="A51" s="35">
        <v>24.626865671641792</v>
      </c>
      <c r="B51" s="36">
        <v>7775</v>
      </c>
      <c r="C51" s="43">
        <v>50</v>
      </c>
      <c r="D51" s="43">
        <f t="shared" si="0"/>
        <v>0.2462686567164179</v>
      </c>
      <c r="E51" s="29">
        <f t="shared" si="6"/>
        <v>-0.68627880242448014</v>
      </c>
      <c r="F51" s="40">
        <v>7775</v>
      </c>
      <c r="G51" s="43">
        <v>24.626865671641792</v>
      </c>
      <c r="H51" s="31">
        <f t="shared" si="7"/>
        <v>20196.048383028639</v>
      </c>
      <c r="I51" s="40">
        <v>7775</v>
      </c>
      <c r="J51" s="43">
        <v>24.626865671641792</v>
      </c>
      <c r="K51" s="40">
        <v>20196.048383028639</v>
      </c>
      <c r="L51" s="43">
        <f t="shared" si="3"/>
        <v>-0.68676113185590792</v>
      </c>
    </row>
    <row r="52" spans="1:12" x14ac:dyDescent="0.25">
      <c r="A52" s="35">
        <v>25.124378109452739</v>
      </c>
      <c r="B52" s="36">
        <v>7775</v>
      </c>
      <c r="C52" s="43">
        <v>51</v>
      </c>
      <c r="D52" s="43">
        <f t="shared" si="0"/>
        <v>0.25124378109452739</v>
      </c>
      <c r="E52" s="29">
        <f t="shared" si="6"/>
        <v>-0.67058088629718193</v>
      </c>
      <c r="F52" s="40">
        <v>7775</v>
      </c>
      <c r="G52" s="43">
        <v>25.124378109452739</v>
      </c>
      <c r="H52" s="31">
        <f t="shared" si="7"/>
        <v>20305.933795919726</v>
      </c>
      <c r="I52" s="40">
        <v>7775</v>
      </c>
      <c r="J52" s="43">
        <v>25.124378109452739</v>
      </c>
      <c r="K52" s="40">
        <v>20305.933795919726</v>
      </c>
      <c r="L52" s="43">
        <f t="shared" si="3"/>
        <v>-0.67105218294290603</v>
      </c>
    </row>
    <row r="53" spans="1:12" x14ac:dyDescent="0.25">
      <c r="A53" s="35">
        <v>25.621890547263682</v>
      </c>
      <c r="B53" s="36">
        <v>7788</v>
      </c>
      <c r="C53" s="43">
        <v>52</v>
      </c>
      <c r="D53" s="43">
        <f t="shared" si="0"/>
        <v>0.25621890547263682</v>
      </c>
      <c r="E53" s="29">
        <f t="shared" si="6"/>
        <v>-0.65504650772669171</v>
      </c>
      <c r="F53" s="40">
        <v>7788</v>
      </c>
      <c r="G53" s="43">
        <v>25.621890547263682</v>
      </c>
      <c r="H53" s="31">
        <f t="shared" si="7"/>
        <v>20414.674445913159</v>
      </c>
      <c r="I53" s="40">
        <v>7788</v>
      </c>
      <c r="J53" s="43">
        <v>25.621890547263682</v>
      </c>
      <c r="K53" s="40">
        <v>20414.674445913159</v>
      </c>
      <c r="L53" s="43">
        <f t="shared" si="3"/>
        <v>-0.6555068865239303</v>
      </c>
    </row>
    <row r="54" spans="1:12" x14ac:dyDescent="0.25">
      <c r="A54" s="35">
        <v>26.119402985074629</v>
      </c>
      <c r="B54" s="36">
        <v>7799</v>
      </c>
      <c r="C54" s="43">
        <v>53</v>
      </c>
      <c r="D54" s="43">
        <f t="shared" si="0"/>
        <v>0.26119402985074625</v>
      </c>
      <c r="E54" s="29">
        <f t="shared" si="6"/>
        <v>-0.63966862122022294</v>
      </c>
      <c r="F54" s="40">
        <v>7799</v>
      </c>
      <c r="G54" s="43">
        <v>26.119402985074629</v>
      </c>
      <c r="H54" s="31">
        <f t="shared" si="7"/>
        <v>20522.319651458442</v>
      </c>
      <c r="I54" s="40">
        <v>7799</v>
      </c>
      <c r="J54" s="43">
        <v>26.119402985074629</v>
      </c>
      <c r="K54" s="40">
        <v>20522.319651458442</v>
      </c>
      <c r="L54" s="43">
        <f t="shared" si="3"/>
        <v>-0.64011819215449217</v>
      </c>
    </row>
    <row r="55" spans="1:12" x14ac:dyDescent="0.25">
      <c r="A55" s="35">
        <v>26.616915422885572</v>
      </c>
      <c r="B55" s="36">
        <v>7895</v>
      </c>
      <c r="C55" s="43">
        <v>54</v>
      </c>
      <c r="D55" s="43">
        <f t="shared" si="0"/>
        <v>0.26616915422885573</v>
      </c>
      <c r="E55" s="29">
        <f t="shared" si="6"/>
        <v>-0.62444053953470213</v>
      </c>
      <c r="F55" s="40">
        <v>7895</v>
      </c>
      <c r="G55" s="43">
        <v>26.616915422885572</v>
      </c>
      <c r="H55" s="31">
        <f t="shared" si="7"/>
        <v>20628.916223257085</v>
      </c>
      <c r="I55" s="40">
        <v>7895</v>
      </c>
      <c r="J55" s="43">
        <v>26.616915422885572</v>
      </c>
      <c r="K55" s="40">
        <v>20628.916223257085</v>
      </c>
      <c r="L55" s="43">
        <f t="shared" si="3"/>
        <v>-0.62487940789160046</v>
      </c>
    </row>
    <row r="56" spans="1:12" x14ac:dyDescent="0.25">
      <c r="A56" s="35">
        <v>27.114427860696519</v>
      </c>
      <c r="B56" s="36">
        <v>7898</v>
      </c>
      <c r="C56" s="43">
        <v>55</v>
      </c>
      <c r="D56" s="43">
        <f t="shared" si="0"/>
        <v>0.27114427860696516</v>
      </c>
      <c r="E56" s="29">
        <f t="shared" si="6"/>
        <v>-0.60935590740053003</v>
      </c>
      <c r="F56" s="40">
        <v>7898</v>
      </c>
      <c r="G56" s="43">
        <v>27.114427860696519</v>
      </c>
      <c r="H56" s="31">
        <f t="shared" si="7"/>
        <v>20734.50864819629</v>
      </c>
      <c r="I56" s="40">
        <v>7898</v>
      </c>
      <c r="J56" s="43">
        <v>27.114427860696519</v>
      </c>
      <c r="K56" s="40">
        <v>20734.50864819629</v>
      </c>
      <c r="L56" s="43">
        <f t="shared" si="3"/>
        <v>-0.60978417399905427</v>
      </c>
    </row>
    <row r="57" spans="1:12" x14ac:dyDescent="0.25">
      <c r="A57" s="35">
        <v>27.611940298507463</v>
      </c>
      <c r="B57" s="36">
        <v>7898</v>
      </c>
      <c r="C57" s="43">
        <v>56</v>
      </c>
      <c r="D57" s="43">
        <f t="shared" si="0"/>
        <v>0.27611940298507465</v>
      </c>
      <c r="E57" s="29">
        <f t="shared" si="6"/>
        <v>-0.59440867755703042</v>
      </c>
      <c r="F57" s="40">
        <v>7898</v>
      </c>
      <c r="G57" s="43">
        <v>27.611940298507463</v>
      </c>
      <c r="H57" s="31">
        <f t="shared" si="7"/>
        <v>20839.139257100789</v>
      </c>
      <c r="I57" s="40">
        <v>7898</v>
      </c>
      <c r="J57" s="43">
        <v>27.611940298507463</v>
      </c>
      <c r="K57" s="40">
        <v>20839.139257100789</v>
      </c>
      <c r="L57" s="43">
        <f t="shared" si="3"/>
        <v>-0.59482643896605059</v>
      </c>
    </row>
    <row r="58" spans="1:12" x14ac:dyDescent="0.25">
      <c r="A58" s="35">
        <v>28.10945273631841</v>
      </c>
      <c r="B58" s="36">
        <v>7957</v>
      </c>
      <c r="C58" s="43">
        <v>57</v>
      </c>
      <c r="D58" s="43">
        <f t="shared" si="0"/>
        <v>0.28109452736318408</v>
      </c>
      <c r="E58" s="29">
        <f t="shared" si="6"/>
        <v>-0.57959308885597338</v>
      </c>
      <c r="F58" s="40">
        <v>7957</v>
      </c>
      <c r="G58" s="43">
        <v>28.10945273631841</v>
      </c>
      <c r="H58" s="31">
        <f t="shared" si="7"/>
        <v>20942.848378008188</v>
      </c>
      <c r="I58" s="40">
        <v>7957</v>
      </c>
      <c r="J58" s="43">
        <v>28.10945273631841</v>
      </c>
      <c r="K58" s="40">
        <v>20942.848378008188</v>
      </c>
      <c r="L58" s="43">
        <f t="shared" si="3"/>
        <v>-0.58000043759531883</v>
      </c>
    </row>
    <row r="59" spans="1:12" x14ac:dyDescent="0.25">
      <c r="A59" s="35">
        <v>28.606965174129353</v>
      </c>
      <c r="B59" s="36">
        <v>7957</v>
      </c>
      <c r="C59" s="43">
        <v>58</v>
      </c>
      <c r="D59" s="43">
        <f t="shared" si="0"/>
        <v>0.28606965174129351</v>
      </c>
      <c r="E59" s="29">
        <f t="shared" si="6"/>
        <v>-0.5649036462189494</v>
      </c>
      <c r="F59" s="40">
        <v>7957</v>
      </c>
      <c r="G59" s="43">
        <v>28.606965174129353</v>
      </c>
      <c r="H59" s="31">
        <f t="shared" si="7"/>
        <v>21045.674476467353</v>
      </c>
      <c r="I59" s="40">
        <v>7957</v>
      </c>
      <c r="J59" s="43">
        <v>28.606965174129353</v>
      </c>
      <c r="K59" s="40">
        <v>21045.674476467353</v>
      </c>
      <c r="L59" s="43">
        <f t="shared" si="3"/>
        <v>-0.56530067094640657</v>
      </c>
    </row>
    <row r="60" spans="1:12" x14ac:dyDescent="0.25">
      <c r="A60" s="35">
        <v>29.1044776119403</v>
      </c>
      <c r="B60" s="36">
        <v>7975</v>
      </c>
      <c r="C60" s="43">
        <v>59</v>
      </c>
      <c r="D60" s="43">
        <f t="shared" si="0"/>
        <v>0.29104477611940299</v>
      </c>
      <c r="E60" s="29">
        <f t="shared" si="6"/>
        <v>-0.55033510225978444</v>
      </c>
      <c r="F60" s="40">
        <v>7975</v>
      </c>
      <c r="G60" s="43">
        <v>29.1044776119403</v>
      </c>
      <c r="H60" s="31">
        <f t="shared" si="7"/>
        <v>21147.65428418151</v>
      </c>
      <c r="I60" s="40">
        <v>7975</v>
      </c>
      <c r="J60" s="43">
        <v>29.1044776119403</v>
      </c>
      <c r="K60" s="40">
        <v>21147.65428418151</v>
      </c>
      <c r="L60" s="43">
        <f t="shared" si="3"/>
        <v>-0.55072188794517896</v>
      </c>
    </row>
    <row r="61" spans="1:12" x14ac:dyDescent="0.25">
      <c r="A61" s="35">
        <v>29.601990049751244</v>
      </c>
      <c r="B61" s="36">
        <v>7995</v>
      </c>
      <c r="C61" s="43">
        <v>60</v>
      </c>
      <c r="D61" s="43">
        <f t="shared" si="0"/>
        <v>0.29601990049751242</v>
      </c>
      <c r="E61" s="29">
        <f t="shared" si="6"/>
        <v>-0.53588244040517641</v>
      </c>
      <c r="F61" s="40">
        <v>7995</v>
      </c>
      <c r="G61" s="43">
        <v>29.601990049751244</v>
      </c>
      <c r="H61" s="31">
        <f t="shared" si="7"/>
        <v>21248.822917163765</v>
      </c>
      <c r="I61" s="40">
        <v>7995</v>
      </c>
      <c r="J61" s="43">
        <v>29.601990049751244</v>
      </c>
      <c r="K61" s="40">
        <v>21248.822917163765</v>
      </c>
      <c r="L61" s="43">
        <f t="shared" si="3"/>
        <v>-0.5362590684925943</v>
      </c>
    </row>
    <row r="62" spans="1:12" x14ac:dyDescent="0.25">
      <c r="A62" s="35">
        <v>30.099502487562191</v>
      </c>
      <c r="B62" s="36">
        <v>7999</v>
      </c>
      <c r="C62" s="43">
        <v>61</v>
      </c>
      <c r="D62" s="43">
        <f t="shared" si="0"/>
        <v>0.30099502487562191</v>
      </c>
      <c r="E62" s="29">
        <f t="shared" si="6"/>
        <v>-0.52154085936584071</v>
      </c>
      <c r="F62" s="40">
        <v>7999</v>
      </c>
      <c r="G62" s="43">
        <v>30.099502487562191</v>
      </c>
      <c r="H62" s="31">
        <f t="shared" si="7"/>
        <v>21349.213984439113</v>
      </c>
      <c r="I62" s="40">
        <v>7999</v>
      </c>
      <c r="J62" s="43">
        <v>30.099502487562191</v>
      </c>
      <c r="K62" s="40">
        <v>21349.213984439113</v>
      </c>
      <c r="L62" s="43">
        <f t="shared" si="3"/>
        <v>-0.52190740792493295</v>
      </c>
    </row>
    <row r="63" spans="1:12" x14ac:dyDescent="0.25">
      <c r="A63" s="35">
        <v>30.597014925373134</v>
      </c>
      <c r="B63" s="36">
        <v>8013</v>
      </c>
      <c r="C63" s="43">
        <v>62</v>
      </c>
      <c r="D63" s="43">
        <f t="shared" si="0"/>
        <v>0.30597014925373134</v>
      </c>
      <c r="E63" s="29">
        <f t="shared" si="6"/>
        <v>-0.50730575882709295</v>
      </c>
      <c r="F63" s="40">
        <v>8013</v>
      </c>
      <c r="G63" s="43">
        <v>30.597014925373134</v>
      </c>
      <c r="H63" s="31">
        <f t="shared" si="7"/>
        <v>21448.859688210348</v>
      </c>
      <c r="I63" s="40">
        <v>8013</v>
      </c>
      <c r="J63" s="43">
        <v>30.597014925373134</v>
      </c>
      <c r="K63" s="40">
        <v>21448.859688210348</v>
      </c>
      <c r="L63" s="43">
        <f t="shared" si="3"/>
        <v>-0.50766230269432377</v>
      </c>
    </row>
    <row r="64" spans="1:12" x14ac:dyDescent="0.25">
      <c r="A64" s="35">
        <v>31.094527363184081</v>
      </c>
      <c r="B64" s="36">
        <v>8058</v>
      </c>
      <c r="C64" s="43">
        <v>63</v>
      </c>
      <c r="D64" s="43">
        <f t="shared" si="0"/>
        <v>0.31094527363184077</v>
      </c>
      <c r="E64" s="29">
        <f t="shared" si="6"/>
        <v>-0.4931727262422993</v>
      </c>
      <c r="F64" s="40">
        <v>8058</v>
      </c>
      <c r="G64" s="43">
        <v>31.094527363184081</v>
      </c>
      <c r="H64" s="31">
        <f t="shared" si="7"/>
        <v>21547.790916303904</v>
      </c>
      <c r="I64" s="40">
        <v>8058</v>
      </c>
      <c r="J64" s="43">
        <v>31.094527363184081</v>
      </c>
      <c r="K64" s="40">
        <v>21547.790916303904</v>
      </c>
      <c r="L64" s="43">
        <f t="shared" si="3"/>
        <v>-0.49351933715291407</v>
      </c>
    </row>
    <row r="65" spans="1:46" x14ac:dyDescent="0.25">
      <c r="A65" s="35">
        <v>31.592039800995025</v>
      </c>
      <c r="B65" s="36">
        <v>8189</v>
      </c>
      <c r="C65" s="43">
        <v>64</v>
      </c>
      <c r="D65" s="43">
        <f t="shared" si="0"/>
        <v>0.31592039800995025</v>
      </c>
      <c r="E65" s="29">
        <f t="shared" si="6"/>
        <v>-0.47913752462532733</v>
      </c>
      <c r="F65" s="40">
        <v>8189</v>
      </c>
      <c r="G65" s="43">
        <v>31.592039800995025</v>
      </c>
      <c r="H65" s="31">
        <f t="shared" si="7"/>
        <v>21646.037327622707</v>
      </c>
      <c r="I65" s="40">
        <v>8189</v>
      </c>
      <c r="J65" s="43">
        <v>31.592039800995025</v>
      </c>
      <c r="K65" s="40">
        <v>21646.037327622707</v>
      </c>
      <c r="L65" s="43">
        <f t="shared" si="3"/>
        <v>-0.47947427133673914</v>
      </c>
      <c r="V65" s="46" t="s">
        <v>246</v>
      </c>
    </row>
    <row r="66" spans="1:46" x14ac:dyDescent="0.25">
      <c r="A66" s="35">
        <v>32.089552238805972</v>
      </c>
      <c r="B66" s="36">
        <v>8195</v>
      </c>
      <c r="C66" s="43">
        <v>65</v>
      </c>
      <c r="D66" s="43">
        <f t="shared" ref="D66:D129" si="8">(C66-0.5)/COUNT(B:B)</f>
        <v>0.32089552238805968</v>
      </c>
      <c r="E66" s="29">
        <f t="shared" si="6"/>
        <v>-0.46519608124924983</v>
      </c>
      <c r="F66" s="40">
        <v>8195</v>
      </c>
      <c r="G66" s="43">
        <v>32.089552238805972</v>
      </c>
      <c r="H66" s="31">
        <f t="shared" si="7"/>
        <v>21743.627431255252</v>
      </c>
      <c r="I66" s="40">
        <v>8195</v>
      </c>
      <c r="J66" s="43">
        <v>32.089552238805972</v>
      </c>
      <c r="K66" s="40">
        <v>21743.627431255252</v>
      </c>
      <c r="L66" s="43">
        <f t="shared" si="3"/>
        <v>-0.46552302965648357</v>
      </c>
    </row>
    <row r="67" spans="1:46" x14ac:dyDescent="0.25">
      <c r="A67" s="35">
        <v>32.587064676616912</v>
      </c>
      <c r="B67" s="36">
        <v>8238</v>
      </c>
      <c r="C67" s="43">
        <v>66</v>
      </c>
      <c r="D67" s="43">
        <f t="shared" si="8"/>
        <v>0.32587064676616917</v>
      </c>
      <c r="E67" s="29">
        <f t="shared" ref="E67:E130" si="9">_xlfn.NORM.S.INV(A67/100)</f>
        <v>-0.45134447716833753</v>
      </c>
      <c r="F67" s="40">
        <v>8238</v>
      </c>
      <c r="G67" s="43">
        <v>32.587064676616912</v>
      </c>
      <c r="H67" s="31">
        <f t="shared" ref="H67:H130" si="10">E67*7000+25000</f>
        <v>21840.588659821638</v>
      </c>
      <c r="I67" s="40">
        <v>8238</v>
      </c>
      <c r="J67" s="43">
        <v>32.587064676616912</v>
      </c>
      <c r="K67" s="40">
        <v>21840.588659821638</v>
      </c>
      <c r="L67" s="43">
        <f t="shared" ref="L67:L130" si="11">(H67-$H$205)/$H$206</f>
        <v>-0.45166169041211129</v>
      </c>
    </row>
    <row r="68" spans="1:46" x14ac:dyDescent="0.25">
      <c r="A68" s="35">
        <v>33.084577114427859</v>
      </c>
      <c r="B68" s="36">
        <v>8249</v>
      </c>
      <c r="C68" s="43">
        <v>67</v>
      </c>
      <c r="D68" s="43">
        <f t="shared" si="8"/>
        <v>0.3308457711442786</v>
      </c>
      <c r="E68" s="29">
        <f t="shared" si="9"/>
        <v>-0.43757893748896998</v>
      </c>
      <c r="F68" s="40">
        <v>8249</v>
      </c>
      <c r="G68" s="43">
        <v>33.084577114427859</v>
      </c>
      <c r="H68" s="31">
        <f t="shared" si="10"/>
        <v>21936.947437577212</v>
      </c>
      <c r="I68" s="40">
        <v>8249</v>
      </c>
      <c r="J68" s="43">
        <v>33.084577114427859</v>
      </c>
      <c r="K68" s="40">
        <v>21936.947437577212</v>
      </c>
      <c r="L68" s="43">
        <f t="shared" si="11"/>
        <v>-0.43788647605693642</v>
      </c>
      <c r="AT68" s="49" t="s">
        <v>251</v>
      </c>
    </row>
    <row r="69" spans="1:46" x14ac:dyDescent="0.25">
      <c r="A69" s="35">
        <v>33.582089552238806</v>
      </c>
      <c r="B69" s="36">
        <v>8358</v>
      </c>
      <c r="C69" s="43">
        <v>68</v>
      </c>
      <c r="D69" s="43">
        <f t="shared" si="8"/>
        <v>0.33582089552238809</v>
      </c>
      <c r="E69" s="29">
        <f t="shared" si="9"/>
        <v>-0.42389582232268791</v>
      </c>
      <c r="F69" s="40">
        <v>8358</v>
      </c>
      <c r="G69" s="43">
        <v>33.582089552238806</v>
      </c>
      <c r="H69" s="31">
        <f t="shared" si="10"/>
        <v>22032.729243741185</v>
      </c>
      <c r="I69" s="40">
        <v>8358</v>
      </c>
      <c r="J69" s="43">
        <v>33.582089552238806</v>
      </c>
      <c r="K69" s="40">
        <v>22032.729243741185</v>
      </c>
      <c r="L69" s="43">
        <f t="shared" si="11"/>
        <v>-0.42419374414431898</v>
      </c>
    </row>
    <row r="70" spans="1:46" x14ac:dyDescent="0.25">
      <c r="A70" s="35">
        <v>34.079601990049753</v>
      </c>
      <c r="B70" s="36">
        <v>8449</v>
      </c>
      <c r="C70" s="43">
        <v>69</v>
      </c>
      <c r="D70" s="43">
        <f t="shared" si="8"/>
        <v>0.34079601990049752</v>
      </c>
      <c r="E70" s="29">
        <f t="shared" si="9"/>
        <v>-0.41029161836131295</v>
      </c>
      <c r="F70" s="40">
        <v>8449</v>
      </c>
      <c r="G70" s="43">
        <v>34.079601990049753</v>
      </c>
      <c r="H70" s="31">
        <f t="shared" si="10"/>
        <v>22127.958671470809</v>
      </c>
      <c r="I70" s="40">
        <v>8449</v>
      </c>
      <c r="J70" s="43">
        <v>34.079601990049753</v>
      </c>
      <c r="K70" s="40">
        <v>22127.958671470809</v>
      </c>
      <c r="L70" s="43">
        <f t="shared" si="11"/>
        <v>-0.41057997889686249</v>
      </c>
      <c r="AT70" s="49" t="s">
        <v>250</v>
      </c>
    </row>
    <row r="71" spans="1:46" x14ac:dyDescent="0.25">
      <c r="A71" s="35">
        <v>34.577114427860693</v>
      </c>
      <c r="B71" s="36">
        <v>8495</v>
      </c>
      <c r="C71" s="43">
        <v>70</v>
      </c>
      <c r="D71" s="43">
        <f t="shared" si="8"/>
        <v>0.34577114427860695</v>
      </c>
      <c r="E71" s="29">
        <f t="shared" si="9"/>
        <v>-0.39676293101999471</v>
      </c>
      <c r="F71" s="40">
        <v>8495</v>
      </c>
      <c r="G71" s="43">
        <v>34.577114427860693</v>
      </c>
      <c r="H71" s="31">
        <f t="shared" si="10"/>
        <v>22222.659482860035</v>
      </c>
      <c r="I71" s="40">
        <v>8495</v>
      </c>
      <c r="J71" s="43">
        <v>34.577114427860693</v>
      </c>
      <c r="K71" s="40">
        <v>22222.659482860035</v>
      </c>
      <c r="L71" s="43">
        <f t="shared" si="11"/>
        <v>-0.39704178334393969</v>
      </c>
    </row>
    <row r="72" spans="1:46" x14ac:dyDescent="0.25">
      <c r="A72" s="35">
        <v>35.07462686567164</v>
      </c>
      <c r="B72" s="36">
        <v>8495</v>
      </c>
      <c r="C72" s="43">
        <v>71</v>
      </c>
      <c r="D72" s="43">
        <f t="shared" si="8"/>
        <v>0.35074626865671643</v>
      </c>
      <c r="E72" s="29">
        <f t="shared" si="9"/>
        <v>-0.38330647709931009</v>
      </c>
      <c r="F72" s="40">
        <v>8495</v>
      </c>
      <c r="G72" s="43">
        <v>35.07462686567164</v>
      </c>
      <c r="H72" s="31">
        <f t="shared" si="10"/>
        <v>22316.854660304831</v>
      </c>
      <c r="I72" s="40">
        <v>8495</v>
      </c>
      <c r="J72" s="43">
        <v>35.07462686567164</v>
      </c>
      <c r="K72" s="40">
        <v>22316.854660304831</v>
      </c>
      <c r="L72" s="43">
        <f t="shared" si="11"/>
        <v>-0.38357587197863346</v>
      </c>
      <c r="AT72" s="49" t="s">
        <v>249</v>
      </c>
    </row>
    <row r="73" spans="1:46" x14ac:dyDescent="0.25">
      <c r="A73" s="35">
        <v>35.572139303482587</v>
      </c>
      <c r="B73" s="36">
        <v>8499</v>
      </c>
      <c r="C73" s="43">
        <v>72</v>
      </c>
      <c r="D73" s="43">
        <f t="shared" si="8"/>
        <v>0.35572139303482586</v>
      </c>
      <c r="E73" s="29">
        <f t="shared" si="9"/>
        <v>-0.36991907792221468</v>
      </c>
      <c r="F73" s="40">
        <v>8499</v>
      </c>
      <c r="G73" s="43">
        <v>35.572139303482587</v>
      </c>
      <c r="H73" s="31">
        <f t="shared" si="10"/>
        <v>22410.566454544496</v>
      </c>
      <c r="I73" s="40">
        <v>8499</v>
      </c>
      <c r="J73" s="43">
        <v>35.572139303482587</v>
      </c>
      <c r="K73" s="40">
        <v>22410.566454544496</v>
      </c>
      <c r="L73" s="43">
        <f t="shared" si="11"/>
        <v>-0.37017906388986782</v>
      </c>
    </row>
    <row r="74" spans="1:46" x14ac:dyDescent="0.25">
      <c r="A74" s="35">
        <v>36.069651741293534</v>
      </c>
      <c r="B74" s="36">
        <v>8558</v>
      </c>
      <c r="C74" s="43">
        <v>73</v>
      </c>
      <c r="D74" s="43">
        <f t="shared" si="8"/>
        <v>0.36069651741293535</v>
      </c>
      <c r="E74" s="29">
        <f t="shared" si="9"/>
        <v>-0.35659765290580459</v>
      </c>
      <c r="F74" s="40">
        <v>8558</v>
      </c>
      <c r="G74" s="43">
        <v>36.069651741293534</v>
      </c>
      <c r="H74" s="31">
        <f t="shared" si="10"/>
        <v>22503.816429659368</v>
      </c>
      <c r="I74" s="40">
        <v>8558</v>
      </c>
      <c r="J74" s="43">
        <v>36.069651741293534</v>
      </c>
      <c r="K74" s="40">
        <v>22503.816429659368</v>
      </c>
      <c r="L74" s="43">
        <f t="shared" si="11"/>
        <v>-0.356848276329647</v>
      </c>
      <c r="AT74" s="49" t="s">
        <v>248</v>
      </c>
    </row>
    <row r="75" spans="1:46" x14ac:dyDescent="0.25">
      <c r="A75" s="35">
        <v>36.567164179104473</v>
      </c>
      <c r="B75" s="36">
        <v>8778</v>
      </c>
      <c r="C75" s="43">
        <v>74</v>
      </c>
      <c r="D75" s="43">
        <f t="shared" si="8"/>
        <v>0.36567164179104478</v>
      </c>
      <c r="E75" s="29">
        <f t="shared" si="9"/>
        <v>-0.34333921353155228</v>
      </c>
      <c r="F75" s="40">
        <v>8778</v>
      </c>
      <c r="G75" s="43">
        <v>36.567164179104473</v>
      </c>
      <c r="H75" s="31">
        <f t="shared" si="10"/>
        <v>22596.625505279135</v>
      </c>
      <c r="I75" s="40">
        <v>8778</v>
      </c>
      <c r="J75" s="43">
        <v>36.567164179104473</v>
      </c>
      <c r="K75" s="40">
        <v>22596.625505279135</v>
      </c>
      <c r="L75" s="43">
        <f t="shared" si="11"/>
        <v>-0.34358051867905781</v>
      </c>
    </row>
    <row r="76" spans="1:46" x14ac:dyDescent="0.25">
      <c r="A76" s="35">
        <v>37.06467661691542</v>
      </c>
      <c r="B76" s="36">
        <v>8845</v>
      </c>
      <c r="C76" s="43">
        <v>75</v>
      </c>
      <c r="D76" s="43">
        <f t="shared" si="8"/>
        <v>0.37064676616915421</v>
      </c>
      <c r="E76" s="29">
        <f t="shared" si="9"/>
        <v>-0.33014085768099016</v>
      </c>
      <c r="F76" s="40">
        <v>8845</v>
      </c>
      <c r="G76" s="43">
        <v>37.06467661691542</v>
      </c>
      <c r="H76" s="31">
        <f t="shared" si="10"/>
        <v>22689.013996233069</v>
      </c>
      <c r="I76" s="40">
        <v>8845</v>
      </c>
      <c r="J76" s="43">
        <v>37.06467661691542</v>
      </c>
      <c r="K76" s="40">
        <v>22689.013996233069</v>
      </c>
      <c r="L76" s="43">
        <f t="shared" si="11"/>
        <v>-0.33037288677997051</v>
      </c>
      <c r="AT76" s="49" t="s">
        <v>247</v>
      </c>
    </row>
    <row r="77" spans="1:46" x14ac:dyDescent="0.25">
      <c r="A77" s="35">
        <v>37.562189054726367</v>
      </c>
      <c r="B77" s="36">
        <v>8845</v>
      </c>
      <c r="C77" s="43">
        <v>76</v>
      </c>
      <c r="D77" s="43">
        <f t="shared" si="8"/>
        <v>0.37562189054726369</v>
      </c>
      <c r="E77" s="29">
        <f t="shared" si="9"/>
        <v>-0.31699976430677079</v>
      </c>
      <c r="F77" s="40">
        <v>8845</v>
      </c>
      <c r="G77" s="43">
        <v>37.562189054726367</v>
      </c>
      <c r="H77" s="31">
        <f t="shared" si="10"/>
        <v>22781.001649852606</v>
      </c>
      <c r="I77" s="40">
        <v>8845</v>
      </c>
      <c r="J77" s="43">
        <v>37.562189054726367</v>
      </c>
      <c r="K77" s="40">
        <v>22781.001649852606</v>
      </c>
      <c r="L77" s="43">
        <f t="shared" si="11"/>
        <v>-0.31722255760235274</v>
      </c>
    </row>
    <row r="78" spans="1:46" x14ac:dyDescent="0.25">
      <c r="A78" s="35">
        <v>38.059701492537314</v>
      </c>
      <c r="B78" s="36">
        <v>8921</v>
      </c>
      <c r="C78" s="43">
        <v>77</v>
      </c>
      <c r="D78" s="43">
        <f t="shared" si="8"/>
        <v>0.38059701492537312</v>
      </c>
      <c r="E78" s="29">
        <f t="shared" si="9"/>
        <v>-0.30391318841167153</v>
      </c>
      <c r="F78" s="40">
        <v>8921</v>
      </c>
      <c r="G78" s="43">
        <v>38.059701492537314</v>
      </c>
      <c r="H78" s="31">
        <f t="shared" si="10"/>
        <v>22872.607681118301</v>
      </c>
      <c r="I78" s="40">
        <v>8921</v>
      </c>
      <c r="J78" s="43">
        <v>38.059701492537314</v>
      </c>
      <c r="K78" s="40">
        <v>22872.607681118301</v>
      </c>
      <c r="L78" s="43">
        <f t="shared" si="11"/>
        <v>-0.30412678421974748</v>
      </c>
    </row>
    <row r="79" spans="1:46" x14ac:dyDescent="0.25">
      <c r="A79" s="35">
        <v>38.557213930348254</v>
      </c>
      <c r="B79" s="36">
        <v>8921</v>
      </c>
      <c r="C79" s="43">
        <v>78</v>
      </c>
      <c r="D79" s="43">
        <f t="shared" si="8"/>
        <v>0.38557213930348261</v>
      </c>
      <c r="E79" s="29">
        <f t="shared" si="9"/>
        <v>-0.29087845631048581</v>
      </c>
      <c r="F79" s="40">
        <v>8921</v>
      </c>
      <c r="G79" s="43">
        <v>38.557213930348254</v>
      </c>
      <c r="H79" s="31">
        <f t="shared" si="10"/>
        <v>22963.850805826598</v>
      </c>
      <c r="I79" s="40">
        <v>8921</v>
      </c>
      <c r="J79" s="43">
        <v>38.557213930348254</v>
      </c>
      <c r="K79" s="40">
        <v>22963.850805826598</v>
      </c>
      <c r="L79" s="43">
        <f t="shared" si="11"/>
        <v>-0.2910828910678333</v>
      </c>
    </row>
    <row r="80" spans="1:46" x14ac:dyDescent="0.25">
      <c r="A80" s="35">
        <v>39.054726368159201</v>
      </c>
      <c r="B80" s="36">
        <v>8948</v>
      </c>
      <c r="C80" s="43">
        <v>79</v>
      </c>
      <c r="D80" s="43">
        <f t="shared" si="8"/>
        <v>0.39054726368159204</v>
      </c>
      <c r="E80" s="29">
        <f t="shared" si="9"/>
        <v>-0.27789296115186518</v>
      </c>
      <c r="F80" s="40">
        <v>8948</v>
      </c>
      <c r="G80" s="43">
        <v>39.054726368159201</v>
      </c>
      <c r="H80" s="31">
        <f t="shared" si="10"/>
        <v>23054.749271936944</v>
      </c>
      <c r="I80" s="40">
        <v>8948</v>
      </c>
      <c r="J80" s="43">
        <v>39.054726368159201</v>
      </c>
      <c r="K80" s="40">
        <v>23054.749271936944</v>
      </c>
      <c r="L80" s="43">
        <f t="shared" si="11"/>
        <v>-0.27808826946311715</v>
      </c>
    </row>
    <row r="81" spans="1:31" x14ac:dyDescent="0.25">
      <c r="A81" s="35">
        <v>39.552238805970148</v>
      </c>
      <c r="B81" s="36">
        <v>8949</v>
      </c>
      <c r="C81" s="43">
        <v>80</v>
      </c>
      <c r="D81" s="43">
        <f t="shared" si="8"/>
        <v>0.39552238805970147</v>
      </c>
      <c r="E81" s="29">
        <f t="shared" si="9"/>
        <v>-0.26495415867908295</v>
      </c>
      <c r="F81" s="40">
        <v>8949</v>
      </c>
      <c r="G81" s="43">
        <v>39.552238805970148</v>
      </c>
      <c r="H81" s="31">
        <f t="shared" si="10"/>
        <v>23145.320889246421</v>
      </c>
      <c r="I81" s="40">
        <v>8949</v>
      </c>
      <c r="J81" s="43">
        <v>39.552238805970148</v>
      </c>
      <c r="K81" s="40">
        <v>23145.320889246421</v>
      </c>
      <c r="L81" s="43">
        <f t="shared" si="11"/>
        <v>-0.26514037336072233</v>
      </c>
    </row>
    <row r="82" spans="1:31" x14ac:dyDescent="0.25">
      <c r="A82" s="35">
        <v>40.049751243781095</v>
      </c>
      <c r="B82" s="36">
        <v>9095</v>
      </c>
      <c r="C82" s="43">
        <v>81</v>
      </c>
      <c r="D82" s="43">
        <f t="shared" si="8"/>
        <v>0.40049751243781095</v>
      </c>
      <c r="E82" s="29">
        <f t="shared" si="9"/>
        <v>-0.25205956321039974</v>
      </c>
      <c r="F82" s="40">
        <v>9095</v>
      </c>
      <c r="G82" s="43">
        <v>40.049751243781095</v>
      </c>
      <c r="H82" s="31">
        <f t="shared" si="10"/>
        <v>23235.583057527201</v>
      </c>
      <c r="I82" s="40">
        <v>9095</v>
      </c>
      <c r="J82" s="43">
        <v>40.049751243781095</v>
      </c>
      <c r="K82" s="40">
        <v>23235.583057527201</v>
      </c>
      <c r="L82" s="43">
        <f t="shared" si="11"/>
        <v>-0.25223671533192693</v>
      </c>
      <c r="AE82" s="49"/>
    </row>
    <row r="83" spans="1:31" x14ac:dyDescent="0.25">
      <c r="A83" s="35">
        <v>40.547263681592035</v>
      </c>
      <c r="B83" s="36">
        <v>9233</v>
      </c>
      <c r="C83" s="43">
        <v>82</v>
      </c>
      <c r="D83" s="43">
        <f t="shared" si="8"/>
        <v>0.40547263681592038</v>
      </c>
      <c r="E83" s="29">
        <f t="shared" si="9"/>
        <v>-0.23920674382125989</v>
      </c>
      <c r="F83" s="40">
        <v>9233</v>
      </c>
      <c r="G83" s="43">
        <v>40.547263681592035</v>
      </c>
      <c r="H83" s="31">
        <f t="shared" si="10"/>
        <v>23325.55279325118</v>
      </c>
      <c r="I83" s="40">
        <v>9233</v>
      </c>
      <c r="J83" s="43">
        <v>40.547263681592035</v>
      </c>
      <c r="K83" s="40">
        <v>23325.55279325118</v>
      </c>
      <c r="L83" s="43">
        <f t="shared" si="11"/>
        <v>-0.23937486274367575</v>
      </c>
    </row>
    <row r="84" spans="1:31" x14ac:dyDescent="0.25">
      <c r="A84" s="35">
        <v>41.044776119402982</v>
      </c>
      <c r="B84" s="36">
        <v>9258</v>
      </c>
      <c r="C84" s="43">
        <v>83</v>
      </c>
      <c r="D84" s="43">
        <f t="shared" si="8"/>
        <v>0.41044776119402987</v>
      </c>
      <c r="E84" s="29">
        <f t="shared" si="9"/>
        <v>-0.22639332071192103</v>
      </c>
      <c r="F84" s="40">
        <v>9258</v>
      </c>
      <c r="G84" s="43">
        <v>41.044776119402982</v>
      </c>
      <c r="H84" s="31">
        <f t="shared" si="10"/>
        <v>23415.246755016553</v>
      </c>
      <c r="I84" s="40">
        <v>9258</v>
      </c>
      <c r="J84" s="43">
        <v>41.044776119402982</v>
      </c>
      <c r="K84" s="40">
        <v>23415.246755016553</v>
      </c>
      <c r="L84" s="43">
        <f t="shared" si="11"/>
        <v>-0.22655243412365916</v>
      </c>
      <c r="AE84" s="49"/>
    </row>
    <row r="85" spans="1:31" x14ac:dyDescent="0.25">
      <c r="A85" s="35">
        <v>41.542288557213929</v>
      </c>
      <c r="B85" s="36">
        <v>9279</v>
      </c>
      <c r="C85" s="43">
        <v>84</v>
      </c>
      <c r="D85" s="43">
        <f t="shared" si="8"/>
        <v>0.4154228855721393</v>
      </c>
      <c r="E85" s="29">
        <f t="shared" si="9"/>
        <v>-0.2136169617453805</v>
      </c>
      <c r="F85" s="40">
        <v>9279</v>
      </c>
      <c r="G85" s="43">
        <v>41.542288557213929</v>
      </c>
      <c r="H85" s="31">
        <f t="shared" si="10"/>
        <v>23504.681267782336</v>
      </c>
      <c r="I85" s="40">
        <v>9279</v>
      </c>
      <c r="J85" s="43">
        <v>41.542288557213929</v>
      </c>
      <c r="K85" s="40">
        <v>23504.681267782336</v>
      </c>
      <c r="L85" s="43">
        <f t="shared" si="11"/>
        <v>-0.21376709569580601</v>
      </c>
    </row>
    <row r="86" spans="1:31" x14ac:dyDescent="0.25">
      <c r="A86" s="35">
        <v>42.039800995024876</v>
      </c>
      <c r="B86" s="36">
        <v>9279</v>
      </c>
      <c r="C86" s="43">
        <v>85</v>
      </c>
      <c r="D86" s="43">
        <f t="shared" si="8"/>
        <v>0.42039800995024873</v>
      </c>
      <c r="E86" s="29">
        <f t="shared" si="9"/>
        <v>-0.20087537914156983</v>
      </c>
      <c r="F86" s="40">
        <v>9279</v>
      </c>
      <c r="G86" s="43">
        <v>42.039800995024876</v>
      </c>
      <c r="H86" s="31">
        <f t="shared" si="10"/>
        <v>23593.872346009011</v>
      </c>
      <c r="I86" s="40">
        <v>9279</v>
      </c>
      <c r="J86" s="43">
        <v>42.039800995024876</v>
      </c>
      <c r="K86" s="40">
        <v>23593.872346009011</v>
      </c>
      <c r="L86" s="43">
        <f t="shared" si="11"/>
        <v>-0.20101655807215335</v>
      </c>
      <c r="AE86" s="49"/>
    </row>
    <row r="87" spans="1:31" x14ac:dyDescent="0.25">
      <c r="A87" s="35">
        <v>42.537313432835816</v>
      </c>
      <c r="B87" s="36">
        <v>9295</v>
      </c>
      <c r="C87" s="43">
        <v>86</v>
      </c>
      <c r="D87" s="43">
        <f t="shared" si="8"/>
        <v>0.42537313432835822</v>
      </c>
      <c r="E87" s="29">
        <f t="shared" si="9"/>
        <v>-0.18816632631481281</v>
      </c>
      <c r="F87" s="40">
        <v>9295</v>
      </c>
      <c r="G87" s="43">
        <v>42.537313432835816</v>
      </c>
      <c r="H87" s="31">
        <f t="shared" si="10"/>
        <v>23682.835715796311</v>
      </c>
      <c r="I87" s="40">
        <v>9295</v>
      </c>
      <c r="J87" s="43">
        <v>42.537313432835816</v>
      </c>
      <c r="K87" s="40">
        <v>23682.835715796311</v>
      </c>
      <c r="L87" s="43">
        <f t="shared" si="11"/>
        <v>-0.18829857308808312</v>
      </c>
    </row>
    <row r="88" spans="1:31" x14ac:dyDescent="0.25">
      <c r="A88" s="35">
        <v>43.034825870646763</v>
      </c>
      <c r="B88" s="36">
        <v>9298</v>
      </c>
      <c r="C88" s="43">
        <v>87</v>
      </c>
      <c r="D88" s="43">
        <f t="shared" si="8"/>
        <v>0.43034825870646765</v>
      </c>
      <c r="E88" s="29">
        <f t="shared" si="9"/>
        <v>-0.17548759484244125</v>
      </c>
      <c r="F88" s="40">
        <v>9298</v>
      </c>
      <c r="G88" s="43">
        <v>43.034825870646763</v>
      </c>
      <c r="H88" s="31">
        <f t="shared" si="10"/>
        <v>23771.58683610291</v>
      </c>
      <c r="I88" s="40">
        <v>9298</v>
      </c>
      <c r="J88" s="43">
        <v>43.034825870646763</v>
      </c>
      <c r="K88" s="40">
        <v>23771.58683610291</v>
      </c>
      <c r="L88" s="43">
        <f t="shared" si="11"/>
        <v>-0.17561093076880721</v>
      </c>
      <c r="AE88" s="49"/>
    </row>
    <row r="89" spans="1:31" x14ac:dyDescent="0.25">
      <c r="A89" s="35">
        <v>43.53233830845771</v>
      </c>
      <c r="B89" s="36">
        <v>9495</v>
      </c>
      <c r="C89" s="43">
        <v>88</v>
      </c>
      <c r="D89" s="43">
        <f t="shared" si="8"/>
        <v>0.43532338308457713</v>
      </c>
      <c r="E89" s="29">
        <f t="shared" si="9"/>
        <v>-0.1628370115532923</v>
      </c>
      <c r="F89" s="40">
        <v>9495</v>
      </c>
      <c r="G89" s="43">
        <v>43.53233830845771</v>
      </c>
      <c r="H89" s="31">
        <f t="shared" si="10"/>
        <v>23860.140919126952</v>
      </c>
      <c r="I89" s="40">
        <v>9495</v>
      </c>
      <c r="J89" s="43">
        <v>43.53233830845771</v>
      </c>
      <c r="K89" s="40">
        <v>23860.140919126952</v>
      </c>
      <c r="L89" s="43">
        <f t="shared" si="11"/>
        <v>-0.16295145641581726</v>
      </c>
    </row>
    <row r="90" spans="1:31" x14ac:dyDescent="0.25">
      <c r="A90" s="35">
        <v>44.029850746268657</v>
      </c>
      <c r="B90" s="36">
        <v>9538</v>
      </c>
      <c r="C90" s="43">
        <v>89</v>
      </c>
      <c r="D90" s="43">
        <f t="shared" si="8"/>
        <v>0.44029850746268656</v>
      </c>
      <c r="E90" s="29">
        <f t="shared" si="9"/>
        <v>-0.15021243572553383</v>
      </c>
      <c r="F90" s="40">
        <v>9538</v>
      </c>
      <c r="G90" s="43">
        <v>44.029850746268657</v>
      </c>
      <c r="H90" s="31">
        <f t="shared" si="10"/>
        <v>23948.512949921263</v>
      </c>
      <c r="I90" s="40">
        <v>9538</v>
      </c>
      <c r="J90" s="43">
        <v>44.029850746268657</v>
      </c>
      <c r="K90" s="40">
        <v>23948.512949921263</v>
      </c>
      <c r="L90" s="43">
        <f t="shared" si="11"/>
        <v>-0.15031800780274221</v>
      </c>
    </row>
    <row r="91" spans="1:31" x14ac:dyDescent="0.25">
      <c r="A91" s="35">
        <v>44.527363184079597</v>
      </c>
      <c r="B91" s="36">
        <v>9549</v>
      </c>
      <c r="C91" s="43">
        <v>90</v>
      </c>
      <c r="D91" s="43">
        <f t="shared" si="8"/>
        <v>0.44527363184079605</v>
      </c>
      <c r="E91" s="29">
        <f t="shared" si="9"/>
        <v>-0.13761175638393763</v>
      </c>
      <c r="F91" s="40">
        <v>9549</v>
      </c>
      <c r="G91" s="43">
        <v>44.527363184079597</v>
      </c>
      <c r="H91" s="31">
        <f t="shared" si="10"/>
        <v>24036.717705312436</v>
      </c>
      <c r="I91" s="40">
        <v>9549</v>
      </c>
      <c r="J91" s="43">
        <v>44.527363184079597</v>
      </c>
      <c r="K91" s="40">
        <v>24036.717705312436</v>
      </c>
      <c r="L91" s="43">
        <f t="shared" si="11"/>
        <v>-0.13770847247072215</v>
      </c>
    </row>
    <row r="92" spans="1:31" x14ac:dyDescent="0.25">
      <c r="A92" s="35">
        <v>45.024875621890544</v>
      </c>
      <c r="B92" s="36">
        <v>9639</v>
      </c>
      <c r="C92" s="43">
        <v>91</v>
      </c>
      <c r="D92" s="43">
        <f t="shared" si="8"/>
        <v>0.45024875621890548</v>
      </c>
      <c r="E92" s="29">
        <f t="shared" si="9"/>
        <v>-0.12503288968730181</v>
      </c>
      <c r="F92" s="40">
        <v>9639</v>
      </c>
      <c r="G92" s="43">
        <v>45.024875621890544</v>
      </c>
      <c r="H92" s="31">
        <f t="shared" si="10"/>
        <v>24124.769772188887</v>
      </c>
      <c r="I92" s="40">
        <v>9639</v>
      </c>
      <c r="J92" s="43">
        <v>45.024875621890544</v>
      </c>
      <c r="K92" s="40">
        <v>24124.769772188887</v>
      </c>
      <c r="L92" s="43">
        <f t="shared" si="11"/>
        <v>-0.12512076511399248</v>
      </c>
    </row>
    <row r="93" spans="1:31" x14ac:dyDescent="0.25">
      <c r="A93" s="35">
        <v>45.522388059701491</v>
      </c>
      <c r="B93" s="36">
        <v>9895</v>
      </c>
      <c r="C93" s="43">
        <v>92</v>
      </c>
      <c r="D93" s="43">
        <f t="shared" si="8"/>
        <v>0.45522388059701491</v>
      </c>
      <c r="E93" s="29">
        <f t="shared" si="9"/>
        <v>-0.11247377639726042</v>
      </c>
      <c r="F93" s="40">
        <v>9895</v>
      </c>
      <c r="G93" s="43">
        <v>45.522388059701491</v>
      </c>
      <c r="H93" s="31">
        <f t="shared" si="10"/>
        <v>24212.683565219177</v>
      </c>
      <c r="I93" s="40">
        <v>9895</v>
      </c>
      <c r="J93" s="43">
        <v>45.522388059701491</v>
      </c>
      <c r="K93" s="40">
        <v>24212.683565219177</v>
      </c>
      <c r="L93" s="43">
        <f t="shared" si="11"/>
        <v>-0.11255282504691669</v>
      </c>
    </row>
    <row r="94" spans="1:31" x14ac:dyDescent="0.25">
      <c r="A94" s="35">
        <v>46.019900497512438</v>
      </c>
      <c r="B94" s="36">
        <v>9959</v>
      </c>
      <c r="C94" s="43">
        <v>93</v>
      </c>
      <c r="D94" s="43">
        <f t="shared" si="8"/>
        <v>0.46019900497512439</v>
      </c>
      <c r="E94" s="29">
        <f t="shared" si="9"/>
        <v>-9.9932379420184847E-2</v>
      </c>
      <c r="F94" s="40">
        <v>9959</v>
      </c>
      <c r="G94" s="43">
        <v>46.019900497512438</v>
      </c>
      <c r="H94" s="31">
        <f t="shared" si="10"/>
        <v>24300.473344058708</v>
      </c>
      <c r="I94" s="40">
        <v>9959</v>
      </c>
      <c r="J94" s="43">
        <v>46.019900497512438</v>
      </c>
      <c r="K94" s="40">
        <v>24300.473344058708</v>
      </c>
      <c r="L94" s="43">
        <f t="shared" si="11"/>
        <v>-0.10000261374415871</v>
      </c>
    </row>
    <row r="95" spans="1:31" x14ac:dyDescent="0.25">
      <c r="A95" s="35">
        <v>46.517412935323378</v>
      </c>
      <c r="B95" s="36">
        <v>9960</v>
      </c>
      <c r="C95" s="43">
        <v>94</v>
      </c>
      <c r="D95" s="43">
        <f t="shared" si="8"/>
        <v>0.46517412935323382</v>
      </c>
      <c r="E95" s="29">
        <f t="shared" si="9"/>
        <v>-8.7406681414301399E-2</v>
      </c>
      <c r="F95" s="40">
        <v>9960</v>
      </c>
      <c r="G95" s="43">
        <v>46.517412935323378</v>
      </c>
      <c r="H95" s="31">
        <f t="shared" si="10"/>
        <v>24388.153230099892</v>
      </c>
      <c r="I95" s="40">
        <v>9960</v>
      </c>
      <c r="J95" s="43">
        <v>46.517412935323378</v>
      </c>
      <c r="K95" s="40">
        <v>24388.153230099892</v>
      </c>
      <c r="L95" s="43">
        <f t="shared" si="11"/>
        <v>-8.7468112446120475E-2</v>
      </c>
    </row>
    <row r="96" spans="1:31" x14ac:dyDescent="0.25">
      <c r="A96" s="35">
        <v>47.014925373134325</v>
      </c>
      <c r="B96" s="36">
        <v>9980</v>
      </c>
      <c r="C96" s="43">
        <v>95</v>
      </c>
      <c r="D96" s="43">
        <f t="shared" si="8"/>
        <v>0.47014925373134331</v>
      </c>
      <c r="E96" s="29">
        <f t="shared" si="9"/>
        <v>-7.4894682454517525E-2</v>
      </c>
      <c r="F96" s="40">
        <v>9980</v>
      </c>
      <c r="G96" s="43">
        <v>47.014925373134325</v>
      </c>
      <c r="H96" s="31">
        <f t="shared" si="10"/>
        <v>24475.737222818378</v>
      </c>
      <c r="I96" s="40">
        <v>9980</v>
      </c>
      <c r="J96" s="43">
        <v>47.014925373134325</v>
      </c>
      <c r="K96" s="40">
        <v>24475.737222818378</v>
      </c>
      <c r="L96" s="43">
        <f t="shared" si="11"/>
        <v>-7.4947319822124769E-2</v>
      </c>
    </row>
    <row r="97" spans="1:12" x14ac:dyDescent="0.25">
      <c r="A97" s="35">
        <v>47.512437810945272</v>
      </c>
      <c r="B97" s="36">
        <v>9988</v>
      </c>
      <c r="C97" s="43">
        <v>96</v>
      </c>
      <c r="D97" s="43">
        <f t="shared" si="8"/>
        <v>0.47512437810945274</v>
      </c>
      <c r="E97" s="29">
        <f t="shared" si="9"/>
        <v>-6.2394397747777469E-2</v>
      </c>
      <c r="F97" s="40">
        <v>9988</v>
      </c>
      <c r="G97" s="43">
        <v>47.512437810945272</v>
      </c>
      <c r="H97" s="31">
        <f t="shared" si="10"/>
        <v>24563.239215765559</v>
      </c>
      <c r="I97" s="40">
        <v>9988</v>
      </c>
      <c r="J97" s="43">
        <v>47.512437810945272</v>
      </c>
      <c r="K97" s="40">
        <v>24563.239215765559</v>
      </c>
      <c r="L97" s="43">
        <f t="shared" si="11"/>
        <v>-6.2438249684166156E-2</v>
      </c>
    </row>
    <row r="98" spans="1:12" x14ac:dyDescent="0.25">
      <c r="A98" s="35">
        <v>48.009950248756219</v>
      </c>
      <c r="B98" s="36">
        <v>9989</v>
      </c>
      <c r="C98" s="43">
        <v>97</v>
      </c>
      <c r="D98" s="43">
        <f t="shared" si="8"/>
        <v>0.48009950248756217</v>
      </c>
      <c r="E98" s="29">
        <f t="shared" si="9"/>
        <v>-4.9903855392038593E-2</v>
      </c>
      <c r="F98" s="40">
        <v>9989</v>
      </c>
      <c r="G98" s="43">
        <v>48.009950248756219</v>
      </c>
      <c r="H98" s="31">
        <f t="shared" si="10"/>
        <v>24650.673012255731</v>
      </c>
      <c r="I98" s="40">
        <v>9989</v>
      </c>
      <c r="J98" s="43">
        <v>48.009950248756219</v>
      </c>
      <c r="K98" s="40">
        <v>24650.673012255731</v>
      </c>
      <c r="L98" s="43">
        <f t="shared" si="11"/>
        <v>-4.9938928744313438E-2</v>
      </c>
    </row>
    <row r="99" spans="1:12" x14ac:dyDescent="0.25">
      <c r="A99" s="35">
        <v>48.507462686567166</v>
      </c>
      <c r="B99" s="36">
        <v>9995</v>
      </c>
      <c r="C99" s="43">
        <v>98</v>
      </c>
      <c r="D99" s="43">
        <f t="shared" si="8"/>
        <v>0.48507462686567165</v>
      </c>
      <c r="E99" s="29">
        <f t="shared" si="9"/>
        <v>-3.7421094172209166E-2</v>
      </c>
      <c r="F99" s="40">
        <v>9995</v>
      </c>
      <c r="G99" s="43">
        <v>48.507462686567166</v>
      </c>
      <c r="H99" s="31">
        <f t="shared" si="10"/>
        <v>24738.052340794537</v>
      </c>
      <c r="I99" s="40">
        <v>9995</v>
      </c>
      <c r="J99" s="43">
        <v>48.507462686567166</v>
      </c>
      <c r="K99" s="40">
        <v>24738.052340794537</v>
      </c>
      <c r="L99" s="43">
        <f t="shared" si="11"/>
        <v>-3.7447394409096335E-2</v>
      </c>
    </row>
    <row r="100" spans="1:12" x14ac:dyDescent="0.25">
      <c r="A100" s="35">
        <v>49.004975124378106</v>
      </c>
      <c r="B100" s="36">
        <v>10198</v>
      </c>
      <c r="C100" s="43">
        <v>99</v>
      </c>
      <c r="D100" s="43">
        <f t="shared" si="8"/>
        <v>0.49004975124378108</v>
      </c>
      <c r="E100" s="29">
        <f t="shared" si="9"/>
        <v>-2.4944161386587227E-2</v>
      </c>
      <c r="F100" s="40">
        <v>10198</v>
      </c>
      <c r="G100" s="43">
        <v>49.004975124378106</v>
      </c>
      <c r="H100" s="31">
        <f t="shared" si="10"/>
        <v>24825.39087029389</v>
      </c>
      <c r="I100" s="40">
        <v>10198</v>
      </c>
      <c r="J100" s="43">
        <v>49.004975124378106</v>
      </c>
      <c r="K100" s="40">
        <v>24825.39087029389</v>
      </c>
      <c r="L100" s="43">
        <f t="shared" si="11"/>
        <v>-2.4961692604418041E-2</v>
      </c>
    </row>
    <row r="101" spans="1:12" x14ac:dyDescent="0.25">
      <c r="A101" s="35">
        <v>49.502487562189053</v>
      </c>
      <c r="B101" s="36">
        <v>10245</v>
      </c>
      <c r="C101" s="43">
        <v>100</v>
      </c>
      <c r="D101" s="43">
        <f t="shared" si="8"/>
        <v>0.49502487562189057</v>
      </c>
      <c r="E101" s="29">
        <f t="shared" si="9"/>
        <v>-1.2471110697502468E-2</v>
      </c>
      <c r="F101" s="40">
        <v>10245</v>
      </c>
      <c r="G101" s="43">
        <v>49.502487562189053</v>
      </c>
      <c r="H101" s="31">
        <f t="shared" si="10"/>
        <v>24912.702225117482</v>
      </c>
      <c r="I101" s="40">
        <v>10245</v>
      </c>
      <c r="J101" s="43">
        <v>49.502487562189053</v>
      </c>
      <c r="K101" s="40">
        <v>24912.702225117482</v>
      </c>
      <c r="L101" s="43">
        <f t="shared" si="11"/>
        <v>-1.2479875624686223E-2</v>
      </c>
    </row>
    <row r="102" spans="1:12" x14ac:dyDescent="0.25">
      <c r="A102" s="35">
        <v>50</v>
      </c>
      <c r="B102" s="36">
        <v>10295</v>
      </c>
      <c r="C102" s="43">
        <v>101</v>
      </c>
      <c r="D102" s="43">
        <f t="shared" si="8"/>
        <v>0.5</v>
      </c>
      <c r="E102" s="29">
        <f t="shared" si="9"/>
        <v>0</v>
      </c>
      <c r="F102" s="40">
        <v>10295</v>
      </c>
      <c r="G102" s="43">
        <v>50</v>
      </c>
      <c r="H102" s="31">
        <f t="shared" si="10"/>
        <v>25000</v>
      </c>
      <c r="I102" s="40">
        <v>10295</v>
      </c>
      <c r="J102" s="43">
        <v>50</v>
      </c>
      <c r="K102" s="40">
        <v>25000</v>
      </c>
      <c r="L102" s="43">
        <f t="shared" si="11"/>
        <v>1.5602295625124804E-15</v>
      </c>
    </row>
    <row r="103" spans="1:12" x14ac:dyDescent="0.25">
      <c r="A103" s="35">
        <v>50.497512437810947</v>
      </c>
      <c r="B103" s="36">
        <v>10345</v>
      </c>
      <c r="C103" s="43">
        <v>102</v>
      </c>
      <c r="D103" s="43">
        <f t="shared" si="8"/>
        <v>0.50497512437810943</v>
      </c>
      <c r="E103" s="29">
        <f t="shared" si="9"/>
        <v>1.2471110697502331E-2</v>
      </c>
      <c r="F103" s="40">
        <v>10345</v>
      </c>
      <c r="G103" s="43">
        <v>50.497512437810947</v>
      </c>
      <c r="H103" s="31">
        <f t="shared" si="10"/>
        <v>25087.297774882518</v>
      </c>
      <c r="I103" s="40">
        <v>10345</v>
      </c>
      <c r="J103" s="43">
        <v>50.497512437810947</v>
      </c>
      <c r="K103" s="40">
        <v>25087.297774882518</v>
      </c>
      <c r="L103" s="43">
        <f t="shared" si="11"/>
        <v>1.2479875624689343E-2</v>
      </c>
    </row>
    <row r="104" spans="1:12" x14ac:dyDescent="0.25">
      <c r="A104" s="35">
        <v>50.995024875621887</v>
      </c>
      <c r="B104" s="36">
        <v>10595</v>
      </c>
      <c r="C104" s="43">
        <v>103</v>
      </c>
      <c r="D104" s="43">
        <f t="shared" si="8"/>
        <v>0.50995024875621886</v>
      </c>
      <c r="E104" s="29">
        <f t="shared" si="9"/>
        <v>2.4944161386587085E-2</v>
      </c>
      <c r="F104" s="40">
        <v>10595</v>
      </c>
      <c r="G104" s="43">
        <v>50.995024875621887</v>
      </c>
      <c r="H104" s="31">
        <f t="shared" si="10"/>
        <v>25174.60912970611</v>
      </c>
      <c r="I104" s="40">
        <v>10595</v>
      </c>
      <c r="J104" s="43">
        <v>50.995024875621887</v>
      </c>
      <c r="K104" s="40">
        <v>25174.60912970611</v>
      </c>
      <c r="L104" s="43">
        <f t="shared" si="11"/>
        <v>2.496169260442116E-2</v>
      </c>
    </row>
    <row r="105" spans="1:12" x14ac:dyDescent="0.25">
      <c r="A105" s="35">
        <v>51.492537313432834</v>
      </c>
      <c r="B105" s="36">
        <v>10698</v>
      </c>
      <c r="C105" s="43">
        <v>104</v>
      </c>
      <c r="D105" s="43">
        <f t="shared" si="8"/>
        <v>0.5149253731343284</v>
      </c>
      <c r="E105" s="29">
        <f t="shared" si="9"/>
        <v>3.7421094172209027E-2</v>
      </c>
      <c r="F105" s="40">
        <v>10698</v>
      </c>
      <c r="G105" s="43">
        <v>51.492537313432834</v>
      </c>
      <c r="H105" s="31">
        <f t="shared" si="10"/>
        <v>25261.947659205463</v>
      </c>
      <c r="I105" s="40">
        <v>10698</v>
      </c>
      <c r="J105" s="43">
        <v>51.492537313432834</v>
      </c>
      <c r="K105" s="40">
        <v>25261.947659205463</v>
      </c>
      <c r="L105" s="43">
        <f t="shared" si="11"/>
        <v>3.7447394409099458E-2</v>
      </c>
    </row>
    <row r="106" spans="1:12" x14ac:dyDescent="0.25">
      <c r="A106" s="35">
        <v>51.990049751243781</v>
      </c>
      <c r="B106" s="36">
        <v>10795</v>
      </c>
      <c r="C106" s="43">
        <v>105</v>
      </c>
      <c r="D106" s="43">
        <f t="shared" si="8"/>
        <v>0.51990049751243783</v>
      </c>
      <c r="E106" s="29">
        <f t="shared" si="9"/>
        <v>4.9903855392038593E-2</v>
      </c>
      <c r="F106" s="40">
        <v>10795</v>
      </c>
      <c r="G106" s="43">
        <v>51.990049751243781</v>
      </c>
      <c r="H106" s="31">
        <f t="shared" si="10"/>
        <v>25349.326987744269</v>
      </c>
      <c r="I106" s="40">
        <v>10795</v>
      </c>
      <c r="J106" s="43">
        <v>51.990049751243781</v>
      </c>
      <c r="K106" s="40">
        <v>25349.326987744269</v>
      </c>
      <c r="L106" s="43">
        <f t="shared" si="11"/>
        <v>4.993892874431656E-2</v>
      </c>
    </row>
    <row r="107" spans="1:12" x14ac:dyDescent="0.25">
      <c r="A107" s="35">
        <v>52.487562189054728</v>
      </c>
      <c r="B107" s="36">
        <v>10898</v>
      </c>
      <c r="C107" s="43">
        <v>106</v>
      </c>
      <c r="D107" s="43">
        <f t="shared" si="8"/>
        <v>0.52487562189054726</v>
      </c>
      <c r="E107" s="29">
        <f t="shared" si="9"/>
        <v>6.2394397747777469E-2</v>
      </c>
      <c r="F107" s="40">
        <v>10898</v>
      </c>
      <c r="G107" s="43">
        <v>52.487562189054728</v>
      </c>
      <c r="H107" s="31">
        <f t="shared" si="10"/>
        <v>25436.760784234441</v>
      </c>
      <c r="I107" s="40">
        <v>10898</v>
      </c>
      <c r="J107" s="43">
        <v>52.487562189054728</v>
      </c>
      <c r="K107" s="40">
        <v>25436.760784234441</v>
      </c>
      <c r="L107" s="43">
        <f t="shared" si="11"/>
        <v>6.2438249684169278E-2</v>
      </c>
    </row>
    <row r="108" spans="1:12" x14ac:dyDescent="0.25">
      <c r="A108" s="35">
        <v>52.985074626865668</v>
      </c>
      <c r="B108" s="36">
        <v>10945</v>
      </c>
      <c r="C108" s="43">
        <v>107</v>
      </c>
      <c r="D108" s="43">
        <f t="shared" si="8"/>
        <v>0.52985074626865669</v>
      </c>
      <c r="E108" s="29">
        <f t="shared" si="9"/>
        <v>7.4894682454517372E-2</v>
      </c>
      <c r="F108" s="40">
        <v>10945</v>
      </c>
      <c r="G108" s="43">
        <v>52.985074626865668</v>
      </c>
      <c r="H108" s="31">
        <f t="shared" si="10"/>
        <v>25524.262777181622</v>
      </c>
      <c r="I108" s="40">
        <v>10945</v>
      </c>
      <c r="J108" s="43">
        <v>52.985074626865668</v>
      </c>
      <c r="K108" s="40">
        <v>25524.262777181622</v>
      </c>
      <c r="L108" s="43">
        <f t="shared" si="11"/>
        <v>7.4947319822127892E-2</v>
      </c>
    </row>
    <row r="109" spans="1:12" x14ac:dyDescent="0.25">
      <c r="A109" s="35">
        <v>53.482587064676615</v>
      </c>
      <c r="B109" s="36">
        <v>11048</v>
      </c>
      <c r="C109" s="43">
        <v>108</v>
      </c>
      <c r="D109" s="43">
        <f t="shared" si="8"/>
        <v>0.53482587064676612</v>
      </c>
      <c r="E109" s="29">
        <f t="shared" si="9"/>
        <v>8.7406681414301107E-2</v>
      </c>
      <c r="F109" s="40">
        <v>11048</v>
      </c>
      <c r="G109" s="43">
        <v>53.482587064676615</v>
      </c>
      <c r="H109" s="31">
        <f t="shared" si="10"/>
        <v>25611.846769900108</v>
      </c>
      <c r="I109" s="40">
        <v>11048</v>
      </c>
      <c r="J109" s="43">
        <v>53.482587064676615</v>
      </c>
      <c r="K109" s="40">
        <v>25611.846769900108</v>
      </c>
      <c r="L109" s="43">
        <f t="shared" si="11"/>
        <v>8.7468112446123597E-2</v>
      </c>
    </row>
    <row r="110" spans="1:12" x14ac:dyDescent="0.25">
      <c r="A110" s="35">
        <v>53.980099502487562</v>
      </c>
      <c r="B110" s="36">
        <v>11199</v>
      </c>
      <c r="C110" s="43">
        <v>109</v>
      </c>
      <c r="D110" s="43">
        <f t="shared" si="8"/>
        <v>0.53980099502487566</v>
      </c>
      <c r="E110" s="29">
        <f t="shared" si="9"/>
        <v>9.9932379420184986E-2</v>
      </c>
      <c r="F110" s="40">
        <v>11199</v>
      </c>
      <c r="G110" s="43">
        <v>53.980099502487562</v>
      </c>
      <c r="H110" s="31">
        <f t="shared" si="10"/>
        <v>25699.526655941296</v>
      </c>
      <c r="I110" s="40">
        <v>11199</v>
      </c>
      <c r="J110" s="43">
        <v>53.980099502487562</v>
      </c>
      <c r="K110" s="40">
        <v>25699.526655941296</v>
      </c>
      <c r="L110" s="43">
        <f t="shared" si="11"/>
        <v>0.10000261374416236</v>
      </c>
    </row>
    <row r="111" spans="1:12" x14ac:dyDescent="0.25">
      <c r="A111" s="35">
        <v>54.477611940298509</v>
      </c>
      <c r="B111" s="36">
        <v>11245</v>
      </c>
      <c r="C111" s="43">
        <v>110</v>
      </c>
      <c r="D111" s="43">
        <f t="shared" si="8"/>
        <v>0.54477611940298509</v>
      </c>
      <c r="E111" s="29">
        <f t="shared" si="9"/>
        <v>0.11247377639726042</v>
      </c>
      <c r="F111" s="40">
        <v>11245</v>
      </c>
      <c r="G111" s="43">
        <v>54.477611940298509</v>
      </c>
      <c r="H111" s="31">
        <f t="shared" si="10"/>
        <v>25787.316434780823</v>
      </c>
      <c r="I111" s="40">
        <v>11245</v>
      </c>
      <c r="J111" s="43">
        <v>54.477611940298509</v>
      </c>
      <c r="K111" s="40">
        <v>25787.316434780823</v>
      </c>
      <c r="L111" s="43">
        <f t="shared" si="11"/>
        <v>0.11255282504691981</v>
      </c>
    </row>
    <row r="112" spans="1:12" x14ac:dyDescent="0.25">
      <c r="A112" s="35">
        <v>54.975124378109449</v>
      </c>
      <c r="B112" s="36">
        <v>11248</v>
      </c>
      <c r="C112" s="43">
        <v>111</v>
      </c>
      <c r="D112" s="43">
        <f t="shared" si="8"/>
        <v>0.54975124378109452</v>
      </c>
      <c r="E112" s="29">
        <f t="shared" si="9"/>
        <v>0.12503288968730167</v>
      </c>
      <c r="F112" s="40">
        <v>11248</v>
      </c>
      <c r="G112" s="43">
        <v>54.975124378109449</v>
      </c>
      <c r="H112" s="31">
        <f t="shared" si="10"/>
        <v>25875.230227811113</v>
      </c>
      <c r="I112" s="40">
        <v>11248</v>
      </c>
      <c r="J112" s="43">
        <v>54.975124378109449</v>
      </c>
      <c r="K112" s="40">
        <v>25875.230227811113</v>
      </c>
      <c r="L112" s="43">
        <f t="shared" si="11"/>
        <v>0.12512076511399559</v>
      </c>
    </row>
    <row r="113" spans="1:12" x14ac:dyDescent="0.25">
      <c r="A113" s="35">
        <v>55.472636815920396</v>
      </c>
      <c r="B113" s="36">
        <v>11259</v>
      </c>
      <c r="C113" s="43">
        <v>112</v>
      </c>
      <c r="D113" s="43">
        <f t="shared" si="8"/>
        <v>0.55472636815920395</v>
      </c>
      <c r="E113" s="29">
        <f t="shared" si="9"/>
        <v>0.13761175638393749</v>
      </c>
      <c r="F113" s="40">
        <v>11259</v>
      </c>
      <c r="G113" s="43">
        <v>55.472636815920396</v>
      </c>
      <c r="H113" s="31">
        <f t="shared" si="10"/>
        <v>25963.282294687564</v>
      </c>
      <c r="I113" s="40">
        <v>11259</v>
      </c>
      <c r="J113" s="43">
        <v>55.472636815920396</v>
      </c>
      <c r="K113" s="40">
        <v>25963.282294687564</v>
      </c>
      <c r="L113" s="43">
        <f t="shared" si="11"/>
        <v>0.13770847247072526</v>
      </c>
    </row>
    <row r="114" spans="1:12" x14ac:dyDescent="0.25">
      <c r="A114" s="35">
        <v>55.970149253731343</v>
      </c>
      <c r="B114" s="36">
        <v>11549</v>
      </c>
      <c r="C114" s="43">
        <v>113</v>
      </c>
      <c r="D114" s="43">
        <f t="shared" si="8"/>
        <v>0.55970149253731338</v>
      </c>
      <c r="E114" s="29">
        <f t="shared" si="9"/>
        <v>0.15021243572553369</v>
      </c>
      <c r="F114" s="40">
        <v>11549</v>
      </c>
      <c r="G114" s="43">
        <v>55.970149253731343</v>
      </c>
      <c r="H114" s="31">
        <f t="shared" si="10"/>
        <v>26051.487050078737</v>
      </c>
      <c r="I114" s="40">
        <v>11549</v>
      </c>
      <c r="J114" s="43">
        <v>55.970149253731343</v>
      </c>
      <c r="K114" s="40">
        <v>26051.487050078737</v>
      </c>
      <c r="L114" s="43">
        <f t="shared" si="11"/>
        <v>0.15031800780274532</v>
      </c>
    </row>
    <row r="115" spans="1:12" x14ac:dyDescent="0.25">
      <c r="A115" s="35">
        <v>56.46766169154229</v>
      </c>
      <c r="B115" s="36">
        <v>11595</v>
      </c>
      <c r="C115" s="43">
        <v>114</v>
      </c>
      <c r="D115" s="43">
        <f t="shared" si="8"/>
        <v>0.56467661691542292</v>
      </c>
      <c r="E115" s="29">
        <f t="shared" si="9"/>
        <v>0.1628370115532923</v>
      </c>
      <c r="F115" s="40">
        <v>11595</v>
      </c>
      <c r="G115" s="43">
        <v>56.46766169154229</v>
      </c>
      <c r="H115" s="31">
        <f t="shared" si="10"/>
        <v>26139.859080873048</v>
      </c>
      <c r="I115" s="40">
        <v>11595</v>
      </c>
      <c r="J115" s="43">
        <v>56.46766169154229</v>
      </c>
      <c r="K115" s="40">
        <v>26139.859080873048</v>
      </c>
      <c r="L115" s="43">
        <f t="shared" si="11"/>
        <v>0.16295145641582037</v>
      </c>
    </row>
    <row r="116" spans="1:12" x14ac:dyDescent="0.25">
      <c r="A116" s="35">
        <v>56.96517412935323</v>
      </c>
      <c r="B116" s="36">
        <v>11694</v>
      </c>
      <c r="C116" s="43">
        <v>115</v>
      </c>
      <c r="D116" s="43">
        <f t="shared" si="8"/>
        <v>0.56965174129353235</v>
      </c>
      <c r="E116" s="29">
        <f t="shared" si="9"/>
        <v>0.17548759484244095</v>
      </c>
      <c r="F116" s="40">
        <v>11694</v>
      </c>
      <c r="G116" s="43">
        <v>56.96517412935323</v>
      </c>
      <c r="H116" s="31">
        <f t="shared" si="10"/>
        <v>26228.413163897087</v>
      </c>
      <c r="I116" s="40">
        <v>11694</v>
      </c>
      <c r="J116" s="43">
        <v>56.96517412935323</v>
      </c>
      <c r="K116" s="40">
        <v>26228.413163897087</v>
      </c>
      <c r="L116" s="43">
        <f t="shared" si="11"/>
        <v>0.17561093076880982</v>
      </c>
    </row>
    <row r="117" spans="1:12" x14ac:dyDescent="0.25">
      <c r="A117" s="35">
        <v>57.462686567164177</v>
      </c>
      <c r="B117" s="36">
        <v>11845</v>
      </c>
      <c r="C117" s="43">
        <v>116</v>
      </c>
      <c r="D117" s="43">
        <f t="shared" si="8"/>
        <v>0.57462686567164178</v>
      </c>
      <c r="E117" s="29">
        <f t="shared" si="9"/>
        <v>0.1881663263148127</v>
      </c>
      <c r="F117" s="40">
        <v>11845</v>
      </c>
      <c r="G117" s="43">
        <v>57.462686567164177</v>
      </c>
      <c r="H117" s="31">
        <f t="shared" si="10"/>
        <v>26317.164284203689</v>
      </c>
      <c r="I117" s="40">
        <v>11845</v>
      </c>
      <c r="J117" s="43">
        <v>57.462686567164177</v>
      </c>
      <c r="K117" s="40">
        <v>26317.164284203689</v>
      </c>
      <c r="L117" s="43">
        <f t="shared" si="11"/>
        <v>0.18829857308808626</v>
      </c>
    </row>
    <row r="118" spans="1:12" x14ac:dyDescent="0.25">
      <c r="A118" s="35">
        <v>57.960199004975124</v>
      </c>
      <c r="B118" s="36">
        <v>11850</v>
      </c>
      <c r="C118" s="43">
        <v>117</v>
      </c>
      <c r="D118" s="43">
        <f t="shared" si="8"/>
        <v>0.57960199004975121</v>
      </c>
      <c r="E118" s="29">
        <f t="shared" si="9"/>
        <v>0.20087537914156983</v>
      </c>
      <c r="F118" s="40">
        <v>11850</v>
      </c>
      <c r="G118" s="43">
        <v>57.960199004975124</v>
      </c>
      <c r="H118" s="31">
        <f t="shared" si="10"/>
        <v>26406.127653990989</v>
      </c>
      <c r="I118" s="40">
        <v>11850</v>
      </c>
      <c r="J118" s="43">
        <v>57.960199004975124</v>
      </c>
      <c r="K118" s="40">
        <v>26406.127653990989</v>
      </c>
      <c r="L118" s="43">
        <f t="shared" si="11"/>
        <v>0.20101655807215649</v>
      </c>
    </row>
    <row r="119" spans="1:12" x14ac:dyDescent="0.25">
      <c r="A119" s="35">
        <v>58.457711442786071</v>
      </c>
      <c r="B119" s="36">
        <v>11900</v>
      </c>
      <c r="C119" s="43">
        <v>118</v>
      </c>
      <c r="D119" s="43">
        <f t="shared" si="8"/>
        <v>0.58457711442786064</v>
      </c>
      <c r="E119" s="29">
        <f t="shared" si="9"/>
        <v>0.21361696174538061</v>
      </c>
      <c r="F119" s="40">
        <v>11900</v>
      </c>
      <c r="G119" s="43">
        <v>58.457711442786071</v>
      </c>
      <c r="H119" s="31">
        <f t="shared" si="10"/>
        <v>26495.318732217664</v>
      </c>
      <c r="I119" s="40">
        <v>11900</v>
      </c>
      <c r="J119" s="43">
        <v>58.457711442786071</v>
      </c>
      <c r="K119" s="40">
        <v>26495.318732217664</v>
      </c>
      <c r="L119" s="43">
        <f t="shared" si="11"/>
        <v>0.21376709569580912</v>
      </c>
    </row>
    <row r="120" spans="1:12" x14ac:dyDescent="0.25">
      <c r="A120" s="35">
        <v>58.955223880597011</v>
      </c>
      <c r="B120" s="36">
        <v>12170</v>
      </c>
      <c r="C120" s="43">
        <v>119</v>
      </c>
      <c r="D120" s="43">
        <f t="shared" si="8"/>
        <v>0.58955223880597019</v>
      </c>
      <c r="E120" s="29">
        <f t="shared" si="9"/>
        <v>0.22639332071192081</v>
      </c>
      <c r="F120" s="40">
        <v>12170</v>
      </c>
      <c r="G120" s="43">
        <v>58.955223880597011</v>
      </c>
      <c r="H120" s="31">
        <f t="shared" si="10"/>
        <v>26584.753244983447</v>
      </c>
      <c r="I120" s="40">
        <v>12170</v>
      </c>
      <c r="J120" s="43">
        <v>58.955223880597011</v>
      </c>
      <c r="K120" s="40">
        <v>26584.753244983447</v>
      </c>
      <c r="L120" s="43">
        <f t="shared" si="11"/>
        <v>0.22655243412366227</v>
      </c>
    </row>
    <row r="121" spans="1:12" x14ac:dyDescent="0.25">
      <c r="A121" s="35">
        <v>59.452736318407958</v>
      </c>
      <c r="B121" s="36">
        <v>12290</v>
      </c>
      <c r="C121" s="43">
        <v>120</v>
      </c>
      <c r="D121" s="43">
        <f t="shared" si="8"/>
        <v>0.59452736318407962</v>
      </c>
      <c r="E121" s="29">
        <f t="shared" si="9"/>
        <v>0.23920674382125973</v>
      </c>
      <c r="F121" s="40">
        <v>12290</v>
      </c>
      <c r="G121" s="43">
        <v>59.452736318407958</v>
      </c>
      <c r="H121" s="31">
        <f t="shared" si="10"/>
        <v>26674.447206748817</v>
      </c>
      <c r="I121" s="40">
        <v>12290</v>
      </c>
      <c r="J121" s="43">
        <v>59.452736318407958</v>
      </c>
      <c r="K121" s="40">
        <v>26674.447206748817</v>
      </c>
      <c r="L121" s="43">
        <f t="shared" si="11"/>
        <v>0.23937486274367833</v>
      </c>
    </row>
    <row r="122" spans="1:12" x14ac:dyDescent="0.25">
      <c r="A122" s="35">
        <v>59.950248756218905</v>
      </c>
      <c r="B122" s="36">
        <v>12440</v>
      </c>
      <c r="C122" s="43">
        <v>121</v>
      </c>
      <c r="D122" s="43">
        <f t="shared" si="8"/>
        <v>0.59950248756218905</v>
      </c>
      <c r="E122" s="29">
        <f t="shared" si="9"/>
        <v>0.25205956321039974</v>
      </c>
      <c r="F122" s="40">
        <v>12440</v>
      </c>
      <c r="G122" s="43">
        <v>59.950248756218905</v>
      </c>
      <c r="H122" s="31">
        <f t="shared" si="10"/>
        <v>26764.416942472799</v>
      </c>
      <c r="I122" s="40">
        <v>12440</v>
      </c>
      <c r="J122" s="43">
        <v>59.950248756218905</v>
      </c>
      <c r="K122" s="40">
        <v>26764.416942472799</v>
      </c>
      <c r="L122" s="43">
        <f t="shared" si="11"/>
        <v>0.25223671533193004</v>
      </c>
    </row>
    <row r="123" spans="1:12" x14ac:dyDescent="0.25">
      <c r="A123" s="35">
        <v>60.447761194029852</v>
      </c>
      <c r="B123" s="36">
        <v>12629</v>
      </c>
      <c r="C123" s="43">
        <v>122</v>
      </c>
      <c r="D123" s="43">
        <f t="shared" si="8"/>
        <v>0.60447761194029848</v>
      </c>
      <c r="E123" s="29">
        <f t="shared" si="9"/>
        <v>0.26495415867908279</v>
      </c>
      <c r="F123" s="40">
        <v>12629</v>
      </c>
      <c r="G123" s="43">
        <v>60.447761194029852</v>
      </c>
      <c r="H123" s="31">
        <f t="shared" si="10"/>
        <v>26854.679110753579</v>
      </c>
      <c r="I123" s="40">
        <v>12629</v>
      </c>
      <c r="J123" s="43">
        <v>60.447761194029852</v>
      </c>
      <c r="K123" s="40">
        <v>26854.679110753579</v>
      </c>
      <c r="L123" s="43">
        <f t="shared" si="11"/>
        <v>0.26514037336072543</v>
      </c>
    </row>
    <row r="124" spans="1:12" x14ac:dyDescent="0.25">
      <c r="A124" s="35">
        <v>60.945273631840791</v>
      </c>
      <c r="B124" s="36">
        <v>12764</v>
      </c>
      <c r="C124" s="43">
        <v>123</v>
      </c>
      <c r="D124" s="43">
        <f t="shared" si="8"/>
        <v>0.60945273631840791</v>
      </c>
      <c r="E124" s="29">
        <f t="shared" si="9"/>
        <v>0.27789296115186507</v>
      </c>
      <c r="F124" s="40">
        <v>12764</v>
      </c>
      <c r="G124" s="43">
        <v>60.945273631840791</v>
      </c>
      <c r="H124" s="31">
        <f t="shared" si="10"/>
        <v>26945.250728063056</v>
      </c>
      <c r="I124" s="40">
        <v>12764</v>
      </c>
      <c r="J124" s="43">
        <v>60.945273631840791</v>
      </c>
      <c r="K124" s="40">
        <v>26945.250728063056</v>
      </c>
      <c r="L124" s="43">
        <f t="shared" si="11"/>
        <v>0.27808826946312026</v>
      </c>
    </row>
    <row r="125" spans="1:12" x14ac:dyDescent="0.25">
      <c r="A125" s="35">
        <v>61.442786069651739</v>
      </c>
      <c r="B125" s="36">
        <v>12940</v>
      </c>
      <c r="C125" s="43">
        <v>124</v>
      </c>
      <c r="D125" s="43">
        <f t="shared" si="8"/>
        <v>0.61442786069651745</v>
      </c>
      <c r="E125" s="29">
        <f t="shared" si="9"/>
        <v>0.29087845631048553</v>
      </c>
      <c r="F125" s="40">
        <v>12940</v>
      </c>
      <c r="G125" s="43">
        <v>61.442786069651739</v>
      </c>
      <c r="H125" s="31">
        <f t="shared" si="10"/>
        <v>27036.149194173398</v>
      </c>
      <c r="I125" s="40">
        <v>12940</v>
      </c>
      <c r="J125" s="43">
        <v>61.442786069651739</v>
      </c>
      <c r="K125" s="40">
        <v>27036.149194173398</v>
      </c>
      <c r="L125" s="43">
        <f t="shared" si="11"/>
        <v>0.29108289106783591</v>
      </c>
    </row>
    <row r="126" spans="1:12" x14ac:dyDescent="0.25">
      <c r="A126" s="35">
        <v>61.940298507462686</v>
      </c>
      <c r="B126" s="36">
        <v>12945</v>
      </c>
      <c r="C126" s="43">
        <v>125</v>
      </c>
      <c r="D126" s="43">
        <f t="shared" si="8"/>
        <v>0.61940298507462688</v>
      </c>
      <c r="E126" s="29">
        <f t="shared" si="9"/>
        <v>0.30391318841167153</v>
      </c>
      <c r="F126" s="40">
        <v>12945</v>
      </c>
      <c r="G126" s="43">
        <v>61.940298507462686</v>
      </c>
      <c r="H126" s="31">
        <f t="shared" si="10"/>
        <v>27127.392318881699</v>
      </c>
      <c r="I126" s="40">
        <v>12945</v>
      </c>
      <c r="J126" s="43">
        <v>61.940298507462686</v>
      </c>
      <c r="K126" s="40">
        <v>27127.392318881699</v>
      </c>
      <c r="L126" s="43">
        <f t="shared" si="11"/>
        <v>0.30412678421975059</v>
      </c>
    </row>
    <row r="127" spans="1:12" x14ac:dyDescent="0.25">
      <c r="A127" s="35">
        <v>62.437810945273633</v>
      </c>
      <c r="B127" s="36">
        <v>12964</v>
      </c>
      <c r="C127" s="43">
        <v>126</v>
      </c>
      <c r="D127" s="43">
        <f t="shared" si="8"/>
        <v>0.62437810945273631</v>
      </c>
      <c r="E127" s="29">
        <f t="shared" si="9"/>
        <v>0.31699976430677079</v>
      </c>
      <c r="F127" s="40">
        <v>12964</v>
      </c>
      <c r="G127" s="43">
        <v>62.437810945273633</v>
      </c>
      <c r="H127" s="31">
        <f t="shared" si="10"/>
        <v>27218.998350147394</v>
      </c>
      <c r="I127" s="40">
        <v>12964</v>
      </c>
      <c r="J127" s="43">
        <v>62.437810945273633</v>
      </c>
      <c r="K127" s="40">
        <v>27218.998350147394</v>
      </c>
      <c r="L127" s="43">
        <f t="shared" si="11"/>
        <v>0.31722255760235585</v>
      </c>
    </row>
    <row r="128" spans="1:12" x14ac:dyDescent="0.25">
      <c r="A128" s="35">
        <v>62.935323383084572</v>
      </c>
      <c r="B128" s="36">
        <v>13200</v>
      </c>
      <c r="C128" s="43">
        <v>127</v>
      </c>
      <c r="D128" s="43">
        <f t="shared" si="8"/>
        <v>0.62935323383084574</v>
      </c>
      <c r="E128" s="29">
        <f t="shared" si="9"/>
        <v>0.33014085768098994</v>
      </c>
      <c r="F128" s="40">
        <v>13200</v>
      </c>
      <c r="G128" s="43">
        <v>62.935323383084572</v>
      </c>
      <c r="H128" s="31">
        <f t="shared" si="10"/>
        <v>27310.986003766928</v>
      </c>
      <c r="I128" s="40">
        <v>13200</v>
      </c>
      <c r="J128" s="43">
        <v>62.935323383084572</v>
      </c>
      <c r="K128" s="40">
        <v>27310.986003766928</v>
      </c>
      <c r="L128" s="43">
        <f t="shared" si="11"/>
        <v>0.33037288677997312</v>
      </c>
    </row>
    <row r="129" spans="1:12" x14ac:dyDescent="0.25">
      <c r="A129" s="35">
        <v>63.432835820895519</v>
      </c>
      <c r="B129" s="36">
        <v>13295</v>
      </c>
      <c r="C129" s="43">
        <v>128</v>
      </c>
      <c r="D129" s="43">
        <f t="shared" si="8"/>
        <v>0.63432835820895528</v>
      </c>
      <c r="E129" s="29">
        <f t="shared" si="9"/>
        <v>0.34333921353155195</v>
      </c>
      <c r="F129" s="40">
        <v>13295</v>
      </c>
      <c r="G129" s="43">
        <v>63.432835820895519</v>
      </c>
      <c r="H129" s="31">
        <f t="shared" si="10"/>
        <v>27403.374494720865</v>
      </c>
      <c r="I129" s="40">
        <v>13295</v>
      </c>
      <c r="J129" s="43">
        <v>63.432835820895519</v>
      </c>
      <c r="K129" s="40">
        <v>27403.374494720865</v>
      </c>
      <c r="L129" s="43">
        <f t="shared" si="11"/>
        <v>0.34358051867906092</v>
      </c>
    </row>
    <row r="130" spans="1:12" x14ac:dyDescent="0.25">
      <c r="A130" s="35">
        <v>63.930348258706466</v>
      </c>
      <c r="B130" s="36">
        <v>13415</v>
      </c>
      <c r="C130" s="43">
        <v>129</v>
      </c>
      <c r="D130" s="43">
        <f t="shared" ref="D130:D193" si="12">(C130-0.5)/COUNT(B:B)</f>
        <v>0.63930348258706471</v>
      </c>
      <c r="E130" s="29">
        <f t="shared" si="9"/>
        <v>0.35659765290580481</v>
      </c>
      <c r="F130" s="40">
        <v>13415</v>
      </c>
      <c r="G130" s="43">
        <v>63.930348258706466</v>
      </c>
      <c r="H130" s="31">
        <f t="shared" si="10"/>
        <v>27496.183570340632</v>
      </c>
      <c r="I130" s="40">
        <v>13415</v>
      </c>
      <c r="J130" s="43">
        <v>63.930348258706466</v>
      </c>
      <c r="K130" s="40">
        <v>27496.183570340632</v>
      </c>
      <c r="L130" s="43">
        <f t="shared" si="11"/>
        <v>0.3568482763296501</v>
      </c>
    </row>
    <row r="131" spans="1:12" x14ac:dyDescent="0.25">
      <c r="A131" s="35">
        <v>64.427860696517413</v>
      </c>
      <c r="B131" s="36">
        <v>13495</v>
      </c>
      <c r="C131" s="43">
        <v>130</v>
      </c>
      <c r="D131" s="43">
        <f t="shared" si="12"/>
        <v>0.64427860696517414</v>
      </c>
      <c r="E131" s="29">
        <f t="shared" ref="E131:E194" si="13">_xlfn.NORM.S.INV(A131/100)</f>
        <v>0.36991907792221468</v>
      </c>
      <c r="F131" s="40">
        <v>13495</v>
      </c>
      <c r="G131" s="43">
        <v>64.427860696517413</v>
      </c>
      <c r="H131" s="31">
        <f t="shared" ref="H131:H194" si="14">E131*7000+25000</f>
        <v>27589.433545455504</v>
      </c>
      <c r="I131" s="40">
        <v>13495</v>
      </c>
      <c r="J131" s="43">
        <v>64.427860696517413</v>
      </c>
      <c r="K131" s="40">
        <v>27589.433545455504</v>
      </c>
      <c r="L131" s="43">
        <f t="shared" ref="L131:L194" si="15">(H131-$H$205)/$H$206</f>
        <v>0.37017906388987093</v>
      </c>
    </row>
    <row r="132" spans="1:12" x14ac:dyDescent="0.25">
      <c r="A132" s="35">
        <v>64.925373134328353</v>
      </c>
      <c r="B132" s="36">
        <v>13499</v>
      </c>
      <c r="C132" s="43">
        <v>131</v>
      </c>
      <c r="D132" s="43">
        <f t="shared" si="12"/>
        <v>0.64925373134328357</v>
      </c>
      <c r="E132" s="29">
        <f t="shared" si="13"/>
        <v>0.38330647709930993</v>
      </c>
      <c r="F132" s="40">
        <v>13499</v>
      </c>
      <c r="G132" s="43">
        <v>64.925373134328353</v>
      </c>
      <c r="H132" s="31">
        <f t="shared" si="14"/>
        <v>27683.145339695169</v>
      </c>
      <c r="I132" s="40">
        <v>13499</v>
      </c>
      <c r="J132" s="43">
        <v>64.925373134328353</v>
      </c>
      <c r="K132" s="40">
        <v>27683.145339695169</v>
      </c>
      <c r="L132" s="43">
        <f t="shared" si="15"/>
        <v>0.38357587197863657</v>
      </c>
    </row>
    <row r="133" spans="1:12" x14ac:dyDescent="0.25">
      <c r="A133" s="35">
        <v>65.422885572139307</v>
      </c>
      <c r="B133" s="36">
        <v>13499</v>
      </c>
      <c r="C133" s="43">
        <v>132</v>
      </c>
      <c r="D133" s="43">
        <f t="shared" si="12"/>
        <v>0.654228855721393</v>
      </c>
      <c r="E133" s="29">
        <f t="shared" si="13"/>
        <v>0.39676293101999482</v>
      </c>
      <c r="F133" s="40">
        <v>13499</v>
      </c>
      <c r="G133" s="43">
        <v>65.422885572139307</v>
      </c>
      <c r="H133" s="31">
        <f t="shared" si="14"/>
        <v>27777.340517139965</v>
      </c>
      <c r="I133" s="40">
        <v>13499</v>
      </c>
      <c r="J133" s="43">
        <v>65.422885572139307</v>
      </c>
      <c r="K133" s="40">
        <v>27777.340517139965</v>
      </c>
      <c r="L133" s="43">
        <f t="shared" si="15"/>
        <v>0.3970417833439428</v>
      </c>
    </row>
    <row r="134" spans="1:12" x14ac:dyDescent="0.25">
      <c r="A134" s="35">
        <v>65.920398009950247</v>
      </c>
      <c r="B134" s="36">
        <v>13645</v>
      </c>
      <c r="C134" s="43">
        <v>133</v>
      </c>
      <c r="D134" s="43">
        <f t="shared" si="12"/>
        <v>0.65920398009950254</v>
      </c>
      <c r="E134" s="29">
        <f t="shared" si="13"/>
        <v>0.41029161836131278</v>
      </c>
      <c r="F134" s="40">
        <v>13645</v>
      </c>
      <c r="G134" s="43">
        <v>65.920398009950247</v>
      </c>
      <c r="H134" s="31">
        <f t="shared" si="14"/>
        <v>27872.041328529191</v>
      </c>
      <c r="I134" s="40">
        <v>13645</v>
      </c>
      <c r="J134" s="43">
        <v>65.920398009950247</v>
      </c>
      <c r="K134" s="40">
        <v>27872.041328529191</v>
      </c>
      <c r="L134" s="43">
        <f t="shared" si="15"/>
        <v>0.41057997889686559</v>
      </c>
    </row>
    <row r="135" spans="1:12" x14ac:dyDescent="0.25">
      <c r="A135" s="35">
        <v>66.417910447761187</v>
      </c>
      <c r="B135" s="36">
        <v>13845</v>
      </c>
      <c r="C135" s="43">
        <v>134</v>
      </c>
      <c r="D135" s="43">
        <f t="shared" si="12"/>
        <v>0.66417910447761197</v>
      </c>
      <c r="E135" s="29">
        <f t="shared" si="13"/>
        <v>0.42389582232268769</v>
      </c>
      <c r="F135" s="40">
        <v>13845</v>
      </c>
      <c r="G135" s="43">
        <v>66.417910447761187</v>
      </c>
      <c r="H135" s="31">
        <f t="shared" si="14"/>
        <v>27967.270756258815</v>
      </c>
      <c r="I135" s="40">
        <v>13845</v>
      </c>
      <c r="J135" s="43">
        <v>66.417910447761187</v>
      </c>
      <c r="K135" s="40">
        <v>27967.270756258815</v>
      </c>
      <c r="L135" s="43">
        <f t="shared" si="15"/>
        <v>0.42419374414432209</v>
      </c>
    </row>
    <row r="136" spans="1:12" x14ac:dyDescent="0.25">
      <c r="A136" s="35">
        <v>66.915422885572141</v>
      </c>
      <c r="B136" s="36">
        <v>13860</v>
      </c>
      <c r="C136" s="43">
        <v>135</v>
      </c>
      <c r="D136" s="43">
        <f t="shared" si="12"/>
        <v>0.6691542288557214</v>
      </c>
      <c r="E136" s="29">
        <f t="shared" si="13"/>
        <v>0.43757893748896998</v>
      </c>
      <c r="F136" s="40">
        <v>13860</v>
      </c>
      <c r="G136" s="43">
        <v>66.915422885572141</v>
      </c>
      <c r="H136" s="31">
        <f t="shared" si="14"/>
        <v>28063.052562422788</v>
      </c>
      <c r="I136" s="40">
        <v>13860</v>
      </c>
      <c r="J136" s="43">
        <v>66.915422885572141</v>
      </c>
      <c r="K136" s="40">
        <v>28063.052562422788</v>
      </c>
      <c r="L136" s="43">
        <f t="shared" si="15"/>
        <v>0.43788647605693953</v>
      </c>
    </row>
    <row r="137" spans="1:12" x14ac:dyDescent="0.25">
      <c r="A137" s="35">
        <v>67.412935323383081</v>
      </c>
      <c r="B137" s="36">
        <v>13950</v>
      </c>
      <c r="C137" s="43">
        <v>136</v>
      </c>
      <c r="D137" s="43">
        <f t="shared" si="12"/>
        <v>0.67412935323383083</v>
      </c>
      <c r="E137" s="29">
        <f t="shared" si="13"/>
        <v>0.45134447716833753</v>
      </c>
      <c r="F137" s="40">
        <v>13950</v>
      </c>
      <c r="G137" s="43">
        <v>67.412935323383081</v>
      </c>
      <c r="H137" s="31">
        <f t="shared" si="14"/>
        <v>28159.411340178362</v>
      </c>
      <c r="I137" s="40">
        <v>13950</v>
      </c>
      <c r="J137" s="43">
        <v>67.412935323383081</v>
      </c>
      <c r="K137" s="40">
        <v>28159.411340178362</v>
      </c>
      <c r="L137" s="43">
        <f t="shared" si="15"/>
        <v>0.4516616904121144</v>
      </c>
    </row>
    <row r="138" spans="1:12" x14ac:dyDescent="0.25">
      <c r="A138" s="35">
        <v>67.910447761194035</v>
      </c>
      <c r="B138" s="36">
        <v>14399</v>
      </c>
      <c r="C138" s="43">
        <v>137</v>
      </c>
      <c r="D138" s="43">
        <f t="shared" si="12"/>
        <v>0.67910447761194026</v>
      </c>
      <c r="E138" s="29">
        <f t="shared" si="13"/>
        <v>0.46519608124925005</v>
      </c>
      <c r="F138" s="40">
        <v>14399</v>
      </c>
      <c r="G138" s="43">
        <v>67.910447761194035</v>
      </c>
      <c r="H138" s="31">
        <f t="shared" si="14"/>
        <v>28256.372568744751</v>
      </c>
      <c r="I138" s="40">
        <v>14399</v>
      </c>
      <c r="J138" s="43">
        <v>67.910447761194035</v>
      </c>
      <c r="K138" s="40">
        <v>28256.372568744751</v>
      </c>
      <c r="L138" s="43">
        <f t="shared" si="15"/>
        <v>0.46552302965648723</v>
      </c>
    </row>
    <row r="139" spans="1:12" x14ac:dyDescent="0.25">
      <c r="A139" s="35">
        <v>68.407960199004975</v>
      </c>
      <c r="B139" s="36">
        <v>14489</v>
      </c>
      <c r="C139" s="43">
        <v>138</v>
      </c>
      <c r="D139" s="43">
        <f t="shared" si="12"/>
        <v>0.6840796019900498</v>
      </c>
      <c r="E139" s="29">
        <f t="shared" si="13"/>
        <v>0.47913752462532744</v>
      </c>
      <c r="F139" s="40">
        <v>14489</v>
      </c>
      <c r="G139" s="43">
        <v>68.407960199004975</v>
      </c>
      <c r="H139" s="31">
        <f t="shared" si="14"/>
        <v>28353.962672377293</v>
      </c>
      <c r="I139" s="40">
        <v>14489</v>
      </c>
      <c r="J139" s="43">
        <v>68.407960199004975</v>
      </c>
      <c r="K139" s="40">
        <v>28353.962672377293</v>
      </c>
      <c r="L139" s="43">
        <f t="shared" si="15"/>
        <v>0.47947427133674231</v>
      </c>
    </row>
    <row r="140" spans="1:12" x14ac:dyDescent="0.25">
      <c r="A140" s="35">
        <v>68.905472636815915</v>
      </c>
      <c r="B140" s="36">
        <v>14869</v>
      </c>
      <c r="C140" s="43">
        <v>139</v>
      </c>
      <c r="D140" s="43">
        <f t="shared" si="12"/>
        <v>0.68905472636815923</v>
      </c>
      <c r="E140" s="29">
        <f t="shared" si="13"/>
        <v>0.4931727262422993</v>
      </c>
      <c r="F140" s="40">
        <v>14869</v>
      </c>
      <c r="G140" s="43">
        <v>68.905472636815915</v>
      </c>
      <c r="H140" s="31">
        <f t="shared" si="14"/>
        <v>28452.209083696096</v>
      </c>
      <c r="I140" s="40">
        <v>14869</v>
      </c>
      <c r="J140" s="43">
        <v>68.905472636815915</v>
      </c>
      <c r="K140" s="40">
        <v>28452.209083696096</v>
      </c>
      <c r="L140" s="43">
        <f t="shared" si="15"/>
        <v>0.49351933715291724</v>
      </c>
    </row>
    <row r="141" spans="1:12" x14ac:dyDescent="0.25">
      <c r="A141" s="35">
        <v>69.402985074626869</v>
      </c>
      <c r="B141" s="36">
        <v>15040</v>
      </c>
      <c r="C141" s="43">
        <v>140</v>
      </c>
      <c r="D141" s="43">
        <f t="shared" si="12"/>
        <v>0.69402985074626866</v>
      </c>
      <c r="E141" s="29">
        <f t="shared" si="13"/>
        <v>0.50730575882709295</v>
      </c>
      <c r="F141" s="40">
        <v>15040</v>
      </c>
      <c r="G141" s="43">
        <v>69.402985074626869</v>
      </c>
      <c r="H141" s="31">
        <f t="shared" si="14"/>
        <v>28551.140311789652</v>
      </c>
      <c r="I141" s="40">
        <v>15040</v>
      </c>
      <c r="J141" s="43">
        <v>69.402985074626869</v>
      </c>
      <c r="K141" s="40">
        <v>28551.140311789652</v>
      </c>
      <c r="L141" s="43">
        <f t="shared" si="15"/>
        <v>0.50766230269432688</v>
      </c>
    </row>
    <row r="142" spans="1:12" x14ac:dyDescent="0.25">
      <c r="A142" s="35">
        <v>69.900497512437809</v>
      </c>
      <c r="B142" s="36">
        <v>15250</v>
      </c>
      <c r="C142" s="43">
        <v>141</v>
      </c>
      <c r="D142" s="43">
        <f t="shared" si="12"/>
        <v>0.69900497512437809</v>
      </c>
      <c r="E142" s="29">
        <f t="shared" si="13"/>
        <v>0.52154085936584071</v>
      </c>
      <c r="F142" s="40">
        <v>15250</v>
      </c>
      <c r="G142" s="43">
        <v>69.900497512437809</v>
      </c>
      <c r="H142" s="31">
        <f t="shared" si="14"/>
        <v>28650.786015560887</v>
      </c>
      <c r="I142" s="40">
        <v>15250</v>
      </c>
      <c r="J142" s="43">
        <v>69.900497512437809</v>
      </c>
      <c r="K142" s="40">
        <v>28650.786015560887</v>
      </c>
      <c r="L142" s="43">
        <f t="shared" si="15"/>
        <v>0.52190740792493606</v>
      </c>
    </row>
    <row r="143" spans="1:12" x14ac:dyDescent="0.25">
      <c r="A143" s="35">
        <v>70.398009950248749</v>
      </c>
      <c r="B143" s="36">
        <v>15510</v>
      </c>
      <c r="C143" s="43">
        <v>142</v>
      </c>
      <c r="D143" s="43">
        <f t="shared" si="12"/>
        <v>0.70398009950248752</v>
      </c>
      <c r="E143" s="29">
        <f t="shared" si="13"/>
        <v>0.53588244040517641</v>
      </c>
      <c r="F143" s="40">
        <v>15510</v>
      </c>
      <c r="G143" s="43">
        <v>70.398009950248749</v>
      </c>
      <c r="H143" s="31">
        <f t="shared" si="14"/>
        <v>28751.177082836235</v>
      </c>
      <c r="I143" s="40">
        <v>15510</v>
      </c>
      <c r="J143" s="43">
        <v>70.398009950248749</v>
      </c>
      <c r="K143" s="40">
        <v>28751.177082836235</v>
      </c>
      <c r="L143" s="43">
        <f t="shared" si="15"/>
        <v>0.53625906849259741</v>
      </c>
    </row>
    <row r="144" spans="1:12" x14ac:dyDescent="0.25">
      <c r="A144" s="35">
        <v>70.895522388059703</v>
      </c>
      <c r="B144" s="36">
        <v>15580</v>
      </c>
      <c r="C144" s="43">
        <v>143</v>
      </c>
      <c r="D144" s="43">
        <f t="shared" si="12"/>
        <v>0.70895522388059706</v>
      </c>
      <c r="E144" s="29">
        <f t="shared" si="13"/>
        <v>0.55033510225978477</v>
      </c>
      <c r="F144" s="40">
        <v>15580</v>
      </c>
      <c r="G144" s="43">
        <v>70.895522388059703</v>
      </c>
      <c r="H144" s="31">
        <f t="shared" si="14"/>
        <v>28852.345715818494</v>
      </c>
      <c r="I144" s="40">
        <v>15580</v>
      </c>
      <c r="J144" s="43">
        <v>70.895522388059703</v>
      </c>
      <c r="K144" s="40">
        <v>28852.345715818494</v>
      </c>
      <c r="L144" s="43">
        <f t="shared" si="15"/>
        <v>0.55072188794518262</v>
      </c>
    </row>
    <row r="145" spans="1:12" x14ac:dyDescent="0.25">
      <c r="A145" s="35">
        <v>71.393034825870643</v>
      </c>
      <c r="B145" s="36">
        <v>15645</v>
      </c>
      <c r="C145" s="43">
        <v>144</v>
      </c>
      <c r="D145" s="43">
        <f t="shared" si="12"/>
        <v>0.71393034825870649</v>
      </c>
      <c r="E145" s="29">
        <f t="shared" si="13"/>
        <v>0.56490364621894906</v>
      </c>
      <c r="F145" s="40">
        <v>15645</v>
      </c>
      <c r="G145" s="43">
        <v>71.393034825870643</v>
      </c>
      <c r="H145" s="31">
        <f t="shared" si="14"/>
        <v>28954.325523532643</v>
      </c>
      <c r="I145" s="40">
        <v>15645</v>
      </c>
      <c r="J145" s="43">
        <v>71.393034825870643</v>
      </c>
      <c r="K145" s="40">
        <v>28954.325523532643</v>
      </c>
      <c r="L145" s="43">
        <f t="shared" si="15"/>
        <v>0.56530067094640923</v>
      </c>
    </row>
    <row r="146" spans="1:12" x14ac:dyDescent="0.25">
      <c r="A146" s="35">
        <v>71.890547263681597</v>
      </c>
      <c r="B146" s="36">
        <v>15690</v>
      </c>
      <c r="C146" s="43">
        <v>145</v>
      </c>
      <c r="D146" s="43">
        <f t="shared" si="12"/>
        <v>0.71890547263681592</v>
      </c>
      <c r="E146" s="29">
        <f t="shared" si="13"/>
        <v>0.57959308885597338</v>
      </c>
      <c r="F146" s="40">
        <v>15690</v>
      </c>
      <c r="G146" s="43">
        <v>71.890547263681597</v>
      </c>
      <c r="H146" s="31">
        <f t="shared" si="14"/>
        <v>29057.151621991812</v>
      </c>
      <c r="I146" s="40">
        <v>15690</v>
      </c>
      <c r="J146" s="43">
        <v>71.890547263681597</v>
      </c>
      <c r="K146" s="40">
        <v>29057.151621991812</v>
      </c>
      <c r="L146" s="43">
        <f t="shared" si="15"/>
        <v>0.58000043759532194</v>
      </c>
    </row>
    <row r="147" spans="1:12" x14ac:dyDescent="0.25">
      <c r="A147" s="35">
        <v>72.388059701492537</v>
      </c>
      <c r="B147" s="36">
        <v>15750</v>
      </c>
      <c r="C147" s="43">
        <v>146</v>
      </c>
      <c r="D147" s="43">
        <f t="shared" si="12"/>
        <v>0.72388059701492535</v>
      </c>
      <c r="E147" s="29">
        <f t="shared" si="13"/>
        <v>0.59440867755703042</v>
      </c>
      <c r="F147" s="40">
        <v>15750</v>
      </c>
      <c r="G147" s="43">
        <v>72.388059701492537</v>
      </c>
      <c r="H147" s="31">
        <f t="shared" si="14"/>
        <v>29160.860742899211</v>
      </c>
      <c r="I147" s="40">
        <v>15750</v>
      </c>
      <c r="J147" s="43">
        <v>72.388059701492537</v>
      </c>
      <c r="K147" s="40">
        <v>29160.860742899211</v>
      </c>
      <c r="L147" s="43">
        <f t="shared" si="15"/>
        <v>0.59482643896605369</v>
      </c>
    </row>
    <row r="148" spans="1:12" x14ac:dyDescent="0.25">
      <c r="A148" s="35">
        <v>72.885572139303477</v>
      </c>
      <c r="B148" s="36">
        <v>15985</v>
      </c>
      <c r="C148" s="43">
        <v>147</v>
      </c>
      <c r="D148" s="43">
        <f t="shared" si="12"/>
        <v>0.72885572139303478</v>
      </c>
      <c r="E148" s="29">
        <f t="shared" si="13"/>
        <v>0.60935590740053003</v>
      </c>
      <c r="F148" s="40">
        <v>15985</v>
      </c>
      <c r="G148" s="43">
        <v>72.885572139303477</v>
      </c>
      <c r="H148" s="31">
        <f t="shared" si="14"/>
        <v>29265.49135180371</v>
      </c>
      <c r="I148" s="40">
        <v>15985</v>
      </c>
      <c r="J148" s="43">
        <v>72.885572139303477</v>
      </c>
      <c r="K148" s="40">
        <v>29265.49135180371</v>
      </c>
      <c r="L148" s="43">
        <f t="shared" si="15"/>
        <v>0.60978417399905738</v>
      </c>
    </row>
    <row r="149" spans="1:12" x14ac:dyDescent="0.25">
      <c r="A149" s="35">
        <v>73.383084577114431</v>
      </c>
      <c r="B149" s="36">
        <v>15998</v>
      </c>
      <c r="C149" s="43">
        <v>148</v>
      </c>
      <c r="D149" s="43">
        <f t="shared" si="12"/>
        <v>0.73383084577114432</v>
      </c>
      <c r="E149" s="29">
        <f t="shared" si="13"/>
        <v>0.62444053953470258</v>
      </c>
      <c r="F149" s="40">
        <v>15998</v>
      </c>
      <c r="G149" s="43">
        <v>73.383084577114431</v>
      </c>
      <c r="H149" s="31">
        <f t="shared" si="14"/>
        <v>29371.083776742918</v>
      </c>
      <c r="I149" s="40">
        <v>15998</v>
      </c>
      <c r="J149" s="43">
        <v>73.383084577114431</v>
      </c>
      <c r="K149" s="40">
        <v>29371.083776742918</v>
      </c>
      <c r="L149" s="43">
        <f t="shared" si="15"/>
        <v>0.62487940789160412</v>
      </c>
    </row>
    <row r="150" spans="1:12" x14ac:dyDescent="0.25">
      <c r="A150" s="35">
        <v>73.880597014925371</v>
      </c>
      <c r="B150" s="36">
        <v>16430</v>
      </c>
      <c r="C150" s="43">
        <v>149</v>
      </c>
      <c r="D150" s="43">
        <f t="shared" si="12"/>
        <v>0.73880597014925375</v>
      </c>
      <c r="E150" s="29">
        <f t="shared" si="13"/>
        <v>0.63966862122022283</v>
      </c>
      <c r="F150" s="40">
        <v>16430</v>
      </c>
      <c r="G150" s="43">
        <v>73.880597014925371</v>
      </c>
      <c r="H150" s="31">
        <f t="shared" si="14"/>
        <v>29477.680348541558</v>
      </c>
      <c r="I150" s="40">
        <v>16430</v>
      </c>
      <c r="J150" s="43">
        <v>73.880597014925371</v>
      </c>
      <c r="K150" s="40">
        <v>29477.680348541558</v>
      </c>
      <c r="L150" s="43">
        <f t="shared" si="15"/>
        <v>0.64011819215449528</v>
      </c>
    </row>
    <row r="151" spans="1:12" x14ac:dyDescent="0.25">
      <c r="A151" s="35">
        <v>74.378109452736311</v>
      </c>
      <c r="B151" s="36">
        <v>16500</v>
      </c>
      <c r="C151" s="43">
        <v>150</v>
      </c>
      <c r="D151" s="43">
        <f t="shared" si="12"/>
        <v>0.74378109452736318</v>
      </c>
      <c r="E151" s="29">
        <f t="shared" si="13"/>
        <v>0.6550465077266916</v>
      </c>
      <c r="F151" s="40">
        <v>16500</v>
      </c>
      <c r="G151" s="43">
        <v>74.378109452736311</v>
      </c>
      <c r="H151" s="31">
        <f t="shared" si="14"/>
        <v>29585.325554086841</v>
      </c>
      <c r="I151" s="40">
        <v>16500</v>
      </c>
      <c r="J151" s="43">
        <v>74.378109452736311</v>
      </c>
      <c r="K151" s="40">
        <v>29585.325554086841</v>
      </c>
      <c r="L151" s="43">
        <f t="shared" si="15"/>
        <v>0.65550688652393341</v>
      </c>
    </row>
    <row r="152" spans="1:12" x14ac:dyDescent="0.25">
      <c r="A152" s="35">
        <v>74.875621890547265</v>
      </c>
      <c r="B152" s="36">
        <v>16500</v>
      </c>
      <c r="C152" s="43">
        <v>151</v>
      </c>
      <c r="D152" s="43">
        <f t="shared" si="12"/>
        <v>0.74875621890547261</v>
      </c>
      <c r="E152" s="29">
        <f t="shared" si="13"/>
        <v>0.67058088629718193</v>
      </c>
      <c r="F152" s="40">
        <v>16500</v>
      </c>
      <c r="G152" s="43">
        <v>74.875621890547265</v>
      </c>
      <c r="H152" s="31">
        <f t="shared" si="14"/>
        <v>29694.066204080274</v>
      </c>
      <c r="I152" s="40">
        <v>16500</v>
      </c>
      <c r="J152" s="43">
        <v>74.875621890547265</v>
      </c>
      <c r="K152" s="40">
        <v>29694.066204080274</v>
      </c>
      <c r="L152" s="43">
        <f t="shared" si="15"/>
        <v>0.67105218294290914</v>
      </c>
    </row>
    <row r="153" spans="1:12" x14ac:dyDescent="0.25">
      <c r="A153" s="35">
        <v>75.373134328358205</v>
      </c>
      <c r="B153" s="36">
        <v>16503</v>
      </c>
      <c r="C153" s="43">
        <v>152</v>
      </c>
      <c r="D153" s="43">
        <f t="shared" si="12"/>
        <v>0.75373134328358204</v>
      </c>
      <c r="E153" s="29">
        <f t="shared" si="13"/>
        <v>0.68627880242448014</v>
      </c>
      <c r="F153" s="40">
        <v>16503</v>
      </c>
      <c r="G153" s="43">
        <v>75.373134328358205</v>
      </c>
      <c r="H153" s="31">
        <f t="shared" si="14"/>
        <v>29803.951616971361</v>
      </c>
      <c r="I153" s="40">
        <v>16503</v>
      </c>
      <c r="J153" s="43">
        <v>75.373134328358205</v>
      </c>
      <c r="K153" s="40">
        <v>29803.951616971361</v>
      </c>
      <c r="L153" s="43">
        <f t="shared" si="15"/>
        <v>0.68676113185591103</v>
      </c>
    </row>
    <row r="154" spans="1:12" x14ac:dyDescent="0.25">
      <c r="A154" s="35">
        <v>75.870646766169159</v>
      </c>
      <c r="B154" s="36">
        <v>16515</v>
      </c>
      <c r="C154" s="43">
        <v>153</v>
      </c>
      <c r="D154" s="43">
        <f t="shared" si="12"/>
        <v>0.75870646766169159</v>
      </c>
      <c r="E154" s="29">
        <f t="shared" si="13"/>
        <v>0.70214768871675926</v>
      </c>
      <c r="F154" s="40">
        <v>16515</v>
      </c>
      <c r="G154" s="43">
        <v>75.870646766169159</v>
      </c>
      <c r="H154" s="31">
        <f t="shared" si="14"/>
        <v>29915.033821017314</v>
      </c>
      <c r="I154" s="40">
        <v>16515</v>
      </c>
      <c r="J154" s="43">
        <v>75.870646766169159</v>
      </c>
      <c r="K154" s="40">
        <v>29915.033821017314</v>
      </c>
      <c r="L154" s="43">
        <f t="shared" si="15"/>
        <v>0.70264117109488722</v>
      </c>
    </row>
    <row r="155" spans="1:12" x14ac:dyDescent="0.25">
      <c r="A155" s="35">
        <v>76.368159203980099</v>
      </c>
      <c r="B155" s="36">
        <v>16558</v>
      </c>
      <c r="C155" s="43">
        <v>154</v>
      </c>
      <c r="D155" s="43">
        <f t="shared" si="12"/>
        <v>0.76368159203980102</v>
      </c>
      <c r="E155" s="29">
        <f t="shared" si="13"/>
        <v>0.71819539667017118</v>
      </c>
      <c r="F155" s="40">
        <v>16558</v>
      </c>
      <c r="G155" s="43">
        <v>76.368159203980099</v>
      </c>
      <c r="H155" s="31">
        <f t="shared" si="14"/>
        <v>30027.367776691197</v>
      </c>
      <c r="I155" s="40">
        <v>16558</v>
      </c>
      <c r="J155" s="43">
        <v>76.368159203980099</v>
      </c>
      <c r="K155" s="40">
        <v>30027.367776691197</v>
      </c>
      <c r="L155" s="43">
        <f t="shared" si="15"/>
        <v>0.71870015767416595</v>
      </c>
    </row>
    <row r="156" spans="1:12" x14ac:dyDescent="0.25">
      <c r="A156" s="35">
        <v>76.865671641791039</v>
      </c>
      <c r="B156" s="36">
        <v>16630</v>
      </c>
      <c r="C156" s="43">
        <v>155</v>
      </c>
      <c r="D156" s="43">
        <f t="shared" si="12"/>
        <v>0.76865671641791045</v>
      </c>
      <c r="E156" s="29">
        <f t="shared" si="13"/>
        <v>0.73443023171221389</v>
      </c>
      <c r="F156" s="40">
        <v>16630</v>
      </c>
      <c r="G156" s="43">
        <v>76.865671641791039</v>
      </c>
      <c r="H156" s="31">
        <f t="shared" si="14"/>
        <v>30141.011621985497</v>
      </c>
      <c r="I156" s="40">
        <v>16630</v>
      </c>
      <c r="J156" s="43">
        <v>76.865671641791039</v>
      </c>
      <c r="K156" s="40">
        <v>30141.011621985497</v>
      </c>
      <c r="L156" s="43">
        <f t="shared" si="15"/>
        <v>0.73494640285845347</v>
      </c>
    </row>
    <row r="157" spans="1:12" x14ac:dyDescent="0.25">
      <c r="A157" s="35">
        <v>77.363184079601993</v>
      </c>
      <c r="B157" s="36">
        <v>16695</v>
      </c>
      <c r="C157" s="43">
        <v>156</v>
      </c>
      <c r="D157" s="43">
        <f t="shared" si="12"/>
        <v>0.77363184079601988</v>
      </c>
      <c r="E157" s="29">
        <f t="shared" si="13"/>
        <v>0.75086099193408129</v>
      </c>
      <c r="F157" s="40">
        <v>16695</v>
      </c>
      <c r="G157" s="43">
        <v>77.363184079601993</v>
      </c>
      <c r="H157" s="31">
        <f t="shared" si="14"/>
        <v>30256.026943538571</v>
      </c>
      <c r="I157" s="40">
        <v>16695</v>
      </c>
      <c r="J157" s="43">
        <v>77.363184079601993</v>
      </c>
      <c r="K157" s="40">
        <v>30256.026943538571</v>
      </c>
      <c r="L157" s="43">
        <f t="shared" si="15"/>
        <v>0.75138871092240489</v>
      </c>
    </row>
    <row r="158" spans="1:12" x14ac:dyDescent="0.25">
      <c r="A158" s="35">
        <v>77.860696517412933</v>
      </c>
      <c r="B158" s="36">
        <v>16845</v>
      </c>
      <c r="C158" s="43">
        <v>157</v>
      </c>
      <c r="D158" s="43">
        <f t="shared" si="12"/>
        <v>0.77860696517412931</v>
      </c>
      <c r="E158" s="29">
        <f t="shared" si="13"/>
        <v>0.76749701099402579</v>
      </c>
      <c r="F158" s="40">
        <v>16845</v>
      </c>
      <c r="G158" s="43">
        <v>77.860696517412933</v>
      </c>
      <c r="H158" s="31">
        <f t="shared" si="14"/>
        <v>30372.479076958181</v>
      </c>
      <c r="I158" s="40">
        <v>16845</v>
      </c>
      <c r="J158" s="43">
        <v>77.860696517412933</v>
      </c>
      <c r="K158" s="40">
        <v>30372.479076958181</v>
      </c>
      <c r="L158" s="43">
        <f t="shared" si="15"/>
        <v>0.76803642208413947</v>
      </c>
    </row>
    <row r="159" spans="1:12" x14ac:dyDescent="0.25">
      <c r="A159" s="35">
        <v>78.358208955223873</v>
      </c>
      <c r="B159" s="36">
        <v>16900</v>
      </c>
      <c r="C159" s="43">
        <v>158</v>
      </c>
      <c r="D159" s="43">
        <f t="shared" si="12"/>
        <v>0.78358208955223885</v>
      </c>
      <c r="E159" s="29">
        <f t="shared" si="13"/>
        <v>0.78434820574906472</v>
      </c>
      <c r="F159" s="40">
        <v>16900</v>
      </c>
      <c r="G159" s="43">
        <v>78.358208955223873</v>
      </c>
      <c r="H159" s="31">
        <f t="shared" si="14"/>
        <v>30490.437440243455</v>
      </c>
      <c r="I159" s="40">
        <v>16900</v>
      </c>
      <c r="J159" s="43">
        <v>78.358208955223873</v>
      </c>
      <c r="K159" s="40">
        <v>30490.437440243455</v>
      </c>
      <c r="L159" s="43">
        <f t="shared" si="15"/>
        <v>0.78489946017042589</v>
      </c>
    </row>
    <row r="160" spans="1:12" x14ac:dyDescent="0.25">
      <c r="A160" s="35">
        <v>78.855721393034827</v>
      </c>
      <c r="B160" s="36">
        <v>16925</v>
      </c>
      <c r="C160" s="43">
        <v>159</v>
      </c>
      <c r="D160" s="43">
        <f t="shared" si="12"/>
        <v>0.78855721393034828</v>
      </c>
      <c r="E160" s="29">
        <f t="shared" si="13"/>
        <v>0.80142512926137854</v>
      </c>
      <c r="F160" s="40">
        <v>16925</v>
      </c>
      <c r="G160" s="43">
        <v>78.855721393034827</v>
      </c>
      <c r="H160" s="31">
        <f t="shared" si="14"/>
        <v>30609.975904829651</v>
      </c>
      <c r="I160" s="40">
        <v>16925</v>
      </c>
      <c r="J160" s="43">
        <v>78.855721393034827</v>
      </c>
      <c r="K160" s="40">
        <v>30609.975904829651</v>
      </c>
      <c r="L160" s="43">
        <f t="shared" si="15"/>
        <v>0.80198838566033115</v>
      </c>
    </row>
    <row r="161" spans="1:12" x14ac:dyDescent="0.25">
      <c r="A161" s="35">
        <v>79.353233830845767</v>
      </c>
      <c r="B161" s="36">
        <v>17075</v>
      </c>
      <c r="C161" s="43">
        <v>160</v>
      </c>
      <c r="D161" s="43">
        <f t="shared" si="12"/>
        <v>0.79353233830845771</v>
      </c>
      <c r="E161" s="29">
        <f t="shared" si="13"/>
        <v>0.81873902993156855</v>
      </c>
      <c r="F161" s="40">
        <v>17075</v>
      </c>
      <c r="G161" s="43">
        <v>79.353233830845767</v>
      </c>
      <c r="H161" s="31">
        <f t="shared" si="14"/>
        <v>30731.173209520981</v>
      </c>
      <c r="I161" s="40">
        <v>17075</v>
      </c>
      <c r="J161" s="43">
        <v>79.353233830845767</v>
      </c>
      <c r="K161" s="40">
        <v>30731.173209520981</v>
      </c>
      <c r="L161" s="43">
        <f t="shared" si="15"/>
        <v>0.81931445486004084</v>
      </c>
    </row>
    <row r="162" spans="1:12" x14ac:dyDescent="0.25">
      <c r="A162" s="35">
        <v>79.850746268656721</v>
      </c>
      <c r="B162" s="36">
        <v>17199</v>
      </c>
      <c r="C162" s="43">
        <v>161</v>
      </c>
      <c r="D162" s="43">
        <f t="shared" si="12"/>
        <v>0.79850746268656714</v>
      </c>
      <c r="E162" s="29">
        <f t="shared" si="13"/>
        <v>0.83630191763697859</v>
      </c>
      <c r="F162" s="40">
        <v>17199</v>
      </c>
      <c r="G162" s="43">
        <v>79.850746268656721</v>
      </c>
      <c r="H162" s="31">
        <f t="shared" si="14"/>
        <v>30854.11342345885</v>
      </c>
      <c r="I162" s="40">
        <v>17199</v>
      </c>
      <c r="J162" s="43">
        <v>79.850746268656721</v>
      </c>
      <c r="K162" s="40">
        <v>30854.11342345885</v>
      </c>
      <c r="L162" s="43">
        <f t="shared" si="15"/>
        <v>0.83688968608766245</v>
      </c>
    </row>
    <row r="163" spans="1:12" x14ac:dyDescent="0.25">
      <c r="A163" s="35">
        <v>80.348258706467661</v>
      </c>
      <c r="B163" s="36">
        <v>17450</v>
      </c>
      <c r="C163" s="43">
        <v>162</v>
      </c>
      <c r="D163" s="43">
        <f t="shared" si="12"/>
        <v>0.80348258706467657</v>
      </c>
      <c r="E163" s="29">
        <f t="shared" si="13"/>
        <v>0.85412663790422094</v>
      </c>
      <c r="F163" s="40">
        <v>17450</v>
      </c>
      <c r="G163" s="43">
        <v>80.348258706467661</v>
      </c>
      <c r="H163" s="31">
        <f t="shared" si="14"/>
        <v>30978.886465329546</v>
      </c>
      <c r="I163" s="40">
        <v>17450</v>
      </c>
      <c r="J163" s="43">
        <v>80.348258706467661</v>
      </c>
      <c r="K163" s="40">
        <v>30978.886465329546</v>
      </c>
      <c r="L163" s="43">
        <f t="shared" si="15"/>
        <v>0.85472693389788224</v>
      </c>
    </row>
    <row r="164" spans="1:12" x14ac:dyDescent="0.25">
      <c r="A164" s="35">
        <v>80.845771144278601</v>
      </c>
      <c r="B164" s="36">
        <v>17669</v>
      </c>
      <c r="C164" s="43">
        <v>163</v>
      </c>
      <c r="D164" s="43">
        <f t="shared" si="12"/>
        <v>0.80845771144278611</v>
      </c>
      <c r="E164" s="29">
        <f t="shared" si="13"/>
        <v>0.87222695532645766</v>
      </c>
      <c r="F164" s="40">
        <v>17669</v>
      </c>
      <c r="G164" s="43">
        <v>80.845771144278601</v>
      </c>
      <c r="H164" s="31">
        <f t="shared" si="14"/>
        <v>31105.588687285202</v>
      </c>
      <c r="I164" s="40">
        <v>17669</v>
      </c>
      <c r="J164" s="43">
        <v>80.845771144278601</v>
      </c>
      <c r="K164" s="40">
        <v>31105.588687285202</v>
      </c>
      <c r="L164" s="43">
        <f t="shared" si="15"/>
        <v>0.8728399725578726</v>
      </c>
    </row>
    <row r="165" spans="1:12" x14ac:dyDescent="0.25">
      <c r="A165" s="35">
        <v>81.343283582089555</v>
      </c>
      <c r="B165" s="36">
        <v>17710</v>
      </c>
      <c r="C165" s="43">
        <v>164</v>
      </c>
      <c r="D165" s="43">
        <f t="shared" si="12"/>
        <v>0.81343283582089554</v>
      </c>
      <c r="E165" s="29">
        <f t="shared" si="13"/>
        <v>0.89061764765498141</v>
      </c>
      <c r="F165" s="40">
        <v>17710</v>
      </c>
      <c r="G165" s="43">
        <v>81.343283582089555</v>
      </c>
      <c r="H165" s="31">
        <f t="shared" si="14"/>
        <v>31234.323533584869</v>
      </c>
      <c r="I165" s="40">
        <v>17710</v>
      </c>
      <c r="J165" s="43">
        <v>81.343283582089555</v>
      </c>
      <c r="K165" s="40">
        <v>31234.323533584869</v>
      </c>
      <c r="L165" s="43">
        <f t="shared" si="15"/>
        <v>0.89124359020500321</v>
      </c>
    </row>
    <row r="166" spans="1:12" x14ac:dyDescent="0.25">
      <c r="A166" s="35">
        <v>81.840796019900495</v>
      </c>
      <c r="B166" s="36">
        <v>17950</v>
      </c>
      <c r="C166" s="43">
        <v>165</v>
      </c>
      <c r="D166" s="43">
        <f t="shared" si="12"/>
        <v>0.81840796019900497</v>
      </c>
      <c r="E166" s="29">
        <f t="shared" si="13"/>
        <v>0.909314612260265</v>
      </c>
      <c r="F166" s="40">
        <v>17950</v>
      </c>
      <c r="G166" s="43">
        <v>81.840796019900495</v>
      </c>
      <c r="H166" s="31">
        <f t="shared" si="14"/>
        <v>31365.202285821855</v>
      </c>
      <c r="I166" s="40">
        <v>17950</v>
      </c>
      <c r="J166" s="43">
        <v>81.840796019900495</v>
      </c>
      <c r="K166" s="40">
        <v>31365.202285821855</v>
      </c>
      <c r="L166" s="43">
        <f t="shared" si="15"/>
        <v>0.90995369538271265</v>
      </c>
    </row>
    <row r="167" spans="1:12" x14ac:dyDescent="0.25">
      <c r="A167" s="35">
        <v>82.338308457711449</v>
      </c>
      <c r="B167" s="36">
        <v>18150</v>
      </c>
      <c r="C167" s="43">
        <v>166</v>
      </c>
      <c r="D167" s="43">
        <f t="shared" si="12"/>
        <v>0.8233830845771144</v>
      </c>
      <c r="E167" s="29">
        <f t="shared" si="13"/>
        <v>0.92833498698148464</v>
      </c>
      <c r="F167" s="40">
        <v>18150</v>
      </c>
      <c r="G167" s="43">
        <v>82.338308457711449</v>
      </c>
      <c r="H167" s="31">
        <f t="shared" si="14"/>
        <v>31498.344908870393</v>
      </c>
      <c r="I167" s="40">
        <v>18150</v>
      </c>
      <c r="J167" s="43">
        <v>82.338308457711449</v>
      </c>
      <c r="K167" s="40">
        <v>31498.344908870393</v>
      </c>
      <c r="L167" s="43">
        <f t="shared" si="15"/>
        <v>0.9289874379749673</v>
      </c>
    </row>
    <row r="168" spans="1:12" x14ac:dyDescent="0.25">
      <c r="A168" s="35">
        <v>82.835820895522389</v>
      </c>
      <c r="B168" s="36">
        <v>18150</v>
      </c>
      <c r="C168" s="43">
        <v>167</v>
      </c>
      <c r="D168" s="43">
        <f t="shared" si="12"/>
        <v>0.82835820895522383</v>
      </c>
      <c r="E168" s="29">
        <f t="shared" si="13"/>
        <v>0.94769728778009077</v>
      </c>
      <c r="F168" s="40">
        <v>18150</v>
      </c>
      <c r="G168" s="43">
        <v>82.835820895522389</v>
      </c>
      <c r="H168" s="31">
        <f t="shared" si="14"/>
        <v>31633.881014460636</v>
      </c>
      <c r="I168" s="40">
        <v>18150</v>
      </c>
      <c r="J168" s="43">
        <v>82.835820895522389</v>
      </c>
      <c r="K168" s="40">
        <v>31633.881014460636</v>
      </c>
      <c r="L168" s="43">
        <f t="shared" si="15"/>
        <v>0.94836334695657776</v>
      </c>
    </row>
    <row r="169" spans="1:12" x14ac:dyDescent="0.25">
      <c r="A169" s="35">
        <v>83.333333333333329</v>
      </c>
      <c r="B169" s="36">
        <v>18280</v>
      </c>
      <c r="C169" s="43">
        <v>168</v>
      </c>
      <c r="D169" s="43">
        <f t="shared" si="12"/>
        <v>0.83333333333333337</v>
      </c>
      <c r="E169" s="29">
        <f t="shared" si="13"/>
        <v>0.96742156610170049</v>
      </c>
      <c r="F169" s="40">
        <v>18280</v>
      </c>
      <c r="G169" s="43">
        <v>83.333333333333329</v>
      </c>
      <c r="H169" s="31">
        <f t="shared" si="14"/>
        <v>31771.950962711904</v>
      </c>
      <c r="I169" s="40">
        <v>18280</v>
      </c>
      <c r="J169" s="43">
        <v>83.333333333333329</v>
      </c>
      <c r="K169" s="40">
        <v>31771.950962711904</v>
      </c>
      <c r="L169" s="43">
        <f t="shared" si="15"/>
        <v>0.96810148786568784</v>
      </c>
    </row>
    <row r="170" spans="1:12" x14ac:dyDescent="0.25">
      <c r="A170" s="35">
        <v>83.830845771144283</v>
      </c>
      <c r="B170" s="36">
        <v>18344</v>
      </c>
      <c r="C170" s="43">
        <v>169</v>
      </c>
      <c r="D170" s="43">
        <f t="shared" si="12"/>
        <v>0.8383084577114428</v>
      </c>
      <c r="E170" s="29">
        <f t="shared" si="13"/>
        <v>0.987529589455723</v>
      </c>
      <c r="F170" s="40">
        <v>18344</v>
      </c>
      <c r="G170" s="43">
        <v>83.830845771144283</v>
      </c>
      <c r="H170" s="31">
        <f t="shared" si="14"/>
        <v>31912.70712619006</v>
      </c>
      <c r="I170" s="40">
        <v>18344</v>
      </c>
      <c r="J170" s="43">
        <v>83.830845771144283</v>
      </c>
      <c r="K170" s="40">
        <v>31912.70712619006</v>
      </c>
      <c r="L170" s="43">
        <f t="shared" si="15"/>
        <v>0.98822364351031444</v>
      </c>
    </row>
    <row r="171" spans="1:12" x14ac:dyDescent="0.25">
      <c r="A171" s="35">
        <v>84.328358208955223</v>
      </c>
      <c r="B171" s="36">
        <v>18399</v>
      </c>
      <c r="C171" s="43">
        <v>170</v>
      </c>
      <c r="D171" s="43">
        <f t="shared" si="12"/>
        <v>0.84328358208955223</v>
      </c>
      <c r="E171" s="29">
        <f t="shared" si="13"/>
        <v>1.0080450494765438</v>
      </c>
      <c r="F171" s="40">
        <v>18399</v>
      </c>
      <c r="G171" s="43">
        <v>84.328358208955223</v>
      </c>
      <c r="H171" s="31">
        <f t="shared" si="14"/>
        <v>32056.315346335807</v>
      </c>
      <c r="I171" s="40">
        <v>18399</v>
      </c>
      <c r="J171" s="43">
        <v>84.328358208955223</v>
      </c>
      <c r="K171" s="40">
        <v>32056.315346335807</v>
      </c>
      <c r="L171" s="43">
        <f t="shared" si="15"/>
        <v>1.0087535221757626</v>
      </c>
    </row>
    <row r="172" spans="1:12" x14ac:dyDescent="0.25">
      <c r="A172" s="35">
        <v>84.825870646766163</v>
      </c>
      <c r="B172" s="36">
        <v>18420</v>
      </c>
      <c r="C172" s="43">
        <v>171</v>
      </c>
      <c r="D172" s="43">
        <f t="shared" si="12"/>
        <v>0.84825870646766166</v>
      </c>
      <c r="E172" s="29">
        <f t="shared" si="13"/>
        <v>1.0289938026760728</v>
      </c>
      <c r="F172" s="40">
        <v>18420</v>
      </c>
      <c r="G172" s="43">
        <v>84.825870646766163</v>
      </c>
      <c r="H172" s="31">
        <f t="shared" si="14"/>
        <v>32202.956618732511</v>
      </c>
      <c r="I172" s="40">
        <v>18420</v>
      </c>
      <c r="J172" s="43">
        <v>84.825870646766163</v>
      </c>
      <c r="K172" s="40">
        <v>32202.956618732511</v>
      </c>
      <c r="L172" s="43">
        <f t="shared" si="15"/>
        <v>1.0297169985463765</v>
      </c>
    </row>
    <row r="173" spans="1:12" x14ac:dyDescent="0.25">
      <c r="A173" s="35">
        <v>85.323383084577117</v>
      </c>
      <c r="B173" s="36">
        <v>18620</v>
      </c>
      <c r="C173" s="43">
        <v>172</v>
      </c>
      <c r="D173" s="43">
        <f t="shared" si="12"/>
        <v>0.85323383084577109</v>
      </c>
      <c r="E173" s="29">
        <f t="shared" si="13"/>
        <v>1.0504041502920671</v>
      </c>
      <c r="F173" s="40">
        <v>18620</v>
      </c>
      <c r="G173" s="43">
        <v>85.323383084577117</v>
      </c>
      <c r="H173" s="31">
        <f t="shared" si="14"/>
        <v>32352.829052044472</v>
      </c>
      <c r="I173" s="40">
        <v>18620</v>
      </c>
      <c r="J173" s="43">
        <v>85.323383084577117</v>
      </c>
      <c r="K173" s="40">
        <v>32352.829052044472</v>
      </c>
      <c r="L173" s="43">
        <f t="shared" si="15"/>
        <v>1.0511423937505462</v>
      </c>
    </row>
    <row r="174" spans="1:12" x14ac:dyDescent="0.25">
      <c r="A174" s="35">
        <v>85.820895522388057</v>
      </c>
      <c r="B174" s="36">
        <v>18920</v>
      </c>
      <c r="C174" s="43">
        <v>173</v>
      </c>
      <c r="D174" s="43">
        <f t="shared" si="12"/>
        <v>0.85820895522388063</v>
      </c>
      <c r="E174" s="29">
        <f t="shared" si="13"/>
        <v>1.0723071651559164</v>
      </c>
      <c r="F174" s="40">
        <v>18920</v>
      </c>
      <c r="G174" s="43">
        <v>85.820895522388057</v>
      </c>
      <c r="H174" s="31">
        <f t="shared" si="14"/>
        <v>32506.150156091415</v>
      </c>
      <c r="I174" s="40">
        <v>18920</v>
      </c>
      <c r="J174" s="43">
        <v>85.820895522388057</v>
      </c>
      <c r="K174" s="40">
        <v>32506.150156091415</v>
      </c>
      <c r="L174" s="43">
        <f t="shared" si="15"/>
        <v>1.0730608024582216</v>
      </c>
    </row>
    <row r="175" spans="1:12" x14ac:dyDescent="0.25">
      <c r="A175" s="35">
        <v>86.318407960199011</v>
      </c>
      <c r="B175" s="36">
        <v>18950</v>
      </c>
      <c r="C175" s="43">
        <v>174</v>
      </c>
      <c r="D175" s="43">
        <f t="shared" si="12"/>
        <v>0.86318407960199006</v>
      </c>
      <c r="E175" s="29">
        <f t="shared" si="13"/>
        <v>1.0947370754505048</v>
      </c>
      <c r="F175" s="40">
        <v>18950</v>
      </c>
      <c r="G175" s="43">
        <v>86.318407960199011</v>
      </c>
      <c r="H175" s="31">
        <f t="shared" si="14"/>
        <v>32663.159528153534</v>
      </c>
      <c r="I175" s="40">
        <v>18950</v>
      </c>
      <c r="J175" s="43">
        <v>86.318407960199011</v>
      </c>
      <c r="K175" s="40">
        <v>32663.159528153534</v>
      </c>
      <c r="L175" s="43">
        <f t="shared" si="15"/>
        <v>1.0955064769084872</v>
      </c>
    </row>
    <row r="176" spans="1:12" x14ac:dyDescent="0.25">
      <c r="A176" s="35">
        <v>86.815920398009951</v>
      </c>
      <c r="B176" s="36">
        <v>19045</v>
      </c>
      <c r="C176" s="43">
        <v>175</v>
      </c>
      <c r="D176" s="43">
        <f t="shared" si="12"/>
        <v>0.86815920398009949</v>
      </c>
      <c r="E176" s="29">
        <f t="shared" si="13"/>
        <v>1.1177317177440835</v>
      </c>
      <c r="F176" s="40">
        <v>19045</v>
      </c>
      <c r="G176" s="43">
        <v>86.815920398009951</v>
      </c>
      <c r="H176" s="31">
        <f t="shared" si="14"/>
        <v>32824.122024208584</v>
      </c>
      <c r="I176" s="40">
        <v>19045</v>
      </c>
      <c r="J176" s="43">
        <v>86.815920398009951</v>
      </c>
      <c r="K176" s="40">
        <v>32824.122024208584</v>
      </c>
      <c r="L176" s="43">
        <f t="shared" si="15"/>
        <v>1.1185172802618337</v>
      </c>
    </row>
    <row r="177" spans="1:12" x14ac:dyDescent="0.25">
      <c r="A177" s="35">
        <v>87.31343283582089</v>
      </c>
      <c r="B177" s="36">
        <v>19699</v>
      </c>
      <c r="C177" s="43">
        <v>176</v>
      </c>
      <c r="D177" s="43">
        <f t="shared" si="12"/>
        <v>0.87313432835820892</v>
      </c>
      <c r="E177" s="29">
        <f t="shared" si="13"/>
        <v>1.1413330749641124</v>
      </c>
      <c r="F177" s="40">
        <v>19699</v>
      </c>
      <c r="G177" s="43">
        <v>87.31343283582089</v>
      </c>
      <c r="H177" s="31">
        <f t="shared" si="14"/>
        <v>32989.331524748784</v>
      </c>
      <c r="I177" s="40">
        <v>19699</v>
      </c>
      <c r="J177" s="43">
        <v>87.31343283582089</v>
      </c>
      <c r="K177" s="40">
        <v>32989.331524748784</v>
      </c>
      <c r="L177" s="43">
        <f t="shared" si="15"/>
        <v>1.1421352249520984</v>
      </c>
    </row>
    <row r="178" spans="1:12" x14ac:dyDescent="0.25">
      <c r="A178" s="35">
        <v>87.810945273631845</v>
      </c>
      <c r="B178" s="36">
        <v>20970</v>
      </c>
      <c r="C178" s="43">
        <v>177</v>
      </c>
      <c r="D178" s="43">
        <f t="shared" si="12"/>
        <v>0.87810945273631846</v>
      </c>
      <c r="E178" s="29">
        <f t="shared" si="13"/>
        <v>1.1655879192867658</v>
      </c>
      <c r="F178" s="40">
        <v>20970</v>
      </c>
      <c r="G178" s="43">
        <v>87.810945273631845</v>
      </c>
      <c r="H178" s="31">
        <f t="shared" si="14"/>
        <v>33159.115435007363</v>
      </c>
      <c r="I178" s="40">
        <v>20970</v>
      </c>
      <c r="J178" s="43">
        <v>87.810945273631845</v>
      </c>
      <c r="K178" s="40">
        <v>33159.115435007363</v>
      </c>
      <c r="L178" s="43">
        <f t="shared" si="15"/>
        <v>1.1664071160278071</v>
      </c>
    </row>
    <row r="179" spans="1:12" x14ac:dyDescent="0.25">
      <c r="A179" s="35">
        <v>88.308457711442784</v>
      </c>
      <c r="B179" s="36">
        <v>21105</v>
      </c>
      <c r="C179" s="43">
        <v>178</v>
      </c>
      <c r="D179" s="43">
        <f t="shared" si="12"/>
        <v>0.88308457711442789</v>
      </c>
      <c r="E179" s="29">
        <f t="shared" si="13"/>
        <v>1.1905485856460705</v>
      </c>
      <c r="F179" s="40">
        <v>21105</v>
      </c>
      <c r="G179" s="43">
        <v>88.308457711442784</v>
      </c>
      <c r="H179" s="31">
        <f t="shared" si="14"/>
        <v>33333.840099522495</v>
      </c>
      <c r="I179" s="40">
        <v>21105</v>
      </c>
      <c r="J179" s="43">
        <v>88.308457711442784</v>
      </c>
      <c r="K179" s="40">
        <v>33333.840099522495</v>
      </c>
      <c r="L179" s="43">
        <f t="shared" si="15"/>
        <v>1.1913853252049442</v>
      </c>
    </row>
    <row r="180" spans="1:12" x14ac:dyDescent="0.25">
      <c r="A180" s="35">
        <v>88.805970149253724</v>
      </c>
      <c r="B180" s="36">
        <v>21485</v>
      </c>
      <c r="C180" s="43">
        <v>179</v>
      </c>
      <c r="D180" s="43">
        <f t="shared" si="12"/>
        <v>0.88805970149253732</v>
      </c>
      <c r="E180" s="29">
        <f t="shared" si="13"/>
        <v>1.2162739092587753</v>
      </c>
      <c r="F180" s="40">
        <v>21485</v>
      </c>
      <c r="G180" s="43">
        <v>88.805970149253724</v>
      </c>
      <c r="H180" s="31">
        <f t="shared" si="14"/>
        <v>33513.917364811423</v>
      </c>
      <c r="I180" s="40">
        <v>21485</v>
      </c>
      <c r="J180" s="43">
        <v>88.805970149253724</v>
      </c>
      <c r="K180" s="40">
        <v>33513.917364811423</v>
      </c>
      <c r="L180" s="43">
        <f t="shared" si="15"/>
        <v>1.2171287290507364</v>
      </c>
    </row>
    <row r="181" spans="1:12" x14ac:dyDescent="0.25">
      <c r="A181" s="35">
        <v>89.303482587064678</v>
      </c>
      <c r="B181" s="36">
        <v>22018</v>
      </c>
      <c r="C181" s="43">
        <v>180</v>
      </c>
      <c r="D181" s="43">
        <f t="shared" si="12"/>
        <v>0.89303482587064675</v>
      </c>
      <c r="E181" s="29">
        <f t="shared" si="13"/>
        <v>1.2428303710105679</v>
      </c>
      <c r="F181" s="40">
        <v>22018</v>
      </c>
      <c r="G181" s="43">
        <v>89.303482587064678</v>
      </c>
      <c r="H181" s="31">
        <f t="shared" si="14"/>
        <v>33699.812597073978</v>
      </c>
      <c r="I181" s="40">
        <v>22018</v>
      </c>
      <c r="J181" s="43">
        <v>89.303482587064678</v>
      </c>
      <c r="K181" s="40">
        <v>33699.812597073978</v>
      </c>
      <c r="L181" s="43">
        <f t="shared" si="15"/>
        <v>1.2437038551748703</v>
      </c>
    </row>
    <row r="182" spans="1:12" x14ac:dyDescent="0.25">
      <c r="A182" s="35">
        <v>89.800995024875618</v>
      </c>
      <c r="B182" s="36">
        <v>22470</v>
      </c>
      <c r="C182" s="43">
        <v>181</v>
      </c>
      <c r="D182" s="43">
        <f t="shared" si="12"/>
        <v>0.89800995024875618</v>
      </c>
      <c r="E182" s="29">
        <f t="shared" si="13"/>
        <v>1.2702935089233247</v>
      </c>
      <c r="F182" s="40">
        <v>22470</v>
      </c>
      <c r="G182" s="43">
        <v>89.800995024875618</v>
      </c>
      <c r="H182" s="31">
        <f t="shared" si="14"/>
        <v>33892.054562463272</v>
      </c>
      <c r="I182" s="40">
        <v>22470</v>
      </c>
      <c r="J182" s="43">
        <v>89.800995024875618</v>
      </c>
      <c r="K182" s="40">
        <v>33892.054562463272</v>
      </c>
      <c r="L182" s="43">
        <f t="shared" si="15"/>
        <v>1.2711862946887367</v>
      </c>
    </row>
    <row r="183" spans="1:12" x14ac:dyDescent="0.25">
      <c r="A183" s="35">
        <v>90.298507462686572</v>
      </c>
      <c r="B183" s="36">
        <v>22625</v>
      </c>
      <c r="C183" s="43">
        <v>182</v>
      </c>
      <c r="D183" s="43">
        <f t="shared" si="12"/>
        <v>0.90298507462686572</v>
      </c>
      <c r="E183" s="29">
        <f t="shared" si="13"/>
        <v>1.298749673966261</v>
      </c>
      <c r="F183" s="40">
        <v>22625</v>
      </c>
      <c r="G183" s="43">
        <v>90.298507462686572</v>
      </c>
      <c r="H183" s="31">
        <f t="shared" si="14"/>
        <v>34091.247717763828</v>
      </c>
      <c r="I183" s="40">
        <v>22625</v>
      </c>
      <c r="J183" s="43">
        <v>90.298507462686572</v>
      </c>
      <c r="K183" s="40">
        <v>34091.247717763828</v>
      </c>
      <c r="L183" s="43">
        <f t="shared" si="15"/>
        <v>1.2996624592506112</v>
      </c>
    </row>
    <row r="184" spans="1:12" x14ac:dyDescent="0.25">
      <c r="A184" s="35">
        <v>90.796019900497512</v>
      </c>
      <c r="B184" s="36">
        <v>23875</v>
      </c>
      <c r="C184" s="43">
        <v>183</v>
      </c>
      <c r="D184" s="43">
        <f t="shared" si="12"/>
        <v>0.90796019900497515</v>
      </c>
      <c r="E184" s="29">
        <f t="shared" si="13"/>
        <v>1.3282982368394793</v>
      </c>
      <c r="F184" s="40">
        <v>23875</v>
      </c>
      <c r="G184" s="43">
        <v>90.796019900497512</v>
      </c>
      <c r="H184" s="31">
        <f t="shared" si="14"/>
        <v>34298.087657876356</v>
      </c>
      <c r="I184" s="40">
        <v>23875</v>
      </c>
      <c r="J184" s="43">
        <v>90.796019900497512</v>
      </c>
      <c r="K184" s="40">
        <v>34298.087657876356</v>
      </c>
      <c r="L184" s="43">
        <f t="shared" si="15"/>
        <v>1.3292317894001606</v>
      </c>
    </row>
    <row r="185" spans="1:12" x14ac:dyDescent="0.25">
      <c r="A185" s="35">
        <v>91.293532338308452</v>
      </c>
      <c r="B185" s="36">
        <v>24565</v>
      </c>
      <c r="C185" s="43">
        <v>184</v>
      </c>
      <c r="D185" s="43">
        <f t="shared" si="12"/>
        <v>0.91293532338308458</v>
      </c>
      <c r="E185" s="29">
        <f t="shared" si="13"/>
        <v>1.3590543931580381</v>
      </c>
      <c r="F185" s="40">
        <v>24565</v>
      </c>
      <c r="G185" s="43">
        <v>91.293532338308452</v>
      </c>
      <c r="H185" s="31">
        <f t="shared" si="14"/>
        <v>34513.38075210627</v>
      </c>
      <c r="I185" s="40">
        <v>24565</v>
      </c>
      <c r="J185" s="43">
        <v>91.293532338308452</v>
      </c>
      <c r="K185" s="40">
        <v>34513.38075210627</v>
      </c>
      <c r="L185" s="43">
        <f t="shared" si="15"/>
        <v>1.3600095617140524</v>
      </c>
    </row>
    <row r="186" spans="1:12" x14ac:dyDescent="0.25">
      <c r="A186" s="35">
        <v>91.791044776119406</v>
      </c>
      <c r="B186" s="36">
        <v>25552</v>
      </c>
      <c r="C186" s="43">
        <v>185</v>
      </c>
      <c r="D186" s="43">
        <f t="shared" si="12"/>
        <v>0.91791044776119401</v>
      </c>
      <c r="E186" s="29">
        <f t="shared" si="13"/>
        <v>1.3911527742046639</v>
      </c>
      <c r="F186" s="40">
        <v>25552</v>
      </c>
      <c r="G186" s="43">
        <v>91.791044776119406</v>
      </c>
      <c r="H186" s="31">
        <f t="shared" si="14"/>
        <v>34738.06941943265</v>
      </c>
      <c r="I186" s="40">
        <v>25552</v>
      </c>
      <c r="J186" s="43">
        <v>91.791044776119406</v>
      </c>
      <c r="K186" s="40">
        <v>34738.06941943265</v>
      </c>
      <c r="L186" s="43">
        <f t="shared" si="15"/>
        <v>1.3921305020963668</v>
      </c>
    </row>
    <row r="187" spans="1:12" x14ac:dyDescent="0.25">
      <c r="A187" s="35">
        <v>92.288557213930346</v>
      </c>
      <c r="B187" s="36">
        <v>28176</v>
      </c>
      <c r="C187" s="43">
        <v>186</v>
      </c>
      <c r="D187" s="43">
        <f t="shared" si="12"/>
        <v>0.92288557213930345</v>
      </c>
      <c r="E187" s="29">
        <f t="shared" si="13"/>
        <v>1.4247521596310455</v>
      </c>
      <c r="F187" s="40">
        <v>28176</v>
      </c>
      <c r="G187" s="43">
        <v>92.288557213930346</v>
      </c>
      <c r="H187" s="31">
        <f t="shared" si="14"/>
        <v>34973.265117417322</v>
      </c>
      <c r="I187" s="40">
        <v>28176</v>
      </c>
      <c r="J187" s="43">
        <v>92.288557213930346</v>
      </c>
      <c r="K187" s="40">
        <v>34973.265117417322</v>
      </c>
      <c r="L187" s="43">
        <f t="shared" si="15"/>
        <v>1.4257535017920688</v>
      </c>
    </row>
    <row r="188" spans="1:12" x14ac:dyDescent="0.25">
      <c r="A188" s="35">
        <v>92.786069651741286</v>
      </c>
      <c r="B188" s="36">
        <v>28248</v>
      </c>
      <c r="C188" s="43">
        <v>187</v>
      </c>
      <c r="D188" s="43">
        <f t="shared" si="12"/>
        <v>0.92786069651741299</v>
      </c>
      <c r="E188" s="29">
        <f t="shared" si="13"/>
        <v>1.4600417246568442</v>
      </c>
      <c r="F188" s="40">
        <v>28248</v>
      </c>
      <c r="G188" s="43">
        <v>92.786069651741286</v>
      </c>
      <c r="H188" s="31">
        <f t="shared" si="14"/>
        <v>35220.292072597906</v>
      </c>
      <c r="I188" s="40">
        <v>28248</v>
      </c>
      <c r="J188" s="43">
        <v>92.786069651741286</v>
      </c>
      <c r="K188" s="40">
        <v>35220.292072597906</v>
      </c>
      <c r="L188" s="43">
        <f t="shared" si="15"/>
        <v>1.4610678689766596</v>
      </c>
    </row>
    <row r="189" spans="1:12" x14ac:dyDescent="0.25">
      <c r="A189" s="35">
        <v>93.28358208955224</v>
      </c>
      <c r="B189" s="36">
        <v>30760</v>
      </c>
      <c r="C189" s="43">
        <v>188</v>
      </c>
      <c r="D189" s="43">
        <f t="shared" si="12"/>
        <v>0.93283582089552242</v>
      </c>
      <c r="E189" s="29">
        <f t="shared" si="13"/>
        <v>1.4972494672989398</v>
      </c>
      <c r="F189" s="40">
        <v>30760</v>
      </c>
      <c r="G189" s="43">
        <v>93.28358208955224</v>
      </c>
      <c r="H189" s="31">
        <f t="shared" si="14"/>
        <v>35480.746271092576</v>
      </c>
      <c r="I189" s="40">
        <v>30760</v>
      </c>
      <c r="J189" s="43">
        <v>93.28358208955224</v>
      </c>
      <c r="K189" s="40">
        <v>35480.746271092576</v>
      </c>
      <c r="L189" s="43">
        <f t="shared" si="15"/>
        <v>1.4983017619082442</v>
      </c>
    </row>
    <row r="190" spans="1:12" x14ac:dyDescent="0.25">
      <c r="A190" s="35">
        <v>93.78109452736318</v>
      </c>
      <c r="B190" s="36">
        <v>31600</v>
      </c>
      <c r="C190" s="43">
        <v>189</v>
      </c>
      <c r="D190" s="43">
        <f t="shared" si="12"/>
        <v>0.93781094527363185</v>
      </c>
      <c r="E190" s="29">
        <f t="shared" si="13"/>
        <v>1.5366538035801052</v>
      </c>
      <c r="F190" s="40">
        <v>31600</v>
      </c>
      <c r="G190" s="43">
        <v>93.78109452736318</v>
      </c>
      <c r="H190" s="31">
        <f t="shared" si="14"/>
        <v>35756.576625060734</v>
      </c>
      <c r="I190" s="40">
        <v>31600</v>
      </c>
      <c r="J190" s="43">
        <v>93.78109452736318</v>
      </c>
      <c r="K190" s="40">
        <v>35756.576625060734</v>
      </c>
      <c r="L190" s="43">
        <f t="shared" si="15"/>
        <v>1.5377337922855221</v>
      </c>
    </row>
    <row r="191" spans="1:12" x14ac:dyDescent="0.25">
      <c r="A191" s="35">
        <v>94.278606965174134</v>
      </c>
      <c r="B191" s="36">
        <v>32250</v>
      </c>
      <c r="C191" s="43">
        <v>190</v>
      </c>
      <c r="D191" s="43">
        <f t="shared" si="12"/>
        <v>0.94278606965174128</v>
      </c>
      <c r="E191" s="29">
        <f t="shared" si="13"/>
        <v>1.5785998866089364</v>
      </c>
      <c r="F191" s="40">
        <v>32250</v>
      </c>
      <c r="G191" s="43">
        <v>94.278606965174134</v>
      </c>
      <c r="H191" s="31">
        <f t="shared" si="14"/>
        <v>36050.19920626255</v>
      </c>
      <c r="I191" s="40">
        <v>32250</v>
      </c>
      <c r="J191" s="43">
        <v>94.278606965174134</v>
      </c>
      <c r="K191" s="40">
        <v>36050.19920626255</v>
      </c>
      <c r="L191" s="43">
        <f t="shared" si="15"/>
        <v>1.5797093557970761</v>
      </c>
    </row>
    <row r="192" spans="1:12" x14ac:dyDescent="0.25">
      <c r="A192" s="35">
        <v>94.776119402985074</v>
      </c>
      <c r="B192" s="36">
        <v>32528</v>
      </c>
      <c r="C192" s="43">
        <v>191</v>
      </c>
      <c r="D192" s="43">
        <f t="shared" si="12"/>
        <v>0.94776119402985071</v>
      </c>
      <c r="E192" s="29">
        <f t="shared" si="13"/>
        <v>1.6235231816505271</v>
      </c>
      <c r="F192" s="40">
        <v>32528</v>
      </c>
      <c r="G192" s="43">
        <v>94.776119402985074</v>
      </c>
      <c r="H192" s="31">
        <f t="shared" si="14"/>
        <v>36364.662271553694</v>
      </c>
      <c r="I192" s="40">
        <v>32528</v>
      </c>
      <c r="J192" s="43">
        <v>94.776119402985074</v>
      </c>
      <c r="K192" s="40">
        <v>36364.662271553694</v>
      </c>
      <c r="L192" s="43">
        <f t="shared" si="15"/>
        <v>1.6246642237610411</v>
      </c>
    </row>
    <row r="193" spans="1:12" x14ac:dyDescent="0.25">
      <c r="A193" s="35">
        <v>95.273631840796014</v>
      </c>
      <c r="B193" s="36">
        <v>34028</v>
      </c>
      <c r="C193" s="43">
        <v>192</v>
      </c>
      <c r="D193" s="43">
        <f t="shared" si="12"/>
        <v>0.95273631840796025</v>
      </c>
      <c r="E193" s="29">
        <f t="shared" si="13"/>
        <v>1.6719845780263722</v>
      </c>
      <c r="F193" s="40">
        <v>34028</v>
      </c>
      <c r="G193" s="43">
        <v>95.273631840796014</v>
      </c>
      <c r="H193" s="31">
        <f t="shared" si="14"/>
        <v>36703.892046184606</v>
      </c>
      <c r="I193" s="40">
        <v>34028</v>
      </c>
      <c r="J193" s="43">
        <v>95.273631840796014</v>
      </c>
      <c r="K193" s="40">
        <v>36703.892046184606</v>
      </c>
      <c r="L193" s="43">
        <f t="shared" si="15"/>
        <v>1.6731596797022952</v>
      </c>
    </row>
    <row r="194" spans="1:12" x14ac:dyDescent="0.25">
      <c r="A194" s="35">
        <v>95.771144278606968</v>
      </c>
      <c r="B194" s="36">
        <v>34184</v>
      </c>
      <c r="C194" s="43">
        <v>193</v>
      </c>
      <c r="D194" s="43">
        <f t="shared" ref="D194:D202" si="16">(C194-0.5)/COUNT(B:B)</f>
        <v>0.95771144278606968</v>
      </c>
      <c r="E194" s="29">
        <f t="shared" si="13"/>
        <v>1.7247246062739454</v>
      </c>
      <c r="F194" s="40">
        <v>34184</v>
      </c>
      <c r="G194" s="43">
        <v>95.771144278606968</v>
      </c>
      <c r="H194" s="31">
        <f t="shared" si="14"/>
        <v>37073.072243917617</v>
      </c>
      <c r="I194" s="40">
        <v>34184</v>
      </c>
      <c r="J194" s="43">
        <v>95.771144278606968</v>
      </c>
      <c r="K194" s="40">
        <v>37073.072243917617</v>
      </c>
      <c r="L194" s="43">
        <f t="shared" si="15"/>
        <v>1.7259367746168675</v>
      </c>
    </row>
    <row r="195" spans="1:12" x14ac:dyDescent="0.25">
      <c r="A195" s="35">
        <v>96.268656716417908</v>
      </c>
      <c r="B195" s="36">
        <v>35056</v>
      </c>
      <c r="C195" s="43">
        <v>194</v>
      </c>
      <c r="D195" s="43">
        <f t="shared" si="16"/>
        <v>0.96268656716417911</v>
      </c>
      <c r="E195" s="29">
        <f t="shared" ref="E195:E202" si="17">_xlfn.NORM.S.INV(A195/100)</f>
        <v>1.7827508752023604</v>
      </c>
      <c r="F195" s="40">
        <v>35056</v>
      </c>
      <c r="G195" s="43">
        <v>96.268656716417908</v>
      </c>
      <c r="H195" s="31">
        <f t="shared" ref="H195:H202" si="18">E195*7000+25000</f>
        <v>37479.256126416527</v>
      </c>
      <c r="I195" s="40">
        <v>35056</v>
      </c>
      <c r="J195" s="43">
        <v>96.268656716417908</v>
      </c>
      <c r="K195" s="40">
        <v>37479.256126416527</v>
      </c>
      <c r="L195" s="43">
        <f t="shared" ref="L195:L202" si="19">(H195-$H$205)/$H$206</f>
        <v>1.7840038254799742</v>
      </c>
    </row>
    <row r="196" spans="1:12" x14ac:dyDescent="0.25">
      <c r="A196" s="35">
        <v>96.766169154228862</v>
      </c>
      <c r="B196" s="36">
        <v>35550</v>
      </c>
      <c r="C196" s="43">
        <v>195</v>
      </c>
      <c r="D196" s="43">
        <f t="shared" si="16"/>
        <v>0.96766169154228854</v>
      </c>
      <c r="E196" s="29">
        <f t="shared" si="17"/>
        <v>1.8474868176556138</v>
      </c>
      <c r="F196" s="40">
        <v>35550</v>
      </c>
      <c r="G196" s="43">
        <v>96.766169154228862</v>
      </c>
      <c r="H196" s="31">
        <f t="shared" si="18"/>
        <v>37932.407723589298</v>
      </c>
      <c r="I196" s="40">
        <v>35550</v>
      </c>
      <c r="J196" s="43">
        <v>96.766169154228862</v>
      </c>
      <c r="K196" s="40">
        <v>37932.407723589298</v>
      </c>
      <c r="L196" s="43">
        <f t="shared" si="19"/>
        <v>1.848785265550531</v>
      </c>
    </row>
    <row r="197" spans="1:12" x14ac:dyDescent="0.25">
      <c r="A197" s="35">
        <v>97.263681592039802</v>
      </c>
      <c r="B197" s="36">
        <v>36000</v>
      </c>
      <c r="C197" s="43">
        <v>196</v>
      </c>
      <c r="D197" s="43">
        <f t="shared" si="16"/>
        <v>0.97263681592039797</v>
      </c>
      <c r="E197" s="29">
        <f t="shared" si="17"/>
        <v>1.9210423535670136</v>
      </c>
      <c r="F197" s="40">
        <v>36000</v>
      </c>
      <c r="G197" s="43">
        <v>97.263681592039802</v>
      </c>
      <c r="H197" s="31">
        <f t="shared" si="18"/>
        <v>38447.296474969095</v>
      </c>
      <c r="I197" s="40">
        <v>36000</v>
      </c>
      <c r="J197" s="43">
        <v>97.263681592039802</v>
      </c>
      <c r="K197" s="40">
        <v>38447.296474969095</v>
      </c>
      <c r="L197" s="43">
        <f t="shared" si="19"/>
        <v>1.9223924976525886</v>
      </c>
    </row>
    <row r="198" spans="1:12" x14ac:dyDescent="0.25">
      <c r="A198" s="35">
        <v>97.761194029850742</v>
      </c>
      <c r="B198" s="36">
        <v>36880</v>
      </c>
      <c r="C198" s="43">
        <v>197</v>
      </c>
      <c r="D198" s="43">
        <f t="shared" si="16"/>
        <v>0.97761194029850751</v>
      </c>
      <c r="E198" s="29">
        <f t="shared" si="17"/>
        <v>2.0067515937676412</v>
      </c>
      <c r="F198" s="40">
        <v>36880</v>
      </c>
      <c r="G198" s="43">
        <v>97.761194029850742</v>
      </c>
      <c r="H198" s="31">
        <f t="shared" si="18"/>
        <v>39047.26115637349</v>
      </c>
      <c r="I198" s="40">
        <v>36880</v>
      </c>
      <c r="J198" s="43">
        <v>97.761194029850742</v>
      </c>
      <c r="K198" s="40">
        <v>39047.26115637349</v>
      </c>
      <c r="L198" s="43">
        <f t="shared" si="19"/>
        <v>2.0081619758919671</v>
      </c>
    </row>
    <row r="199" spans="1:12" x14ac:dyDescent="0.25">
      <c r="A199" s="35">
        <v>98.258706467661696</v>
      </c>
      <c r="B199" s="36">
        <v>37028</v>
      </c>
      <c r="C199" s="43">
        <v>198</v>
      </c>
      <c r="D199" s="43">
        <f t="shared" si="16"/>
        <v>0.98258706467661694</v>
      </c>
      <c r="E199" s="29">
        <f t="shared" si="17"/>
        <v>2.1103772940568244</v>
      </c>
      <c r="F199" s="40">
        <v>37028</v>
      </c>
      <c r="G199" s="43">
        <v>98.258706467661696</v>
      </c>
      <c r="H199" s="31">
        <f t="shared" si="18"/>
        <v>39772.64105839777</v>
      </c>
      <c r="I199" s="40">
        <v>37028</v>
      </c>
      <c r="J199" s="43">
        <v>98.258706467661696</v>
      </c>
      <c r="K199" s="40">
        <v>39772.64105839777</v>
      </c>
      <c r="L199" s="43">
        <f t="shared" si="19"/>
        <v>2.1118605062393208</v>
      </c>
    </row>
    <row r="200" spans="1:12" x14ac:dyDescent="0.25">
      <c r="A200" s="35">
        <v>98.756218905472636</v>
      </c>
      <c r="B200" s="36">
        <v>40960</v>
      </c>
      <c r="C200" s="43">
        <v>199</v>
      </c>
      <c r="D200" s="43">
        <f t="shared" si="16"/>
        <v>0.98756218905472637</v>
      </c>
      <c r="E200" s="29">
        <f t="shared" si="17"/>
        <v>2.2433287630462804</v>
      </c>
      <c r="F200" s="40">
        <v>40960</v>
      </c>
      <c r="G200" s="43">
        <v>98.756218905472636</v>
      </c>
      <c r="H200" s="31">
        <f t="shared" si="18"/>
        <v>40703.301341323961</v>
      </c>
      <c r="I200" s="40">
        <v>40960</v>
      </c>
      <c r="J200" s="43">
        <v>98.756218905472636</v>
      </c>
      <c r="K200" s="40">
        <v>40703.301341323961</v>
      </c>
      <c r="L200" s="43">
        <f t="shared" si="19"/>
        <v>2.2449054159794146</v>
      </c>
    </row>
    <row r="201" spans="1:12" x14ac:dyDescent="0.25">
      <c r="A201" s="35">
        <v>99.253731343283576</v>
      </c>
      <c r="B201" s="36">
        <v>41315</v>
      </c>
      <c r="C201" s="43">
        <v>200</v>
      </c>
      <c r="D201" s="43">
        <f t="shared" si="16"/>
        <v>0.9925373134328358</v>
      </c>
      <c r="E201" s="29">
        <f t="shared" si="17"/>
        <v>2.4341847912895918</v>
      </c>
      <c r="F201" s="40">
        <v>41315</v>
      </c>
      <c r="G201" s="43">
        <v>99.253731343283576</v>
      </c>
      <c r="H201" s="31">
        <f t="shared" si="18"/>
        <v>42039.293539027145</v>
      </c>
      <c r="I201" s="40">
        <v>41315</v>
      </c>
      <c r="J201" s="43">
        <v>99.253731343283576</v>
      </c>
      <c r="K201" s="40">
        <v>42039.293539027145</v>
      </c>
      <c r="L201" s="43">
        <f t="shared" si="19"/>
        <v>2.4358955813682455</v>
      </c>
    </row>
    <row r="202" spans="1:12" x14ac:dyDescent="0.25">
      <c r="A202" s="35">
        <v>99.75124378109453</v>
      </c>
      <c r="B202" s="36">
        <v>45400</v>
      </c>
      <c r="C202" s="43">
        <v>201</v>
      </c>
      <c r="D202" s="43">
        <f t="shared" si="16"/>
        <v>0.99751243781094523</v>
      </c>
      <c r="E202" s="29">
        <f t="shared" si="17"/>
        <v>2.8086400108693819</v>
      </c>
      <c r="F202" s="40">
        <v>45400</v>
      </c>
      <c r="G202" s="43">
        <v>99.75124378109453</v>
      </c>
      <c r="H202" s="31">
        <f t="shared" si="18"/>
        <v>44660.480076085674</v>
      </c>
      <c r="I202" s="40">
        <v>45400</v>
      </c>
      <c r="J202" s="43">
        <v>99.75124378109453</v>
      </c>
      <c r="K202" s="40">
        <v>44660.480076085674</v>
      </c>
      <c r="L202" s="43">
        <f t="shared" si="19"/>
        <v>2.8106139749999186</v>
      </c>
    </row>
    <row r="203" spans="1:12" x14ac:dyDescent="0.25">
      <c r="A203" s="26"/>
      <c r="B203" s="26"/>
      <c r="C203" s="26"/>
      <c r="D203" s="26"/>
      <c r="E203" s="26"/>
      <c r="F203" s="26"/>
      <c r="G203" s="26"/>
      <c r="H203" s="26"/>
      <c r="I203" s="26"/>
      <c r="J203" s="26"/>
      <c r="K203" s="44"/>
    </row>
    <row r="204" spans="1:12" x14ac:dyDescent="0.25">
      <c r="A204" s="26"/>
      <c r="B204" s="26"/>
      <c r="C204" s="26"/>
      <c r="D204" s="26"/>
      <c r="E204" s="26"/>
      <c r="F204" s="26"/>
      <c r="G204" s="26"/>
      <c r="H204" s="26"/>
      <c r="I204" s="26"/>
      <c r="J204" s="26"/>
      <c r="K204" s="44"/>
    </row>
    <row r="205" spans="1:12" x14ac:dyDescent="0.25">
      <c r="A205" s="26"/>
      <c r="B205" s="26"/>
      <c r="C205" s="26"/>
      <c r="D205" s="26"/>
      <c r="E205" s="26"/>
      <c r="F205" s="26"/>
      <c r="G205" s="26" t="s">
        <v>245</v>
      </c>
      <c r="H205" s="45">
        <f>AVERAGE(H2:H202)</f>
        <v>24999.999999999989</v>
      </c>
      <c r="I205" s="26"/>
      <c r="J205" s="26"/>
      <c r="K205" s="44"/>
    </row>
    <row r="206" spans="1:12" x14ac:dyDescent="0.25">
      <c r="A206" s="26"/>
      <c r="B206" s="26"/>
      <c r="C206" s="26"/>
      <c r="D206" s="26"/>
      <c r="E206" s="26"/>
      <c r="F206" s="26"/>
      <c r="G206" s="26" t="s">
        <v>244</v>
      </c>
      <c r="H206" s="45">
        <f>_xlfn.STDEV.S(H2:H202)</f>
        <v>6995.0837258205311</v>
      </c>
      <c r="I206" s="26"/>
      <c r="J206" s="26"/>
      <c r="K206" s="44"/>
    </row>
    <row r="207" spans="1:12" x14ac:dyDescent="0.25">
      <c r="A207" s="26"/>
      <c r="B207" s="26"/>
      <c r="C207" s="26"/>
      <c r="D207" s="26"/>
      <c r="E207" s="26"/>
      <c r="F207" s="26"/>
      <c r="G207" s="26" t="s">
        <v>243</v>
      </c>
      <c r="H207" s="45">
        <v>7000</v>
      </c>
      <c r="I207" s="26"/>
      <c r="J207" s="26"/>
      <c r="K207" s="44"/>
    </row>
    <row r="208" spans="1:12" x14ac:dyDescent="0.25">
      <c r="A208" s="26"/>
      <c r="B208" s="26"/>
      <c r="C208" s="26"/>
      <c r="D208" s="26"/>
      <c r="E208" s="26"/>
      <c r="F208" s="26"/>
      <c r="G208" s="26"/>
      <c r="H208" s="26"/>
      <c r="I208" s="26"/>
      <c r="J208" s="26"/>
      <c r="K208" s="44"/>
    </row>
    <row r="209" spans="1:11" x14ac:dyDescent="0.25">
      <c r="A209" s="26"/>
      <c r="B209" s="26"/>
      <c r="C209" s="26"/>
      <c r="D209" s="26"/>
      <c r="E209" s="26"/>
      <c r="F209" s="26"/>
      <c r="G209" s="26"/>
      <c r="H209" s="26"/>
      <c r="I209" s="26"/>
      <c r="J209" s="26"/>
      <c r="K209" s="44"/>
    </row>
    <row r="210" spans="1:11" x14ac:dyDescent="0.25">
      <c r="A210" s="26"/>
      <c r="B210" s="26"/>
      <c r="C210" s="26"/>
      <c r="D210" s="26"/>
      <c r="E210" s="26"/>
      <c r="F210" s="26"/>
      <c r="G210" s="26"/>
      <c r="H210" s="26"/>
      <c r="I210" s="26"/>
      <c r="J210" s="26"/>
      <c r="K210" s="44"/>
    </row>
    <row r="211" spans="1:11" x14ac:dyDescent="0.25">
      <c r="A211" s="26"/>
      <c r="B211" s="26"/>
      <c r="C211" s="26"/>
      <c r="D211" s="26"/>
      <c r="E211" s="26"/>
      <c r="F211" s="26"/>
      <c r="G211" s="26"/>
      <c r="H211" s="26"/>
      <c r="I211" s="26"/>
      <c r="J211" s="26"/>
      <c r="K211" s="44"/>
    </row>
    <row r="212" spans="1:11" x14ac:dyDescent="0.25">
      <c r="A212" s="26"/>
      <c r="B212" s="26"/>
      <c r="C212" s="26"/>
      <c r="D212" s="26"/>
      <c r="E212" s="26"/>
      <c r="F212" s="26"/>
      <c r="G212" s="26"/>
      <c r="H212" s="26"/>
      <c r="I212" s="26"/>
      <c r="J212" s="26"/>
      <c r="K212" s="44"/>
    </row>
    <row r="213" spans="1:11" x14ac:dyDescent="0.25">
      <c r="A213" s="26"/>
      <c r="B213" s="26"/>
      <c r="C213" s="26"/>
      <c r="D213" s="26"/>
      <c r="E213" s="26"/>
      <c r="F213" s="26"/>
      <c r="G213" s="26"/>
      <c r="H213" s="26"/>
      <c r="I213" s="26"/>
      <c r="J213" s="26"/>
      <c r="K213" s="44"/>
    </row>
    <row r="214" spans="1:11" x14ac:dyDescent="0.25">
      <c r="A214" s="26"/>
      <c r="B214" s="26"/>
      <c r="C214" s="26"/>
      <c r="D214" s="26"/>
      <c r="E214" s="26"/>
      <c r="F214" s="26"/>
      <c r="G214" s="26"/>
      <c r="H214" s="26"/>
      <c r="I214" s="26"/>
      <c r="J214" s="26"/>
      <c r="K214" s="44"/>
    </row>
    <row r="215" spans="1:11" x14ac:dyDescent="0.25">
      <c r="A215" s="26"/>
      <c r="B215" s="26"/>
      <c r="C215" s="26"/>
      <c r="D215" s="26"/>
      <c r="E215" s="26"/>
      <c r="F215" s="26"/>
      <c r="G215" s="26"/>
      <c r="H215" s="26"/>
      <c r="I215" s="26"/>
      <c r="J215" s="26"/>
      <c r="K215" s="44"/>
    </row>
    <row r="216" spans="1:11" x14ac:dyDescent="0.25">
      <c r="A216" s="26"/>
      <c r="B216" s="26"/>
      <c r="C216" s="26"/>
      <c r="D216" s="26"/>
      <c r="E216" s="26"/>
      <c r="F216" s="26"/>
      <c r="G216" s="26"/>
      <c r="H216" s="26"/>
      <c r="I216" s="26"/>
      <c r="J216" s="26"/>
      <c r="K216" s="44"/>
    </row>
    <row r="217" spans="1:11" x14ac:dyDescent="0.25">
      <c r="A217" s="26"/>
      <c r="B217" s="26"/>
      <c r="C217" s="26"/>
      <c r="D217" s="26"/>
      <c r="E217" s="26"/>
      <c r="F217" s="26"/>
      <c r="G217" s="26"/>
      <c r="H217" s="26"/>
      <c r="I217" s="26"/>
      <c r="J217" s="26"/>
      <c r="K217" s="44"/>
    </row>
    <row r="218" spans="1:11" x14ac:dyDescent="0.25">
      <c r="A218" s="26"/>
      <c r="B218" s="26"/>
      <c r="C218" s="26"/>
      <c r="D218" s="26"/>
      <c r="E218" s="26"/>
      <c r="F218" s="26"/>
      <c r="G218" s="26"/>
      <c r="H218" s="26"/>
      <c r="I218" s="26"/>
      <c r="J218" s="26"/>
      <c r="K218" s="44"/>
    </row>
  </sheetData>
  <hyperlinks>
    <hyperlink ref="V65"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2"/>
  <sheetViews>
    <sheetView workbookViewId="0"/>
  </sheetViews>
  <sheetFormatPr defaultColWidth="15.7109375" defaultRowHeight="15" x14ac:dyDescent="0.25"/>
  <cols>
    <col min="1" max="1" width="7.5703125" style="13" bestFit="1" customWidth="1"/>
    <col min="2" max="2" width="21.5703125" style="1" bestFit="1" customWidth="1"/>
    <col min="3" max="3" width="22" style="1" bestFit="1" customWidth="1"/>
    <col min="4" max="4" width="19.7109375" style="1" bestFit="1" customWidth="1"/>
    <col min="5" max="5" width="16" style="1" bestFit="1" customWidth="1"/>
    <col min="6" max="6" width="16.28515625" style="1" bestFit="1" customWidth="1"/>
    <col min="7" max="7" width="21" style="1" bestFit="1" customWidth="1"/>
    <col min="8" max="8" width="15.85546875" style="1" bestFit="1" customWidth="1"/>
    <col min="9" max="10" width="12" style="1" bestFit="1" customWidth="1"/>
    <col min="11" max="11" width="22" style="1" bestFit="1" customWidth="1"/>
    <col min="12" max="12" width="16.28515625" style="1" bestFit="1" customWidth="1"/>
    <col min="13" max="13" width="14.140625" style="1" bestFit="1" customWidth="1"/>
    <col min="14" max="15" width="12" style="1" bestFit="1" customWidth="1"/>
    <col min="16" max="16" width="17.7109375" style="1" bestFit="1" customWidth="1"/>
    <col min="17" max="17" width="16.85546875" style="1" bestFit="1" customWidth="1"/>
    <col min="18" max="18" width="10" style="1" bestFit="1" customWidth="1"/>
    <col min="19" max="19" width="7.5703125" style="13" bestFit="1" customWidth="1"/>
    <col min="20" max="20" width="15" style="13" bestFit="1" customWidth="1"/>
    <col min="21" max="21" width="16.42578125" style="13" bestFit="1" customWidth="1"/>
    <col min="22" max="22" width="16.140625" style="13" bestFit="1" customWidth="1"/>
    <col min="23" max="23" width="23.5703125" style="13" bestFit="1" customWidth="1"/>
    <col min="24" max="24" width="14.7109375" style="13" bestFit="1" customWidth="1"/>
    <col min="25" max="25" width="22" style="13" bestFit="1" customWidth="1"/>
    <col min="26" max="26" width="18" style="13" bestFit="1" customWidth="1"/>
    <col min="27" max="27" width="11.28515625" style="13" bestFit="1" customWidth="1"/>
    <col min="28" max="28" width="16.85546875" style="13" bestFit="1" customWidth="1"/>
    <col min="29" max="29" width="13.28515625" style="13" bestFit="1" customWidth="1"/>
    <col min="30" max="30" width="11" style="13" bestFit="1" customWidth="1"/>
    <col min="31" max="31" width="8.42578125" style="13" bestFit="1" customWidth="1"/>
    <col min="32" max="32" width="21.5703125" style="13" bestFit="1" customWidth="1"/>
    <col min="33" max="16384" width="15.7109375" style="1"/>
  </cols>
  <sheetData>
    <row r="1" spans="1:32" x14ac:dyDescent="0.25">
      <c r="A1" s="13" t="s">
        <v>87</v>
      </c>
      <c r="B1" s="23" t="s">
        <v>202</v>
      </c>
      <c r="C1" s="23" t="s">
        <v>203</v>
      </c>
      <c r="D1" s="23" t="s">
        <v>7</v>
      </c>
      <c r="E1" s="23" t="s">
        <v>8</v>
      </c>
      <c r="F1" s="23" t="s">
        <v>12</v>
      </c>
      <c r="G1" s="23" t="s">
        <v>14</v>
      </c>
      <c r="H1" s="23" t="s">
        <v>15</v>
      </c>
      <c r="I1" s="23" t="s">
        <v>17</v>
      </c>
      <c r="J1" s="23" t="s">
        <v>18</v>
      </c>
      <c r="K1" s="23" t="s">
        <v>19</v>
      </c>
      <c r="L1" s="23" t="s">
        <v>20</v>
      </c>
      <c r="M1" s="23" t="s">
        <v>21</v>
      </c>
      <c r="N1" s="23" t="s">
        <v>9</v>
      </c>
      <c r="O1" s="23" t="s">
        <v>10</v>
      </c>
      <c r="P1" s="23" t="s">
        <v>23</v>
      </c>
      <c r="Q1" s="23" t="s">
        <v>25</v>
      </c>
      <c r="R1" s="19" t="s">
        <v>24</v>
      </c>
      <c r="S1" s="13" t="s">
        <v>87</v>
      </c>
      <c r="T1" s="13" t="s">
        <v>5</v>
      </c>
      <c r="U1" s="13" t="s">
        <v>13</v>
      </c>
      <c r="V1" s="13" t="s">
        <v>16</v>
      </c>
      <c r="W1" s="13" t="s">
        <v>26</v>
      </c>
      <c r="X1" s="13" t="s">
        <v>0</v>
      </c>
      <c r="Y1" s="13" t="s">
        <v>1</v>
      </c>
      <c r="Z1" s="13" t="s">
        <v>4</v>
      </c>
      <c r="AA1" s="13" t="s">
        <v>11</v>
      </c>
      <c r="AB1" s="13" t="s">
        <v>25</v>
      </c>
      <c r="AC1" s="13" t="s">
        <v>22</v>
      </c>
      <c r="AD1" s="13" t="s">
        <v>27</v>
      </c>
      <c r="AE1" s="13" t="s">
        <v>28</v>
      </c>
      <c r="AF1" s="13" t="s">
        <v>204</v>
      </c>
    </row>
    <row r="2" spans="1:32" x14ac:dyDescent="0.25">
      <c r="A2" s="13">
        <v>1</v>
      </c>
      <c r="B2" s="24">
        <v>0</v>
      </c>
      <c r="C2" s="24">
        <v>0</v>
      </c>
      <c r="D2" s="24">
        <v>0</v>
      </c>
      <c r="E2" s="24">
        <v>88.6</v>
      </c>
      <c r="F2" s="24">
        <v>2548</v>
      </c>
      <c r="G2" s="24">
        <v>4</v>
      </c>
      <c r="H2" s="24">
        <v>130</v>
      </c>
      <c r="I2" s="24">
        <v>3.47</v>
      </c>
      <c r="J2" s="24">
        <v>2.68</v>
      </c>
      <c r="K2" s="24">
        <v>9</v>
      </c>
      <c r="L2" s="24">
        <v>111</v>
      </c>
      <c r="M2" s="24">
        <v>5000</v>
      </c>
      <c r="N2" s="24">
        <v>0.81114848630466097</v>
      </c>
      <c r="O2" s="24">
        <v>0.89027777777777695</v>
      </c>
      <c r="P2" s="24">
        <v>27</v>
      </c>
      <c r="Q2" s="24">
        <v>11.190476190476099</v>
      </c>
      <c r="R2" s="24">
        <v>13495</v>
      </c>
      <c r="S2" s="13">
        <v>1</v>
      </c>
      <c r="T2" s="13" t="s">
        <v>32</v>
      </c>
      <c r="U2" s="13" t="s">
        <v>35</v>
      </c>
      <c r="V2" s="13" t="s">
        <v>37</v>
      </c>
      <c r="W2" s="13" t="s">
        <v>38</v>
      </c>
      <c r="X2" s="13">
        <v>3</v>
      </c>
      <c r="Y2" s="13">
        <v>122</v>
      </c>
      <c r="Z2" s="13">
        <v>2</v>
      </c>
      <c r="AA2" s="13">
        <v>48.8</v>
      </c>
      <c r="AB2" s="13">
        <v>11.190476190476099</v>
      </c>
      <c r="AC2" s="13">
        <v>21</v>
      </c>
      <c r="AD2" s="13">
        <v>0</v>
      </c>
      <c r="AE2" s="13">
        <v>1</v>
      </c>
      <c r="AF2" s="13">
        <v>1</v>
      </c>
    </row>
    <row r="3" spans="1:32" x14ac:dyDescent="0.25">
      <c r="A3" s="13">
        <v>2</v>
      </c>
      <c r="B3" s="24">
        <v>0</v>
      </c>
      <c r="C3" s="24">
        <v>0</v>
      </c>
      <c r="D3" s="24">
        <v>0</v>
      </c>
      <c r="E3" s="24">
        <v>88.6</v>
      </c>
      <c r="F3" s="24">
        <v>2548</v>
      </c>
      <c r="G3" s="24">
        <v>4</v>
      </c>
      <c r="H3" s="24">
        <v>130</v>
      </c>
      <c r="I3" s="24">
        <v>3.47</v>
      </c>
      <c r="J3" s="24">
        <v>2.68</v>
      </c>
      <c r="K3" s="24">
        <v>9</v>
      </c>
      <c r="L3" s="24">
        <v>111</v>
      </c>
      <c r="M3" s="24">
        <v>5000</v>
      </c>
      <c r="N3" s="24">
        <v>0.81114848630466097</v>
      </c>
      <c r="O3" s="24">
        <v>0.89027777777777695</v>
      </c>
      <c r="P3" s="24">
        <v>27</v>
      </c>
      <c r="Q3" s="24">
        <v>11.190476190476099</v>
      </c>
      <c r="R3" s="24">
        <v>16500</v>
      </c>
      <c r="S3" s="13">
        <v>2</v>
      </c>
      <c r="T3" s="13" t="s">
        <v>32</v>
      </c>
      <c r="U3" s="13" t="s">
        <v>35</v>
      </c>
      <c r="V3" s="13" t="s">
        <v>37</v>
      </c>
      <c r="W3" s="13" t="s">
        <v>38</v>
      </c>
      <c r="X3" s="13">
        <v>3</v>
      </c>
      <c r="Y3" s="13">
        <v>122</v>
      </c>
      <c r="Z3" s="13">
        <v>2</v>
      </c>
      <c r="AA3" s="13">
        <v>48.8</v>
      </c>
      <c r="AB3" s="13">
        <v>11.190476190476099</v>
      </c>
      <c r="AC3" s="13">
        <v>21</v>
      </c>
      <c r="AD3" s="13">
        <v>0</v>
      </c>
      <c r="AE3" s="13">
        <v>1</v>
      </c>
      <c r="AF3" s="13">
        <v>1</v>
      </c>
    </row>
    <row r="4" spans="1:32" x14ac:dyDescent="0.25">
      <c r="A4" s="13">
        <v>3</v>
      </c>
      <c r="B4" s="24">
        <v>0</v>
      </c>
      <c r="C4" s="24">
        <v>0</v>
      </c>
      <c r="D4" s="24">
        <v>0</v>
      </c>
      <c r="E4" s="24">
        <v>94.5</v>
      </c>
      <c r="F4" s="24">
        <v>2823</v>
      </c>
      <c r="G4" s="24">
        <v>6</v>
      </c>
      <c r="H4" s="24">
        <v>152</v>
      </c>
      <c r="I4" s="24">
        <v>2.68</v>
      </c>
      <c r="J4" s="24">
        <v>3.47</v>
      </c>
      <c r="K4" s="24">
        <v>9</v>
      </c>
      <c r="L4" s="24">
        <v>154</v>
      </c>
      <c r="M4" s="24">
        <v>5000</v>
      </c>
      <c r="N4" s="24">
        <v>0.82268140317155203</v>
      </c>
      <c r="O4" s="24">
        <v>0.90972222222222199</v>
      </c>
      <c r="P4" s="24">
        <v>26</v>
      </c>
      <c r="Q4" s="24">
        <v>12.368421052631501</v>
      </c>
      <c r="R4" s="24">
        <v>16500</v>
      </c>
      <c r="S4" s="13">
        <v>3</v>
      </c>
      <c r="T4" s="13" t="s">
        <v>39</v>
      </c>
      <c r="U4" s="13" t="s">
        <v>40</v>
      </c>
      <c r="V4" s="13" t="s">
        <v>37</v>
      </c>
      <c r="W4" s="13" t="s">
        <v>42</v>
      </c>
      <c r="X4" s="13">
        <v>1</v>
      </c>
      <c r="Y4" s="13">
        <v>122</v>
      </c>
      <c r="Z4" s="13">
        <v>2</v>
      </c>
      <c r="AA4" s="13">
        <v>52.4</v>
      </c>
      <c r="AB4" s="13">
        <v>12.368421052631501</v>
      </c>
      <c r="AC4" s="13">
        <v>19</v>
      </c>
      <c r="AD4" s="13">
        <v>0</v>
      </c>
      <c r="AE4" s="13">
        <v>1</v>
      </c>
      <c r="AF4" s="13">
        <v>1</v>
      </c>
    </row>
    <row r="5" spans="1:32" x14ac:dyDescent="0.25">
      <c r="A5" s="13">
        <v>4</v>
      </c>
      <c r="B5" s="24">
        <v>1</v>
      </c>
      <c r="C5" s="24">
        <v>0</v>
      </c>
      <c r="D5" s="24">
        <v>0</v>
      </c>
      <c r="E5" s="24">
        <v>99.8</v>
      </c>
      <c r="F5" s="24">
        <v>2337</v>
      </c>
      <c r="G5" s="24">
        <v>4</v>
      </c>
      <c r="H5" s="24">
        <v>109</v>
      </c>
      <c r="I5" s="24">
        <v>3.19</v>
      </c>
      <c r="J5" s="24">
        <v>3.4</v>
      </c>
      <c r="K5" s="24">
        <v>10</v>
      </c>
      <c r="L5" s="24">
        <v>102</v>
      </c>
      <c r="M5" s="24">
        <v>5500</v>
      </c>
      <c r="N5" s="24">
        <v>0.84863046612205595</v>
      </c>
      <c r="O5" s="24">
        <v>0.91944444444444395</v>
      </c>
      <c r="P5" s="24">
        <v>30</v>
      </c>
      <c r="Q5" s="24">
        <v>9.7916666666666607</v>
      </c>
      <c r="R5" s="24">
        <v>13950</v>
      </c>
      <c r="S5" s="13">
        <v>4</v>
      </c>
      <c r="T5" s="13" t="s">
        <v>44</v>
      </c>
      <c r="U5" s="13" t="s">
        <v>46</v>
      </c>
      <c r="V5" s="13" t="s">
        <v>37</v>
      </c>
      <c r="W5" s="13" t="s">
        <v>38</v>
      </c>
      <c r="X5" s="13">
        <v>2</v>
      </c>
      <c r="Y5" s="13">
        <v>164</v>
      </c>
      <c r="Z5" s="13">
        <v>4</v>
      </c>
      <c r="AA5" s="13">
        <v>54.3</v>
      </c>
      <c r="AB5" s="13">
        <v>9.7916666666666607</v>
      </c>
      <c r="AC5" s="13">
        <v>24</v>
      </c>
      <c r="AD5" s="13">
        <v>0</v>
      </c>
      <c r="AE5" s="13">
        <v>1</v>
      </c>
      <c r="AF5" s="13">
        <v>0</v>
      </c>
    </row>
    <row r="6" spans="1:32" x14ac:dyDescent="0.25">
      <c r="A6" s="13">
        <v>5</v>
      </c>
      <c r="B6" s="24">
        <v>0</v>
      </c>
      <c r="C6" s="24">
        <v>1</v>
      </c>
      <c r="D6" s="24">
        <v>0</v>
      </c>
      <c r="E6" s="24">
        <v>99.4</v>
      </c>
      <c r="F6" s="24">
        <v>2824</v>
      </c>
      <c r="G6" s="24">
        <v>5</v>
      </c>
      <c r="H6" s="24">
        <v>136</v>
      </c>
      <c r="I6" s="24">
        <v>3.19</v>
      </c>
      <c r="J6" s="24">
        <v>3.4</v>
      </c>
      <c r="K6" s="24">
        <v>8</v>
      </c>
      <c r="L6" s="24">
        <v>115</v>
      </c>
      <c r="M6" s="24">
        <v>5500</v>
      </c>
      <c r="N6" s="24">
        <v>0.84863046612205595</v>
      </c>
      <c r="O6" s="24">
        <v>0.92222222222222205</v>
      </c>
      <c r="P6" s="24">
        <v>22</v>
      </c>
      <c r="Q6" s="24">
        <v>13.0555555555555</v>
      </c>
      <c r="R6" s="24">
        <v>17450</v>
      </c>
      <c r="S6" s="13">
        <v>5</v>
      </c>
      <c r="T6" s="13" t="s">
        <v>44</v>
      </c>
      <c r="U6" s="13" t="s">
        <v>46</v>
      </c>
      <c r="V6" s="13" t="s">
        <v>37</v>
      </c>
      <c r="W6" s="13" t="s">
        <v>38</v>
      </c>
      <c r="X6" s="13">
        <v>2</v>
      </c>
      <c r="Y6" s="13">
        <v>164</v>
      </c>
      <c r="Z6" s="13">
        <v>4</v>
      </c>
      <c r="AA6" s="13">
        <v>54.3</v>
      </c>
      <c r="AB6" s="13">
        <v>13.0555555555555</v>
      </c>
      <c r="AC6" s="13">
        <v>18</v>
      </c>
      <c r="AD6" s="13">
        <v>0</v>
      </c>
      <c r="AE6" s="13">
        <v>1</v>
      </c>
      <c r="AF6" s="13">
        <v>0</v>
      </c>
    </row>
    <row r="7" spans="1:32" x14ac:dyDescent="0.25">
      <c r="A7" s="13">
        <v>6</v>
      </c>
      <c r="B7" s="24">
        <v>1</v>
      </c>
      <c r="C7" s="24">
        <v>0</v>
      </c>
      <c r="D7" s="24">
        <v>0</v>
      </c>
      <c r="E7" s="24">
        <v>99.8</v>
      </c>
      <c r="F7" s="24">
        <v>2507</v>
      </c>
      <c r="G7" s="24">
        <v>5</v>
      </c>
      <c r="H7" s="24">
        <v>136</v>
      </c>
      <c r="I7" s="24">
        <v>3.19</v>
      </c>
      <c r="J7" s="24">
        <v>3.4</v>
      </c>
      <c r="K7" s="24">
        <v>8.5</v>
      </c>
      <c r="L7" s="24">
        <v>110</v>
      </c>
      <c r="M7" s="24">
        <v>5500</v>
      </c>
      <c r="N7" s="24">
        <v>0.851994233541566</v>
      </c>
      <c r="O7" s="24">
        <v>0.92083333333333295</v>
      </c>
      <c r="P7" s="24">
        <v>25</v>
      </c>
      <c r="Q7" s="24">
        <v>12.368421052631501</v>
      </c>
      <c r="R7" s="24">
        <v>15250</v>
      </c>
      <c r="S7" s="13">
        <v>6</v>
      </c>
      <c r="T7" s="13" t="s">
        <v>44</v>
      </c>
      <c r="U7" s="13" t="s">
        <v>46</v>
      </c>
      <c r="V7" s="13" t="s">
        <v>37</v>
      </c>
      <c r="W7" s="13" t="s">
        <v>38</v>
      </c>
      <c r="X7" s="13">
        <v>2</v>
      </c>
      <c r="Y7" s="13">
        <v>122</v>
      </c>
      <c r="Z7" s="13">
        <v>2</v>
      </c>
      <c r="AA7" s="13">
        <v>53.1</v>
      </c>
      <c r="AB7" s="13">
        <v>12.368421052631501</v>
      </c>
      <c r="AC7" s="13">
        <v>19</v>
      </c>
      <c r="AD7" s="13">
        <v>0</v>
      </c>
      <c r="AE7" s="13">
        <v>1</v>
      </c>
      <c r="AF7" s="13">
        <v>0</v>
      </c>
    </row>
    <row r="8" spans="1:32" x14ac:dyDescent="0.25">
      <c r="A8" s="13">
        <v>7</v>
      </c>
      <c r="B8" s="24">
        <v>1</v>
      </c>
      <c r="C8" s="24">
        <v>0</v>
      </c>
      <c r="D8" s="24">
        <v>0</v>
      </c>
      <c r="E8" s="24">
        <v>105.8</v>
      </c>
      <c r="F8" s="24">
        <v>2844</v>
      </c>
      <c r="G8" s="24">
        <v>5</v>
      </c>
      <c r="H8" s="24">
        <v>136</v>
      </c>
      <c r="I8" s="24">
        <v>3.19</v>
      </c>
      <c r="J8" s="24">
        <v>3.4</v>
      </c>
      <c r="K8" s="24">
        <v>8.5</v>
      </c>
      <c r="L8" s="24">
        <v>110</v>
      </c>
      <c r="M8" s="24">
        <v>5500</v>
      </c>
      <c r="N8" s="24">
        <v>0.925997116770783</v>
      </c>
      <c r="O8" s="24">
        <v>0.99166666666666603</v>
      </c>
      <c r="P8" s="24">
        <v>25</v>
      </c>
      <c r="Q8" s="24">
        <v>12.368421052631501</v>
      </c>
      <c r="R8" s="24">
        <v>17710</v>
      </c>
      <c r="S8" s="13">
        <v>7</v>
      </c>
      <c r="T8" s="13" t="s">
        <v>44</v>
      </c>
      <c r="U8" s="13" t="s">
        <v>46</v>
      </c>
      <c r="V8" s="13" t="s">
        <v>37</v>
      </c>
      <c r="W8" s="13" t="s">
        <v>38</v>
      </c>
      <c r="X8" s="13">
        <v>1</v>
      </c>
      <c r="Y8" s="13">
        <v>158</v>
      </c>
      <c r="Z8" s="13">
        <v>4</v>
      </c>
      <c r="AA8" s="13">
        <v>55.7</v>
      </c>
      <c r="AB8" s="13">
        <v>12.368421052631501</v>
      </c>
      <c r="AC8" s="13">
        <v>19</v>
      </c>
      <c r="AD8" s="13">
        <v>0</v>
      </c>
      <c r="AE8" s="13">
        <v>1</v>
      </c>
      <c r="AF8" s="13">
        <v>0</v>
      </c>
    </row>
    <row r="9" spans="1:32" x14ac:dyDescent="0.25">
      <c r="A9" s="13">
        <v>8</v>
      </c>
      <c r="B9" s="24">
        <v>1</v>
      </c>
      <c r="C9" s="24">
        <v>0</v>
      </c>
      <c r="D9" s="24">
        <v>0</v>
      </c>
      <c r="E9" s="24">
        <v>105.8</v>
      </c>
      <c r="F9" s="24">
        <v>2954</v>
      </c>
      <c r="G9" s="24">
        <v>5</v>
      </c>
      <c r="H9" s="24">
        <v>136</v>
      </c>
      <c r="I9" s="24">
        <v>3.19</v>
      </c>
      <c r="J9" s="24">
        <v>3.4</v>
      </c>
      <c r="K9" s="24">
        <v>8.5</v>
      </c>
      <c r="L9" s="24">
        <v>110</v>
      </c>
      <c r="M9" s="24">
        <v>5500</v>
      </c>
      <c r="N9" s="24">
        <v>0.925997116770783</v>
      </c>
      <c r="O9" s="24">
        <v>0.99166666666666603</v>
      </c>
      <c r="P9" s="24">
        <v>25</v>
      </c>
      <c r="Q9" s="24">
        <v>12.368421052631501</v>
      </c>
      <c r="R9" s="24">
        <v>18920</v>
      </c>
      <c r="S9" s="13">
        <v>8</v>
      </c>
      <c r="T9" s="13" t="s">
        <v>49</v>
      </c>
      <c r="U9" s="13" t="s">
        <v>46</v>
      </c>
      <c r="V9" s="13" t="s">
        <v>37</v>
      </c>
      <c r="W9" s="13" t="s">
        <v>38</v>
      </c>
      <c r="X9" s="13">
        <v>1</v>
      </c>
      <c r="Y9" s="13">
        <v>122</v>
      </c>
      <c r="Z9" s="13">
        <v>4</v>
      </c>
      <c r="AA9" s="13">
        <v>55.7</v>
      </c>
      <c r="AB9" s="13">
        <v>12.368421052631501</v>
      </c>
      <c r="AC9" s="13">
        <v>19</v>
      </c>
      <c r="AD9" s="13">
        <v>0</v>
      </c>
      <c r="AE9" s="13">
        <v>1</v>
      </c>
      <c r="AF9" s="13">
        <v>0</v>
      </c>
    </row>
    <row r="10" spans="1:32" x14ac:dyDescent="0.25">
      <c r="A10" s="13">
        <v>9</v>
      </c>
      <c r="B10" s="24">
        <v>1</v>
      </c>
      <c r="C10" s="24">
        <v>0</v>
      </c>
      <c r="D10" s="24">
        <v>0</v>
      </c>
      <c r="E10" s="24">
        <v>105.8</v>
      </c>
      <c r="F10" s="24">
        <v>3086</v>
      </c>
      <c r="G10" s="24">
        <v>5</v>
      </c>
      <c r="H10" s="24">
        <v>131</v>
      </c>
      <c r="I10" s="24">
        <v>3.13</v>
      </c>
      <c r="J10" s="24">
        <v>3.4</v>
      </c>
      <c r="K10" s="24">
        <v>8.3000000000000007</v>
      </c>
      <c r="L10" s="24">
        <v>140</v>
      </c>
      <c r="M10" s="24">
        <v>5500</v>
      </c>
      <c r="N10" s="24">
        <v>0.925997116770783</v>
      </c>
      <c r="O10" s="24">
        <v>0.99166666666666603</v>
      </c>
      <c r="P10" s="24">
        <v>20</v>
      </c>
      <c r="Q10" s="24">
        <v>13.823529411764699</v>
      </c>
      <c r="R10" s="24">
        <v>23875</v>
      </c>
      <c r="S10" s="13">
        <v>9</v>
      </c>
      <c r="T10" s="13" t="s">
        <v>44</v>
      </c>
      <c r="U10" s="13" t="s">
        <v>46</v>
      </c>
      <c r="V10" s="13" t="s">
        <v>37</v>
      </c>
      <c r="W10" s="13" t="s">
        <v>42</v>
      </c>
      <c r="X10" s="13">
        <v>1</v>
      </c>
      <c r="Y10" s="13">
        <v>158</v>
      </c>
      <c r="Z10" s="13">
        <v>4</v>
      </c>
      <c r="AA10" s="13">
        <v>55.9</v>
      </c>
      <c r="AB10" s="13">
        <v>13.823529411764699</v>
      </c>
      <c r="AC10" s="13">
        <v>17</v>
      </c>
      <c r="AD10" s="13">
        <v>0</v>
      </c>
      <c r="AE10" s="13">
        <v>1</v>
      </c>
      <c r="AF10" s="13">
        <v>0</v>
      </c>
    </row>
    <row r="11" spans="1:32" x14ac:dyDescent="0.25">
      <c r="A11" s="13">
        <v>10</v>
      </c>
      <c r="B11" s="24">
        <v>0</v>
      </c>
      <c r="C11" s="24">
        <v>0</v>
      </c>
      <c r="D11" s="24">
        <v>0</v>
      </c>
      <c r="E11" s="24">
        <v>101.2</v>
      </c>
      <c r="F11" s="24">
        <v>2395</v>
      </c>
      <c r="G11" s="24">
        <v>4</v>
      </c>
      <c r="H11" s="24">
        <v>108</v>
      </c>
      <c r="I11" s="24">
        <v>3.5</v>
      </c>
      <c r="J11" s="24">
        <v>2.8</v>
      </c>
      <c r="K11" s="24">
        <v>8.8000000000000007</v>
      </c>
      <c r="L11" s="24">
        <v>101</v>
      </c>
      <c r="M11" s="24">
        <v>5800</v>
      </c>
      <c r="N11" s="24">
        <v>0.84959154252763103</v>
      </c>
      <c r="O11" s="24">
        <v>0.89999999999999902</v>
      </c>
      <c r="P11" s="24">
        <v>29</v>
      </c>
      <c r="Q11" s="24">
        <v>10.2173913043478</v>
      </c>
      <c r="R11" s="24">
        <v>16430</v>
      </c>
      <c r="S11" s="13">
        <v>10</v>
      </c>
      <c r="T11" s="13" t="s">
        <v>44</v>
      </c>
      <c r="U11" s="13" t="s">
        <v>46</v>
      </c>
      <c r="V11" s="13" t="s">
        <v>37</v>
      </c>
      <c r="W11" s="13" t="s">
        <v>38</v>
      </c>
      <c r="X11" s="13">
        <v>2</v>
      </c>
      <c r="Y11" s="13">
        <v>192</v>
      </c>
      <c r="Z11" s="13">
        <v>2</v>
      </c>
      <c r="AA11" s="13">
        <v>54.3</v>
      </c>
      <c r="AB11" s="13">
        <v>10.2173913043478</v>
      </c>
      <c r="AC11" s="13">
        <v>23</v>
      </c>
      <c r="AD11" s="13">
        <v>0</v>
      </c>
      <c r="AE11" s="13">
        <v>1</v>
      </c>
      <c r="AF11" s="13">
        <v>1</v>
      </c>
    </row>
    <row r="12" spans="1:32" x14ac:dyDescent="0.25">
      <c r="A12" s="13">
        <v>11</v>
      </c>
      <c r="B12" s="24">
        <v>0</v>
      </c>
      <c r="C12" s="24">
        <v>0</v>
      </c>
      <c r="D12" s="24">
        <v>0</v>
      </c>
      <c r="E12" s="24">
        <v>101.2</v>
      </c>
      <c r="F12" s="24">
        <v>2395</v>
      </c>
      <c r="G12" s="24">
        <v>4</v>
      </c>
      <c r="H12" s="24">
        <v>108</v>
      </c>
      <c r="I12" s="24">
        <v>3.5</v>
      </c>
      <c r="J12" s="24">
        <v>2.8</v>
      </c>
      <c r="K12" s="24">
        <v>8.8000000000000007</v>
      </c>
      <c r="L12" s="24">
        <v>101</v>
      </c>
      <c r="M12" s="24">
        <v>5800</v>
      </c>
      <c r="N12" s="24">
        <v>0.84959154252763103</v>
      </c>
      <c r="O12" s="24">
        <v>0.89999999999999902</v>
      </c>
      <c r="P12" s="24">
        <v>29</v>
      </c>
      <c r="Q12" s="24">
        <v>10.2173913043478</v>
      </c>
      <c r="R12" s="24">
        <v>16925</v>
      </c>
      <c r="S12" s="13">
        <v>11</v>
      </c>
      <c r="T12" s="13" t="s">
        <v>44</v>
      </c>
      <c r="U12" s="13" t="s">
        <v>46</v>
      </c>
      <c r="V12" s="13" t="s">
        <v>37</v>
      </c>
      <c r="W12" s="13" t="s">
        <v>38</v>
      </c>
      <c r="X12" s="13">
        <v>0</v>
      </c>
      <c r="Y12" s="13">
        <v>192</v>
      </c>
      <c r="Z12" s="13">
        <v>4</v>
      </c>
      <c r="AA12" s="13">
        <v>54.3</v>
      </c>
      <c r="AB12" s="13">
        <v>10.2173913043478</v>
      </c>
      <c r="AC12" s="13">
        <v>23</v>
      </c>
      <c r="AD12" s="13">
        <v>0</v>
      </c>
      <c r="AE12" s="13">
        <v>1</v>
      </c>
      <c r="AF12" s="13">
        <v>1</v>
      </c>
    </row>
    <row r="13" spans="1:32" x14ac:dyDescent="0.25">
      <c r="A13" s="13">
        <v>12</v>
      </c>
      <c r="B13" s="24">
        <v>0</v>
      </c>
      <c r="C13" s="24">
        <v>0</v>
      </c>
      <c r="D13" s="24">
        <v>0</v>
      </c>
      <c r="E13" s="24">
        <v>101.2</v>
      </c>
      <c r="F13" s="24">
        <v>2710</v>
      </c>
      <c r="G13" s="24">
        <v>6</v>
      </c>
      <c r="H13" s="24">
        <v>164</v>
      </c>
      <c r="I13" s="24">
        <v>3.31</v>
      </c>
      <c r="J13" s="24">
        <v>3.19</v>
      </c>
      <c r="K13" s="24">
        <v>9</v>
      </c>
      <c r="L13" s="24">
        <v>121</v>
      </c>
      <c r="M13" s="24">
        <v>4250</v>
      </c>
      <c r="N13" s="24">
        <v>0.84959154252763103</v>
      </c>
      <c r="O13" s="24">
        <v>0.89999999999999902</v>
      </c>
      <c r="P13" s="24">
        <v>28</v>
      </c>
      <c r="Q13" s="24">
        <v>11.190476190476099</v>
      </c>
      <c r="R13" s="24">
        <v>20970</v>
      </c>
      <c r="S13" s="13">
        <v>12</v>
      </c>
      <c r="T13" s="13" t="s">
        <v>44</v>
      </c>
      <c r="U13" s="13" t="s">
        <v>46</v>
      </c>
      <c r="V13" s="13" t="s">
        <v>37</v>
      </c>
      <c r="W13" s="13" t="s">
        <v>42</v>
      </c>
      <c r="X13" s="13">
        <v>0</v>
      </c>
      <c r="Y13" s="13">
        <v>188</v>
      </c>
      <c r="Z13" s="13">
        <v>2</v>
      </c>
      <c r="AA13" s="13">
        <v>54.3</v>
      </c>
      <c r="AB13" s="13">
        <v>11.190476190476099</v>
      </c>
      <c r="AC13" s="13">
        <v>21</v>
      </c>
      <c r="AD13" s="13">
        <v>0</v>
      </c>
      <c r="AE13" s="13">
        <v>1</v>
      </c>
      <c r="AF13" s="13">
        <v>1</v>
      </c>
    </row>
    <row r="14" spans="1:32" x14ac:dyDescent="0.25">
      <c r="A14" s="13">
        <v>13</v>
      </c>
      <c r="B14" s="24">
        <v>0</v>
      </c>
      <c r="C14" s="24">
        <v>0</v>
      </c>
      <c r="D14" s="24">
        <v>0</v>
      </c>
      <c r="E14" s="24">
        <v>101.2</v>
      </c>
      <c r="F14" s="24">
        <v>2765</v>
      </c>
      <c r="G14" s="24">
        <v>6</v>
      </c>
      <c r="H14" s="24">
        <v>164</v>
      </c>
      <c r="I14" s="24">
        <v>3.31</v>
      </c>
      <c r="J14" s="24">
        <v>3.19</v>
      </c>
      <c r="K14" s="24">
        <v>9</v>
      </c>
      <c r="L14" s="24">
        <v>121</v>
      </c>
      <c r="M14" s="24">
        <v>4250</v>
      </c>
      <c r="N14" s="24">
        <v>0.84959154252763103</v>
      </c>
      <c r="O14" s="24">
        <v>0.89999999999999902</v>
      </c>
      <c r="P14" s="24">
        <v>28</v>
      </c>
      <c r="Q14" s="24">
        <v>11.190476190476099</v>
      </c>
      <c r="R14" s="24">
        <v>21105</v>
      </c>
      <c r="S14" s="13">
        <v>13</v>
      </c>
      <c r="T14" s="13" t="s">
        <v>44</v>
      </c>
      <c r="U14" s="13" t="s">
        <v>46</v>
      </c>
      <c r="V14" s="13" t="s">
        <v>37</v>
      </c>
      <c r="W14" s="13" t="s">
        <v>42</v>
      </c>
      <c r="X14" s="13">
        <v>0</v>
      </c>
      <c r="Y14" s="13">
        <v>188</v>
      </c>
      <c r="Z14" s="13">
        <v>4</v>
      </c>
      <c r="AA14" s="13">
        <v>54.3</v>
      </c>
      <c r="AB14" s="13">
        <v>11.190476190476099</v>
      </c>
      <c r="AC14" s="13">
        <v>21</v>
      </c>
      <c r="AD14" s="13">
        <v>0</v>
      </c>
      <c r="AE14" s="13">
        <v>1</v>
      </c>
      <c r="AF14" s="13">
        <v>1</v>
      </c>
    </row>
    <row r="15" spans="1:32" x14ac:dyDescent="0.25">
      <c r="A15" s="13">
        <v>14</v>
      </c>
      <c r="B15" s="24">
        <v>0</v>
      </c>
      <c r="C15" s="24">
        <v>0</v>
      </c>
      <c r="D15" s="24">
        <v>0</v>
      </c>
      <c r="E15" s="24">
        <v>103.5</v>
      </c>
      <c r="F15" s="24">
        <v>3055</v>
      </c>
      <c r="G15" s="24">
        <v>6</v>
      </c>
      <c r="H15" s="24">
        <v>164</v>
      </c>
      <c r="I15" s="24">
        <v>3.31</v>
      </c>
      <c r="J15" s="24">
        <v>3.19</v>
      </c>
      <c r="K15" s="24">
        <v>9</v>
      </c>
      <c r="L15" s="24">
        <v>121</v>
      </c>
      <c r="M15" s="24">
        <v>4250</v>
      </c>
      <c r="N15" s="24">
        <v>0.90821720326765898</v>
      </c>
      <c r="O15" s="24">
        <v>0.92916666666666603</v>
      </c>
      <c r="P15" s="24">
        <v>25</v>
      </c>
      <c r="Q15" s="24">
        <v>11.75</v>
      </c>
      <c r="R15" s="24">
        <v>24565</v>
      </c>
      <c r="S15" s="13">
        <v>14</v>
      </c>
      <c r="T15" s="13" t="s">
        <v>44</v>
      </c>
      <c r="U15" s="13" t="s">
        <v>46</v>
      </c>
      <c r="V15" s="13" t="s">
        <v>37</v>
      </c>
      <c r="W15" s="13" t="s">
        <v>42</v>
      </c>
      <c r="X15" s="13">
        <v>1</v>
      </c>
      <c r="Y15" s="13">
        <v>122</v>
      </c>
      <c r="Z15" s="13">
        <v>4</v>
      </c>
      <c r="AA15" s="13">
        <v>55.7</v>
      </c>
      <c r="AB15" s="13">
        <v>11.75</v>
      </c>
      <c r="AC15" s="13">
        <v>20</v>
      </c>
      <c r="AD15" s="13">
        <v>0</v>
      </c>
      <c r="AE15" s="13">
        <v>1</v>
      </c>
      <c r="AF15" s="13">
        <v>1</v>
      </c>
    </row>
    <row r="16" spans="1:32" x14ac:dyDescent="0.25">
      <c r="A16" s="13">
        <v>15</v>
      </c>
      <c r="B16" s="1">
        <v>0</v>
      </c>
      <c r="C16" s="1">
        <v>0</v>
      </c>
      <c r="D16" s="1">
        <v>0</v>
      </c>
      <c r="E16" s="1">
        <v>103.5</v>
      </c>
      <c r="F16" s="1">
        <v>3230</v>
      </c>
      <c r="G16" s="1">
        <v>6</v>
      </c>
      <c r="H16" s="1">
        <v>209</v>
      </c>
      <c r="I16" s="1">
        <v>3.62</v>
      </c>
      <c r="J16" s="1">
        <v>3.39</v>
      </c>
      <c r="K16" s="1">
        <v>8</v>
      </c>
      <c r="L16" s="1">
        <v>182</v>
      </c>
      <c r="M16" s="1">
        <v>5400</v>
      </c>
      <c r="N16" s="1">
        <v>0.90821720326765898</v>
      </c>
      <c r="O16" s="1">
        <v>0.92916666666666603</v>
      </c>
      <c r="P16" s="1">
        <v>22</v>
      </c>
      <c r="Q16" s="1">
        <v>14.6875</v>
      </c>
      <c r="R16" s="1">
        <v>30760</v>
      </c>
      <c r="S16" s="13">
        <v>15</v>
      </c>
      <c r="T16" s="13" t="s">
        <v>44</v>
      </c>
      <c r="U16" s="13" t="s">
        <v>46</v>
      </c>
      <c r="V16" s="13" t="s">
        <v>37</v>
      </c>
      <c r="W16" s="13" t="s">
        <v>42</v>
      </c>
      <c r="X16" s="13">
        <v>0</v>
      </c>
      <c r="Y16" s="13">
        <v>122</v>
      </c>
      <c r="Z16" s="13">
        <v>4</v>
      </c>
      <c r="AA16" s="13">
        <v>55.7</v>
      </c>
      <c r="AB16" s="13">
        <v>14.6875</v>
      </c>
      <c r="AC16" s="13">
        <v>16</v>
      </c>
      <c r="AD16" s="13">
        <v>0</v>
      </c>
      <c r="AE16" s="13">
        <v>1</v>
      </c>
      <c r="AF16" s="13">
        <v>1</v>
      </c>
    </row>
    <row r="17" spans="1:32" x14ac:dyDescent="0.25">
      <c r="A17" s="13">
        <v>16</v>
      </c>
      <c r="B17" s="1">
        <v>0</v>
      </c>
      <c r="C17" s="1">
        <v>0</v>
      </c>
      <c r="D17" s="1">
        <v>0</v>
      </c>
      <c r="E17" s="1">
        <v>103.5</v>
      </c>
      <c r="F17" s="1">
        <v>3380</v>
      </c>
      <c r="G17" s="1">
        <v>6</v>
      </c>
      <c r="H17" s="1">
        <v>209</v>
      </c>
      <c r="I17" s="1">
        <v>3.62</v>
      </c>
      <c r="J17" s="1">
        <v>3.39</v>
      </c>
      <c r="K17" s="1">
        <v>8</v>
      </c>
      <c r="L17" s="1">
        <v>182</v>
      </c>
      <c r="M17" s="1">
        <v>5400</v>
      </c>
      <c r="N17" s="1">
        <v>0.93128303700144099</v>
      </c>
      <c r="O17" s="1">
        <v>0.94305555555555498</v>
      </c>
      <c r="P17" s="1">
        <v>22</v>
      </c>
      <c r="Q17" s="1">
        <v>14.6875</v>
      </c>
      <c r="R17" s="1">
        <v>41315</v>
      </c>
      <c r="S17" s="13">
        <v>16</v>
      </c>
      <c r="T17" s="13" t="s">
        <v>44</v>
      </c>
      <c r="U17" s="13" t="s">
        <v>46</v>
      </c>
      <c r="V17" s="13" t="s">
        <v>37</v>
      </c>
      <c r="W17" s="13" t="s">
        <v>42</v>
      </c>
      <c r="X17" s="13">
        <v>0</v>
      </c>
      <c r="Y17" s="13">
        <v>122</v>
      </c>
      <c r="Z17" s="13">
        <v>2</v>
      </c>
      <c r="AA17" s="13">
        <v>53.7</v>
      </c>
      <c r="AB17" s="13">
        <v>14.6875</v>
      </c>
      <c r="AC17" s="13">
        <v>16</v>
      </c>
      <c r="AD17" s="13">
        <v>0</v>
      </c>
      <c r="AE17" s="13">
        <v>1</v>
      </c>
      <c r="AF17" s="13">
        <v>1</v>
      </c>
    </row>
    <row r="18" spans="1:32" x14ac:dyDescent="0.25">
      <c r="A18" s="13">
        <v>17</v>
      </c>
      <c r="B18" s="1">
        <v>0</v>
      </c>
      <c r="C18" s="1">
        <v>0</v>
      </c>
      <c r="D18" s="1">
        <v>0</v>
      </c>
      <c r="E18" s="1">
        <v>110</v>
      </c>
      <c r="F18" s="1">
        <v>3505</v>
      </c>
      <c r="G18" s="1">
        <v>6</v>
      </c>
      <c r="H18" s="1">
        <v>209</v>
      </c>
      <c r="I18" s="1">
        <v>3.62</v>
      </c>
      <c r="J18" s="1">
        <v>3.39</v>
      </c>
      <c r="K18" s="1">
        <v>8</v>
      </c>
      <c r="L18" s="1">
        <v>182</v>
      </c>
      <c r="M18" s="1">
        <v>5400</v>
      </c>
      <c r="N18" s="1">
        <v>0.94666025949062904</v>
      </c>
      <c r="O18" s="1">
        <v>0.98472222222222205</v>
      </c>
      <c r="P18" s="1">
        <v>20</v>
      </c>
      <c r="Q18" s="1">
        <v>15.6666666666666</v>
      </c>
      <c r="R18" s="1">
        <v>36880</v>
      </c>
      <c r="S18" s="13">
        <v>17</v>
      </c>
      <c r="T18" s="13" t="s">
        <v>44</v>
      </c>
      <c r="U18" s="13" t="s">
        <v>46</v>
      </c>
      <c r="V18" s="13" t="s">
        <v>37</v>
      </c>
      <c r="W18" s="13" t="s">
        <v>42</v>
      </c>
      <c r="X18" s="13">
        <v>0</v>
      </c>
      <c r="Y18" s="13">
        <v>122</v>
      </c>
      <c r="Z18" s="13">
        <v>4</v>
      </c>
      <c r="AA18" s="13">
        <v>56.3</v>
      </c>
      <c r="AB18" s="13">
        <v>15.6666666666666</v>
      </c>
      <c r="AC18" s="13">
        <v>15</v>
      </c>
      <c r="AD18" s="13">
        <v>0</v>
      </c>
      <c r="AE18" s="13">
        <v>1</v>
      </c>
      <c r="AF18" s="13">
        <v>1</v>
      </c>
    </row>
    <row r="19" spans="1:32" x14ac:dyDescent="0.25">
      <c r="A19" s="13">
        <v>18</v>
      </c>
      <c r="B19" s="1">
        <v>1</v>
      </c>
      <c r="C19" s="1">
        <v>0</v>
      </c>
      <c r="D19" s="1">
        <v>0</v>
      </c>
      <c r="E19" s="1">
        <v>88.4</v>
      </c>
      <c r="F19" s="1">
        <v>1488</v>
      </c>
      <c r="G19" s="1">
        <v>3</v>
      </c>
      <c r="H19" s="1">
        <v>61</v>
      </c>
      <c r="I19" s="1">
        <v>2.91</v>
      </c>
      <c r="J19" s="1">
        <v>3.03</v>
      </c>
      <c r="K19" s="1">
        <v>9.5</v>
      </c>
      <c r="L19" s="1">
        <v>48</v>
      </c>
      <c r="M19" s="1">
        <v>5100</v>
      </c>
      <c r="N19" s="1">
        <v>0.67803940413262798</v>
      </c>
      <c r="O19" s="1">
        <v>0.83749999999999902</v>
      </c>
      <c r="P19" s="1">
        <v>53</v>
      </c>
      <c r="Q19" s="1">
        <v>5</v>
      </c>
      <c r="R19" s="1">
        <v>5151</v>
      </c>
      <c r="S19" s="13">
        <v>18</v>
      </c>
      <c r="T19" s="13" t="s">
        <v>39</v>
      </c>
      <c r="U19" s="13" t="s">
        <v>53</v>
      </c>
      <c r="V19" s="13" t="s">
        <v>55</v>
      </c>
      <c r="W19" s="13" t="s">
        <v>38</v>
      </c>
      <c r="X19" s="13">
        <v>2</v>
      </c>
      <c r="Y19" s="13">
        <v>121</v>
      </c>
      <c r="Z19" s="13">
        <v>2</v>
      </c>
      <c r="AA19" s="13">
        <v>53.2</v>
      </c>
      <c r="AB19" s="13">
        <v>5</v>
      </c>
      <c r="AC19" s="13">
        <v>47</v>
      </c>
      <c r="AD19" s="13">
        <v>0</v>
      </c>
      <c r="AE19" s="13">
        <v>1</v>
      </c>
      <c r="AF19" s="13">
        <v>0</v>
      </c>
    </row>
    <row r="20" spans="1:32" x14ac:dyDescent="0.25">
      <c r="A20" s="13">
        <v>19</v>
      </c>
      <c r="B20" s="1">
        <v>1</v>
      </c>
      <c r="C20" s="1">
        <v>0</v>
      </c>
      <c r="D20" s="1">
        <v>0</v>
      </c>
      <c r="E20" s="1">
        <v>94.5</v>
      </c>
      <c r="F20" s="1">
        <v>1874</v>
      </c>
      <c r="G20" s="1">
        <v>4</v>
      </c>
      <c r="H20" s="1">
        <v>90</v>
      </c>
      <c r="I20" s="1">
        <v>3.03</v>
      </c>
      <c r="J20" s="1">
        <v>3.11</v>
      </c>
      <c r="K20" s="1">
        <v>9.6</v>
      </c>
      <c r="L20" s="1">
        <v>70</v>
      </c>
      <c r="M20" s="1">
        <v>5400</v>
      </c>
      <c r="N20" s="1">
        <v>0.74915905814512196</v>
      </c>
      <c r="O20" s="1">
        <v>0.88333333333333297</v>
      </c>
      <c r="P20" s="1">
        <v>43</v>
      </c>
      <c r="Q20" s="1">
        <v>6.1842105263157796</v>
      </c>
      <c r="R20" s="1">
        <v>6295</v>
      </c>
      <c r="S20" s="13">
        <v>19</v>
      </c>
      <c r="T20" s="13" t="s">
        <v>39</v>
      </c>
      <c r="U20" s="13" t="s">
        <v>46</v>
      </c>
      <c r="V20" s="13" t="s">
        <v>55</v>
      </c>
      <c r="W20" s="13" t="s">
        <v>38</v>
      </c>
      <c r="X20" s="13">
        <v>1</v>
      </c>
      <c r="Y20" s="13">
        <v>98</v>
      </c>
      <c r="Z20" s="13">
        <v>2</v>
      </c>
      <c r="AA20" s="13">
        <v>52</v>
      </c>
      <c r="AB20" s="13">
        <v>6.1842105263157796</v>
      </c>
      <c r="AC20" s="13">
        <v>38</v>
      </c>
      <c r="AD20" s="13">
        <v>0</v>
      </c>
      <c r="AE20" s="13">
        <v>1</v>
      </c>
      <c r="AF20" s="13">
        <v>0</v>
      </c>
    </row>
    <row r="21" spans="1:32" x14ac:dyDescent="0.25">
      <c r="A21" s="13">
        <v>20</v>
      </c>
      <c r="B21" s="1">
        <v>1</v>
      </c>
      <c r="C21" s="1">
        <v>0</v>
      </c>
      <c r="D21" s="1">
        <v>0</v>
      </c>
      <c r="E21" s="1">
        <v>94.5</v>
      </c>
      <c r="F21" s="1">
        <v>1909</v>
      </c>
      <c r="G21" s="1">
        <v>4</v>
      </c>
      <c r="H21" s="1">
        <v>90</v>
      </c>
      <c r="I21" s="1">
        <v>3.03</v>
      </c>
      <c r="J21" s="1">
        <v>3.11</v>
      </c>
      <c r="K21" s="1">
        <v>9.6</v>
      </c>
      <c r="L21" s="1">
        <v>70</v>
      </c>
      <c r="M21" s="1">
        <v>5400</v>
      </c>
      <c r="N21" s="1">
        <v>0.763094666025949</v>
      </c>
      <c r="O21" s="1">
        <v>0.88333333333333297</v>
      </c>
      <c r="P21" s="1">
        <v>43</v>
      </c>
      <c r="Q21" s="1">
        <v>6.1842105263157796</v>
      </c>
      <c r="R21" s="1">
        <v>6575</v>
      </c>
      <c r="S21" s="13">
        <v>20</v>
      </c>
      <c r="T21" s="13" t="s">
        <v>44</v>
      </c>
      <c r="U21" s="13" t="s">
        <v>46</v>
      </c>
      <c r="V21" s="13" t="s">
        <v>55</v>
      </c>
      <c r="W21" s="13" t="s">
        <v>38</v>
      </c>
      <c r="X21" s="13">
        <v>0</v>
      </c>
      <c r="Y21" s="13">
        <v>81</v>
      </c>
      <c r="Z21" s="13">
        <v>4</v>
      </c>
      <c r="AA21" s="13">
        <v>52</v>
      </c>
      <c r="AB21" s="13">
        <v>6.1842105263157796</v>
      </c>
      <c r="AC21" s="13">
        <v>38</v>
      </c>
      <c r="AD21" s="13">
        <v>0</v>
      </c>
      <c r="AE21" s="13">
        <v>1</v>
      </c>
      <c r="AF21" s="13">
        <v>0</v>
      </c>
    </row>
    <row r="22" spans="1:32" x14ac:dyDescent="0.25">
      <c r="A22" s="13">
        <v>21</v>
      </c>
      <c r="B22" s="1">
        <v>1</v>
      </c>
      <c r="C22" s="1">
        <v>0</v>
      </c>
      <c r="D22" s="1">
        <v>0</v>
      </c>
      <c r="E22" s="1">
        <v>93.7</v>
      </c>
      <c r="F22" s="1">
        <v>1876</v>
      </c>
      <c r="G22" s="1">
        <v>4</v>
      </c>
      <c r="H22" s="1">
        <v>90</v>
      </c>
      <c r="I22" s="1">
        <v>2.97</v>
      </c>
      <c r="J22" s="1">
        <v>3.23</v>
      </c>
      <c r="K22" s="1">
        <v>9.41</v>
      </c>
      <c r="L22" s="1">
        <v>68</v>
      </c>
      <c r="M22" s="1">
        <v>5500</v>
      </c>
      <c r="N22" s="1">
        <v>0.75588659298414196</v>
      </c>
      <c r="O22" s="1">
        <v>0.88611111111111096</v>
      </c>
      <c r="P22" s="1">
        <v>41</v>
      </c>
      <c r="Q22" s="1">
        <v>6.35135135135135</v>
      </c>
      <c r="R22" s="1">
        <v>5572</v>
      </c>
      <c r="S22" s="13">
        <v>21</v>
      </c>
      <c r="T22" s="13" t="s">
        <v>39</v>
      </c>
      <c r="U22" s="13" t="s">
        <v>46</v>
      </c>
      <c r="V22" s="13" t="s">
        <v>55</v>
      </c>
      <c r="W22" s="13" t="s">
        <v>38</v>
      </c>
      <c r="X22" s="13">
        <v>1</v>
      </c>
      <c r="Y22" s="13">
        <v>118</v>
      </c>
      <c r="Z22" s="13">
        <v>2</v>
      </c>
      <c r="AA22" s="13">
        <v>50.8</v>
      </c>
      <c r="AB22" s="13">
        <v>6.35135135135135</v>
      </c>
      <c r="AC22" s="13">
        <v>37</v>
      </c>
      <c r="AD22" s="13">
        <v>0</v>
      </c>
      <c r="AE22" s="13">
        <v>1</v>
      </c>
      <c r="AF22" s="13">
        <v>0</v>
      </c>
    </row>
    <row r="23" spans="1:32" x14ac:dyDescent="0.25">
      <c r="A23" s="13">
        <v>22</v>
      </c>
      <c r="B23" s="1">
        <v>1</v>
      </c>
      <c r="C23" s="1">
        <v>0</v>
      </c>
      <c r="D23" s="1">
        <v>0</v>
      </c>
      <c r="E23" s="1">
        <v>93.7</v>
      </c>
      <c r="F23" s="1">
        <v>1876</v>
      </c>
      <c r="G23" s="1">
        <v>4</v>
      </c>
      <c r="H23" s="1">
        <v>90</v>
      </c>
      <c r="I23" s="1">
        <v>2.97</v>
      </c>
      <c r="J23" s="1">
        <v>3.23</v>
      </c>
      <c r="K23" s="1">
        <v>9.4</v>
      </c>
      <c r="L23" s="1">
        <v>68</v>
      </c>
      <c r="M23" s="1">
        <v>5500</v>
      </c>
      <c r="N23" s="1">
        <v>0.75588659298414196</v>
      </c>
      <c r="O23" s="1">
        <v>0.88611111111111096</v>
      </c>
      <c r="P23" s="1">
        <v>38</v>
      </c>
      <c r="Q23" s="1">
        <v>7.5806451612903203</v>
      </c>
      <c r="R23" s="1">
        <v>6377</v>
      </c>
      <c r="S23" s="13">
        <v>22</v>
      </c>
      <c r="T23" s="13" t="s">
        <v>39</v>
      </c>
      <c r="U23" s="13" t="s">
        <v>46</v>
      </c>
      <c r="V23" s="13" t="s">
        <v>55</v>
      </c>
      <c r="W23" s="13" t="s">
        <v>38</v>
      </c>
      <c r="X23" s="13">
        <v>1</v>
      </c>
      <c r="Y23" s="13">
        <v>118</v>
      </c>
      <c r="Z23" s="13">
        <v>2</v>
      </c>
      <c r="AA23" s="13">
        <v>50.8</v>
      </c>
      <c r="AB23" s="13">
        <v>7.5806451612903203</v>
      </c>
      <c r="AC23" s="13">
        <v>31</v>
      </c>
      <c r="AD23" s="13">
        <v>0</v>
      </c>
      <c r="AE23" s="13">
        <v>1</v>
      </c>
      <c r="AF23" s="13">
        <v>0</v>
      </c>
    </row>
    <row r="24" spans="1:32" x14ac:dyDescent="0.25">
      <c r="A24" s="13">
        <v>23</v>
      </c>
      <c r="B24" s="1">
        <v>1</v>
      </c>
      <c r="C24" s="1">
        <v>0</v>
      </c>
      <c r="D24" s="1">
        <v>0</v>
      </c>
      <c r="E24" s="1">
        <v>93.7</v>
      </c>
      <c r="F24" s="1">
        <v>2128</v>
      </c>
      <c r="G24" s="1">
        <v>4</v>
      </c>
      <c r="H24" s="1">
        <v>98</v>
      </c>
      <c r="I24" s="1">
        <v>3.03</v>
      </c>
      <c r="J24" s="1">
        <v>3.39</v>
      </c>
      <c r="K24" s="1">
        <v>7.6</v>
      </c>
      <c r="L24" s="1">
        <v>102</v>
      </c>
      <c r="M24" s="1">
        <v>5500</v>
      </c>
      <c r="N24" s="1">
        <v>0.75588659298414196</v>
      </c>
      <c r="O24" s="1">
        <v>0.88611111111111096</v>
      </c>
      <c r="P24" s="1">
        <v>30</v>
      </c>
      <c r="Q24" s="1">
        <v>9.7916666666666607</v>
      </c>
      <c r="R24" s="1">
        <v>7957</v>
      </c>
      <c r="S24" s="13">
        <v>23</v>
      </c>
      <c r="T24" s="13" t="s">
        <v>39</v>
      </c>
      <c r="U24" s="13" t="s">
        <v>46</v>
      </c>
      <c r="V24" s="13" t="s">
        <v>37</v>
      </c>
      <c r="W24" s="13" t="s">
        <v>38</v>
      </c>
      <c r="X24" s="13">
        <v>1</v>
      </c>
      <c r="Y24" s="13">
        <v>118</v>
      </c>
      <c r="Z24" s="13">
        <v>2</v>
      </c>
      <c r="AA24" s="13">
        <v>50.8</v>
      </c>
      <c r="AB24" s="13">
        <v>9.7916666666666607</v>
      </c>
      <c r="AC24" s="13">
        <v>24</v>
      </c>
      <c r="AD24" s="13">
        <v>0</v>
      </c>
      <c r="AE24" s="13">
        <v>1</v>
      </c>
      <c r="AF24" s="13">
        <v>0</v>
      </c>
    </row>
    <row r="25" spans="1:32" x14ac:dyDescent="0.25">
      <c r="A25" s="13">
        <v>24</v>
      </c>
      <c r="B25" s="1">
        <v>1</v>
      </c>
      <c r="C25" s="1">
        <v>0</v>
      </c>
      <c r="D25" s="1">
        <v>0</v>
      </c>
      <c r="E25" s="1">
        <v>93.7</v>
      </c>
      <c r="F25" s="1">
        <v>1967</v>
      </c>
      <c r="G25" s="1">
        <v>4</v>
      </c>
      <c r="H25" s="1">
        <v>90</v>
      </c>
      <c r="I25" s="1">
        <v>2.97</v>
      </c>
      <c r="J25" s="1">
        <v>3.23</v>
      </c>
      <c r="K25" s="1">
        <v>9.4</v>
      </c>
      <c r="L25" s="1">
        <v>68</v>
      </c>
      <c r="M25" s="1">
        <v>5500</v>
      </c>
      <c r="N25" s="1">
        <v>0.75588659298414196</v>
      </c>
      <c r="O25" s="1">
        <v>0.88611111111111096</v>
      </c>
      <c r="P25" s="1">
        <v>38</v>
      </c>
      <c r="Q25" s="1">
        <v>7.5806451612903203</v>
      </c>
      <c r="R25" s="1">
        <v>6229</v>
      </c>
      <c r="S25" s="13">
        <v>24</v>
      </c>
      <c r="T25" s="13" t="s">
        <v>39</v>
      </c>
      <c r="U25" s="13" t="s">
        <v>46</v>
      </c>
      <c r="V25" s="13" t="s">
        <v>55</v>
      </c>
      <c r="W25" s="13" t="s">
        <v>38</v>
      </c>
      <c r="X25" s="13">
        <v>1</v>
      </c>
      <c r="Y25" s="13">
        <v>148</v>
      </c>
      <c r="Z25" s="13">
        <v>4</v>
      </c>
      <c r="AA25" s="13">
        <v>50.6</v>
      </c>
      <c r="AB25" s="13">
        <v>7.5806451612903203</v>
      </c>
      <c r="AC25" s="13">
        <v>31</v>
      </c>
      <c r="AD25" s="13">
        <v>0</v>
      </c>
      <c r="AE25" s="13">
        <v>1</v>
      </c>
      <c r="AF25" s="13">
        <v>0</v>
      </c>
    </row>
    <row r="26" spans="1:32" x14ac:dyDescent="0.25">
      <c r="A26" s="13">
        <v>25</v>
      </c>
      <c r="B26" s="1">
        <v>1</v>
      </c>
      <c r="C26" s="1">
        <v>0</v>
      </c>
      <c r="D26" s="1">
        <v>0</v>
      </c>
      <c r="E26" s="1">
        <v>93.7</v>
      </c>
      <c r="F26" s="1">
        <v>1989</v>
      </c>
      <c r="G26" s="1">
        <v>4</v>
      </c>
      <c r="H26" s="1">
        <v>90</v>
      </c>
      <c r="I26" s="1">
        <v>2.97</v>
      </c>
      <c r="J26" s="1">
        <v>3.23</v>
      </c>
      <c r="K26" s="1">
        <v>9.4</v>
      </c>
      <c r="L26" s="1">
        <v>68</v>
      </c>
      <c r="M26" s="1">
        <v>5500</v>
      </c>
      <c r="N26" s="1">
        <v>0.75588659298414196</v>
      </c>
      <c r="O26" s="1">
        <v>0.88611111111111096</v>
      </c>
      <c r="P26" s="1">
        <v>38</v>
      </c>
      <c r="Q26" s="1">
        <v>7.5806451612903203</v>
      </c>
      <c r="R26" s="1">
        <v>6692</v>
      </c>
      <c r="S26" s="13">
        <v>25</v>
      </c>
      <c r="T26" s="13" t="s">
        <v>44</v>
      </c>
      <c r="U26" s="13" t="s">
        <v>46</v>
      </c>
      <c r="V26" s="13" t="s">
        <v>55</v>
      </c>
      <c r="W26" s="13" t="s">
        <v>38</v>
      </c>
      <c r="X26" s="13">
        <v>1</v>
      </c>
      <c r="Y26" s="13">
        <v>148</v>
      </c>
      <c r="Z26" s="13">
        <v>4</v>
      </c>
      <c r="AA26" s="13">
        <v>50.6</v>
      </c>
      <c r="AB26" s="13">
        <v>7.5806451612903203</v>
      </c>
      <c r="AC26" s="13">
        <v>31</v>
      </c>
      <c r="AD26" s="13">
        <v>0</v>
      </c>
      <c r="AE26" s="13">
        <v>1</v>
      </c>
      <c r="AF26" s="13">
        <v>0</v>
      </c>
    </row>
    <row r="27" spans="1:32" x14ac:dyDescent="0.25">
      <c r="A27" s="13">
        <v>26</v>
      </c>
      <c r="B27" s="1">
        <v>1</v>
      </c>
      <c r="C27" s="1">
        <v>0</v>
      </c>
      <c r="D27" s="1">
        <v>0</v>
      </c>
      <c r="E27" s="1">
        <v>93.7</v>
      </c>
      <c r="F27" s="1">
        <v>1989</v>
      </c>
      <c r="G27" s="1">
        <v>4</v>
      </c>
      <c r="H27" s="1">
        <v>90</v>
      </c>
      <c r="I27" s="1">
        <v>2.97</v>
      </c>
      <c r="J27" s="1">
        <v>3.23</v>
      </c>
      <c r="K27" s="1">
        <v>9.4</v>
      </c>
      <c r="L27" s="1">
        <v>68</v>
      </c>
      <c r="M27" s="1">
        <v>5500</v>
      </c>
      <c r="N27" s="1">
        <v>0.75588659298414196</v>
      </c>
      <c r="O27" s="1">
        <v>0.88611111111111096</v>
      </c>
      <c r="P27" s="1">
        <v>38</v>
      </c>
      <c r="Q27" s="1">
        <v>7.5806451612903203</v>
      </c>
      <c r="R27" s="1">
        <v>7609</v>
      </c>
      <c r="S27" s="13">
        <v>26</v>
      </c>
      <c r="T27" s="13" t="s">
        <v>44</v>
      </c>
      <c r="U27" s="13" t="s">
        <v>46</v>
      </c>
      <c r="V27" s="13" t="s">
        <v>55</v>
      </c>
      <c r="W27" s="13" t="s">
        <v>38</v>
      </c>
      <c r="X27" s="13">
        <v>1</v>
      </c>
      <c r="Y27" s="13">
        <v>148</v>
      </c>
      <c r="Z27" s="13">
        <v>4</v>
      </c>
      <c r="AA27" s="13">
        <v>50.6</v>
      </c>
      <c r="AB27" s="13">
        <v>7.5806451612903203</v>
      </c>
      <c r="AC27" s="13">
        <v>31</v>
      </c>
      <c r="AD27" s="13">
        <v>0</v>
      </c>
      <c r="AE27" s="13">
        <v>1</v>
      </c>
      <c r="AF27" s="13">
        <v>0</v>
      </c>
    </row>
    <row r="28" spans="1:32" x14ac:dyDescent="0.25">
      <c r="A28" s="13">
        <v>27</v>
      </c>
      <c r="B28" s="1">
        <v>1</v>
      </c>
      <c r="C28" s="1">
        <v>0</v>
      </c>
      <c r="D28" s="1">
        <v>0</v>
      </c>
      <c r="E28" s="1">
        <v>93.7</v>
      </c>
      <c r="F28" s="1">
        <v>2191</v>
      </c>
      <c r="G28" s="1">
        <v>4</v>
      </c>
      <c r="H28" s="1">
        <v>98</v>
      </c>
      <c r="I28" s="1">
        <v>3.03</v>
      </c>
      <c r="J28" s="1">
        <v>3.39</v>
      </c>
      <c r="K28" s="1">
        <v>7.6</v>
      </c>
      <c r="L28" s="1">
        <v>102</v>
      </c>
      <c r="M28" s="1">
        <v>5500</v>
      </c>
      <c r="N28" s="1">
        <v>0.75588659298414196</v>
      </c>
      <c r="O28" s="1">
        <v>0.88611111111111096</v>
      </c>
      <c r="P28" s="1">
        <v>30</v>
      </c>
      <c r="Q28" s="1">
        <v>9.7916666666666607</v>
      </c>
      <c r="R28" s="1">
        <v>8558</v>
      </c>
      <c r="S28" s="13">
        <v>27</v>
      </c>
      <c r="T28" s="13" t="s">
        <v>44</v>
      </c>
      <c r="U28" s="13" t="s">
        <v>46</v>
      </c>
      <c r="V28" s="13" t="s">
        <v>37</v>
      </c>
      <c r="W28" s="13" t="s">
        <v>38</v>
      </c>
      <c r="X28" s="13">
        <v>1</v>
      </c>
      <c r="Y28" s="13">
        <v>148</v>
      </c>
      <c r="Z28" s="13">
        <v>4</v>
      </c>
      <c r="AA28" s="13">
        <v>50.6</v>
      </c>
      <c r="AB28" s="13">
        <v>9.7916666666666607</v>
      </c>
      <c r="AC28" s="13">
        <v>24</v>
      </c>
      <c r="AD28" s="13">
        <v>0</v>
      </c>
      <c r="AE28" s="13">
        <v>1</v>
      </c>
      <c r="AF28" s="13">
        <v>0</v>
      </c>
    </row>
    <row r="29" spans="1:32" x14ac:dyDescent="0.25">
      <c r="A29" s="13">
        <v>28</v>
      </c>
      <c r="B29" s="1">
        <v>1</v>
      </c>
      <c r="C29" s="1">
        <v>0</v>
      </c>
      <c r="D29" s="1">
        <v>0</v>
      </c>
      <c r="E29" s="1">
        <v>103.3</v>
      </c>
      <c r="F29" s="1">
        <v>2535</v>
      </c>
      <c r="G29" s="1">
        <v>4</v>
      </c>
      <c r="H29" s="1">
        <v>122</v>
      </c>
      <c r="I29" s="1">
        <v>3.34</v>
      </c>
      <c r="J29" s="1">
        <v>3.46</v>
      </c>
      <c r="K29" s="1">
        <v>8.5</v>
      </c>
      <c r="L29" s="1">
        <v>88</v>
      </c>
      <c r="M29" s="1">
        <v>5000</v>
      </c>
      <c r="N29" s="1">
        <v>0.83901970206631404</v>
      </c>
      <c r="O29" s="1">
        <v>0.89722222222222203</v>
      </c>
      <c r="P29" s="1">
        <v>30</v>
      </c>
      <c r="Q29" s="1">
        <v>9.7916666666666607</v>
      </c>
      <c r="R29" s="1">
        <v>8921</v>
      </c>
      <c r="S29" s="13">
        <v>28</v>
      </c>
      <c r="T29" s="13" t="s">
        <v>49</v>
      </c>
      <c r="U29" s="13" t="s">
        <v>46</v>
      </c>
      <c r="V29" s="13" t="s">
        <v>55</v>
      </c>
      <c r="W29" s="13" t="s">
        <v>38</v>
      </c>
      <c r="X29" s="13">
        <v>-1</v>
      </c>
      <c r="Y29" s="13">
        <v>110</v>
      </c>
      <c r="Z29" s="13">
        <v>4</v>
      </c>
      <c r="AA29" s="13">
        <v>59.8</v>
      </c>
      <c r="AB29" s="13">
        <v>9.7916666666666607</v>
      </c>
      <c r="AC29" s="13">
        <v>24</v>
      </c>
      <c r="AD29" s="13">
        <v>0</v>
      </c>
      <c r="AE29" s="13">
        <v>1</v>
      </c>
      <c r="AF29" s="13">
        <v>0</v>
      </c>
    </row>
    <row r="30" spans="1:32" x14ac:dyDescent="0.25">
      <c r="A30" s="13">
        <v>29</v>
      </c>
      <c r="B30" s="1">
        <v>1</v>
      </c>
      <c r="C30" s="1">
        <v>0</v>
      </c>
      <c r="D30" s="1">
        <v>0</v>
      </c>
      <c r="E30" s="1">
        <v>95.9</v>
      </c>
      <c r="F30" s="1">
        <v>2811</v>
      </c>
      <c r="G30" s="1">
        <v>4</v>
      </c>
      <c r="H30" s="1">
        <v>156</v>
      </c>
      <c r="I30" s="1">
        <v>3.6</v>
      </c>
      <c r="J30" s="1">
        <v>3.9</v>
      </c>
      <c r="K30" s="1">
        <v>7</v>
      </c>
      <c r="L30" s="1">
        <v>145</v>
      </c>
      <c r="M30" s="1">
        <v>5000</v>
      </c>
      <c r="N30" s="1">
        <v>0.83229216722729404</v>
      </c>
      <c r="O30" s="1">
        <v>0.92083333333333295</v>
      </c>
      <c r="P30" s="1">
        <v>24</v>
      </c>
      <c r="Q30" s="1">
        <v>12.368421052631501</v>
      </c>
      <c r="R30" s="1">
        <v>12964</v>
      </c>
      <c r="S30" s="13">
        <v>29</v>
      </c>
      <c r="T30" s="13" t="s">
        <v>39</v>
      </c>
      <c r="U30" s="13" t="s">
        <v>46</v>
      </c>
      <c r="V30" s="13" t="s">
        <v>57</v>
      </c>
      <c r="W30" s="13" t="s">
        <v>42</v>
      </c>
      <c r="X30" s="13">
        <v>3</v>
      </c>
      <c r="Y30" s="13">
        <v>145</v>
      </c>
      <c r="Z30" s="13">
        <v>2</v>
      </c>
      <c r="AA30" s="13">
        <v>50.2</v>
      </c>
      <c r="AB30" s="13">
        <v>12.368421052631501</v>
      </c>
      <c r="AC30" s="13">
        <v>19</v>
      </c>
      <c r="AD30" s="13">
        <v>0</v>
      </c>
      <c r="AE30" s="13">
        <v>1</v>
      </c>
      <c r="AF30" s="13">
        <v>0</v>
      </c>
    </row>
    <row r="31" spans="1:32" x14ac:dyDescent="0.25">
      <c r="A31" s="13">
        <v>30</v>
      </c>
      <c r="B31" s="1">
        <v>1</v>
      </c>
      <c r="C31" s="1">
        <v>0</v>
      </c>
      <c r="D31" s="1">
        <v>0</v>
      </c>
      <c r="E31" s="1">
        <v>86.6</v>
      </c>
      <c r="F31" s="1">
        <v>1713</v>
      </c>
      <c r="G31" s="1">
        <v>4</v>
      </c>
      <c r="H31" s="1">
        <v>92</v>
      </c>
      <c r="I31" s="1">
        <v>2.91</v>
      </c>
      <c r="J31" s="1">
        <v>3.41</v>
      </c>
      <c r="K31" s="1">
        <v>9.6</v>
      </c>
      <c r="L31" s="1">
        <v>58</v>
      </c>
      <c r="M31" s="1">
        <v>4800</v>
      </c>
      <c r="N31" s="1">
        <v>0.69485824123017703</v>
      </c>
      <c r="O31" s="1">
        <v>0.88749999999999996</v>
      </c>
      <c r="P31" s="1">
        <v>54</v>
      </c>
      <c r="Q31" s="1">
        <v>4.7959183673469301</v>
      </c>
      <c r="R31" s="1">
        <v>6479</v>
      </c>
      <c r="S31" s="13">
        <v>30</v>
      </c>
      <c r="T31" s="13" t="s">
        <v>39</v>
      </c>
      <c r="U31" s="13" t="s">
        <v>46</v>
      </c>
      <c r="V31" s="13" t="s">
        <v>59</v>
      </c>
      <c r="W31" s="13" t="s">
        <v>38</v>
      </c>
      <c r="X31" s="13">
        <v>2</v>
      </c>
      <c r="Y31" s="13">
        <v>137</v>
      </c>
      <c r="Z31" s="13">
        <v>2</v>
      </c>
      <c r="AA31" s="13">
        <v>50.8</v>
      </c>
      <c r="AB31" s="13">
        <v>4.7959183673469301</v>
      </c>
      <c r="AC31" s="13">
        <v>49</v>
      </c>
      <c r="AD31" s="13">
        <v>0</v>
      </c>
      <c r="AE31" s="13">
        <v>1</v>
      </c>
      <c r="AF31" s="13">
        <v>0</v>
      </c>
    </row>
    <row r="32" spans="1:32" x14ac:dyDescent="0.25">
      <c r="A32" s="13">
        <v>31</v>
      </c>
      <c r="B32" s="1">
        <v>1</v>
      </c>
      <c r="C32" s="1">
        <v>0</v>
      </c>
      <c r="D32" s="1">
        <v>0</v>
      </c>
      <c r="E32" s="1">
        <v>86.6</v>
      </c>
      <c r="F32" s="1">
        <v>1819</v>
      </c>
      <c r="G32" s="1">
        <v>4</v>
      </c>
      <c r="H32" s="1">
        <v>92</v>
      </c>
      <c r="I32" s="1">
        <v>2.91</v>
      </c>
      <c r="J32" s="1">
        <v>3.41</v>
      </c>
      <c r="K32" s="1">
        <v>9.1999999999999993</v>
      </c>
      <c r="L32" s="1">
        <v>76</v>
      </c>
      <c r="M32" s="1">
        <v>6000</v>
      </c>
      <c r="N32" s="1">
        <v>0.69485824123017703</v>
      </c>
      <c r="O32" s="1">
        <v>0.88749999999999996</v>
      </c>
      <c r="P32" s="1">
        <v>38</v>
      </c>
      <c r="Q32" s="1">
        <v>7.5806451612903203</v>
      </c>
      <c r="R32" s="1">
        <v>6855</v>
      </c>
      <c r="S32" s="13">
        <v>31</v>
      </c>
      <c r="T32" s="13" t="s">
        <v>39</v>
      </c>
      <c r="U32" s="13" t="s">
        <v>46</v>
      </c>
      <c r="V32" s="13" t="s">
        <v>59</v>
      </c>
      <c r="W32" s="13" t="s">
        <v>38</v>
      </c>
      <c r="X32" s="13">
        <v>2</v>
      </c>
      <c r="Y32" s="13">
        <v>137</v>
      </c>
      <c r="Z32" s="13">
        <v>2</v>
      </c>
      <c r="AA32" s="13">
        <v>50.8</v>
      </c>
      <c r="AB32" s="13">
        <v>7.5806451612903203</v>
      </c>
      <c r="AC32" s="13">
        <v>31</v>
      </c>
      <c r="AD32" s="13">
        <v>0</v>
      </c>
      <c r="AE32" s="13">
        <v>1</v>
      </c>
      <c r="AF32" s="13">
        <v>0</v>
      </c>
    </row>
    <row r="33" spans="1:32" x14ac:dyDescent="0.25">
      <c r="A33" s="13">
        <v>32</v>
      </c>
      <c r="B33" s="1">
        <v>1</v>
      </c>
      <c r="C33" s="1">
        <v>0</v>
      </c>
      <c r="D33" s="1">
        <v>0</v>
      </c>
      <c r="E33" s="1">
        <v>93.7</v>
      </c>
      <c r="F33" s="1">
        <v>1837</v>
      </c>
      <c r="G33" s="1">
        <v>4</v>
      </c>
      <c r="H33" s="1">
        <v>79</v>
      </c>
      <c r="I33" s="1">
        <v>2.91</v>
      </c>
      <c r="J33" s="1">
        <v>3.07</v>
      </c>
      <c r="K33" s="1">
        <v>10.1</v>
      </c>
      <c r="L33" s="1">
        <v>60</v>
      </c>
      <c r="M33" s="1">
        <v>5500</v>
      </c>
      <c r="N33" s="1">
        <v>0.72080730418068195</v>
      </c>
      <c r="O33" s="1">
        <v>0.88888888888888795</v>
      </c>
      <c r="P33" s="1">
        <v>42</v>
      </c>
      <c r="Q33" s="1">
        <v>6.1842105263157796</v>
      </c>
      <c r="R33" s="1">
        <v>5399</v>
      </c>
      <c r="S33" s="13">
        <v>32</v>
      </c>
      <c r="T33" s="13" t="s">
        <v>39</v>
      </c>
      <c r="U33" s="13" t="s">
        <v>46</v>
      </c>
      <c r="V33" s="13" t="s">
        <v>59</v>
      </c>
      <c r="W33" s="13" t="s">
        <v>38</v>
      </c>
      <c r="X33" s="13">
        <v>1</v>
      </c>
      <c r="Y33" s="13">
        <v>101</v>
      </c>
      <c r="Z33" s="13">
        <v>2</v>
      </c>
      <c r="AA33" s="13">
        <v>52.6</v>
      </c>
      <c r="AB33" s="13">
        <v>6.1842105263157796</v>
      </c>
      <c r="AC33" s="13">
        <v>38</v>
      </c>
      <c r="AD33" s="13">
        <v>0</v>
      </c>
      <c r="AE33" s="13">
        <v>1</v>
      </c>
      <c r="AF33" s="13">
        <v>0</v>
      </c>
    </row>
    <row r="34" spans="1:32" x14ac:dyDescent="0.25">
      <c r="A34" s="13">
        <v>33</v>
      </c>
      <c r="B34" s="1">
        <v>1</v>
      </c>
      <c r="C34" s="1">
        <v>0</v>
      </c>
      <c r="D34" s="1">
        <v>0</v>
      </c>
      <c r="E34" s="1">
        <v>93.7</v>
      </c>
      <c r="F34" s="1">
        <v>1940</v>
      </c>
      <c r="G34" s="1">
        <v>4</v>
      </c>
      <c r="H34" s="1">
        <v>92</v>
      </c>
      <c r="I34" s="1">
        <v>2.91</v>
      </c>
      <c r="J34" s="1">
        <v>3.41</v>
      </c>
      <c r="K34" s="1">
        <v>9.1999999999999993</v>
      </c>
      <c r="L34" s="1">
        <v>76</v>
      </c>
      <c r="M34" s="1">
        <v>6000</v>
      </c>
      <c r="N34" s="1">
        <v>0.72080730418068195</v>
      </c>
      <c r="O34" s="1">
        <v>0.88888888888888795</v>
      </c>
      <c r="P34" s="1">
        <v>34</v>
      </c>
      <c r="Q34" s="1">
        <v>7.8333333333333304</v>
      </c>
      <c r="R34" s="1">
        <v>6529</v>
      </c>
      <c r="S34" s="13">
        <v>33</v>
      </c>
      <c r="T34" s="13" t="s">
        <v>39</v>
      </c>
      <c r="U34" s="13" t="s">
        <v>46</v>
      </c>
      <c r="V34" s="13" t="s">
        <v>59</v>
      </c>
      <c r="W34" s="13" t="s">
        <v>38</v>
      </c>
      <c r="X34" s="13">
        <v>1</v>
      </c>
      <c r="Y34" s="13">
        <v>101</v>
      </c>
      <c r="Z34" s="13">
        <v>2</v>
      </c>
      <c r="AA34" s="13">
        <v>52.6</v>
      </c>
      <c r="AB34" s="13">
        <v>7.8333333333333304</v>
      </c>
      <c r="AC34" s="13">
        <v>30</v>
      </c>
      <c r="AD34" s="13">
        <v>0</v>
      </c>
      <c r="AE34" s="13">
        <v>1</v>
      </c>
      <c r="AF34" s="13">
        <v>0</v>
      </c>
    </row>
    <row r="35" spans="1:32" x14ac:dyDescent="0.25">
      <c r="A35" s="13">
        <v>34</v>
      </c>
      <c r="B35" s="1">
        <v>1</v>
      </c>
      <c r="C35" s="1">
        <v>0</v>
      </c>
      <c r="D35" s="1">
        <v>0</v>
      </c>
      <c r="E35" s="1">
        <v>93.7</v>
      </c>
      <c r="F35" s="1">
        <v>1956</v>
      </c>
      <c r="G35" s="1">
        <v>4</v>
      </c>
      <c r="H35" s="1">
        <v>92</v>
      </c>
      <c r="I35" s="1">
        <v>2.91</v>
      </c>
      <c r="J35" s="1">
        <v>3.41</v>
      </c>
      <c r="K35" s="1">
        <v>9.1999999999999993</v>
      </c>
      <c r="L35" s="1">
        <v>76</v>
      </c>
      <c r="M35" s="1">
        <v>6000</v>
      </c>
      <c r="N35" s="1">
        <v>0.72080730418068195</v>
      </c>
      <c r="O35" s="1">
        <v>0.88888888888888795</v>
      </c>
      <c r="P35" s="1">
        <v>34</v>
      </c>
      <c r="Q35" s="1">
        <v>7.8333333333333304</v>
      </c>
      <c r="R35" s="1">
        <v>7129</v>
      </c>
      <c r="S35" s="13">
        <v>34</v>
      </c>
      <c r="T35" s="13" t="s">
        <v>39</v>
      </c>
      <c r="U35" s="13" t="s">
        <v>46</v>
      </c>
      <c r="V35" s="13" t="s">
        <v>59</v>
      </c>
      <c r="W35" s="13" t="s">
        <v>38</v>
      </c>
      <c r="X35" s="13">
        <v>1</v>
      </c>
      <c r="Y35" s="13">
        <v>101</v>
      </c>
      <c r="Z35" s="13">
        <v>2</v>
      </c>
      <c r="AA35" s="13">
        <v>52.6</v>
      </c>
      <c r="AB35" s="13">
        <v>7.8333333333333304</v>
      </c>
      <c r="AC35" s="13">
        <v>30</v>
      </c>
      <c r="AD35" s="13">
        <v>0</v>
      </c>
      <c r="AE35" s="13">
        <v>1</v>
      </c>
      <c r="AF35" s="13">
        <v>0</v>
      </c>
    </row>
    <row r="36" spans="1:32" x14ac:dyDescent="0.25">
      <c r="A36" s="13">
        <v>35</v>
      </c>
      <c r="B36" s="1">
        <v>1</v>
      </c>
      <c r="C36" s="1">
        <v>0</v>
      </c>
      <c r="D36" s="1">
        <v>0</v>
      </c>
      <c r="E36" s="1">
        <v>96.5</v>
      </c>
      <c r="F36" s="1">
        <v>2010</v>
      </c>
      <c r="G36" s="1">
        <v>4</v>
      </c>
      <c r="H36" s="1">
        <v>92</v>
      </c>
      <c r="I36" s="1">
        <v>2.91</v>
      </c>
      <c r="J36" s="1">
        <v>3.41</v>
      </c>
      <c r="K36" s="1">
        <v>9.1999999999999993</v>
      </c>
      <c r="L36" s="1">
        <v>76</v>
      </c>
      <c r="M36" s="1">
        <v>6000</v>
      </c>
      <c r="N36" s="1">
        <v>0.78519942335415605</v>
      </c>
      <c r="O36" s="1">
        <v>0.88888888888888795</v>
      </c>
      <c r="P36" s="1">
        <v>34</v>
      </c>
      <c r="Q36" s="1">
        <v>7.8333333333333304</v>
      </c>
      <c r="R36" s="1">
        <v>7295</v>
      </c>
      <c r="S36" s="13">
        <v>35</v>
      </c>
      <c r="T36" s="13" t="s">
        <v>44</v>
      </c>
      <c r="U36" s="13" t="s">
        <v>46</v>
      </c>
      <c r="V36" s="13" t="s">
        <v>59</v>
      </c>
      <c r="W36" s="13" t="s">
        <v>38</v>
      </c>
      <c r="X36" s="13">
        <v>0</v>
      </c>
      <c r="Y36" s="13">
        <v>110</v>
      </c>
      <c r="Z36" s="13">
        <v>4</v>
      </c>
      <c r="AA36" s="13">
        <v>54.5</v>
      </c>
      <c r="AB36" s="13">
        <v>7.8333333333333304</v>
      </c>
      <c r="AC36" s="13">
        <v>30</v>
      </c>
      <c r="AD36" s="13">
        <v>0</v>
      </c>
      <c r="AE36" s="13">
        <v>1</v>
      </c>
      <c r="AF36" s="13">
        <v>0</v>
      </c>
    </row>
    <row r="37" spans="1:32" x14ac:dyDescent="0.25">
      <c r="A37" s="13">
        <v>36</v>
      </c>
      <c r="B37" s="1">
        <v>1</v>
      </c>
      <c r="C37" s="1">
        <v>0</v>
      </c>
      <c r="D37" s="1">
        <v>0</v>
      </c>
      <c r="E37" s="1">
        <v>96.5</v>
      </c>
      <c r="F37" s="1">
        <v>2024</v>
      </c>
      <c r="G37" s="1">
        <v>4</v>
      </c>
      <c r="H37" s="1">
        <v>92</v>
      </c>
      <c r="I37" s="1">
        <v>2.92</v>
      </c>
      <c r="J37" s="1">
        <v>3.41</v>
      </c>
      <c r="K37" s="1">
        <v>9.1999999999999993</v>
      </c>
      <c r="L37" s="1">
        <v>76</v>
      </c>
      <c r="M37" s="1">
        <v>6000</v>
      </c>
      <c r="N37" s="1">
        <v>0.75492551657856799</v>
      </c>
      <c r="O37" s="1">
        <v>0.88749999999999996</v>
      </c>
      <c r="P37" s="1">
        <v>34</v>
      </c>
      <c r="Q37" s="1">
        <v>7.8333333333333304</v>
      </c>
      <c r="R37" s="1">
        <v>7295</v>
      </c>
      <c r="S37" s="13">
        <v>36</v>
      </c>
      <c r="T37" s="13" t="s">
        <v>49</v>
      </c>
      <c r="U37" s="13" t="s">
        <v>46</v>
      </c>
      <c r="V37" s="13" t="s">
        <v>59</v>
      </c>
      <c r="W37" s="13" t="s">
        <v>38</v>
      </c>
      <c r="X37" s="13">
        <v>0</v>
      </c>
      <c r="Y37" s="13">
        <v>78</v>
      </c>
      <c r="Z37" s="13">
        <v>4</v>
      </c>
      <c r="AA37" s="13">
        <v>58.3</v>
      </c>
      <c r="AB37" s="13">
        <v>7.8333333333333304</v>
      </c>
      <c r="AC37" s="13">
        <v>30</v>
      </c>
      <c r="AD37" s="13">
        <v>0</v>
      </c>
      <c r="AE37" s="13">
        <v>1</v>
      </c>
      <c r="AF37" s="13">
        <v>0</v>
      </c>
    </row>
    <row r="38" spans="1:32" x14ac:dyDescent="0.25">
      <c r="A38" s="13">
        <v>37</v>
      </c>
      <c r="B38" s="1">
        <v>1</v>
      </c>
      <c r="C38" s="1">
        <v>0</v>
      </c>
      <c r="D38" s="1">
        <v>0</v>
      </c>
      <c r="E38" s="1">
        <v>96.5</v>
      </c>
      <c r="F38" s="1">
        <v>2236</v>
      </c>
      <c r="G38" s="1">
        <v>4</v>
      </c>
      <c r="H38" s="1">
        <v>110</v>
      </c>
      <c r="I38" s="1">
        <v>3.15</v>
      </c>
      <c r="J38" s="1">
        <v>3.58</v>
      </c>
      <c r="K38" s="1">
        <v>9</v>
      </c>
      <c r="L38" s="1">
        <v>86</v>
      </c>
      <c r="M38" s="1">
        <v>5800</v>
      </c>
      <c r="N38" s="1">
        <v>0.80490148966842801</v>
      </c>
      <c r="O38" s="1">
        <v>0.905555555555555</v>
      </c>
      <c r="P38" s="1">
        <v>33</v>
      </c>
      <c r="Q38" s="1">
        <v>8.7037037037037006</v>
      </c>
      <c r="R38" s="1">
        <v>7895</v>
      </c>
      <c r="S38" s="13">
        <v>37</v>
      </c>
      <c r="T38" s="13" t="s">
        <v>39</v>
      </c>
      <c r="U38" s="13" t="s">
        <v>46</v>
      </c>
      <c r="V38" s="13" t="s">
        <v>59</v>
      </c>
      <c r="W38" s="13" t="s">
        <v>38</v>
      </c>
      <c r="X38" s="13">
        <v>0</v>
      </c>
      <c r="Y38" s="13">
        <v>106</v>
      </c>
      <c r="Z38" s="13">
        <v>2</v>
      </c>
      <c r="AA38" s="13">
        <v>53.3</v>
      </c>
      <c r="AB38" s="13">
        <v>8.7037037037037006</v>
      </c>
      <c r="AC38" s="13">
        <v>27</v>
      </c>
      <c r="AD38" s="13">
        <v>0</v>
      </c>
      <c r="AE38" s="13">
        <v>1</v>
      </c>
      <c r="AF38" s="13">
        <v>0</v>
      </c>
    </row>
    <row r="39" spans="1:32" x14ac:dyDescent="0.25">
      <c r="A39" s="13">
        <v>38</v>
      </c>
      <c r="B39" s="1">
        <v>1</v>
      </c>
      <c r="C39" s="1">
        <v>0</v>
      </c>
      <c r="D39" s="1">
        <v>0</v>
      </c>
      <c r="E39" s="1">
        <v>96.5</v>
      </c>
      <c r="F39" s="1">
        <v>2289</v>
      </c>
      <c r="G39" s="1">
        <v>4</v>
      </c>
      <c r="H39" s="1">
        <v>110</v>
      </c>
      <c r="I39" s="1">
        <v>3.15</v>
      </c>
      <c r="J39" s="1">
        <v>3.58</v>
      </c>
      <c r="K39" s="1">
        <v>9</v>
      </c>
      <c r="L39" s="1">
        <v>86</v>
      </c>
      <c r="M39" s="1">
        <v>5800</v>
      </c>
      <c r="N39" s="1">
        <v>0.80490148966842801</v>
      </c>
      <c r="O39" s="1">
        <v>0.905555555555555</v>
      </c>
      <c r="P39" s="1">
        <v>33</v>
      </c>
      <c r="Q39" s="1">
        <v>8.7037037037037006</v>
      </c>
      <c r="R39" s="1">
        <v>9095</v>
      </c>
      <c r="S39" s="13">
        <v>38</v>
      </c>
      <c r="T39" s="13" t="s">
        <v>39</v>
      </c>
      <c r="U39" s="13" t="s">
        <v>46</v>
      </c>
      <c r="V39" s="13" t="s">
        <v>59</v>
      </c>
      <c r="W39" s="13" t="s">
        <v>38</v>
      </c>
      <c r="X39" s="13">
        <v>0</v>
      </c>
      <c r="Y39" s="13">
        <v>106</v>
      </c>
      <c r="Z39" s="13">
        <v>2</v>
      </c>
      <c r="AA39" s="13">
        <v>53.3</v>
      </c>
      <c r="AB39" s="13">
        <v>8.7037037037037006</v>
      </c>
      <c r="AC39" s="13">
        <v>27</v>
      </c>
      <c r="AD39" s="13">
        <v>0</v>
      </c>
      <c r="AE39" s="13">
        <v>1</v>
      </c>
      <c r="AF39" s="13">
        <v>0</v>
      </c>
    </row>
    <row r="40" spans="1:32" x14ac:dyDescent="0.25">
      <c r="A40" s="13">
        <v>39</v>
      </c>
      <c r="B40" s="1">
        <v>1</v>
      </c>
      <c r="C40" s="1">
        <v>0</v>
      </c>
      <c r="D40" s="1">
        <v>0</v>
      </c>
      <c r="E40" s="1">
        <v>96.5</v>
      </c>
      <c r="F40" s="1">
        <v>2304</v>
      </c>
      <c r="G40" s="1">
        <v>4</v>
      </c>
      <c r="H40" s="1">
        <v>110</v>
      </c>
      <c r="I40" s="1">
        <v>3.15</v>
      </c>
      <c r="J40" s="1">
        <v>3.58</v>
      </c>
      <c r="K40" s="1">
        <v>9</v>
      </c>
      <c r="L40" s="1">
        <v>86</v>
      </c>
      <c r="M40" s="1">
        <v>5800</v>
      </c>
      <c r="N40" s="1">
        <v>0.84286400768861103</v>
      </c>
      <c r="O40" s="1">
        <v>0.905555555555555</v>
      </c>
      <c r="P40" s="1">
        <v>33</v>
      </c>
      <c r="Q40" s="1">
        <v>8.7037037037037006</v>
      </c>
      <c r="R40" s="1">
        <v>8845</v>
      </c>
      <c r="S40" s="13">
        <v>39</v>
      </c>
      <c r="T40" s="13" t="s">
        <v>44</v>
      </c>
      <c r="U40" s="13" t="s">
        <v>46</v>
      </c>
      <c r="V40" s="13" t="s">
        <v>59</v>
      </c>
      <c r="W40" s="13" t="s">
        <v>38</v>
      </c>
      <c r="X40" s="13">
        <v>0</v>
      </c>
      <c r="Y40" s="13">
        <v>85</v>
      </c>
      <c r="Z40" s="13">
        <v>4</v>
      </c>
      <c r="AA40" s="13">
        <v>54.1</v>
      </c>
      <c r="AB40" s="13">
        <v>8.7037037037037006</v>
      </c>
      <c r="AC40" s="13">
        <v>27</v>
      </c>
      <c r="AD40" s="13">
        <v>0</v>
      </c>
      <c r="AE40" s="13">
        <v>1</v>
      </c>
      <c r="AF40" s="13">
        <v>0</v>
      </c>
    </row>
    <row r="41" spans="1:32" x14ac:dyDescent="0.25">
      <c r="A41" s="13">
        <v>40</v>
      </c>
      <c r="B41" s="1">
        <v>1</v>
      </c>
      <c r="C41" s="1">
        <v>0</v>
      </c>
      <c r="D41" s="1">
        <v>0</v>
      </c>
      <c r="E41" s="1">
        <v>96.5</v>
      </c>
      <c r="F41" s="1">
        <v>2372</v>
      </c>
      <c r="G41" s="1">
        <v>4</v>
      </c>
      <c r="H41" s="1">
        <v>110</v>
      </c>
      <c r="I41" s="1">
        <v>3.15</v>
      </c>
      <c r="J41" s="1">
        <v>3.58</v>
      </c>
      <c r="K41" s="1">
        <v>9</v>
      </c>
      <c r="L41" s="1">
        <v>86</v>
      </c>
      <c r="M41" s="1">
        <v>5800</v>
      </c>
      <c r="N41" s="1">
        <v>0.84286400768861103</v>
      </c>
      <c r="O41" s="1">
        <v>0.86805555555555503</v>
      </c>
      <c r="P41" s="1">
        <v>33</v>
      </c>
      <c r="Q41" s="1">
        <v>8.7037037037037006</v>
      </c>
      <c r="R41" s="1">
        <v>10295</v>
      </c>
      <c r="S41" s="13">
        <v>40</v>
      </c>
      <c r="T41" s="13" t="s">
        <v>44</v>
      </c>
      <c r="U41" s="13" t="s">
        <v>46</v>
      </c>
      <c r="V41" s="13" t="s">
        <v>59</v>
      </c>
      <c r="W41" s="13" t="s">
        <v>38</v>
      </c>
      <c r="X41" s="13">
        <v>0</v>
      </c>
      <c r="Y41" s="13">
        <v>85</v>
      </c>
      <c r="Z41" s="13">
        <v>4</v>
      </c>
      <c r="AA41" s="13">
        <v>54.1</v>
      </c>
      <c r="AB41" s="13">
        <v>8.7037037037037006</v>
      </c>
      <c r="AC41" s="13">
        <v>27</v>
      </c>
      <c r="AD41" s="13">
        <v>0</v>
      </c>
      <c r="AE41" s="13">
        <v>1</v>
      </c>
      <c r="AF41" s="13">
        <v>0</v>
      </c>
    </row>
    <row r="42" spans="1:32" x14ac:dyDescent="0.25">
      <c r="A42" s="13">
        <v>41</v>
      </c>
      <c r="B42" s="1">
        <v>1</v>
      </c>
      <c r="C42" s="1">
        <v>0</v>
      </c>
      <c r="D42" s="1">
        <v>0</v>
      </c>
      <c r="E42" s="1">
        <v>96.5</v>
      </c>
      <c r="F42" s="1">
        <v>2465</v>
      </c>
      <c r="G42" s="1">
        <v>4</v>
      </c>
      <c r="H42" s="1">
        <v>110</v>
      </c>
      <c r="I42" s="1">
        <v>3.15</v>
      </c>
      <c r="J42" s="1">
        <v>3.58</v>
      </c>
      <c r="K42" s="1">
        <v>9</v>
      </c>
      <c r="L42" s="1">
        <v>101</v>
      </c>
      <c r="M42" s="1">
        <v>5800</v>
      </c>
      <c r="N42" s="1">
        <v>0.84286400768861103</v>
      </c>
      <c r="O42" s="1">
        <v>0.905555555555555</v>
      </c>
      <c r="P42" s="1">
        <v>28</v>
      </c>
      <c r="Q42" s="1">
        <v>9.7916666666666607</v>
      </c>
      <c r="R42" s="1">
        <v>12945</v>
      </c>
      <c r="S42" s="13">
        <v>41</v>
      </c>
      <c r="T42" s="13" t="s">
        <v>44</v>
      </c>
      <c r="U42" s="13" t="s">
        <v>46</v>
      </c>
      <c r="V42" s="13" t="s">
        <v>37</v>
      </c>
      <c r="W42" s="13" t="s">
        <v>38</v>
      </c>
      <c r="X42" s="13">
        <v>0</v>
      </c>
      <c r="Y42" s="13">
        <v>85</v>
      </c>
      <c r="Z42" s="13">
        <v>4</v>
      </c>
      <c r="AA42" s="13">
        <v>54.1</v>
      </c>
      <c r="AB42" s="13">
        <v>9.7916666666666607</v>
      </c>
      <c r="AC42" s="13">
        <v>24</v>
      </c>
      <c r="AD42" s="13">
        <v>0</v>
      </c>
      <c r="AE42" s="13">
        <v>1</v>
      </c>
      <c r="AF42" s="13">
        <v>0</v>
      </c>
    </row>
    <row r="43" spans="1:32" x14ac:dyDescent="0.25">
      <c r="A43" s="13">
        <v>42</v>
      </c>
      <c r="B43" s="1">
        <v>1</v>
      </c>
      <c r="C43" s="1">
        <v>0</v>
      </c>
      <c r="D43" s="1">
        <v>0</v>
      </c>
      <c r="E43" s="1">
        <v>96.5</v>
      </c>
      <c r="F43" s="1">
        <v>2293</v>
      </c>
      <c r="G43" s="1">
        <v>4</v>
      </c>
      <c r="H43" s="1">
        <v>110</v>
      </c>
      <c r="I43" s="1">
        <v>3.15</v>
      </c>
      <c r="J43" s="1">
        <v>3.58</v>
      </c>
      <c r="K43" s="1">
        <v>9.1</v>
      </c>
      <c r="L43" s="1">
        <v>100</v>
      </c>
      <c r="M43" s="1">
        <v>5500</v>
      </c>
      <c r="N43" s="1">
        <v>0.81259010091302197</v>
      </c>
      <c r="O43" s="1">
        <v>0.91666666666666596</v>
      </c>
      <c r="P43" s="1">
        <v>31</v>
      </c>
      <c r="Q43" s="1">
        <v>9.4</v>
      </c>
      <c r="R43" s="1">
        <v>10345</v>
      </c>
      <c r="S43" s="13">
        <v>42</v>
      </c>
      <c r="T43" s="13" t="s">
        <v>44</v>
      </c>
      <c r="U43" s="13" t="s">
        <v>46</v>
      </c>
      <c r="V43" s="13" t="s">
        <v>55</v>
      </c>
      <c r="W43" s="13" t="s">
        <v>38</v>
      </c>
      <c r="X43" s="13">
        <v>1</v>
      </c>
      <c r="Y43" s="13">
        <v>107</v>
      </c>
      <c r="Z43" s="13">
        <v>2</v>
      </c>
      <c r="AA43" s="13">
        <v>51</v>
      </c>
      <c r="AB43" s="13">
        <v>9.4</v>
      </c>
      <c r="AC43" s="13">
        <v>25</v>
      </c>
      <c r="AD43" s="13">
        <v>0</v>
      </c>
      <c r="AE43" s="13">
        <v>1</v>
      </c>
      <c r="AF43" s="13">
        <v>0</v>
      </c>
    </row>
    <row r="44" spans="1:32" x14ac:dyDescent="0.25">
      <c r="A44" s="13">
        <v>43</v>
      </c>
      <c r="B44" s="1">
        <v>0</v>
      </c>
      <c r="C44" s="1">
        <v>0</v>
      </c>
      <c r="D44" s="1">
        <v>0</v>
      </c>
      <c r="E44" s="1">
        <v>94.3</v>
      </c>
      <c r="F44" s="1">
        <v>2337</v>
      </c>
      <c r="G44" s="1">
        <v>4</v>
      </c>
      <c r="H44" s="1">
        <v>111</v>
      </c>
      <c r="I44" s="1">
        <v>3.31</v>
      </c>
      <c r="J44" s="1">
        <v>3.23</v>
      </c>
      <c r="K44" s="1">
        <v>8.5</v>
      </c>
      <c r="L44" s="1">
        <v>78</v>
      </c>
      <c r="M44" s="1">
        <v>4800</v>
      </c>
      <c r="N44" s="1">
        <v>0.82027871215761605</v>
      </c>
      <c r="O44" s="1">
        <v>0.85833333333333295</v>
      </c>
      <c r="P44" s="1">
        <v>29</v>
      </c>
      <c r="Q44" s="1">
        <v>9.7916666666666607</v>
      </c>
      <c r="R44" s="1">
        <v>6785</v>
      </c>
      <c r="S44" s="13">
        <v>43</v>
      </c>
      <c r="T44" s="13" t="s">
        <v>44</v>
      </c>
      <c r="U44" s="13" t="s">
        <v>46</v>
      </c>
      <c r="V44" s="13" t="s">
        <v>55</v>
      </c>
      <c r="W44" s="13" t="s">
        <v>38</v>
      </c>
      <c r="X44" s="13">
        <v>0</v>
      </c>
      <c r="Y44" s="13">
        <v>122</v>
      </c>
      <c r="Z44" s="13">
        <v>4</v>
      </c>
      <c r="AA44" s="13">
        <v>53.5</v>
      </c>
      <c r="AB44" s="13">
        <v>9.7916666666666607</v>
      </c>
      <c r="AC44" s="13">
        <v>24</v>
      </c>
      <c r="AD44" s="13">
        <v>0</v>
      </c>
      <c r="AE44" s="13">
        <v>1</v>
      </c>
      <c r="AF44" s="13">
        <v>1</v>
      </c>
    </row>
    <row r="45" spans="1:32" x14ac:dyDescent="0.25">
      <c r="A45" s="13">
        <v>44</v>
      </c>
      <c r="B45" s="1">
        <v>0</v>
      </c>
      <c r="C45" s="1">
        <v>0</v>
      </c>
      <c r="D45" s="1">
        <v>0</v>
      </c>
      <c r="E45" s="1">
        <v>96</v>
      </c>
      <c r="F45" s="1">
        <v>2734</v>
      </c>
      <c r="G45" s="1">
        <v>4</v>
      </c>
      <c r="H45" s="1">
        <v>119</v>
      </c>
      <c r="I45" s="1">
        <v>3.43</v>
      </c>
      <c r="J45" s="1">
        <v>3.23</v>
      </c>
      <c r="K45" s="1">
        <v>9.1999999999999993</v>
      </c>
      <c r="L45" s="1">
        <v>90</v>
      </c>
      <c r="M45" s="1">
        <v>5000</v>
      </c>
      <c r="N45" s="1">
        <v>0.82940893801057103</v>
      </c>
      <c r="O45" s="1">
        <v>0.905555555555555</v>
      </c>
      <c r="P45" s="1">
        <v>29</v>
      </c>
      <c r="Q45" s="1">
        <v>9.7916666666666607</v>
      </c>
      <c r="R45" s="1">
        <v>11048</v>
      </c>
      <c r="S45" s="13">
        <v>44</v>
      </c>
      <c r="T45" s="13" t="s">
        <v>39</v>
      </c>
      <c r="U45" s="13" t="s">
        <v>46</v>
      </c>
      <c r="V45" s="13" t="s">
        <v>61</v>
      </c>
      <c r="W45" s="13" t="s">
        <v>38</v>
      </c>
      <c r="X45" s="13">
        <v>2</v>
      </c>
      <c r="Y45" s="13">
        <v>122</v>
      </c>
      <c r="Z45" s="13">
        <v>2</v>
      </c>
      <c r="AA45" s="13">
        <v>51.4</v>
      </c>
      <c r="AB45" s="13">
        <v>9.7916666666666607</v>
      </c>
      <c r="AC45" s="13">
        <v>24</v>
      </c>
      <c r="AD45" s="13">
        <v>0</v>
      </c>
      <c r="AE45" s="13">
        <v>1</v>
      </c>
      <c r="AF45" s="13">
        <v>1</v>
      </c>
    </row>
    <row r="46" spans="1:32" x14ac:dyDescent="0.25">
      <c r="A46" s="13">
        <v>45</v>
      </c>
      <c r="B46" s="1">
        <v>0</v>
      </c>
      <c r="C46" s="1">
        <v>0</v>
      </c>
      <c r="D46" s="1">
        <v>0</v>
      </c>
      <c r="E46" s="1">
        <v>113</v>
      </c>
      <c r="F46" s="1">
        <v>4066</v>
      </c>
      <c r="G46" s="1">
        <v>6</v>
      </c>
      <c r="H46" s="1">
        <v>258</v>
      </c>
      <c r="I46" s="1">
        <v>3.63</v>
      </c>
      <c r="J46" s="1">
        <v>4.17</v>
      </c>
      <c r="K46" s="1">
        <v>8.1</v>
      </c>
      <c r="L46" s="1">
        <v>176</v>
      </c>
      <c r="M46" s="1">
        <v>4750</v>
      </c>
      <c r="N46" s="1">
        <v>0.95915425276309396</v>
      </c>
      <c r="O46" s="1">
        <v>0.96666666666666601</v>
      </c>
      <c r="P46" s="1">
        <v>19</v>
      </c>
      <c r="Q46" s="1">
        <v>15.6666666666666</v>
      </c>
      <c r="R46" s="1">
        <v>32250</v>
      </c>
      <c r="S46" s="13">
        <v>45</v>
      </c>
      <c r="T46" s="13" t="s">
        <v>44</v>
      </c>
      <c r="U46" s="13" t="s">
        <v>35</v>
      </c>
      <c r="V46" s="13" t="s">
        <v>37</v>
      </c>
      <c r="W46" s="13" t="s">
        <v>42</v>
      </c>
      <c r="X46" s="13">
        <v>0</v>
      </c>
      <c r="Y46" s="13">
        <v>145</v>
      </c>
      <c r="Z46" s="13">
        <v>4</v>
      </c>
      <c r="AA46" s="13">
        <v>52.8</v>
      </c>
      <c r="AB46" s="13">
        <v>15.6666666666666</v>
      </c>
      <c r="AC46" s="13">
        <v>15</v>
      </c>
      <c r="AD46" s="13">
        <v>0</v>
      </c>
      <c r="AE46" s="13">
        <v>1</v>
      </c>
      <c r="AF46" s="13">
        <v>1</v>
      </c>
    </row>
    <row r="47" spans="1:32" x14ac:dyDescent="0.25">
      <c r="A47" s="13">
        <v>46</v>
      </c>
      <c r="B47" s="1">
        <v>0</v>
      </c>
      <c r="C47" s="1">
        <v>0</v>
      </c>
      <c r="D47" s="1">
        <v>0</v>
      </c>
      <c r="E47" s="1">
        <v>113</v>
      </c>
      <c r="F47" s="1">
        <v>4066</v>
      </c>
      <c r="G47" s="1">
        <v>6</v>
      </c>
      <c r="H47" s="1">
        <v>258</v>
      </c>
      <c r="I47" s="1">
        <v>3.63</v>
      </c>
      <c r="J47" s="1">
        <v>4.17</v>
      </c>
      <c r="K47" s="1">
        <v>8.1</v>
      </c>
      <c r="L47" s="1">
        <v>176</v>
      </c>
      <c r="M47" s="1">
        <v>4750</v>
      </c>
      <c r="N47" s="1">
        <v>0.95915425276309396</v>
      </c>
      <c r="O47" s="1">
        <v>0.96666666666666601</v>
      </c>
      <c r="P47" s="1">
        <v>19</v>
      </c>
      <c r="Q47" s="1">
        <v>15.6666666666666</v>
      </c>
      <c r="R47" s="1">
        <v>35550</v>
      </c>
      <c r="S47" s="13">
        <v>46</v>
      </c>
      <c r="T47" s="13" t="s">
        <v>44</v>
      </c>
      <c r="U47" s="13" t="s">
        <v>35</v>
      </c>
      <c r="V47" s="13" t="s">
        <v>37</v>
      </c>
      <c r="W47" s="13" t="s">
        <v>42</v>
      </c>
      <c r="X47" s="13">
        <v>0</v>
      </c>
      <c r="Y47" s="13">
        <v>122</v>
      </c>
      <c r="Z47" s="13">
        <v>4</v>
      </c>
      <c r="AA47" s="13">
        <v>52.8</v>
      </c>
      <c r="AB47" s="13">
        <v>15.6666666666666</v>
      </c>
      <c r="AC47" s="13">
        <v>15</v>
      </c>
      <c r="AD47" s="13">
        <v>0</v>
      </c>
      <c r="AE47" s="13">
        <v>1</v>
      </c>
      <c r="AF47" s="13">
        <v>1</v>
      </c>
    </row>
    <row r="48" spans="1:32" x14ac:dyDescent="0.25">
      <c r="A48" s="13">
        <v>47</v>
      </c>
      <c r="B48" s="1">
        <v>0</v>
      </c>
      <c r="C48" s="1">
        <v>0</v>
      </c>
      <c r="D48" s="1">
        <v>0</v>
      </c>
      <c r="E48" s="1">
        <v>102</v>
      </c>
      <c r="F48" s="1">
        <v>3950</v>
      </c>
      <c r="G48" s="1">
        <v>12</v>
      </c>
      <c r="H48" s="1">
        <v>326</v>
      </c>
      <c r="I48" s="1">
        <v>3.54</v>
      </c>
      <c r="J48" s="1">
        <v>2.76</v>
      </c>
      <c r="K48" s="1">
        <v>11.5</v>
      </c>
      <c r="L48" s="1">
        <v>262</v>
      </c>
      <c r="M48" s="1">
        <v>5000</v>
      </c>
      <c r="N48" s="1">
        <v>0.92119173474291205</v>
      </c>
      <c r="O48" s="1">
        <v>0.98055555555555496</v>
      </c>
      <c r="P48" s="1">
        <v>17</v>
      </c>
      <c r="Q48" s="1">
        <v>18.076923076922998</v>
      </c>
      <c r="R48" s="1">
        <v>36000</v>
      </c>
      <c r="S48" s="13">
        <v>47</v>
      </c>
      <c r="T48" s="13" t="s">
        <v>44</v>
      </c>
      <c r="U48" s="13" t="s">
        <v>40</v>
      </c>
      <c r="V48" s="13" t="s">
        <v>37</v>
      </c>
      <c r="W48" s="13" t="s">
        <v>64</v>
      </c>
      <c r="X48" s="13">
        <v>0</v>
      </c>
      <c r="Y48" s="13">
        <v>122</v>
      </c>
      <c r="Z48" s="13">
        <v>2</v>
      </c>
      <c r="AA48" s="13">
        <v>47.8</v>
      </c>
      <c r="AB48" s="13">
        <v>18.076923076922998</v>
      </c>
      <c r="AC48" s="13">
        <v>13</v>
      </c>
      <c r="AD48" s="13">
        <v>0</v>
      </c>
      <c r="AE48" s="13">
        <v>1</v>
      </c>
      <c r="AF48" s="13">
        <v>1</v>
      </c>
    </row>
    <row r="49" spans="1:32" x14ac:dyDescent="0.25">
      <c r="A49" s="13">
        <v>48</v>
      </c>
      <c r="B49" s="1">
        <v>1</v>
      </c>
      <c r="C49" s="1">
        <v>0</v>
      </c>
      <c r="D49" s="1">
        <v>0</v>
      </c>
      <c r="E49" s="1">
        <v>93.1</v>
      </c>
      <c r="F49" s="1">
        <v>1890</v>
      </c>
      <c r="G49" s="1">
        <v>4</v>
      </c>
      <c r="H49" s="1">
        <v>91</v>
      </c>
      <c r="I49" s="1">
        <v>3.03</v>
      </c>
      <c r="J49" s="1">
        <v>3.15</v>
      </c>
      <c r="K49" s="1">
        <v>9</v>
      </c>
      <c r="L49" s="1">
        <v>68</v>
      </c>
      <c r="M49" s="1">
        <v>5000</v>
      </c>
      <c r="N49" s="1">
        <v>0.76453628063431001</v>
      </c>
      <c r="O49" s="1">
        <v>0.89166666666666605</v>
      </c>
      <c r="P49" s="1">
        <v>31</v>
      </c>
      <c r="Q49" s="1">
        <v>7.8333333333333304</v>
      </c>
      <c r="R49" s="1">
        <v>5195</v>
      </c>
      <c r="S49" s="13">
        <v>48</v>
      </c>
      <c r="T49" s="13" t="s">
        <v>39</v>
      </c>
      <c r="U49" s="13" t="s">
        <v>46</v>
      </c>
      <c r="V49" s="13" t="s">
        <v>55</v>
      </c>
      <c r="W49" s="13" t="s">
        <v>38</v>
      </c>
      <c r="X49" s="13">
        <v>1</v>
      </c>
      <c r="Y49" s="13">
        <v>104</v>
      </c>
      <c r="Z49" s="13">
        <v>2</v>
      </c>
      <c r="AA49" s="13">
        <v>54.1</v>
      </c>
      <c r="AB49" s="13">
        <v>7.8333333333333304</v>
      </c>
      <c r="AC49" s="13">
        <v>30</v>
      </c>
      <c r="AD49" s="13">
        <v>0</v>
      </c>
      <c r="AE49" s="13">
        <v>1</v>
      </c>
      <c r="AF49" s="13">
        <v>0</v>
      </c>
    </row>
    <row r="50" spans="1:32" x14ac:dyDescent="0.25">
      <c r="A50" s="13">
        <v>49</v>
      </c>
      <c r="B50" s="1">
        <v>1</v>
      </c>
      <c r="C50" s="1">
        <v>0</v>
      </c>
      <c r="D50" s="1">
        <v>0</v>
      </c>
      <c r="E50" s="1">
        <v>93.1</v>
      </c>
      <c r="F50" s="1">
        <v>1900</v>
      </c>
      <c r="G50" s="1">
        <v>4</v>
      </c>
      <c r="H50" s="1">
        <v>91</v>
      </c>
      <c r="I50" s="1">
        <v>3.03</v>
      </c>
      <c r="J50" s="1">
        <v>3.15</v>
      </c>
      <c r="K50" s="1">
        <v>9</v>
      </c>
      <c r="L50" s="1">
        <v>68</v>
      </c>
      <c r="M50" s="1">
        <v>5000</v>
      </c>
      <c r="N50" s="1">
        <v>0.76453628063431001</v>
      </c>
      <c r="O50" s="1">
        <v>0.89166666666666605</v>
      </c>
      <c r="P50" s="1">
        <v>38</v>
      </c>
      <c r="Q50" s="1">
        <v>7.5806451612903203</v>
      </c>
      <c r="R50" s="1">
        <v>6095</v>
      </c>
      <c r="S50" s="13">
        <v>49</v>
      </c>
      <c r="T50" s="13" t="s">
        <v>39</v>
      </c>
      <c r="U50" s="13" t="s">
        <v>46</v>
      </c>
      <c r="V50" s="13" t="s">
        <v>55</v>
      </c>
      <c r="W50" s="13" t="s">
        <v>38</v>
      </c>
      <c r="X50" s="13">
        <v>1</v>
      </c>
      <c r="Y50" s="13">
        <v>104</v>
      </c>
      <c r="Z50" s="13">
        <v>2</v>
      </c>
      <c r="AA50" s="13">
        <v>54.1</v>
      </c>
      <c r="AB50" s="13">
        <v>7.5806451612903203</v>
      </c>
      <c r="AC50" s="13">
        <v>31</v>
      </c>
      <c r="AD50" s="13">
        <v>0</v>
      </c>
      <c r="AE50" s="13">
        <v>1</v>
      </c>
      <c r="AF50" s="13">
        <v>0</v>
      </c>
    </row>
    <row r="51" spans="1:32" x14ac:dyDescent="0.25">
      <c r="A51" s="13">
        <v>50</v>
      </c>
      <c r="B51" s="1">
        <v>1</v>
      </c>
      <c r="C51" s="1">
        <v>0</v>
      </c>
      <c r="D51" s="1">
        <v>0</v>
      </c>
      <c r="E51" s="1">
        <v>93.1</v>
      </c>
      <c r="F51" s="1">
        <v>1905</v>
      </c>
      <c r="G51" s="1">
        <v>4</v>
      </c>
      <c r="H51" s="1">
        <v>91</v>
      </c>
      <c r="I51" s="1">
        <v>3.03</v>
      </c>
      <c r="J51" s="1">
        <v>3.15</v>
      </c>
      <c r="K51" s="1">
        <v>9</v>
      </c>
      <c r="L51" s="1">
        <v>68</v>
      </c>
      <c r="M51" s="1">
        <v>5000</v>
      </c>
      <c r="N51" s="1">
        <v>0.76453628063431001</v>
      </c>
      <c r="O51" s="1">
        <v>0.89166666666666605</v>
      </c>
      <c r="P51" s="1">
        <v>38</v>
      </c>
      <c r="Q51" s="1">
        <v>7.5806451612903203</v>
      </c>
      <c r="R51" s="1">
        <v>6795</v>
      </c>
      <c r="S51" s="13">
        <v>50</v>
      </c>
      <c r="T51" s="13" t="s">
        <v>39</v>
      </c>
      <c r="U51" s="13" t="s">
        <v>46</v>
      </c>
      <c r="V51" s="13" t="s">
        <v>55</v>
      </c>
      <c r="W51" s="13" t="s">
        <v>38</v>
      </c>
      <c r="X51" s="13">
        <v>1</v>
      </c>
      <c r="Y51" s="13">
        <v>104</v>
      </c>
      <c r="Z51" s="13">
        <v>2</v>
      </c>
      <c r="AA51" s="13">
        <v>54.1</v>
      </c>
      <c r="AB51" s="13">
        <v>7.5806451612903203</v>
      </c>
      <c r="AC51" s="13">
        <v>31</v>
      </c>
      <c r="AD51" s="13">
        <v>0</v>
      </c>
      <c r="AE51" s="13">
        <v>1</v>
      </c>
      <c r="AF51" s="13">
        <v>0</v>
      </c>
    </row>
    <row r="52" spans="1:32" x14ac:dyDescent="0.25">
      <c r="A52" s="13">
        <v>51</v>
      </c>
      <c r="B52" s="1">
        <v>1</v>
      </c>
      <c r="C52" s="1">
        <v>0</v>
      </c>
      <c r="D52" s="1">
        <v>0</v>
      </c>
      <c r="E52" s="1">
        <v>93.1</v>
      </c>
      <c r="F52" s="1">
        <v>1945</v>
      </c>
      <c r="G52" s="1">
        <v>4</v>
      </c>
      <c r="H52" s="1">
        <v>91</v>
      </c>
      <c r="I52" s="1">
        <v>3.03</v>
      </c>
      <c r="J52" s="1">
        <v>3.15</v>
      </c>
      <c r="K52" s="1">
        <v>9</v>
      </c>
      <c r="L52" s="1">
        <v>68</v>
      </c>
      <c r="M52" s="1">
        <v>5000</v>
      </c>
      <c r="N52" s="1">
        <v>0.80153772224891795</v>
      </c>
      <c r="O52" s="1">
        <v>0.89166666666666605</v>
      </c>
      <c r="P52" s="1">
        <v>38</v>
      </c>
      <c r="Q52" s="1">
        <v>7.5806451612903203</v>
      </c>
      <c r="R52" s="1">
        <v>6695</v>
      </c>
      <c r="S52" s="13">
        <v>51</v>
      </c>
      <c r="T52" s="13" t="s">
        <v>44</v>
      </c>
      <c r="U52" s="13" t="s">
        <v>46</v>
      </c>
      <c r="V52" s="13" t="s">
        <v>55</v>
      </c>
      <c r="W52" s="13" t="s">
        <v>38</v>
      </c>
      <c r="X52" s="13">
        <v>1</v>
      </c>
      <c r="Y52" s="13">
        <v>113</v>
      </c>
      <c r="Z52" s="13">
        <v>4</v>
      </c>
      <c r="AA52" s="13">
        <v>54.1</v>
      </c>
      <c r="AB52" s="13">
        <v>7.5806451612903203</v>
      </c>
      <c r="AC52" s="13">
        <v>31</v>
      </c>
      <c r="AD52" s="13">
        <v>0</v>
      </c>
      <c r="AE52" s="13">
        <v>1</v>
      </c>
      <c r="AF52" s="13">
        <v>0</v>
      </c>
    </row>
    <row r="53" spans="1:32" x14ac:dyDescent="0.25">
      <c r="A53" s="13">
        <v>52</v>
      </c>
      <c r="B53" s="1">
        <v>1</v>
      </c>
      <c r="C53" s="1">
        <v>0</v>
      </c>
      <c r="D53" s="1">
        <v>0</v>
      </c>
      <c r="E53" s="1">
        <v>93.1</v>
      </c>
      <c r="F53" s="1">
        <v>1950</v>
      </c>
      <c r="G53" s="1">
        <v>4</v>
      </c>
      <c r="H53" s="1">
        <v>91</v>
      </c>
      <c r="I53" s="1">
        <v>3.08</v>
      </c>
      <c r="J53" s="1">
        <v>3.15</v>
      </c>
      <c r="K53" s="1">
        <v>9</v>
      </c>
      <c r="L53" s="1">
        <v>68</v>
      </c>
      <c r="M53" s="1">
        <v>5000</v>
      </c>
      <c r="N53" s="1">
        <v>0.80153772224891795</v>
      </c>
      <c r="O53" s="1">
        <v>0.89166666666666605</v>
      </c>
      <c r="P53" s="1">
        <v>38</v>
      </c>
      <c r="Q53" s="1">
        <v>7.5806451612903203</v>
      </c>
      <c r="R53" s="1">
        <v>7395</v>
      </c>
      <c r="S53" s="13">
        <v>52</v>
      </c>
      <c r="T53" s="13" t="s">
        <v>44</v>
      </c>
      <c r="U53" s="13" t="s">
        <v>46</v>
      </c>
      <c r="V53" s="13" t="s">
        <v>55</v>
      </c>
      <c r="W53" s="13" t="s">
        <v>38</v>
      </c>
      <c r="X53" s="13">
        <v>1</v>
      </c>
      <c r="Y53" s="13">
        <v>113</v>
      </c>
      <c r="Z53" s="13">
        <v>4</v>
      </c>
      <c r="AA53" s="13">
        <v>54.1</v>
      </c>
      <c r="AB53" s="13">
        <v>7.5806451612903203</v>
      </c>
      <c r="AC53" s="13">
        <v>31</v>
      </c>
      <c r="AD53" s="13">
        <v>0</v>
      </c>
      <c r="AE53" s="13">
        <v>1</v>
      </c>
      <c r="AF53" s="13">
        <v>0</v>
      </c>
    </row>
    <row r="54" spans="1:32" x14ac:dyDescent="0.25">
      <c r="A54" s="13">
        <v>53</v>
      </c>
      <c r="B54" s="1">
        <v>0</v>
      </c>
      <c r="C54" s="1">
        <v>0</v>
      </c>
      <c r="D54" s="1">
        <v>0</v>
      </c>
      <c r="E54" s="1">
        <v>95.3</v>
      </c>
      <c r="F54" s="1">
        <v>2380</v>
      </c>
      <c r="G54" s="1">
        <v>2</v>
      </c>
      <c r="H54" s="1">
        <v>70</v>
      </c>
      <c r="I54" s="1">
        <v>3.3297512437810899</v>
      </c>
      <c r="J54" s="1">
        <v>3.2554228855721301</v>
      </c>
      <c r="K54" s="1">
        <v>9.4</v>
      </c>
      <c r="L54" s="1">
        <v>101</v>
      </c>
      <c r="M54" s="1">
        <v>6000</v>
      </c>
      <c r="N54" s="1">
        <v>0.81210956271023504</v>
      </c>
      <c r="O54" s="1">
        <v>0.91249999999999998</v>
      </c>
      <c r="P54" s="1">
        <v>23</v>
      </c>
      <c r="Q54" s="1">
        <v>13.823529411764699</v>
      </c>
      <c r="R54" s="1">
        <v>10945</v>
      </c>
      <c r="S54" s="13">
        <v>53</v>
      </c>
      <c r="T54" s="13" t="s">
        <v>39</v>
      </c>
      <c r="U54" s="13" t="s">
        <v>66</v>
      </c>
      <c r="V54" s="13" t="s">
        <v>67</v>
      </c>
      <c r="W54" s="13" t="s">
        <v>38</v>
      </c>
      <c r="X54" s="13">
        <v>3</v>
      </c>
      <c r="Y54" s="13">
        <v>150</v>
      </c>
      <c r="Z54" s="13">
        <v>2</v>
      </c>
      <c r="AA54" s="13">
        <v>49.6</v>
      </c>
      <c r="AB54" s="13">
        <v>13.823529411764699</v>
      </c>
      <c r="AC54" s="13">
        <v>17</v>
      </c>
      <c r="AD54" s="13">
        <v>0</v>
      </c>
      <c r="AE54" s="13">
        <v>1</v>
      </c>
      <c r="AF54" s="13">
        <v>1</v>
      </c>
    </row>
    <row r="55" spans="1:32" x14ac:dyDescent="0.25">
      <c r="A55" s="13">
        <v>54</v>
      </c>
      <c r="B55" s="1">
        <v>0</v>
      </c>
      <c r="C55" s="1">
        <v>0</v>
      </c>
      <c r="D55" s="1">
        <v>0</v>
      </c>
      <c r="E55" s="1">
        <v>95.3</v>
      </c>
      <c r="F55" s="1">
        <v>2380</v>
      </c>
      <c r="G55" s="1">
        <v>2</v>
      </c>
      <c r="H55" s="1">
        <v>70</v>
      </c>
      <c r="I55" s="1">
        <v>3.3297512437810899</v>
      </c>
      <c r="J55" s="1">
        <v>3.2554228855721301</v>
      </c>
      <c r="K55" s="1">
        <v>9.4</v>
      </c>
      <c r="L55" s="1">
        <v>101</v>
      </c>
      <c r="M55" s="1">
        <v>6000</v>
      </c>
      <c r="N55" s="1">
        <v>0.81210956271023504</v>
      </c>
      <c r="O55" s="1">
        <v>0.91249999999999998</v>
      </c>
      <c r="P55" s="1">
        <v>23</v>
      </c>
      <c r="Q55" s="1">
        <v>13.823529411764699</v>
      </c>
      <c r="R55" s="1">
        <v>11845</v>
      </c>
      <c r="S55" s="13">
        <v>54</v>
      </c>
      <c r="T55" s="13" t="s">
        <v>39</v>
      </c>
      <c r="U55" s="13" t="s">
        <v>66</v>
      </c>
      <c r="V55" s="13" t="s">
        <v>67</v>
      </c>
      <c r="W55" s="13" t="s">
        <v>38</v>
      </c>
      <c r="X55" s="13">
        <v>3</v>
      </c>
      <c r="Y55" s="13">
        <v>150</v>
      </c>
      <c r="Z55" s="13">
        <v>2</v>
      </c>
      <c r="AA55" s="13">
        <v>49.6</v>
      </c>
      <c r="AB55" s="13">
        <v>13.823529411764699</v>
      </c>
      <c r="AC55" s="13">
        <v>17</v>
      </c>
      <c r="AD55" s="13">
        <v>0</v>
      </c>
      <c r="AE55" s="13">
        <v>1</v>
      </c>
      <c r="AF55" s="13">
        <v>1</v>
      </c>
    </row>
    <row r="56" spans="1:32" x14ac:dyDescent="0.25">
      <c r="A56" s="13">
        <v>55</v>
      </c>
      <c r="B56" s="1">
        <v>0</v>
      </c>
      <c r="C56" s="1">
        <v>0</v>
      </c>
      <c r="D56" s="1">
        <v>0</v>
      </c>
      <c r="E56" s="1">
        <v>95.3</v>
      </c>
      <c r="F56" s="1">
        <v>2385</v>
      </c>
      <c r="G56" s="1">
        <v>2</v>
      </c>
      <c r="H56" s="1">
        <v>70</v>
      </c>
      <c r="I56" s="1">
        <v>3.3297512437810899</v>
      </c>
      <c r="J56" s="1">
        <v>3.2554228855721301</v>
      </c>
      <c r="K56" s="1">
        <v>9.4</v>
      </c>
      <c r="L56" s="1">
        <v>101</v>
      </c>
      <c r="M56" s="1">
        <v>6000</v>
      </c>
      <c r="N56" s="1">
        <v>0.81210956271023504</v>
      </c>
      <c r="O56" s="1">
        <v>0.91249999999999998</v>
      </c>
      <c r="P56" s="1">
        <v>23</v>
      </c>
      <c r="Q56" s="1">
        <v>13.823529411764699</v>
      </c>
      <c r="R56" s="1">
        <v>13645</v>
      </c>
      <c r="S56" s="13">
        <v>55</v>
      </c>
      <c r="T56" s="13" t="s">
        <v>39</v>
      </c>
      <c r="U56" s="13" t="s">
        <v>66</v>
      </c>
      <c r="V56" s="13" t="s">
        <v>67</v>
      </c>
      <c r="W56" s="13" t="s">
        <v>38</v>
      </c>
      <c r="X56" s="13">
        <v>3</v>
      </c>
      <c r="Y56" s="13">
        <v>150</v>
      </c>
      <c r="Z56" s="13">
        <v>2</v>
      </c>
      <c r="AA56" s="13">
        <v>49.6</v>
      </c>
      <c r="AB56" s="13">
        <v>13.823529411764699</v>
      </c>
      <c r="AC56" s="13">
        <v>17</v>
      </c>
      <c r="AD56" s="13">
        <v>0</v>
      </c>
      <c r="AE56" s="13">
        <v>1</v>
      </c>
      <c r="AF56" s="13">
        <v>1</v>
      </c>
    </row>
    <row r="57" spans="1:32" x14ac:dyDescent="0.25">
      <c r="A57" s="13">
        <v>56</v>
      </c>
      <c r="B57" s="1">
        <v>0</v>
      </c>
      <c r="C57" s="1">
        <v>0</v>
      </c>
      <c r="D57" s="1">
        <v>0</v>
      </c>
      <c r="E57" s="1">
        <v>95.3</v>
      </c>
      <c r="F57" s="1">
        <v>2500</v>
      </c>
      <c r="G57" s="1">
        <v>2</v>
      </c>
      <c r="H57" s="1">
        <v>80</v>
      </c>
      <c r="I57" s="1">
        <v>3.3297512437810899</v>
      </c>
      <c r="J57" s="1">
        <v>3.2554228855721301</v>
      </c>
      <c r="K57" s="1">
        <v>9.4</v>
      </c>
      <c r="L57" s="1">
        <v>135</v>
      </c>
      <c r="M57" s="1">
        <v>6000</v>
      </c>
      <c r="N57" s="1">
        <v>0.81210956271023504</v>
      </c>
      <c r="O57" s="1">
        <v>0.91249999999999998</v>
      </c>
      <c r="P57" s="1">
        <v>23</v>
      </c>
      <c r="Q57" s="1">
        <v>14.6875</v>
      </c>
      <c r="R57" s="1">
        <v>15645</v>
      </c>
      <c r="S57" s="13">
        <v>56</v>
      </c>
      <c r="T57" s="13" t="s">
        <v>39</v>
      </c>
      <c r="U57" s="13" t="s">
        <v>66</v>
      </c>
      <c r="V57" s="13" t="s">
        <v>37</v>
      </c>
      <c r="W57" s="13" t="s">
        <v>42</v>
      </c>
      <c r="X57" s="13">
        <v>3</v>
      </c>
      <c r="Y57" s="13">
        <v>150</v>
      </c>
      <c r="Z57" s="13">
        <v>2</v>
      </c>
      <c r="AA57" s="13">
        <v>49.6</v>
      </c>
      <c r="AB57" s="13">
        <v>14.6875</v>
      </c>
      <c r="AC57" s="13">
        <v>16</v>
      </c>
      <c r="AD57" s="13">
        <v>0</v>
      </c>
      <c r="AE57" s="13">
        <v>1</v>
      </c>
      <c r="AF57" s="13">
        <v>1</v>
      </c>
    </row>
    <row r="58" spans="1:32" x14ac:dyDescent="0.25">
      <c r="A58" s="13">
        <v>57</v>
      </c>
      <c r="B58" s="1">
        <v>1</v>
      </c>
      <c r="C58" s="1">
        <v>0</v>
      </c>
      <c r="D58" s="1">
        <v>0</v>
      </c>
      <c r="E58" s="1">
        <v>98.8</v>
      </c>
      <c r="F58" s="1">
        <v>2385</v>
      </c>
      <c r="G58" s="1">
        <v>4</v>
      </c>
      <c r="H58" s="1">
        <v>122</v>
      </c>
      <c r="I58" s="1">
        <v>3.39</v>
      </c>
      <c r="J58" s="1">
        <v>3.39</v>
      </c>
      <c r="K58" s="1">
        <v>8.6</v>
      </c>
      <c r="L58" s="1">
        <v>84</v>
      </c>
      <c r="M58" s="1">
        <v>4800</v>
      </c>
      <c r="N58" s="1">
        <v>0.85439692455550198</v>
      </c>
      <c r="O58" s="1">
        <v>0.92361111111111105</v>
      </c>
      <c r="P58" s="1">
        <v>32</v>
      </c>
      <c r="Q58" s="1">
        <v>9.0384615384615294</v>
      </c>
      <c r="R58" s="1">
        <v>8845</v>
      </c>
      <c r="S58" s="13">
        <v>57</v>
      </c>
      <c r="T58" s="13" t="s">
        <v>39</v>
      </c>
      <c r="U58" s="13" t="s">
        <v>46</v>
      </c>
      <c r="V58" s="13" t="s">
        <v>55</v>
      </c>
      <c r="W58" s="13" t="s">
        <v>38</v>
      </c>
      <c r="X58" s="13">
        <v>1</v>
      </c>
      <c r="Y58" s="13">
        <v>129</v>
      </c>
      <c r="Z58" s="13">
        <v>2</v>
      </c>
      <c r="AA58" s="13">
        <v>53.7</v>
      </c>
      <c r="AB58" s="13">
        <v>9.0384615384615294</v>
      </c>
      <c r="AC58" s="13">
        <v>26</v>
      </c>
      <c r="AD58" s="13">
        <v>0</v>
      </c>
      <c r="AE58" s="13">
        <v>1</v>
      </c>
      <c r="AF58" s="13">
        <v>0</v>
      </c>
    </row>
    <row r="59" spans="1:32" x14ac:dyDescent="0.25">
      <c r="A59" s="13">
        <v>58</v>
      </c>
      <c r="B59" s="1">
        <v>1</v>
      </c>
      <c r="C59" s="1">
        <v>0</v>
      </c>
      <c r="D59" s="1">
        <v>0</v>
      </c>
      <c r="E59" s="1">
        <v>98.8</v>
      </c>
      <c r="F59" s="1">
        <v>2410</v>
      </c>
      <c r="G59" s="1">
        <v>4</v>
      </c>
      <c r="H59" s="1">
        <v>122</v>
      </c>
      <c r="I59" s="1">
        <v>3.39</v>
      </c>
      <c r="J59" s="1">
        <v>3.39</v>
      </c>
      <c r="K59" s="1">
        <v>8.6</v>
      </c>
      <c r="L59" s="1">
        <v>84</v>
      </c>
      <c r="M59" s="1">
        <v>4800</v>
      </c>
      <c r="N59" s="1">
        <v>0.85439692455550198</v>
      </c>
      <c r="O59" s="1">
        <v>0.92361111111111105</v>
      </c>
      <c r="P59" s="1">
        <v>32</v>
      </c>
      <c r="Q59" s="1">
        <v>9.0384615384615294</v>
      </c>
      <c r="R59" s="1">
        <v>8495</v>
      </c>
      <c r="S59" s="13">
        <v>58</v>
      </c>
      <c r="T59" s="13" t="s">
        <v>44</v>
      </c>
      <c r="U59" s="13" t="s">
        <v>46</v>
      </c>
      <c r="V59" s="13" t="s">
        <v>55</v>
      </c>
      <c r="W59" s="13" t="s">
        <v>38</v>
      </c>
      <c r="X59" s="13">
        <v>0</v>
      </c>
      <c r="Y59" s="13">
        <v>115</v>
      </c>
      <c r="Z59" s="13">
        <v>4</v>
      </c>
      <c r="AA59" s="13">
        <v>55.5</v>
      </c>
      <c r="AB59" s="13">
        <v>9.0384615384615294</v>
      </c>
      <c r="AC59" s="13">
        <v>26</v>
      </c>
      <c r="AD59" s="13">
        <v>0</v>
      </c>
      <c r="AE59" s="13">
        <v>1</v>
      </c>
      <c r="AF59" s="13">
        <v>0</v>
      </c>
    </row>
    <row r="60" spans="1:32" x14ac:dyDescent="0.25">
      <c r="A60" s="13">
        <v>59</v>
      </c>
      <c r="B60" s="1">
        <v>1</v>
      </c>
      <c r="C60" s="1">
        <v>0</v>
      </c>
      <c r="D60" s="1">
        <v>0</v>
      </c>
      <c r="E60" s="1">
        <v>98.8</v>
      </c>
      <c r="F60" s="1">
        <v>2385</v>
      </c>
      <c r="G60" s="1">
        <v>4</v>
      </c>
      <c r="H60" s="1">
        <v>122</v>
      </c>
      <c r="I60" s="1">
        <v>3.39</v>
      </c>
      <c r="J60" s="1">
        <v>3.39</v>
      </c>
      <c r="K60" s="1">
        <v>8.6</v>
      </c>
      <c r="L60" s="1">
        <v>84</v>
      </c>
      <c r="M60" s="1">
        <v>4800</v>
      </c>
      <c r="N60" s="1">
        <v>0.85439692455550198</v>
      </c>
      <c r="O60" s="1">
        <v>0.92361111111111105</v>
      </c>
      <c r="P60" s="1">
        <v>32</v>
      </c>
      <c r="Q60" s="1">
        <v>9.0384615384615294</v>
      </c>
      <c r="R60" s="1">
        <v>10595</v>
      </c>
      <c r="S60" s="13">
        <v>59</v>
      </c>
      <c r="T60" s="13" t="s">
        <v>39</v>
      </c>
      <c r="U60" s="13" t="s">
        <v>46</v>
      </c>
      <c r="V60" s="13" t="s">
        <v>55</v>
      </c>
      <c r="W60" s="13" t="s">
        <v>38</v>
      </c>
      <c r="X60" s="13">
        <v>1</v>
      </c>
      <c r="Y60" s="13">
        <v>129</v>
      </c>
      <c r="Z60" s="13">
        <v>2</v>
      </c>
      <c r="AA60" s="13">
        <v>53.7</v>
      </c>
      <c r="AB60" s="13">
        <v>9.0384615384615294</v>
      </c>
      <c r="AC60" s="13">
        <v>26</v>
      </c>
      <c r="AD60" s="13">
        <v>0</v>
      </c>
      <c r="AE60" s="13">
        <v>1</v>
      </c>
      <c r="AF60" s="13">
        <v>0</v>
      </c>
    </row>
    <row r="61" spans="1:32" x14ac:dyDescent="0.25">
      <c r="A61" s="13">
        <v>60</v>
      </c>
      <c r="B61" s="1">
        <v>1</v>
      </c>
      <c r="C61" s="1">
        <v>0</v>
      </c>
      <c r="D61" s="1">
        <v>0</v>
      </c>
      <c r="E61" s="1">
        <v>98.8</v>
      </c>
      <c r="F61" s="1">
        <v>2410</v>
      </c>
      <c r="G61" s="1">
        <v>4</v>
      </c>
      <c r="H61" s="1">
        <v>122</v>
      </c>
      <c r="I61" s="1">
        <v>3.39</v>
      </c>
      <c r="J61" s="1">
        <v>3.39</v>
      </c>
      <c r="K61" s="1">
        <v>8.6</v>
      </c>
      <c r="L61" s="1">
        <v>84</v>
      </c>
      <c r="M61" s="1">
        <v>4800</v>
      </c>
      <c r="N61" s="1">
        <v>0.85439692455550198</v>
      </c>
      <c r="O61" s="1">
        <v>0.92361111111111105</v>
      </c>
      <c r="P61" s="1">
        <v>32</v>
      </c>
      <c r="Q61" s="1">
        <v>9.0384615384615294</v>
      </c>
      <c r="R61" s="1">
        <v>10245</v>
      </c>
      <c r="S61" s="13">
        <v>60</v>
      </c>
      <c r="T61" s="13" t="s">
        <v>44</v>
      </c>
      <c r="U61" s="13" t="s">
        <v>46</v>
      </c>
      <c r="V61" s="13" t="s">
        <v>55</v>
      </c>
      <c r="W61" s="13" t="s">
        <v>38</v>
      </c>
      <c r="X61" s="13">
        <v>0</v>
      </c>
      <c r="Y61" s="13">
        <v>115</v>
      </c>
      <c r="Z61" s="13">
        <v>4</v>
      </c>
      <c r="AA61" s="13">
        <v>55.5</v>
      </c>
      <c r="AB61" s="13">
        <v>9.0384615384615294</v>
      </c>
      <c r="AC61" s="13">
        <v>26</v>
      </c>
      <c r="AD61" s="13">
        <v>0</v>
      </c>
      <c r="AE61" s="13">
        <v>1</v>
      </c>
      <c r="AF61" s="13">
        <v>0</v>
      </c>
    </row>
    <row r="62" spans="1:32" x14ac:dyDescent="0.25">
      <c r="A62" s="13">
        <v>61</v>
      </c>
      <c r="B62" s="1">
        <v>1</v>
      </c>
      <c r="C62" s="1">
        <v>0</v>
      </c>
      <c r="D62" s="1">
        <v>0</v>
      </c>
      <c r="E62" s="1">
        <v>98.8</v>
      </c>
      <c r="F62" s="1">
        <v>2443</v>
      </c>
      <c r="G62" s="1">
        <v>4</v>
      </c>
      <c r="H62" s="1">
        <v>122</v>
      </c>
      <c r="I62" s="1">
        <v>3.39</v>
      </c>
      <c r="J62" s="1">
        <v>3.39</v>
      </c>
      <c r="K62" s="1">
        <v>22.7</v>
      </c>
      <c r="L62" s="1">
        <v>64</v>
      </c>
      <c r="M62" s="1">
        <v>4650</v>
      </c>
      <c r="N62" s="1">
        <v>0.85439692455550198</v>
      </c>
      <c r="O62" s="1">
        <v>0.92361111111111105</v>
      </c>
      <c r="P62" s="1">
        <v>42</v>
      </c>
      <c r="Q62" s="1">
        <v>6.5277777777777697</v>
      </c>
      <c r="R62" s="1">
        <v>10795</v>
      </c>
      <c r="S62" s="13">
        <v>61</v>
      </c>
      <c r="T62" s="13" t="s">
        <v>44</v>
      </c>
      <c r="U62" s="13" t="s">
        <v>46</v>
      </c>
      <c r="V62" s="13" t="s">
        <v>68</v>
      </c>
      <c r="W62" s="13" t="s">
        <v>38</v>
      </c>
      <c r="X62" s="13">
        <v>0</v>
      </c>
      <c r="Y62" s="13">
        <v>122</v>
      </c>
      <c r="Z62" s="13">
        <v>4</v>
      </c>
      <c r="AA62" s="13">
        <v>55.5</v>
      </c>
      <c r="AB62" s="13">
        <v>6.5277777777777697</v>
      </c>
      <c r="AC62" s="13">
        <v>36</v>
      </c>
      <c r="AD62" s="13">
        <v>1</v>
      </c>
      <c r="AE62" s="13">
        <v>0</v>
      </c>
      <c r="AF62" s="13">
        <v>0</v>
      </c>
    </row>
    <row r="63" spans="1:32" x14ac:dyDescent="0.25">
      <c r="A63" s="13">
        <v>62</v>
      </c>
      <c r="B63" s="1">
        <v>1</v>
      </c>
      <c r="C63" s="1">
        <v>0</v>
      </c>
      <c r="D63" s="1">
        <v>0</v>
      </c>
      <c r="E63" s="1">
        <v>98.8</v>
      </c>
      <c r="F63" s="1">
        <v>2425</v>
      </c>
      <c r="G63" s="1">
        <v>4</v>
      </c>
      <c r="H63" s="1">
        <v>122</v>
      </c>
      <c r="I63" s="1">
        <v>3.39</v>
      </c>
      <c r="J63" s="1">
        <v>3.39</v>
      </c>
      <c r="K63" s="1">
        <v>8.6</v>
      </c>
      <c r="L63" s="1">
        <v>84</v>
      </c>
      <c r="M63" s="1">
        <v>4800</v>
      </c>
      <c r="N63" s="1">
        <v>0.85439692455550198</v>
      </c>
      <c r="O63" s="1">
        <v>0.92361111111111105</v>
      </c>
      <c r="P63" s="1">
        <v>32</v>
      </c>
      <c r="Q63" s="1">
        <v>9.0384615384615294</v>
      </c>
      <c r="R63" s="1">
        <v>11245</v>
      </c>
      <c r="S63" s="13">
        <v>62</v>
      </c>
      <c r="T63" s="13" t="s">
        <v>39</v>
      </c>
      <c r="U63" s="13" t="s">
        <v>46</v>
      </c>
      <c r="V63" s="13" t="s">
        <v>55</v>
      </c>
      <c r="W63" s="13" t="s">
        <v>38</v>
      </c>
      <c r="X63" s="13">
        <v>0</v>
      </c>
      <c r="Y63" s="13">
        <v>115</v>
      </c>
      <c r="Z63" s="13">
        <v>4</v>
      </c>
      <c r="AA63" s="13">
        <v>55.5</v>
      </c>
      <c r="AB63" s="13">
        <v>9.0384615384615294</v>
      </c>
      <c r="AC63" s="13">
        <v>26</v>
      </c>
      <c r="AD63" s="13">
        <v>0</v>
      </c>
      <c r="AE63" s="13">
        <v>1</v>
      </c>
      <c r="AF63" s="13">
        <v>0</v>
      </c>
    </row>
    <row r="64" spans="1:32" x14ac:dyDescent="0.25">
      <c r="A64" s="13">
        <v>63</v>
      </c>
      <c r="B64" s="1">
        <v>0</v>
      </c>
      <c r="C64" s="1">
        <v>0</v>
      </c>
      <c r="D64" s="1">
        <v>0</v>
      </c>
      <c r="E64" s="1">
        <v>104.9</v>
      </c>
      <c r="F64" s="1">
        <v>2670</v>
      </c>
      <c r="G64" s="1">
        <v>4</v>
      </c>
      <c r="H64" s="1">
        <v>140</v>
      </c>
      <c r="I64" s="1">
        <v>3.76</v>
      </c>
      <c r="J64" s="1">
        <v>3.16</v>
      </c>
      <c r="K64" s="1">
        <v>8</v>
      </c>
      <c r="L64" s="1">
        <v>120</v>
      </c>
      <c r="M64" s="1">
        <v>5000</v>
      </c>
      <c r="N64" s="1">
        <v>0.84094185487746198</v>
      </c>
      <c r="O64" s="1">
        <v>0.91805555555555496</v>
      </c>
      <c r="P64" s="1">
        <v>27</v>
      </c>
      <c r="Q64" s="1">
        <v>12.368421052631501</v>
      </c>
      <c r="R64" s="1">
        <v>18280</v>
      </c>
      <c r="S64" s="13">
        <v>63</v>
      </c>
      <c r="T64" s="13" t="s">
        <v>44</v>
      </c>
      <c r="U64" s="13" t="s">
        <v>46</v>
      </c>
      <c r="V64" s="13" t="s">
        <v>37</v>
      </c>
      <c r="W64" s="13" t="s">
        <v>42</v>
      </c>
      <c r="X64" s="13">
        <v>0</v>
      </c>
      <c r="Y64" s="13">
        <v>118</v>
      </c>
      <c r="Z64" s="13">
        <v>4</v>
      </c>
      <c r="AA64" s="13">
        <v>54.4</v>
      </c>
      <c r="AB64" s="13">
        <v>12.368421052631501</v>
      </c>
      <c r="AC64" s="13">
        <v>19</v>
      </c>
      <c r="AD64" s="13">
        <v>0</v>
      </c>
      <c r="AE64" s="13">
        <v>1</v>
      </c>
      <c r="AF64" s="13">
        <v>1</v>
      </c>
    </row>
    <row r="65" spans="1:32" x14ac:dyDescent="0.25">
      <c r="A65" s="13">
        <v>64</v>
      </c>
      <c r="B65" s="1">
        <v>0</v>
      </c>
      <c r="C65" s="1">
        <v>0</v>
      </c>
      <c r="D65" s="1">
        <v>0</v>
      </c>
      <c r="E65" s="1">
        <v>104.9</v>
      </c>
      <c r="F65" s="1">
        <v>2700</v>
      </c>
      <c r="G65" s="1">
        <v>4</v>
      </c>
      <c r="H65" s="1">
        <v>134</v>
      </c>
      <c r="I65" s="1">
        <v>3.43</v>
      </c>
      <c r="J65" s="1">
        <v>3.64</v>
      </c>
      <c r="K65" s="1">
        <v>22</v>
      </c>
      <c r="L65" s="1">
        <v>72</v>
      </c>
      <c r="M65" s="1">
        <v>4200</v>
      </c>
      <c r="N65" s="1">
        <v>0.84094185487746198</v>
      </c>
      <c r="O65" s="1">
        <v>0.91805555555555496</v>
      </c>
      <c r="P65" s="1">
        <v>39</v>
      </c>
      <c r="Q65" s="1">
        <v>7.5806451612903203</v>
      </c>
      <c r="R65" s="1">
        <v>18344</v>
      </c>
      <c r="S65" s="13">
        <v>64</v>
      </c>
      <c r="T65" s="13" t="s">
        <v>44</v>
      </c>
      <c r="U65" s="13" t="s">
        <v>46</v>
      </c>
      <c r="V65" s="13" t="s">
        <v>68</v>
      </c>
      <c r="W65" s="13" t="s">
        <v>38</v>
      </c>
      <c r="X65" s="13">
        <v>0</v>
      </c>
      <c r="Y65" s="13">
        <v>122</v>
      </c>
      <c r="Z65" s="13">
        <v>4</v>
      </c>
      <c r="AA65" s="13">
        <v>54.4</v>
      </c>
      <c r="AB65" s="13">
        <v>7.5806451612903203</v>
      </c>
      <c r="AC65" s="13">
        <v>31</v>
      </c>
      <c r="AD65" s="13">
        <v>1</v>
      </c>
      <c r="AE65" s="13">
        <v>0</v>
      </c>
      <c r="AF65" s="13">
        <v>1</v>
      </c>
    </row>
    <row r="66" spans="1:32" x14ac:dyDescent="0.25">
      <c r="A66" s="13">
        <v>65</v>
      </c>
      <c r="B66" s="1">
        <v>0</v>
      </c>
      <c r="C66" s="1">
        <v>0</v>
      </c>
      <c r="D66" s="1">
        <v>0</v>
      </c>
      <c r="E66" s="1">
        <v>110</v>
      </c>
      <c r="F66" s="1">
        <v>3515</v>
      </c>
      <c r="G66" s="1">
        <v>5</v>
      </c>
      <c r="H66" s="1">
        <v>183</v>
      </c>
      <c r="I66" s="1">
        <v>3.58</v>
      </c>
      <c r="J66" s="1">
        <v>3.64</v>
      </c>
      <c r="K66" s="1">
        <v>21.5</v>
      </c>
      <c r="L66" s="1">
        <v>123</v>
      </c>
      <c r="M66" s="1">
        <v>4350</v>
      </c>
      <c r="N66" s="1">
        <v>0.91734742912061495</v>
      </c>
      <c r="O66" s="1">
        <v>0.97638888888888797</v>
      </c>
      <c r="P66" s="1">
        <v>25</v>
      </c>
      <c r="Q66" s="1">
        <v>10.6818181818181</v>
      </c>
      <c r="R66" s="1">
        <v>25552</v>
      </c>
      <c r="S66" s="13">
        <v>65</v>
      </c>
      <c r="T66" s="13" t="s">
        <v>44</v>
      </c>
      <c r="U66" s="13" t="s">
        <v>46</v>
      </c>
      <c r="V66" s="13" t="s">
        <v>68</v>
      </c>
      <c r="W66" s="13" t="s">
        <v>42</v>
      </c>
      <c r="X66" s="13">
        <v>-1</v>
      </c>
      <c r="Y66" s="13">
        <v>93</v>
      </c>
      <c r="Z66" s="13">
        <v>4</v>
      </c>
      <c r="AA66" s="13">
        <v>56.5</v>
      </c>
      <c r="AB66" s="13">
        <v>10.6818181818181</v>
      </c>
      <c r="AC66" s="13">
        <v>22</v>
      </c>
      <c r="AD66" s="13">
        <v>1</v>
      </c>
      <c r="AE66" s="13">
        <v>0</v>
      </c>
      <c r="AF66" s="13">
        <v>1</v>
      </c>
    </row>
    <row r="67" spans="1:32" x14ac:dyDescent="0.25">
      <c r="A67" s="13">
        <v>66</v>
      </c>
      <c r="B67" s="1">
        <v>0</v>
      </c>
      <c r="C67" s="1">
        <v>0</v>
      </c>
      <c r="D67" s="1">
        <v>0</v>
      </c>
      <c r="E67" s="1">
        <v>110</v>
      </c>
      <c r="F67" s="1">
        <v>3750</v>
      </c>
      <c r="G67" s="1">
        <v>5</v>
      </c>
      <c r="H67" s="1">
        <v>183</v>
      </c>
      <c r="I67" s="1">
        <v>3.58</v>
      </c>
      <c r="J67" s="1">
        <v>3.64</v>
      </c>
      <c r="K67" s="1">
        <v>21.5</v>
      </c>
      <c r="L67" s="1">
        <v>123</v>
      </c>
      <c r="M67" s="1">
        <v>4350</v>
      </c>
      <c r="N67" s="1">
        <v>0.91734742912061495</v>
      </c>
      <c r="O67" s="1">
        <v>0.97638888888888797</v>
      </c>
      <c r="P67" s="1">
        <v>25</v>
      </c>
      <c r="Q67" s="1">
        <v>10.6818181818181</v>
      </c>
      <c r="R67" s="1">
        <v>28248</v>
      </c>
      <c r="S67" s="13">
        <v>66</v>
      </c>
      <c r="T67" s="13" t="s">
        <v>49</v>
      </c>
      <c r="U67" s="13" t="s">
        <v>46</v>
      </c>
      <c r="V67" s="13" t="s">
        <v>68</v>
      </c>
      <c r="W67" s="13" t="s">
        <v>42</v>
      </c>
      <c r="X67" s="13">
        <v>-1</v>
      </c>
      <c r="Y67" s="13">
        <v>93</v>
      </c>
      <c r="Z67" s="13">
        <v>4</v>
      </c>
      <c r="AA67" s="13">
        <v>58.7</v>
      </c>
      <c r="AB67" s="13">
        <v>10.6818181818181</v>
      </c>
      <c r="AC67" s="13">
        <v>22</v>
      </c>
      <c r="AD67" s="13">
        <v>1</v>
      </c>
      <c r="AE67" s="13">
        <v>0</v>
      </c>
      <c r="AF67" s="13">
        <v>1</v>
      </c>
    </row>
    <row r="68" spans="1:32" x14ac:dyDescent="0.25">
      <c r="A68" s="13">
        <v>67</v>
      </c>
      <c r="B68" s="1">
        <v>0</v>
      </c>
      <c r="C68" s="1">
        <v>0</v>
      </c>
      <c r="D68" s="1">
        <v>0</v>
      </c>
      <c r="E68" s="1">
        <v>106.7</v>
      </c>
      <c r="F68" s="1">
        <v>3495</v>
      </c>
      <c r="G68" s="1">
        <v>5</v>
      </c>
      <c r="H68" s="1">
        <v>183</v>
      </c>
      <c r="I68" s="1">
        <v>3.58</v>
      </c>
      <c r="J68" s="1">
        <v>3.64</v>
      </c>
      <c r="K68" s="1">
        <v>21.5</v>
      </c>
      <c r="L68" s="1">
        <v>123</v>
      </c>
      <c r="M68" s="1">
        <v>4350</v>
      </c>
      <c r="N68" s="1">
        <v>0.90100913022585205</v>
      </c>
      <c r="O68" s="1">
        <v>0.97638888888888797</v>
      </c>
      <c r="P68" s="1">
        <v>25</v>
      </c>
      <c r="Q68" s="1">
        <v>10.6818181818181</v>
      </c>
      <c r="R68" s="1">
        <v>28176</v>
      </c>
      <c r="S68" s="13">
        <v>67</v>
      </c>
      <c r="T68" s="13" t="s">
        <v>70</v>
      </c>
      <c r="U68" s="13" t="s">
        <v>46</v>
      </c>
      <c r="V68" s="13" t="s">
        <v>68</v>
      </c>
      <c r="W68" s="13" t="s">
        <v>42</v>
      </c>
      <c r="X68" s="13">
        <v>0</v>
      </c>
      <c r="Y68" s="13">
        <v>93</v>
      </c>
      <c r="Z68" s="13">
        <v>2</v>
      </c>
      <c r="AA68" s="13">
        <v>54.9</v>
      </c>
      <c r="AB68" s="13">
        <v>10.6818181818181</v>
      </c>
      <c r="AC68" s="13">
        <v>22</v>
      </c>
      <c r="AD68" s="13">
        <v>1</v>
      </c>
      <c r="AE68" s="13">
        <v>0</v>
      </c>
      <c r="AF68" s="13">
        <v>1</v>
      </c>
    </row>
    <row r="69" spans="1:32" x14ac:dyDescent="0.25">
      <c r="A69" s="13">
        <v>68</v>
      </c>
      <c r="B69" s="1">
        <v>0</v>
      </c>
      <c r="C69" s="1">
        <v>0</v>
      </c>
      <c r="D69" s="1">
        <v>0</v>
      </c>
      <c r="E69" s="1">
        <v>115.6</v>
      </c>
      <c r="F69" s="1">
        <v>3770</v>
      </c>
      <c r="G69" s="1">
        <v>5</v>
      </c>
      <c r="H69" s="1">
        <v>183</v>
      </c>
      <c r="I69" s="1">
        <v>3.58</v>
      </c>
      <c r="J69" s="1">
        <v>3.64</v>
      </c>
      <c r="K69" s="1">
        <v>21.5</v>
      </c>
      <c r="L69" s="1">
        <v>123</v>
      </c>
      <c r="M69" s="1">
        <v>4350</v>
      </c>
      <c r="N69" s="1">
        <v>0.97357039884670804</v>
      </c>
      <c r="O69" s="1">
        <v>0.99583333333333302</v>
      </c>
      <c r="P69" s="1">
        <v>25</v>
      </c>
      <c r="Q69" s="1">
        <v>10.6818181818181</v>
      </c>
      <c r="R69" s="1">
        <v>31600</v>
      </c>
      <c r="S69" s="13">
        <v>68</v>
      </c>
      <c r="T69" s="13" t="s">
        <v>44</v>
      </c>
      <c r="U69" s="13" t="s">
        <v>46</v>
      </c>
      <c r="V69" s="13" t="s">
        <v>68</v>
      </c>
      <c r="W69" s="13" t="s">
        <v>42</v>
      </c>
      <c r="X69" s="13">
        <v>-1</v>
      </c>
      <c r="Y69" s="13">
        <v>93</v>
      </c>
      <c r="Z69" s="13">
        <v>4</v>
      </c>
      <c r="AA69" s="13">
        <v>56.3</v>
      </c>
      <c r="AB69" s="13">
        <v>10.6818181818181</v>
      </c>
      <c r="AC69" s="13">
        <v>22</v>
      </c>
      <c r="AD69" s="13">
        <v>1</v>
      </c>
      <c r="AE69" s="13">
        <v>0</v>
      </c>
      <c r="AF69" s="13">
        <v>1</v>
      </c>
    </row>
    <row r="70" spans="1:32" x14ac:dyDescent="0.25">
      <c r="A70" s="13">
        <v>69</v>
      </c>
      <c r="B70" s="1">
        <v>0</v>
      </c>
      <c r="C70" s="1">
        <v>0</v>
      </c>
      <c r="D70" s="1">
        <v>0</v>
      </c>
      <c r="E70" s="1">
        <v>115.6</v>
      </c>
      <c r="F70" s="1">
        <v>3740</v>
      </c>
      <c r="G70" s="1">
        <v>8</v>
      </c>
      <c r="H70" s="1">
        <v>234</v>
      </c>
      <c r="I70" s="1">
        <v>3.46</v>
      </c>
      <c r="J70" s="1">
        <v>3.1</v>
      </c>
      <c r="K70" s="1">
        <v>8.3000000000000007</v>
      </c>
      <c r="L70" s="1">
        <v>155</v>
      </c>
      <c r="M70" s="1">
        <v>4750</v>
      </c>
      <c r="N70" s="1">
        <v>0.97357039884670804</v>
      </c>
      <c r="O70" s="1">
        <v>0.99583333333333302</v>
      </c>
      <c r="P70" s="1">
        <v>18</v>
      </c>
      <c r="Q70" s="1">
        <v>14.6875</v>
      </c>
      <c r="R70" s="1">
        <v>34184</v>
      </c>
      <c r="S70" s="13">
        <v>69</v>
      </c>
      <c r="T70" s="13" t="s">
        <v>44</v>
      </c>
      <c r="U70" s="13" t="s">
        <v>40</v>
      </c>
      <c r="V70" s="13" t="s">
        <v>37</v>
      </c>
      <c r="W70" s="13" t="s">
        <v>42</v>
      </c>
      <c r="X70" s="13">
        <v>-1</v>
      </c>
      <c r="Y70" s="13">
        <v>122</v>
      </c>
      <c r="Z70" s="13">
        <v>4</v>
      </c>
      <c r="AA70" s="13">
        <v>56.5</v>
      </c>
      <c r="AB70" s="13">
        <v>14.6875</v>
      </c>
      <c r="AC70" s="13">
        <v>16</v>
      </c>
      <c r="AD70" s="13">
        <v>0</v>
      </c>
      <c r="AE70" s="13">
        <v>1</v>
      </c>
      <c r="AF70" s="13">
        <v>1</v>
      </c>
    </row>
    <row r="71" spans="1:32" x14ac:dyDescent="0.25">
      <c r="A71" s="13">
        <v>70</v>
      </c>
      <c r="B71" s="1">
        <v>0</v>
      </c>
      <c r="C71" s="1">
        <v>0</v>
      </c>
      <c r="D71" s="1">
        <v>0</v>
      </c>
      <c r="E71" s="1">
        <v>96.6</v>
      </c>
      <c r="F71" s="1">
        <v>3685</v>
      </c>
      <c r="G71" s="1">
        <v>8</v>
      </c>
      <c r="H71" s="1">
        <v>234</v>
      </c>
      <c r="I71" s="1">
        <v>3.46</v>
      </c>
      <c r="J71" s="1">
        <v>3.1</v>
      </c>
      <c r="K71" s="1">
        <v>8.3000000000000007</v>
      </c>
      <c r="L71" s="1">
        <v>155</v>
      </c>
      <c r="M71" s="1">
        <v>4750</v>
      </c>
      <c r="N71" s="1">
        <v>0.86641037962517997</v>
      </c>
      <c r="O71" s="1">
        <v>0.97916666666666596</v>
      </c>
      <c r="P71" s="1">
        <v>18</v>
      </c>
      <c r="Q71" s="1">
        <v>14.6875</v>
      </c>
      <c r="R71" s="1">
        <v>35056</v>
      </c>
      <c r="S71" s="13">
        <v>70</v>
      </c>
      <c r="T71" s="13" t="s">
        <v>32</v>
      </c>
      <c r="U71" s="13" t="s">
        <v>40</v>
      </c>
      <c r="V71" s="13" t="s">
        <v>37</v>
      </c>
      <c r="W71" s="13" t="s">
        <v>42</v>
      </c>
      <c r="X71" s="13">
        <v>3</v>
      </c>
      <c r="Y71" s="13">
        <v>142</v>
      </c>
      <c r="Z71" s="13">
        <v>2</v>
      </c>
      <c r="AA71" s="13">
        <v>50.8</v>
      </c>
      <c r="AB71" s="13">
        <v>14.6875</v>
      </c>
      <c r="AC71" s="13">
        <v>16</v>
      </c>
      <c r="AD71" s="13">
        <v>0</v>
      </c>
      <c r="AE71" s="13">
        <v>1</v>
      </c>
      <c r="AF71" s="13">
        <v>1</v>
      </c>
    </row>
    <row r="72" spans="1:32" x14ac:dyDescent="0.25">
      <c r="A72" s="13">
        <v>71</v>
      </c>
      <c r="B72" s="1">
        <v>0</v>
      </c>
      <c r="C72" s="1">
        <v>0</v>
      </c>
      <c r="D72" s="1">
        <v>0</v>
      </c>
      <c r="E72" s="1">
        <v>120.9</v>
      </c>
      <c r="F72" s="1">
        <v>3900</v>
      </c>
      <c r="G72" s="1">
        <v>8</v>
      </c>
      <c r="H72" s="1">
        <v>308</v>
      </c>
      <c r="I72" s="1">
        <v>3.8</v>
      </c>
      <c r="J72" s="1">
        <v>3.35</v>
      </c>
      <c r="K72" s="1">
        <v>8</v>
      </c>
      <c r="L72" s="1">
        <v>184</v>
      </c>
      <c r="M72" s="1">
        <v>4500</v>
      </c>
      <c r="N72" s="1">
        <v>1</v>
      </c>
      <c r="O72" s="1">
        <v>0.99583333333333302</v>
      </c>
      <c r="P72" s="1">
        <v>16</v>
      </c>
      <c r="Q72" s="1">
        <v>16.785714285714199</v>
      </c>
      <c r="R72" s="1">
        <v>40960</v>
      </c>
      <c r="S72" s="13">
        <v>71</v>
      </c>
      <c r="T72" s="13" t="s">
        <v>44</v>
      </c>
      <c r="U72" s="13" t="s">
        <v>40</v>
      </c>
      <c r="V72" s="13" t="s">
        <v>37</v>
      </c>
      <c r="W72" s="13" t="s">
        <v>42</v>
      </c>
      <c r="X72" s="13">
        <v>0</v>
      </c>
      <c r="Y72" s="13">
        <v>122</v>
      </c>
      <c r="Z72" s="13">
        <v>4</v>
      </c>
      <c r="AA72" s="13">
        <v>56.7</v>
      </c>
      <c r="AB72" s="13">
        <v>16.785714285714199</v>
      </c>
      <c r="AC72" s="13">
        <v>14</v>
      </c>
      <c r="AD72" s="13">
        <v>0</v>
      </c>
      <c r="AE72" s="13">
        <v>1</v>
      </c>
      <c r="AF72" s="13">
        <v>1</v>
      </c>
    </row>
    <row r="73" spans="1:32" x14ac:dyDescent="0.25">
      <c r="A73" s="13">
        <v>72</v>
      </c>
      <c r="B73" s="1">
        <v>0</v>
      </c>
      <c r="C73" s="1">
        <v>0</v>
      </c>
      <c r="D73" s="1">
        <v>0</v>
      </c>
      <c r="E73" s="1">
        <v>112</v>
      </c>
      <c r="F73" s="1">
        <v>3715</v>
      </c>
      <c r="G73" s="1">
        <v>8</v>
      </c>
      <c r="H73" s="1">
        <v>304</v>
      </c>
      <c r="I73" s="1">
        <v>3.8</v>
      </c>
      <c r="J73" s="1">
        <v>3.35</v>
      </c>
      <c r="K73" s="1">
        <v>8</v>
      </c>
      <c r="L73" s="1">
        <v>184</v>
      </c>
      <c r="M73" s="1">
        <v>4500</v>
      </c>
      <c r="N73" s="1">
        <v>0.95723209995194602</v>
      </c>
      <c r="O73" s="1">
        <v>1</v>
      </c>
      <c r="P73" s="1">
        <v>16</v>
      </c>
      <c r="Q73" s="1">
        <v>16.785714285714199</v>
      </c>
      <c r="R73" s="1">
        <v>45400</v>
      </c>
      <c r="S73" s="13">
        <v>72</v>
      </c>
      <c r="T73" s="13" t="s">
        <v>70</v>
      </c>
      <c r="U73" s="13" t="s">
        <v>40</v>
      </c>
      <c r="V73" s="13" t="s">
        <v>37</v>
      </c>
      <c r="W73" s="13" t="s">
        <v>42</v>
      </c>
      <c r="X73" s="13">
        <v>1</v>
      </c>
      <c r="Y73" s="13">
        <v>122</v>
      </c>
      <c r="Z73" s="13">
        <v>2</v>
      </c>
      <c r="AA73" s="13">
        <v>55.4</v>
      </c>
      <c r="AB73" s="13">
        <v>16.785714285714199</v>
      </c>
      <c r="AC73" s="13">
        <v>14</v>
      </c>
      <c r="AD73" s="13">
        <v>0</v>
      </c>
      <c r="AE73" s="13">
        <v>1</v>
      </c>
      <c r="AF73" s="13">
        <v>1</v>
      </c>
    </row>
    <row r="74" spans="1:32" x14ac:dyDescent="0.25">
      <c r="A74" s="13">
        <v>73</v>
      </c>
      <c r="B74" s="1">
        <v>0</v>
      </c>
      <c r="C74" s="1">
        <v>0</v>
      </c>
      <c r="D74" s="1">
        <v>0</v>
      </c>
      <c r="E74" s="1">
        <v>102.7</v>
      </c>
      <c r="F74" s="1">
        <v>2910</v>
      </c>
      <c r="G74" s="1">
        <v>4</v>
      </c>
      <c r="H74" s="1">
        <v>140</v>
      </c>
      <c r="I74" s="1">
        <v>3.78</v>
      </c>
      <c r="J74" s="1">
        <v>3.12</v>
      </c>
      <c r="K74" s="1">
        <v>8</v>
      </c>
      <c r="L74" s="1">
        <v>175</v>
      </c>
      <c r="M74" s="1">
        <v>5000</v>
      </c>
      <c r="N74" s="1">
        <v>0.857280153772225</v>
      </c>
      <c r="O74" s="1">
        <v>0.94444444444444398</v>
      </c>
      <c r="P74" s="1">
        <v>24</v>
      </c>
      <c r="Q74" s="1">
        <v>12.368421052631501</v>
      </c>
      <c r="R74" s="1">
        <v>16503</v>
      </c>
      <c r="S74" s="13">
        <v>73</v>
      </c>
      <c r="T74" s="13" t="s">
        <v>39</v>
      </c>
      <c r="U74" s="13" t="s">
        <v>46</v>
      </c>
      <c r="V74" s="13" t="s">
        <v>37</v>
      </c>
      <c r="W74" s="13" t="s">
        <v>42</v>
      </c>
      <c r="X74" s="13">
        <v>1</v>
      </c>
      <c r="Y74" s="13">
        <v>122</v>
      </c>
      <c r="Z74" s="13">
        <v>2</v>
      </c>
      <c r="AA74" s="13">
        <v>54.8</v>
      </c>
      <c r="AB74" s="13">
        <v>12.368421052631501</v>
      </c>
      <c r="AC74" s="13">
        <v>19</v>
      </c>
      <c r="AD74" s="13">
        <v>0</v>
      </c>
      <c r="AE74" s="13">
        <v>1</v>
      </c>
      <c r="AF74" s="13">
        <v>1</v>
      </c>
    </row>
    <row r="75" spans="1:32" x14ac:dyDescent="0.25">
      <c r="A75" s="13">
        <v>74</v>
      </c>
      <c r="B75" s="1">
        <v>1</v>
      </c>
      <c r="C75" s="1">
        <v>0</v>
      </c>
      <c r="D75" s="1">
        <v>0</v>
      </c>
      <c r="E75" s="1">
        <v>93.7</v>
      </c>
      <c r="F75" s="1">
        <v>1918</v>
      </c>
      <c r="G75" s="1">
        <v>4</v>
      </c>
      <c r="H75" s="1">
        <v>92</v>
      </c>
      <c r="I75" s="1">
        <v>2.97</v>
      </c>
      <c r="J75" s="1">
        <v>3.23</v>
      </c>
      <c r="K75" s="1">
        <v>9.4</v>
      </c>
      <c r="L75" s="1">
        <v>68</v>
      </c>
      <c r="M75" s="1">
        <v>5500</v>
      </c>
      <c r="N75" s="1">
        <v>0.75588659298414196</v>
      </c>
      <c r="O75" s="1">
        <v>0.89444444444444404</v>
      </c>
      <c r="P75" s="1">
        <v>41</v>
      </c>
      <c r="Q75" s="1">
        <v>6.35135135135135</v>
      </c>
      <c r="R75" s="1">
        <v>5389</v>
      </c>
      <c r="S75" s="13">
        <v>74</v>
      </c>
      <c r="T75" s="13" t="s">
        <v>39</v>
      </c>
      <c r="U75" s="13" t="s">
        <v>46</v>
      </c>
      <c r="V75" s="13" t="s">
        <v>55</v>
      </c>
      <c r="W75" s="13" t="s">
        <v>38</v>
      </c>
      <c r="X75" s="13">
        <v>2</v>
      </c>
      <c r="Y75" s="13">
        <v>161</v>
      </c>
      <c r="Z75" s="13">
        <v>2</v>
      </c>
      <c r="AA75" s="13">
        <v>50.8</v>
      </c>
      <c r="AB75" s="13">
        <v>6.35135135135135</v>
      </c>
      <c r="AC75" s="13">
        <v>37</v>
      </c>
      <c r="AD75" s="13">
        <v>0</v>
      </c>
      <c r="AE75" s="13">
        <v>1</v>
      </c>
      <c r="AF75" s="13">
        <v>0</v>
      </c>
    </row>
    <row r="76" spans="1:32" x14ac:dyDescent="0.25">
      <c r="A76" s="13">
        <v>75</v>
      </c>
      <c r="B76" s="1">
        <v>1</v>
      </c>
      <c r="C76" s="1">
        <v>0</v>
      </c>
      <c r="D76" s="1">
        <v>0</v>
      </c>
      <c r="E76" s="1">
        <v>93.7</v>
      </c>
      <c r="F76" s="1">
        <v>1944</v>
      </c>
      <c r="G76" s="1">
        <v>4</v>
      </c>
      <c r="H76" s="1">
        <v>92</v>
      </c>
      <c r="I76" s="1">
        <v>2.97</v>
      </c>
      <c r="J76" s="1">
        <v>3.23</v>
      </c>
      <c r="K76" s="1">
        <v>9.4</v>
      </c>
      <c r="L76" s="1">
        <v>68</v>
      </c>
      <c r="M76" s="1">
        <v>5500</v>
      </c>
      <c r="N76" s="1">
        <v>0.75588659298414196</v>
      </c>
      <c r="O76" s="1">
        <v>0.89444444444444404</v>
      </c>
      <c r="P76" s="1">
        <v>38</v>
      </c>
      <c r="Q76" s="1">
        <v>7.5806451612903203</v>
      </c>
      <c r="R76" s="1">
        <v>6189</v>
      </c>
      <c r="S76" s="13">
        <v>75</v>
      </c>
      <c r="T76" s="13" t="s">
        <v>39</v>
      </c>
      <c r="U76" s="13" t="s">
        <v>46</v>
      </c>
      <c r="V76" s="13" t="s">
        <v>55</v>
      </c>
      <c r="W76" s="13" t="s">
        <v>38</v>
      </c>
      <c r="X76" s="13">
        <v>2</v>
      </c>
      <c r="Y76" s="13">
        <v>161</v>
      </c>
      <c r="Z76" s="13">
        <v>2</v>
      </c>
      <c r="AA76" s="13">
        <v>50.8</v>
      </c>
      <c r="AB76" s="13">
        <v>7.5806451612903203</v>
      </c>
      <c r="AC76" s="13">
        <v>31</v>
      </c>
      <c r="AD76" s="13">
        <v>0</v>
      </c>
      <c r="AE76" s="13">
        <v>1</v>
      </c>
      <c r="AF76" s="13">
        <v>0</v>
      </c>
    </row>
    <row r="77" spans="1:32" x14ac:dyDescent="0.25">
      <c r="A77" s="13">
        <v>76</v>
      </c>
      <c r="B77" s="1">
        <v>1</v>
      </c>
      <c r="C77" s="1">
        <v>0</v>
      </c>
      <c r="D77" s="1">
        <v>0</v>
      </c>
      <c r="E77" s="1">
        <v>93.7</v>
      </c>
      <c r="F77" s="1">
        <v>2004</v>
      </c>
      <c r="G77" s="1">
        <v>4</v>
      </c>
      <c r="H77" s="1">
        <v>92</v>
      </c>
      <c r="I77" s="1">
        <v>2.97</v>
      </c>
      <c r="J77" s="1">
        <v>3.23</v>
      </c>
      <c r="K77" s="1">
        <v>9.4</v>
      </c>
      <c r="L77" s="1">
        <v>68</v>
      </c>
      <c r="M77" s="1">
        <v>5500</v>
      </c>
      <c r="N77" s="1">
        <v>0.75588659298414196</v>
      </c>
      <c r="O77" s="1">
        <v>0.89444444444444404</v>
      </c>
      <c r="P77" s="1">
        <v>38</v>
      </c>
      <c r="Q77" s="1">
        <v>7.5806451612903203</v>
      </c>
      <c r="R77" s="1">
        <v>6669</v>
      </c>
      <c r="S77" s="13">
        <v>76</v>
      </c>
      <c r="T77" s="13" t="s">
        <v>39</v>
      </c>
      <c r="U77" s="13" t="s">
        <v>46</v>
      </c>
      <c r="V77" s="13" t="s">
        <v>55</v>
      </c>
      <c r="W77" s="13" t="s">
        <v>38</v>
      </c>
      <c r="X77" s="13">
        <v>2</v>
      </c>
      <c r="Y77" s="13">
        <v>161</v>
      </c>
      <c r="Z77" s="13">
        <v>2</v>
      </c>
      <c r="AA77" s="13">
        <v>50.8</v>
      </c>
      <c r="AB77" s="13">
        <v>7.5806451612903203</v>
      </c>
      <c r="AC77" s="13">
        <v>31</v>
      </c>
      <c r="AD77" s="13">
        <v>0</v>
      </c>
      <c r="AE77" s="13">
        <v>1</v>
      </c>
      <c r="AF77" s="13">
        <v>0</v>
      </c>
    </row>
    <row r="78" spans="1:32" x14ac:dyDescent="0.25">
      <c r="A78" s="13">
        <v>77</v>
      </c>
      <c r="B78" s="1">
        <v>1</v>
      </c>
      <c r="C78" s="1">
        <v>0</v>
      </c>
      <c r="D78" s="1">
        <v>0</v>
      </c>
      <c r="E78" s="1">
        <v>93</v>
      </c>
      <c r="F78" s="1">
        <v>2145</v>
      </c>
      <c r="G78" s="1">
        <v>4</v>
      </c>
      <c r="H78" s="1">
        <v>98</v>
      </c>
      <c r="I78" s="1">
        <v>3.03</v>
      </c>
      <c r="J78" s="1">
        <v>3.39</v>
      </c>
      <c r="K78" s="1">
        <v>7.6</v>
      </c>
      <c r="L78" s="1">
        <v>102</v>
      </c>
      <c r="M78" s="1">
        <v>5500</v>
      </c>
      <c r="N78" s="1">
        <v>0.75588659298414196</v>
      </c>
      <c r="O78" s="1">
        <v>0.88611111111111096</v>
      </c>
      <c r="P78" s="1">
        <v>30</v>
      </c>
      <c r="Q78" s="1">
        <v>9.7916666666666607</v>
      </c>
      <c r="R78" s="1">
        <v>7689</v>
      </c>
      <c r="S78" s="13">
        <v>77</v>
      </c>
      <c r="T78" s="13" t="s">
        <v>39</v>
      </c>
      <c r="U78" s="13" t="s">
        <v>46</v>
      </c>
      <c r="V78" s="13" t="s">
        <v>74</v>
      </c>
      <c r="W78" s="13" t="s">
        <v>38</v>
      </c>
      <c r="X78" s="13">
        <v>1</v>
      </c>
      <c r="Y78" s="13">
        <v>161</v>
      </c>
      <c r="Z78" s="13">
        <v>2</v>
      </c>
      <c r="AA78" s="13">
        <v>50.8</v>
      </c>
      <c r="AB78" s="13">
        <v>9.7916666666666607</v>
      </c>
      <c r="AC78" s="13">
        <v>24</v>
      </c>
      <c r="AD78" s="13">
        <v>0</v>
      </c>
      <c r="AE78" s="13">
        <v>1</v>
      </c>
      <c r="AF78" s="13">
        <v>0</v>
      </c>
    </row>
    <row r="79" spans="1:32" x14ac:dyDescent="0.25">
      <c r="A79" s="13">
        <v>78</v>
      </c>
      <c r="B79" s="1">
        <v>1</v>
      </c>
      <c r="C79" s="1">
        <v>0</v>
      </c>
      <c r="D79" s="1">
        <v>0</v>
      </c>
      <c r="E79" s="1">
        <v>96.3</v>
      </c>
      <c r="F79" s="1">
        <v>2370</v>
      </c>
      <c r="G79" s="1">
        <v>4</v>
      </c>
      <c r="H79" s="1">
        <v>110</v>
      </c>
      <c r="I79" s="1">
        <v>3.17</v>
      </c>
      <c r="J79" s="1">
        <v>3.46</v>
      </c>
      <c r="K79" s="1">
        <v>7.5</v>
      </c>
      <c r="L79" s="1">
        <v>116</v>
      </c>
      <c r="M79" s="1">
        <v>5500</v>
      </c>
      <c r="N79" s="1">
        <v>0.83133109082171996</v>
      </c>
      <c r="O79" s="1">
        <v>0.90833333333333299</v>
      </c>
      <c r="P79" s="1">
        <v>30</v>
      </c>
      <c r="Q79" s="1">
        <v>10.2173913043478</v>
      </c>
      <c r="R79" s="1">
        <v>9959</v>
      </c>
      <c r="S79" s="13">
        <v>78</v>
      </c>
      <c r="T79" s="13" t="s">
        <v>39</v>
      </c>
      <c r="U79" s="13" t="s">
        <v>46</v>
      </c>
      <c r="V79" s="13" t="s">
        <v>74</v>
      </c>
      <c r="W79" s="13" t="s">
        <v>38</v>
      </c>
      <c r="X79" s="13">
        <v>3</v>
      </c>
      <c r="Y79" s="13">
        <v>153</v>
      </c>
      <c r="Z79" s="13">
        <v>2</v>
      </c>
      <c r="AA79" s="13">
        <v>49.4</v>
      </c>
      <c r="AB79" s="13">
        <v>10.2173913043478</v>
      </c>
      <c r="AC79" s="13">
        <v>23</v>
      </c>
      <c r="AD79" s="13">
        <v>0</v>
      </c>
      <c r="AE79" s="13">
        <v>1</v>
      </c>
      <c r="AF79" s="13">
        <v>0</v>
      </c>
    </row>
    <row r="80" spans="1:32" x14ac:dyDescent="0.25">
      <c r="A80" s="13">
        <v>79</v>
      </c>
      <c r="B80" s="1">
        <v>1</v>
      </c>
      <c r="C80" s="1">
        <v>0</v>
      </c>
      <c r="D80" s="1">
        <v>0</v>
      </c>
      <c r="E80" s="1">
        <v>96.3</v>
      </c>
      <c r="F80" s="1">
        <v>2328</v>
      </c>
      <c r="G80" s="1">
        <v>4</v>
      </c>
      <c r="H80" s="1">
        <v>122</v>
      </c>
      <c r="I80" s="1">
        <v>3.35</v>
      </c>
      <c r="J80" s="1">
        <v>3.46</v>
      </c>
      <c r="K80" s="1">
        <v>8.5</v>
      </c>
      <c r="L80" s="1">
        <v>88</v>
      </c>
      <c r="M80" s="1">
        <v>5000</v>
      </c>
      <c r="N80" s="1">
        <v>0.83133109082171996</v>
      </c>
      <c r="O80" s="1">
        <v>0.90833333333333299</v>
      </c>
      <c r="P80" s="1">
        <v>32</v>
      </c>
      <c r="Q80" s="1">
        <v>9.4</v>
      </c>
      <c r="R80" s="1">
        <v>8499</v>
      </c>
      <c r="S80" s="13">
        <v>79</v>
      </c>
      <c r="T80" s="13" t="s">
        <v>39</v>
      </c>
      <c r="U80" s="13" t="s">
        <v>46</v>
      </c>
      <c r="V80" s="13" t="s">
        <v>55</v>
      </c>
      <c r="W80" s="13" t="s">
        <v>38</v>
      </c>
      <c r="X80" s="13">
        <v>3</v>
      </c>
      <c r="Y80" s="13">
        <v>153</v>
      </c>
      <c r="Z80" s="13">
        <v>2</v>
      </c>
      <c r="AA80" s="13">
        <v>49.4</v>
      </c>
      <c r="AB80" s="13">
        <v>9.4</v>
      </c>
      <c r="AC80" s="13">
        <v>25</v>
      </c>
      <c r="AD80" s="13">
        <v>0</v>
      </c>
      <c r="AE80" s="13">
        <v>1</v>
      </c>
      <c r="AF80" s="13">
        <v>0</v>
      </c>
    </row>
    <row r="81" spans="1:32" x14ac:dyDescent="0.25">
      <c r="A81" s="13">
        <v>80</v>
      </c>
      <c r="B81" s="1">
        <v>1</v>
      </c>
      <c r="C81" s="1">
        <v>0</v>
      </c>
      <c r="D81" s="1">
        <v>0</v>
      </c>
      <c r="E81" s="1">
        <v>95.9</v>
      </c>
      <c r="F81" s="1">
        <v>2833</v>
      </c>
      <c r="G81" s="1">
        <v>4</v>
      </c>
      <c r="H81" s="1">
        <v>156</v>
      </c>
      <c r="I81" s="1">
        <v>3.58</v>
      </c>
      <c r="J81" s="1">
        <v>3.86</v>
      </c>
      <c r="K81" s="1">
        <v>7</v>
      </c>
      <c r="L81" s="1">
        <v>145</v>
      </c>
      <c r="M81" s="1">
        <v>5000</v>
      </c>
      <c r="N81" s="1">
        <v>0.83229216722729404</v>
      </c>
      <c r="O81" s="1">
        <v>0.92083333333333295</v>
      </c>
      <c r="P81" s="1">
        <v>24</v>
      </c>
      <c r="Q81" s="1">
        <v>12.368421052631501</v>
      </c>
      <c r="R81" s="1">
        <v>12629</v>
      </c>
      <c r="S81" s="13">
        <v>80</v>
      </c>
      <c r="T81" s="13" t="s">
        <v>39</v>
      </c>
      <c r="U81" s="13" t="s">
        <v>46</v>
      </c>
      <c r="V81" s="13" t="s">
        <v>74</v>
      </c>
      <c r="W81" s="13" t="s">
        <v>42</v>
      </c>
      <c r="X81" s="13">
        <v>3</v>
      </c>
      <c r="Y81" s="13">
        <v>122</v>
      </c>
      <c r="Z81" s="13">
        <v>2</v>
      </c>
      <c r="AA81" s="13">
        <v>50.2</v>
      </c>
      <c r="AB81" s="13">
        <v>12.368421052631501</v>
      </c>
      <c r="AC81" s="13">
        <v>19</v>
      </c>
      <c r="AD81" s="13">
        <v>0</v>
      </c>
      <c r="AE81" s="13">
        <v>1</v>
      </c>
      <c r="AF81" s="13">
        <v>0</v>
      </c>
    </row>
    <row r="82" spans="1:32" x14ac:dyDescent="0.25">
      <c r="A82" s="13">
        <v>81</v>
      </c>
      <c r="B82" s="1">
        <v>1</v>
      </c>
      <c r="C82" s="1">
        <v>0</v>
      </c>
      <c r="D82" s="1">
        <v>0</v>
      </c>
      <c r="E82" s="1">
        <v>95.9</v>
      </c>
      <c r="F82" s="1">
        <v>2921</v>
      </c>
      <c r="G82" s="1">
        <v>4</v>
      </c>
      <c r="H82" s="1">
        <v>156</v>
      </c>
      <c r="I82" s="1">
        <v>3.59</v>
      </c>
      <c r="J82" s="1">
        <v>3.86</v>
      </c>
      <c r="K82" s="1">
        <v>7</v>
      </c>
      <c r="L82" s="1">
        <v>145</v>
      </c>
      <c r="M82" s="1">
        <v>5000</v>
      </c>
      <c r="N82" s="1">
        <v>0.83229216722729404</v>
      </c>
      <c r="O82" s="1">
        <v>0.92083333333333295</v>
      </c>
      <c r="P82" s="1">
        <v>24</v>
      </c>
      <c r="Q82" s="1">
        <v>12.368421052631501</v>
      </c>
      <c r="R82" s="1">
        <v>14869</v>
      </c>
      <c r="S82" s="13">
        <v>81</v>
      </c>
      <c r="T82" s="13" t="s">
        <v>39</v>
      </c>
      <c r="U82" s="13" t="s">
        <v>46</v>
      </c>
      <c r="V82" s="13" t="s">
        <v>74</v>
      </c>
      <c r="W82" s="13" t="s">
        <v>42</v>
      </c>
      <c r="X82" s="13">
        <v>3</v>
      </c>
      <c r="Y82" s="13">
        <v>122</v>
      </c>
      <c r="Z82" s="13">
        <v>2</v>
      </c>
      <c r="AA82" s="13">
        <v>50.2</v>
      </c>
      <c r="AB82" s="13">
        <v>12.368421052631501</v>
      </c>
      <c r="AC82" s="13">
        <v>19</v>
      </c>
      <c r="AD82" s="13">
        <v>0</v>
      </c>
      <c r="AE82" s="13">
        <v>1</v>
      </c>
      <c r="AF82" s="13">
        <v>0</v>
      </c>
    </row>
    <row r="83" spans="1:32" x14ac:dyDescent="0.25">
      <c r="A83" s="13">
        <v>82</v>
      </c>
      <c r="B83" s="1">
        <v>1</v>
      </c>
      <c r="C83" s="1">
        <v>0</v>
      </c>
      <c r="D83" s="1">
        <v>0</v>
      </c>
      <c r="E83" s="1">
        <v>95.9</v>
      </c>
      <c r="F83" s="1">
        <v>2926</v>
      </c>
      <c r="G83" s="1">
        <v>4</v>
      </c>
      <c r="H83" s="1">
        <v>156</v>
      </c>
      <c r="I83" s="1">
        <v>3.59</v>
      </c>
      <c r="J83" s="1">
        <v>3.86</v>
      </c>
      <c r="K83" s="1">
        <v>7</v>
      </c>
      <c r="L83" s="1">
        <v>145</v>
      </c>
      <c r="M83" s="1">
        <v>5000</v>
      </c>
      <c r="N83" s="1">
        <v>0.83229216722729404</v>
      </c>
      <c r="O83" s="1">
        <v>0.92083333333333295</v>
      </c>
      <c r="P83" s="1">
        <v>24</v>
      </c>
      <c r="Q83" s="1">
        <v>12.368421052631501</v>
      </c>
      <c r="R83" s="1">
        <v>14489</v>
      </c>
      <c r="S83" s="13">
        <v>82</v>
      </c>
      <c r="T83" s="13" t="s">
        <v>39</v>
      </c>
      <c r="U83" s="13" t="s">
        <v>46</v>
      </c>
      <c r="V83" s="13" t="s">
        <v>74</v>
      </c>
      <c r="W83" s="13" t="s">
        <v>42</v>
      </c>
      <c r="X83" s="13">
        <v>3</v>
      </c>
      <c r="Y83" s="13">
        <v>122</v>
      </c>
      <c r="Z83" s="13">
        <v>2</v>
      </c>
      <c r="AA83" s="13">
        <v>50.2</v>
      </c>
      <c r="AB83" s="13">
        <v>12.368421052631501</v>
      </c>
      <c r="AC83" s="13">
        <v>19</v>
      </c>
      <c r="AD83" s="13">
        <v>0</v>
      </c>
      <c r="AE83" s="13">
        <v>1</v>
      </c>
      <c r="AF83" s="13">
        <v>0</v>
      </c>
    </row>
    <row r="84" spans="1:32" x14ac:dyDescent="0.25">
      <c r="A84" s="13">
        <v>83</v>
      </c>
      <c r="B84" s="1">
        <v>1</v>
      </c>
      <c r="C84" s="1">
        <v>0</v>
      </c>
      <c r="D84" s="1">
        <v>0</v>
      </c>
      <c r="E84" s="1">
        <v>96.3</v>
      </c>
      <c r="F84" s="1">
        <v>2365</v>
      </c>
      <c r="G84" s="1">
        <v>4</v>
      </c>
      <c r="H84" s="1">
        <v>122</v>
      </c>
      <c r="I84" s="1">
        <v>3.35</v>
      </c>
      <c r="J84" s="1">
        <v>3.46</v>
      </c>
      <c r="K84" s="1">
        <v>8.5</v>
      </c>
      <c r="L84" s="1">
        <v>88</v>
      </c>
      <c r="M84" s="1">
        <v>5000</v>
      </c>
      <c r="N84" s="1">
        <v>0.82844786160499695</v>
      </c>
      <c r="O84" s="1">
        <v>0.90833333333333299</v>
      </c>
      <c r="P84" s="1">
        <v>32</v>
      </c>
      <c r="Q84" s="1">
        <v>9.4</v>
      </c>
      <c r="R84" s="1">
        <v>6989</v>
      </c>
      <c r="S84" s="13">
        <v>83</v>
      </c>
      <c r="T84" s="13" t="s">
        <v>44</v>
      </c>
      <c r="U84" s="13" t="s">
        <v>46</v>
      </c>
      <c r="V84" s="13" t="s">
        <v>55</v>
      </c>
      <c r="W84" s="13" t="s">
        <v>38</v>
      </c>
      <c r="X84" s="13">
        <v>1</v>
      </c>
      <c r="Y84" s="13">
        <v>125</v>
      </c>
      <c r="Z84" s="13">
        <v>4</v>
      </c>
      <c r="AA84" s="13">
        <v>51.6</v>
      </c>
      <c r="AB84" s="13">
        <v>9.4</v>
      </c>
      <c r="AC84" s="13">
        <v>25</v>
      </c>
      <c r="AD84" s="13">
        <v>0</v>
      </c>
      <c r="AE84" s="13">
        <v>1</v>
      </c>
      <c r="AF84" s="13">
        <v>0</v>
      </c>
    </row>
    <row r="85" spans="1:32" x14ac:dyDescent="0.25">
      <c r="A85" s="13">
        <v>84</v>
      </c>
      <c r="B85" s="1">
        <v>1</v>
      </c>
      <c r="C85" s="1">
        <v>0</v>
      </c>
      <c r="D85" s="1">
        <v>0</v>
      </c>
      <c r="E85" s="1">
        <v>96.3</v>
      </c>
      <c r="F85" s="1">
        <v>2405</v>
      </c>
      <c r="G85" s="1">
        <v>4</v>
      </c>
      <c r="H85" s="1">
        <v>122</v>
      </c>
      <c r="I85" s="1">
        <v>3.35</v>
      </c>
      <c r="J85" s="1">
        <v>3.46</v>
      </c>
      <c r="K85" s="1">
        <v>8.5</v>
      </c>
      <c r="L85" s="1">
        <v>88</v>
      </c>
      <c r="M85" s="1">
        <v>5000</v>
      </c>
      <c r="N85" s="1">
        <v>0.82844786160499695</v>
      </c>
      <c r="O85" s="1">
        <v>0.90833333333333299</v>
      </c>
      <c r="P85" s="1">
        <v>32</v>
      </c>
      <c r="Q85" s="1">
        <v>9.4</v>
      </c>
      <c r="R85" s="1">
        <v>8189</v>
      </c>
      <c r="S85" s="13">
        <v>84</v>
      </c>
      <c r="T85" s="13" t="s">
        <v>44</v>
      </c>
      <c r="U85" s="13" t="s">
        <v>46</v>
      </c>
      <c r="V85" s="13" t="s">
        <v>55</v>
      </c>
      <c r="W85" s="13" t="s">
        <v>38</v>
      </c>
      <c r="X85" s="13">
        <v>1</v>
      </c>
      <c r="Y85" s="13">
        <v>125</v>
      </c>
      <c r="Z85" s="13">
        <v>4</v>
      </c>
      <c r="AA85" s="13">
        <v>51.6</v>
      </c>
      <c r="AB85" s="13">
        <v>9.4</v>
      </c>
      <c r="AC85" s="13">
        <v>25</v>
      </c>
      <c r="AD85" s="13">
        <v>0</v>
      </c>
      <c r="AE85" s="13">
        <v>1</v>
      </c>
      <c r="AF85" s="13">
        <v>0</v>
      </c>
    </row>
    <row r="86" spans="1:32" x14ac:dyDescent="0.25">
      <c r="A86" s="13">
        <v>85</v>
      </c>
      <c r="B86" s="1">
        <v>1</v>
      </c>
      <c r="C86" s="1">
        <v>0</v>
      </c>
      <c r="D86" s="1">
        <v>0</v>
      </c>
      <c r="E86" s="1">
        <v>96.3</v>
      </c>
      <c r="F86" s="1">
        <v>2403</v>
      </c>
      <c r="G86" s="1">
        <v>4</v>
      </c>
      <c r="H86" s="1">
        <v>110</v>
      </c>
      <c r="I86" s="1">
        <v>3.17</v>
      </c>
      <c r="J86" s="1">
        <v>3.46</v>
      </c>
      <c r="K86" s="1">
        <v>7.5</v>
      </c>
      <c r="L86" s="1">
        <v>116</v>
      </c>
      <c r="M86" s="1">
        <v>5500</v>
      </c>
      <c r="N86" s="1">
        <v>0.82844786160499695</v>
      </c>
      <c r="O86" s="1">
        <v>0.90833333333333299</v>
      </c>
      <c r="P86" s="1">
        <v>30</v>
      </c>
      <c r="Q86" s="1">
        <v>10.2173913043478</v>
      </c>
      <c r="R86" s="1">
        <v>9279</v>
      </c>
      <c r="S86" s="13">
        <v>85</v>
      </c>
      <c r="T86" s="13" t="s">
        <v>44</v>
      </c>
      <c r="U86" s="13" t="s">
        <v>46</v>
      </c>
      <c r="V86" s="13" t="s">
        <v>74</v>
      </c>
      <c r="W86" s="13" t="s">
        <v>38</v>
      </c>
      <c r="X86" s="13">
        <v>1</v>
      </c>
      <c r="Y86" s="13">
        <v>125</v>
      </c>
      <c r="Z86" s="13">
        <v>4</v>
      </c>
      <c r="AA86" s="13">
        <v>51.6</v>
      </c>
      <c r="AB86" s="13">
        <v>10.2173913043478</v>
      </c>
      <c r="AC86" s="13">
        <v>23</v>
      </c>
      <c r="AD86" s="13">
        <v>0</v>
      </c>
      <c r="AE86" s="13">
        <v>1</v>
      </c>
      <c r="AF86" s="13">
        <v>0</v>
      </c>
    </row>
    <row r="87" spans="1:32" x14ac:dyDescent="0.25">
      <c r="A87" s="13">
        <v>86</v>
      </c>
      <c r="B87" s="1">
        <v>1</v>
      </c>
      <c r="C87" s="1">
        <v>0</v>
      </c>
      <c r="D87" s="1">
        <v>0</v>
      </c>
      <c r="E87" s="1">
        <v>96.3</v>
      </c>
      <c r="F87" s="1">
        <v>2403</v>
      </c>
      <c r="G87" s="1">
        <v>4</v>
      </c>
      <c r="H87" s="1">
        <v>110</v>
      </c>
      <c r="I87" s="1">
        <v>3.17</v>
      </c>
      <c r="J87" s="1">
        <v>3.46</v>
      </c>
      <c r="K87" s="1">
        <v>7.5</v>
      </c>
      <c r="L87" s="1">
        <v>116</v>
      </c>
      <c r="M87" s="1">
        <v>5500</v>
      </c>
      <c r="N87" s="1">
        <v>0.82844786160499695</v>
      </c>
      <c r="O87" s="1">
        <v>0.90833333333333299</v>
      </c>
      <c r="P87" s="1">
        <v>30</v>
      </c>
      <c r="Q87" s="1">
        <v>10.2173913043478</v>
      </c>
      <c r="R87" s="1">
        <v>9279</v>
      </c>
      <c r="S87" s="13">
        <v>86</v>
      </c>
      <c r="T87" s="13" t="s">
        <v>44</v>
      </c>
      <c r="U87" s="13" t="s">
        <v>46</v>
      </c>
      <c r="V87" s="13" t="s">
        <v>74</v>
      </c>
      <c r="W87" s="13" t="s">
        <v>38</v>
      </c>
      <c r="X87" s="13">
        <v>-1</v>
      </c>
      <c r="Y87" s="13">
        <v>137</v>
      </c>
      <c r="Z87" s="13">
        <v>4</v>
      </c>
      <c r="AA87" s="13">
        <v>51.6</v>
      </c>
      <c r="AB87" s="13">
        <v>10.2173913043478</v>
      </c>
      <c r="AC87" s="13">
        <v>23</v>
      </c>
      <c r="AD87" s="13">
        <v>0</v>
      </c>
      <c r="AE87" s="13">
        <v>1</v>
      </c>
      <c r="AF87" s="13">
        <v>0</v>
      </c>
    </row>
    <row r="88" spans="1:32" x14ac:dyDescent="0.25">
      <c r="A88" s="13">
        <v>87</v>
      </c>
      <c r="B88" s="1">
        <v>1</v>
      </c>
      <c r="C88" s="1">
        <v>0</v>
      </c>
      <c r="D88" s="1">
        <v>0</v>
      </c>
      <c r="E88" s="1">
        <v>94.5</v>
      </c>
      <c r="F88" s="1">
        <v>1889</v>
      </c>
      <c r="G88" s="1">
        <v>4</v>
      </c>
      <c r="H88" s="1">
        <v>97</v>
      </c>
      <c r="I88" s="1">
        <v>3.15</v>
      </c>
      <c r="J88" s="1">
        <v>3.29</v>
      </c>
      <c r="K88" s="1">
        <v>9.4</v>
      </c>
      <c r="L88" s="1">
        <v>69</v>
      </c>
      <c r="M88" s="1">
        <v>5200</v>
      </c>
      <c r="N88" s="1">
        <v>0.79432964920711202</v>
      </c>
      <c r="O88" s="1">
        <v>0.88611111111111096</v>
      </c>
      <c r="P88" s="1">
        <v>37</v>
      </c>
      <c r="Q88" s="1">
        <v>7.5806451612903203</v>
      </c>
      <c r="R88" s="1">
        <v>5499</v>
      </c>
      <c r="S88" s="13">
        <v>87</v>
      </c>
      <c r="T88" s="13" t="s">
        <v>44</v>
      </c>
      <c r="U88" s="13" t="s">
        <v>46</v>
      </c>
      <c r="V88" s="13" t="s">
        <v>55</v>
      </c>
      <c r="W88" s="13" t="s">
        <v>38</v>
      </c>
      <c r="X88" s="13">
        <v>1</v>
      </c>
      <c r="Y88" s="13">
        <v>128</v>
      </c>
      <c r="Z88" s="13">
        <v>2</v>
      </c>
      <c r="AA88" s="13">
        <v>54.5</v>
      </c>
      <c r="AB88" s="13">
        <v>7.5806451612903203</v>
      </c>
      <c r="AC88" s="13">
        <v>31</v>
      </c>
      <c r="AD88" s="13">
        <v>0</v>
      </c>
      <c r="AE88" s="13">
        <v>1</v>
      </c>
      <c r="AF88" s="13">
        <v>0</v>
      </c>
    </row>
    <row r="89" spans="1:32" x14ac:dyDescent="0.25">
      <c r="A89" s="13">
        <v>88</v>
      </c>
      <c r="B89" s="1">
        <v>1</v>
      </c>
      <c r="C89" s="1">
        <v>0</v>
      </c>
      <c r="D89" s="1">
        <v>0</v>
      </c>
      <c r="E89" s="1">
        <v>94.5</v>
      </c>
      <c r="F89" s="1">
        <v>2017</v>
      </c>
      <c r="G89" s="1">
        <v>4</v>
      </c>
      <c r="H89" s="1">
        <v>103</v>
      </c>
      <c r="I89" s="1">
        <v>2.99</v>
      </c>
      <c r="J89" s="1">
        <v>3.47</v>
      </c>
      <c r="K89" s="1">
        <v>21.9</v>
      </c>
      <c r="L89" s="1">
        <v>55</v>
      </c>
      <c r="M89" s="1">
        <v>4800</v>
      </c>
      <c r="N89" s="1">
        <v>0.79432964920711202</v>
      </c>
      <c r="O89" s="1">
        <v>0.88611111111111096</v>
      </c>
      <c r="P89" s="1">
        <v>50</v>
      </c>
      <c r="Q89" s="1">
        <v>5.2222222222222197</v>
      </c>
      <c r="R89" s="1">
        <v>7099</v>
      </c>
      <c r="S89" s="13">
        <v>88</v>
      </c>
      <c r="T89" s="13" t="s">
        <v>44</v>
      </c>
      <c r="U89" s="13" t="s">
        <v>46</v>
      </c>
      <c r="V89" s="13" t="s">
        <v>68</v>
      </c>
      <c r="W89" s="13" t="s">
        <v>38</v>
      </c>
      <c r="X89" s="13">
        <v>1</v>
      </c>
      <c r="Y89" s="13">
        <v>128</v>
      </c>
      <c r="Z89" s="13">
        <v>2</v>
      </c>
      <c r="AA89" s="13">
        <v>54.5</v>
      </c>
      <c r="AB89" s="13">
        <v>5.2222222222222197</v>
      </c>
      <c r="AC89" s="13">
        <v>45</v>
      </c>
      <c r="AD89" s="13">
        <v>1</v>
      </c>
      <c r="AE89" s="13">
        <v>0</v>
      </c>
      <c r="AF89" s="13">
        <v>0</v>
      </c>
    </row>
    <row r="90" spans="1:32" x14ac:dyDescent="0.25">
      <c r="A90" s="13">
        <v>89</v>
      </c>
      <c r="B90" s="1">
        <v>1</v>
      </c>
      <c r="C90" s="1">
        <v>0</v>
      </c>
      <c r="D90" s="1">
        <v>0</v>
      </c>
      <c r="E90" s="1">
        <v>94.5</v>
      </c>
      <c r="F90" s="1">
        <v>1918</v>
      </c>
      <c r="G90" s="1">
        <v>4</v>
      </c>
      <c r="H90" s="1">
        <v>97</v>
      </c>
      <c r="I90" s="1">
        <v>3.15</v>
      </c>
      <c r="J90" s="1">
        <v>3.29</v>
      </c>
      <c r="K90" s="1">
        <v>9.4</v>
      </c>
      <c r="L90" s="1">
        <v>69</v>
      </c>
      <c r="M90" s="1">
        <v>5200</v>
      </c>
      <c r="N90" s="1">
        <v>0.79432964920711202</v>
      </c>
      <c r="O90" s="1">
        <v>0.88611111111111096</v>
      </c>
      <c r="P90" s="1">
        <v>37</v>
      </c>
      <c r="Q90" s="1">
        <v>7.5806451612903203</v>
      </c>
      <c r="R90" s="1">
        <v>6649</v>
      </c>
      <c r="S90" s="13">
        <v>89</v>
      </c>
      <c r="T90" s="13" t="s">
        <v>44</v>
      </c>
      <c r="U90" s="13" t="s">
        <v>46</v>
      </c>
      <c r="V90" s="13" t="s">
        <v>55</v>
      </c>
      <c r="W90" s="13" t="s">
        <v>38</v>
      </c>
      <c r="X90" s="13">
        <v>1</v>
      </c>
      <c r="Y90" s="13">
        <v>128</v>
      </c>
      <c r="Z90" s="13">
        <v>2</v>
      </c>
      <c r="AA90" s="13">
        <v>54.5</v>
      </c>
      <c r="AB90" s="13">
        <v>7.5806451612903203</v>
      </c>
      <c r="AC90" s="13">
        <v>31</v>
      </c>
      <c r="AD90" s="13">
        <v>0</v>
      </c>
      <c r="AE90" s="13">
        <v>1</v>
      </c>
      <c r="AF90" s="13">
        <v>0</v>
      </c>
    </row>
    <row r="91" spans="1:32" x14ac:dyDescent="0.25">
      <c r="A91" s="13">
        <v>90</v>
      </c>
      <c r="B91" s="1">
        <v>1</v>
      </c>
      <c r="C91" s="1">
        <v>0</v>
      </c>
      <c r="D91" s="1">
        <v>0</v>
      </c>
      <c r="E91" s="1">
        <v>94.5</v>
      </c>
      <c r="F91" s="1">
        <v>1938</v>
      </c>
      <c r="G91" s="1">
        <v>4</v>
      </c>
      <c r="H91" s="1">
        <v>97</v>
      </c>
      <c r="I91" s="1">
        <v>3.15</v>
      </c>
      <c r="J91" s="1">
        <v>3.29</v>
      </c>
      <c r="K91" s="1">
        <v>9.4</v>
      </c>
      <c r="L91" s="1">
        <v>69</v>
      </c>
      <c r="M91" s="1">
        <v>5200</v>
      </c>
      <c r="N91" s="1">
        <v>0.79432964920711202</v>
      </c>
      <c r="O91" s="1">
        <v>0.88611111111111096</v>
      </c>
      <c r="P91" s="1">
        <v>37</v>
      </c>
      <c r="Q91" s="1">
        <v>7.5806451612903203</v>
      </c>
      <c r="R91" s="1">
        <v>6849</v>
      </c>
      <c r="S91" s="13">
        <v>90</v>
      </c>
      <c r="T91" s="13" t="s">
        <v>44</v>
      </c>
      <c r="U91" s="13" t="s">
        <v>46</v>
      </c>
      <c r="V91" s="13" t="s">
        <v>55</v>
      </c>
      <c r="W91" s="13" t="s">
        <v>38</v>
      </c>
      <c r="X91" s="13">
        <v>1</v>
      </c>
      <c r="Y91" s="13">
        <v>122</v>
      </c>
      <c r="Z91" s="13">
        <v>4</v>
      </c>
      <c r="AA91" s="13">
        <v>54.5</v>
      </c>
      <c r="AB91" s="13">
        <v>7.5806451612903203</v>
      </c>
      <c r="AC91" s="13">
        <v>31</v>
      </c>
      <c r="AD91" s="13">
        <v>0</v>
      </c>
      <c r="AE91" s="13">
        <v>1</v>
      </c>
      <c r="AF91" s="13">
        <v>0</v>
      </c>
    </row>
    <row r="92" spans="1:32" x14ac:dyDescent="0.25">
      <c r="A92" s="13">
        <v>91</v>
      </c>
      <c r="B92" s="1">
        <v>1</v>
      </c>
      <c r="C92" s="1">
        <v>0</v>
      </c>
      <c r="D92" s="1">
        <v>0</v>
      </c>
      <c r="E92" s="1">
        <v>94.5</v>
      </c>
      <c r="F92" s="1">
        <v>2024</v>
      </c>
      <c r="G92" s="1">
        <v>4</v>
      </c>
      <c r="H92" s="1">
        <v>97</v>
      </c>
      <c r="I92" s="1">
        <v>3.15</v>
      </c>
      <c r="J92" s="1">
        <v>3.29</v>
      </c>
      <c r="K92" s="1">
        <v>9.4</v>
      </c>
      <c r="L92" s="1">
        <v>69</v>
      </c>
      <c r="M92" s="1">
        <v>5200</v>
      </c>
      <c r="N92" s="1">
        <v>0.81787602114367997</v>
      </c>
      <c r="O92" s="1">
        <v>0.88611111111111096</v>
      </c>
      <c r="P92" s="1">
        <v>37</v>
      </c>
      <c r="Q92" s="1">
        <v>7.5806451612903203</v>
      </c>
      <c r="R92" s="1">
        <v>7349</v>
      </c>
      <c r="S92" s="13">
        <v>91</v>
      </c>
      <c r="T92" s="13" t="s">
        <v>49</v>
      </c>
      <c r="U92" s="13" t="s">
        <v>46</v>
      </c>
      <c r="V92" s="13" t="s">
        <v>55</v>
      </c>
      <c r="W92" s="13" t="s">
        <v>38</v>
      </c>
      <c r="X92" s="13">
        <v>1</v>
      </c>
      <c r="Y92" s="13">
        <v>103</v>
      </c>
      <c r="Z92" s="13">
        <v>4</v>
      </c>
      <c r="AA92" s="13">
        <v>53.5</v>
      </c>
      <c r="AB92" s="13">
        <v>7.5806451612903203</v>
      </c>
      <c r="AC92" s="13">
        <v>31</v>
      </c>
      <c r="AD92" s="13">
        <v>0</v>
      </c>
      <c r="AE92" s="13">
        <v>1</v>
      </c>
      <c r="AF92" s="13">
        <v>0</v>
      </c>
    </row>
    <row r="93" spans="1:32" x14ac:dyDescent="0.25">
      <c r="A93" s="13">
        <v>92</v>
      </c>
      <c r="B93" s="1">
        <v>1</v>
      </c>
      <c r="C93" s="1">
        <v>0</v>
      </c>
      <c r="D93" s="1">
        <v>0</v>
      </c>
      <c r="E93" s="1">
        <v>94.5</v>
      </c>
      <c r="F93" s="1">
        <v>1951</v>
      </c>
      <c r="G93" s="1">
        <v>4</v>
      </c>
      <c r="H93" s="1">
        <v>97</v>
      </c>
      <c r="I93" s="1">
        <v>3.15</v>
      </c>
      <c r="J93" s="1">
        <v>3.29</v>
      </c>
      <c r="K93" s="1">
        <v>9.4</v>
      </c>
      <c r="L93" s="1">
        <v>69</v>
      </c>
      <c r="M93" s="1">
        <v>5200</v>
      </c>
      <c r="N93" s="1">
        <v>0.79432964920711202</v>
      </c>
      <c r="O93" s="1">
        <v>0.88611111111111096</v>
      </c>
      <c r="P93" s="1">
        <v>37</v>
      </c>
      <c r="Q93" s="1">
        <v>7.5806451612903203</v>
      </c>
      <c r="R93" s="1">
        <v>7299</v>
      </c>
      <c r="S93" s="13">
        <v>92</v>
      </c>
      <c r="T93" s="13" t="s">
        <v>44</v>
      </c>
      <c r="U93" s="13" t="s">
        <v>46</v>
      </c>
      <c r="V93" s="13" t="s">
        <v>55</v>
      </c>
      <c r="W93" s="13" t="s">
        <v>38</v>
      </c>
      <c r="X93" s="13">
        <v>1</v>
      </c>
      <c r="Y93" s="13">
        <v>128</v>
      </c>
      <c r="Z93" s="13">
        <v>2</v>
      </c>
      <c r="AA93" s="13">
        <v>54.5</v>
      </c>
      <c r="AB93" s="13">
        <v>7.5806451612903203</v>
      </c>
      <c r="AC93" s="13">
        <v>31</v>
      </c>
      <c r="AD93" s="13">
        <v>0</v>
      </c>
      <c r="AE93" s="13">
        <v>1</v>
      </c>
      <c r="AF93" s="13">
        <v>0</v>
      </c>
    </row>
    <row r="94" spans="1:32" x14ac:dyDescent="0.25">
      <c r="A94" s="13">
        <v>93</v>
      </c>
      <c r="B94" s="1">
        <v>1</v>
      </c>
      <c r="C94" s="1">
        <v>0</v>
      </c>
      <c r="D94" s="1">
        <v>0</v>
      </c>
      <c r="E94" s="1">
        <v>94.5</v>
      </c>
      <c r="F94" s="1">
        <v>2028</v>
      </c>
      <c r="G94" s="1">
        <v>4</v>
      </c>
      <c r="H94" s="1">
        <v>97</v>
      </c>
      <c r="I94" s="1">
        <v>3.15</v>
      </c>
      <c r="J94" s="1">
        <v>3.29</v>
      </c>
      <c r="K94" s="1">
        <v>9.4</v>
      </c>
      <c r="L94" s="1">
        <v>69</v>
      </c>
      <c r="M94" s="1">
        <v>5200</v>
      </c>
      <c r="N94" s="1">
        <v>0.79577126381547303</v>
      </c>
      <c r="O94" s="1">
        <v>0.88611111111111096</v>
      </c>
      <c r="P94" s="1">
        <v>37</v>
      </c>
      <c r="Q94" s="1">
        <v>7.5806451612903203</v>
      </c>
      <c r="R94" s="1">
        <v>7799</v>
      </c>
      <c r="S94" s="13">
        <v>93</v>
      </c>
      <c r="T94" s="13" t="s">
        <v>39</v>
      </c>
      <c r="U94" s="13" t="s">
        <v>46</v>
      </c>
      <c r="V94" s="13" t="s">
        <v>55</v>
      </c>
      <c r="W94" s="13" t="s">
        <v>38</v>
      </c>
      <c r="X94" s="13">
        <v>1</v>
      </c>
      <c r="Y94" s="13">
        <v>128</v>
      </c>
      <c r="Z94" s="13">
        <v>2</v>
      </c>
      <c r="AA94" s="13">
        <v>53.3</v>
      </c>
      <c r="AB94" s="13">
        <v>7.5806451612903203</v>
      </c>
      <c r="AC94" s="13">
        <v>31</v>
      </c>
      <c r="AD94" s="13">
        <v>0</v>
      </c>
      <c r="AE94" s="13">
        <v>1</v>
      </c>
      <c r="AF94" s="13">
        <v>0</v>
      </c>
    </row>
    <row r="95" spans="1:32" x14ac:dyDescent="0.25">
      <c r="A95" s="13">
        <v>94</v>
      </c>
      <c r="B95" s="1">
        <v>1</v>
      </c>
      <c r="C95" s="1">
        <v>0</v>
      </c>
      <c r="D95" s="1">
        <v>0</v>
      </c>
      <c r="E95" s="1">
        <v>94.5</v>
      </c>
      <c r="F95" s="1">
        <v>1971</v>
      </c>
      <c r="G95" s="1">
        <v>4</v>
      </c>
      <c r="H95" s="1">
        <v>97</v>
      </c>
      <c r="I95" s="1">
        <v>3.15</v>
      </c>
      <c r="J95" s="1">
        <v>3.29</v>
      </c>
      <c r="K95" s="1">
        <v>9.4</v>
      </c>
      <c r="L95" s="1">
        <v>69</v>
      </c>
      <c r="M95" s="1">
        <v>5200</v>
      </c>
      <c r="N95" s="1">
        <v>0.79432964920711202</v>
      </c>
      <c r="O95" s="1">
        <v>0.88611111111111096</v>
      </c>
      <c r="P95" s="1">
        <v>37</v>
      </c>
      <c r="Q95" s="1">
        <v>7.5806451612903203</v>
      </c>
      <c r="R95" s="1">
        <v>7499</v>
      </c>
      <c r="S95" s="13">
        <v>94</v>
      </c>
      <c r="T95" s="13" t="s">
        <v>44</v>
      </c>
      <c r="U95" s="13" t="s">
        <v>46</v>
      </c>
      <c r="V95" s="13" t="s">
        <v>55</v>
      </c>
      <c r="W95" s="13" t="s">
        <v>38</v>
      </c>
      <c r="X95" s="13">
        <v>1</v>
      </c>
      <c r="Y95" s="13">
        <v>122</v>
      </c>
      <c r="Z95" s="13">
        <v>4</v>
      </c>
      <c r="AA95" s="13">
        <v>54.5</v>
      </c>
      <c r="AB95" s="13">
        <v>7.5806451612903203</v>
      </c>
      <c r="AC95" s="13">
        <v>31</v>
      </c>
      <c r="AD95" s="13">
        <v>0</v>
      </c>
      <c r="AE95" s="13">
        <v>1</v>
      </c>
      <c r="AF95" s="13">
        <v>0</v>
      </c>
    </row>
    <row r="96" spans="1:32" x14ac:dyDescent="0.25">
      <c r="A96" s="13">
        <v>95</v>
      </c>
      <c r="B96" s="1">
        <v>1</v>
      </c>
      <c r="C96" s="1">
        <v>0</v>
      </c>
      <c r="D96" s="1">
        <v>0</v>
      </c>
      <c r="E96" s="1">
        <v>94.5</v>
      </c>
      <c r="F96" s="1">
        <v>2037</v>
      </c>
      <c r="G96" s="1">
        <v>4</v>
      </c>
      <c r="H96" s="1">
        <v>97</v>
      </c>
      <c r="I96" s="1">
        <v>3.15</v>
      </c>
      <c r="J96" s="1">
        <v>3.29</v>
      </c>
      <c r="K96" s="1">
        <v>9.4</v>
      </c>
      <c r="L96" s="1">
        <v>69</v>
      </c>
      <c r="M96" s="1">
        <v>5200</v>
      </c>
      <c r="N96" s="1">
        <v>0.81787602114367997</v>
      </c>
      <c r="O96" s="1">
        <v>0.88611111111111096</v>
      </c>
      <c r="P96" s="1">
        <v>37</v>
      </c>
      <c r="Q96" s="1">
        <v>7.5806451612903203</v>
      </c>
      <c r="R96" s="1">
        <v>7999</v>
      </c>
      <c r="S96" s="13">
        <v>95</v>
      </c>
      <c r="T96" s="13" t="s">
        <v>49</v>
      </c>
      <c r="U96" s="13" t="s">
        <v>46</v>
      </c>
      <c r="V96" s="13" t="s">
        <v>55</v>
      </c>
      <c r="W96" s="13" t="s">
        <v>38</v>
      </c>
      <c r="X96" s="13">
        <v>1</v>
      </c>
      <c r="Y96" s="13">
        <v>103</v>
      </c>
      <c r="Z96" s="13">
        <v>4</v>
      </c>
      <c r="AA96" s="13">
        <v>53.5</v>
      </c>
      <c r="AB96" s="13">
        <v>7.5806451612903203</v>
      </c>
      <c r="AC96" s="13">
        <v>31</v>
      </c>
      <c r="AD96" s="13">
        <v>0</v>
      </c>
      <c r="AE96" s="13">
        <v>1</v>
      </c>
      <c r="AF96" s="13">
        <v>0</v>
      </c>
    </row>
    <row r="97" spans="1:32" x14ac:dyDescent="0.25">
      <c r="A97" s="13">
        <v>96</v>
      </c>
      <c r="B97" s="1">
        <v>1</v>
      </c>
      <c r="C97" s="1">
        <v>0</v>
      </c>
      <c r="D97" s="1">
        <v>0</v>
      </c>
      <c r="E97" s="1">
        <v>95.1</v>
      </c>
      <c r="F97" s="1">
        <v>2008</v>
      </c>
      <c r="G97" s="1">
        <v>4</v>
      </c>
      <c r="H97" s="1">
        <v>97</v>
      </c>
      <c r="I97" s="1">
        <v>3.15</v>
      </c>
      <c r="J97" s="1">
        <v>3.29</v>
      </c>
      <c r="K97" s="1">
        <v>9.4</v>
      </c>
      <c r="L97" s="1">
        <v>69</v>
      </c>
      <c r="M97" s="1">
        <v>5200</v>
      </c>
      <c r="N97" s="1">
        <v>0.78039404132628498</v>
      </c>
      <c r="O97" s="1">
        <v>0.88611111111111096</v>
      </c>
      <c r="P97" s="1">
        <v>37</v>
      </c>
      <c r="Q97" s="1">
        <v>7.5806451612903203</v>
      </c>
      <c r="R97" s="1">
        <v>8249</v>
      </c>
      <c r="S97" s="13">
        <v>96</v>
      </c>
      <c r="T97" s="13" t="s">
        <v>70</v>
      </c>
      <c r="U97" s="13" t="s">
        <v>46</v>
      </c>
      <c r="V97" s="13" t="s">
        <v>55</v>
      </c>
      <c r="W97" s="13" t="s">
        <v>38</v>
      </c>
      <c r="X97" s="13">
        <v>2</v>
      </c>
      <c r="Y97" s="13">
        <v>168</v>
      </c>
      <c r="Z97" s="13">
        <v>2</v>
      </c>
      <c r="AA97" s="13">
        <v>53.3</v>
      </c>
      <c r="AB97" s="13">
        <v>7.5806451612903203</v>
      </c>
      <c r="AC97" s="13">
        <v>31</v>
      </c>
      <c r="AD97" s="13">
        <v>0</v>
      </c>
      <c r="AE97" s="13">
        <v>1</v>
      </c>
      <c r="AF97" s="13">
        <v>0</v>
      </c>
    </row>
    <row r="98" spans="1:32" x14ac:dyDescent="0.25">
      <c r="A98" s="13">
        <v>97</v>
      </c>
      <c r="B98" s="1">
        <v>1</v>
      </c>
      <c r="C98" s="1">
        <v>0</v>
      </c>
      <c r="D98" s="1">
        <v>0</v>
      </c>
      <c r="E98" s="1">
        <v>97.2</v>
      </c>
      <c r="F98" s="1">
        <v>2324</v>
      </c>
      <c r="G98" s="1">
        <v>4</v>
      </c>
      <c r="H98" s="1">
        <v>120</v>
      </c>
      <c r="I98" s="1">
        <v>3.33</v>
      </c>
      <c r="J98" s="1">
        <v>3.47</v>
      </c>
      <c r="K98" s="1">
        <v>8.5</v>
      </c>
      <c r="L98" s="1">
        <v>97</v>
      </c>
      <c r="M98" s="1">
        <v>5200</v>
      </c>
      <c r="N98" s="1">
        <v>0.83325324363286801</v>
      </c>
      <c r="O98" s="1">
        <v>0.905555555555555</v>
      </c>
      <c r="P98" s="1">
        <v>34</v>
      </c>
      <c r="Q98" s="1">
        <v>8.7037037037037006</v>
      </c>
      <c r="R98" s="1">
        <v>8949</v>
      </c>
      <c r="S98" s="13">
        <v>97</v>
      </c>
      <c r="T98" s="13" t="s">
        <v>39</v>
      </c>
      <c r="U98" s="13" t="s">
        <v>46</v>
      </c>
      <c r="V98" s="13" t="s">
        <v>55</v>
      </c>
      <c r="W98" s="13" t="s">
        <v>38</v>
      </c>
      <c r="X98" s="13">
        <v>0</v>
      </c>
      <c r="Y98" s="13">
        <v>106</v>
      </c>
      <c r="Z98" s="13">
        <v>4</v>
      </c>
      <c r="AA98" s="13">
        <v>54.7</v>
      </c>
      <c r="AB98" s="13">
        <v>8.7037037037037006</v>
      </c>
      <c r="AC98" s="13">
        <v>27</v>
      </c>
      <c r="AD98" s="13">
        <v>0</v>
      </c>
      <c r="AE98" s="13">
        <v>1</v>
      </c>
      <c r="AF98" s="13">
        <v>0</v>
      </c>
    </row>
    <row r="99" spans="1:32" x14ac:dyDescent="0.25">
      <c r="A99" s="13">
        <v>98</v>
      </c>
      <c r="B99" s="1">
        <v>1</v>
      </c>
      <c r="C99" s="1">
        <v>0</v>
      </c>
      <c r="D99" s="1">
        <v>0</v>
      </c>
      <c r="E99" s="1">
        <v>97.2</v>
      </c>
      <c r="F99" s="1">
        <v>2302</v>
      </c>
      <c r="G99" s="1">
        <v>4</v>
      </c>
      <c r="H99" s="1">
        <v>120</v>
      </c>
      <c r="I99" s="1">
        <v>3.33</v>
      </c>
      <c r="J99" s="1">
        <v>3.47</v>
      </c>
      <c r="K99" s="1">
        <v>8.5</v>
      </c>
      <c r="L99" s="1">
        <v>97</v>
      </c>
      <c r="M99" s="1">
        <v>5200</v>
      </c>
      <c r="N99" s="1">
        <v>0.83325324363286801</v>
      </c>
      <c r="O99" s="1">
        <v>0.905555555555555</v>
      </c>
      <c r="P99" s="1">
        <v>34</v>
      </c>
      <c r="Q99" s="1">
        <v>8.7037037037037006</v>
      </c>
      <c r="R99" s="1">
        <v>9549</v>
      </c>
      <c r="S99" s="13">
        <v>98</v>
      </c>
      <c r="T99" s="13" t="s">
        <v>44</v>
      </c>
      <c r="U99" s="13" t="s">
        <v>46</v>
      </c>
      <c r="V99" s="13" t="s">
        <v>55</v>
      </c>
      <c r="W99" s="13" t="s">
        <v>38</v>
      </c>
      <c r="X99" s="13">
        <v>0</v>
      </c>
      <c r="Y99" s="13">
        <v>106</v>
      </c>
      <c r="Z99" s="13">
        <v>4</v>
      </c>
      <c r="AA99" s="13">
        <v>54.7</v>
      </c>
      <c r="AB99" s="13">
        <v>8.7037037037037006</v>
      </c>
      <c r="AC99" s="13">
        <v>27</v>
      </c>
      <c r="AD99" s="13">
        <v>0</v>
      </c>
      <c r="AE99" s="13">
        <v>1</v>
      </c>
      <c r="AF99" s="13">
        <v>0</v>
      </c>
    </row>
    <row r="100" spans="1:32" x14ac:dyDescent="0.25">
      <c r="A100" s="13">
        <v>99</v>
      </c>
      <c r="B100" s="1">
        <v>1</v>
      </c>
      <c r="C100" s="1">
        <v>0</v>
      </c>
      <c r="D100" s="1">
        <v>0</v>
      </c>
      <c r="E100" s="1">
        <v>100.4</v>
      </c>
      <c r="F100" s="1">
        <v>3095</v>
      </c>
      <c r="G100" s="1">
        <v>6</v>
      </c>
      <c r="H100" s="1">
        <v>181</v>
      </c>
      <c r="I100" s="1">
        <v>3.43</v>
      </c>
      <c r="J100" s="1">
        <v>3.27</v>
      </c>
      <c r="K100" s="1">
        <v>9</v>
      </c>
      <c r="L100" s="1">
        <v>152</v>
      </c>
      <c r="M100" s="1">
        <v>5200</v>
      </c>
      <c r="N100" s="1">
        <v>0.87313791446419897</v>
      </c>
      <c r="O100" s="1">
        <v>0.92361111111111105</v>
      </c>
      <c r="P100" s="1">
        <v>22</v>
      </c>
      <c r="Q100" s="1">
        <v>13.823529411764699</v>
      </c>
      <c r="R100" s="1">
        <v>13499</v>
      </c>
      <c r="S100" s="13">
        <v>99</v>
      </c>
      <c r="T100" s="13" t="s">
        <v>44</v>
      </c>
      <c r="U100" s="13" t="s">
        <v>40</v>
      </c>
      <c r="V100" s="13" t="s">
        <v>37</v>
      </c>
      <c r="W100" s="13" t="s">
        <v>42</v>
      </c>
      <c r="X100" s="13">
        <v>0</v>
      </c>
      <c r="Y100" s="13">
        <v>128</v>
      </c>
      <c r="Z100" s="13">
        <v>4</v>
      </c>
      <c r="AA100" s="13">
        <v>55.1</v>
      </c>
      <c r="AB100" s="13">
        <v>13.823529411764699</v>
      </c>
      <c r="AC100" s="13">
        <v>17</v>
      </c>
      <c r="AD100" s="13">
        <v>0</v>
      </c>
      <c r="AE100" s="13">
        <v>1</v>
      </c>
      <c r="AF100" s="13">
        <v>0</v>
      </c>
    </row>
    <row r="101" spans="1:32" x14ac:dyDescent="0.25">
      <c r="A101" s="13">
        <v>100</v>
      </c>
      <c r="B101" s="1">
        <v>1</v>
      </c>
      <c r="C101" s="1">
        <v>0</v>
      </c>
      <c r="D101" s="1">
        <v>0</v>
      </c>
      <c r="E101" s="1">
        <v>100.4</v>
      </c>
      <c r="F101" s="1">
        <v>3296</v>
      </c>
      <c r="G101" s="1">
        <v>6</v>
      </c>
      <c r="H101" s="1">
        <v>181</v>
      </c>
      <c r="I101" s="1">
        <v>3.43</v>
      </c>
      <c r="J101" s="1">
        <v>3.27</v>
      </c>
      <c r="K101" s="1">
        <v>9</v>
      </c>
      <c r="L101" s="1">
        <v>152</v>
      </c>
      <c r="M101" s="1">
        <v>5200</v>
      </c>
      <c r="N101" s="1">
        <v>0.88707352234502601</v>
      </c>
      <c r="O101" s="1">
        <v>0.92361111111111105</v>
      </c>
      <c r="P101" s="1">
        <v>22</v>
      </c>
      <c r="Q101" s="1">
        <v>13.823529411764699</v>
      </c>
      <c r="R101" s="1">
        <v>14399</v>
      </c>
      <c r="S101" s="13">
        <v>100</v>
      </c>
      <c r="T101" s="13" t="s">
        <v>49</v>
      </c>
      <c r="U101" s="13" t="s">
        <v>40</v>
      </c>
      <c r="V101" s="13" t="s">
        <v>37</v>
      </c>
      <c r="W101" s="13" t="s">
        <v>42</v>
      </c>
      <c r="X101" s="13">
        <v>0</v>
      </c>
      <c r="Y101" s="13">
        <v>108</v>
      </c>
      <c r="Z101" s="13">
        <v>4</v>
      </c>
      <c r="AA101" s="13">
        <v>56.1</v>
      </c>
      <c r="AB101" s="13">
        <v>13.823529411764699</v>
      </c>
      <c r="AC101" s="13">
        <v>17</v>
      </c>
      <c r="AD101" s="13">
        <v>0</v>
      </c>
      <c r="AE101" s="13">
        <v>1</v>
      </c>
      <c r="AF101" s="13">
        <v>0</v>
      </c>
    </row>
    <row r="102" spans="1:32" x14ac:dyDescent="0.25">
      <c r="A102" s="13">
        <v>101</v>
      </c>
      <c r="B102" s="1">
        <v>1</v>
      </c>
      <c r="C102" s="1">
        <v>0</v>
      </c>
      <c r="D102" s="1">
        <v>0</v>
      </c>
      <c r="E102" s="1">
        <v>100.4</v>
      </c>
      <c r="F102" s="1">
        <v>3060</v>
      </c>
      <c r="G102" s="1">
        <v>6</v>
      </c>
      <c r="H102" s="1">
        <v>181</v>
      </c>
      <c r="I102" s="1">
        <v>3.43</v>
      </c>
      <c r="J102" s="1">
        <v>3.27</v>
      </c>
      <c r="K102" s="1">
        <v>9</v>
      </c>
      <c r="L102" s="1">
        <v>152</v>
      </c>
      <c r="M102" s="1">
        <v>5200</v>
      </c>
      <c r="N102" s="1">
        <v>0.88707352234502601</v>
      </c>
      <c r="O102" s="1">
        <v>0.92361111111111105</v>
      </c>
      <c r="P102" s="1">
        <v>25</v>
      </c>
      <c r="Q102" s="1">
        <v>12.368421052631501</v>
      </c>
      <c r="R102" s="1">
        <v>13499</v>
      </c>
      <c r="S102" s="13">
        <v>101</v>
      </c>
      <c r="T102" s="13" t="s">
        <v>44</v>
      </c>
      <c r="U102" s="13" t="s">
        <v>40</v>
      </c>
      <c r="V102" s="13" t="s">
        <v>37</v>
      </c>
      <c r="W102" s="13" t="s">
        <v>42</v>
      </c>
      <c r="X102" s="13">
        <v>0</v>
      </c>
      <c r="Y102" s="13">
        <v>108</v>
      </c>
      <c r="Z102" s="13">
        <v>4</v>
      </c>
      <c r="AA102" s="13">
        <v>55.1</v>
      </c>
      <c r="AB102" s="13">
        <v>12.368421052631501</v>
      </c>
      <c r="AC102" s="13">
        <v>19</v>
      </c>
      <c r="AD102" s="13">
        <v>0</v>
      </c>
      <c r="AE102" s="13">
        <v>1</v>
      </c>
      <c r="AF102" s="13">
        <v>0</v>
      </c>
    </row>
    <row r="103" spans="1:32" x14ac:dyDescent="0.25">
      <c r="A103" s="13">
        <v>102</v>
      </c>
      <c r="B103" s="1">
        <v>0</v>
      </c>
      <c r="C103" s="1">
        <v>0</v>
      </c>
      <c r="D103" s="1">
        <v>0</v>
      </c>
      <c r="E103" s="1">
        <v>91.3</v>
      </c>
      <c r="F103" s="1">
        <v>3071</v>
      </c>
      <c r="G103" s="1">
        <v>6</v>
      </c>
      <c r="H103" s="1">
        <v>181</v>
      </c>
      <c r="I103" s="1">
        <v>3.43</v>
      </c>
      <c r="J103" s="1">
        <v>3.27</v>
      </c>
      <c r="K103" s="1">
        <v>9</v>
      </c>
      <c r="L103" s="1">
        <v>160</v>
      </c>
      <c r="M103" s="1">
        <v>5200</v>
      </c>
      <c r="N103" s="1">
        <v>0.82027871215761605</v>
      </c>
      <c r="O103" s="1">
        <v>0.94305555555555498</v>
      </c>
      <c r="P103" s="1">
        <v>25</v>
      </c>
      <c r="Q103" s="1">
        <v>12.368421052631501</v>
      </c>
      <c r="R103" s="1">
        <v>17199</v>
      </c>
      <c r="S103" s="13">
        <v>102</v>
      </c>
      <c r="T103" s="13" t="s">
        <v>39</v>
      </c>
      <c r="U103" s="13" t="s">
        <v>40</v>
      </c>
      <c r="V103" s="13" t="s">
        <v>37</v>
      </c>
      <c r="W103" s="13" t="s">
        <v>42</v>
      </c>
      <c r="X103" s="13">
        <v>3</v>
      </c>
      <c r="Y103" s="13">
        <v>194</v>
      </c>
      <c r="Z103" s="13">
        <v>2</v>
      </c>
      <c r="AA103" s="13">
        <v>49.7</v>
      </c>
      <c r="AB103" s="13">
        <v>12.368421052631501</v>
      </c>
      <c r="AC103" s="13">
        <v>19</v>
      </c>
      <c r="AD103" s="13">
        <v>0</v>
      </c>
      <c r="AE103" s="13">
        <v>1</v>
      </c>
      <c r="AF103" s="13">
        <v>1</v>
      </c>
    </row>
    <row r="104" spans="1:32" x14ac:dyDescent="0.25">
      <c r="A104" s="13">
        <v>103</v>
      </c>
      <c r="B104" s="1">
        <v>0</v>
      </c>
      <c r="C104" s="1">
        <v>0</v>
      </c>
      <c r="D104" s="1">
        <v>0</v>
      </c>
      <c r="E104" s="1">
        <v>91.3</v>
      </c>
      <c r="F104" s="1">
        <v>3139</v>
      </c>
      <c r="G104" s="1">
        <v>6</v>
      </c>
      <c r="H104" s="1">
        <v>181</v>
      </c>
      <c r="I104" s="1">
        <v>3.43</v>
      </c>
      <c r="J104" s="1">
        <v>3.27</v>
      </c>
      <c r="K104" s="1">
        <v>7.8</v>
      </c>
      <c r="L104" s="1">
        <v>200</v>
      </c>
      <c r="M104" s="1">
        <v>5200</v>
      </c>
      <c r="N104" s="1">
        <v>0.82027871215761605</v>
      </c>
      <c r="O104" s="1">
        <v>0.94305555555555498</v>
      </c>
      <c r="P104" s="1">
        <v>23</v>
      </c>
      <c r="Q104" s="1">
        <v>13.823529411764699</v>
      </c>
      <c r="R104" s="1">
        <v>19699</v>
      </c>
      <c r="S104" s="13">
        <v>103</v>
      </c>
      <c r="T104" s="13" t="s">
        <v>39</v>
      </c>
      <c r="U104" s="13" t="s">
        <v>40</v>
      </c>
      <c r="V104" s="13" t="s">
        <v>37</v>
      </c>
      <c r="W104" s="13" t="s">
        <v>64</v>
      </c>
      <c r="X104" s="13">
        <v>3</v>
      </c>
      <c r="Y104" s="13">
        <v>194</v>
      </c>
      <c r="Z104" s="13">
        <v>2</v>
      </c>
      <c r="AA104" s="13">
        <v>49.7</v>
      </c>
      <c r="AB104" s="13">
        <v>13.823529411764699</v>
      </c>
      <c r="AC104" s="13">
        <v>17</v>
      </c>
      <c r="AD104" s="13">
        <v>0</v>
      </c>
      <c r="AE104" s="13">
        <v>1</v>
      </c>
      <c r="AF104" s="13">
        <v>1</v>
      </c>
    </row>
    <row r="105" spans="1:32" x14ac:dyDescent="0.25">
      <c r="A105" s="13">
        <v>104</v>
      </c>
      <c r="B105" s="1">
        <v>0</v>
      </c>
      <c r="C105" s="1">
        <v>0</v>
      </c>
      <c r="D105" s="1">
        <v>0</v>
      </c>
      <c r="E105" s="1">
        <v>99.2</v>
      </c>
      <c r="F105" s="1">
        <v>3139</v>
      </c>
      <c r="G105" s="1">
        <v>6</v>
      </c>
      <c r="H105" s="1">
        <v>181</v>
      </c>
      <c r="I105" s="1">
        <v>3.43</v>
      </c>
      <c r="J105" s="1">
        <v>3.27</v>
      </c>
      <c r="K105" s="1">
        <v>9</v>
      </c>
      <c r="L105" s="1">
        <v>160</v>
      </c>
      <c r="M105" s="1">
        <v>5200</v>
      </c>
      <c r="N105" s="1">
        <v>0.85776069197501204</v>
      </c>
      <c r="O105" s="1">
        <v>0.94305555555555498</v>
      </c>
      <c r="P105" s="1">
        <v>25</v>
      </c>
      <c r="Q105" s="1">
        <v>12.368421052631501</v>
      </c>
      <c r="R105" s="1">
        <v>18399</v>
      </c>
      <c r="S105" s="13">
        <v>104</v>
      </c>
      <c r="T105" s="13" t="s">
        <v>39</v>
      </c>
      <c r="U105" s="13" t="s">
        <v>40</v>
      </c>
      <c r="V105" s="13" t="s">
        <v>37</v>
      </c>
      <c r="W105" s="13" t="s">
        <v>42</v>
      </c>
      <c r="X105" s="13">
        <v>1</v>
      </c>
      <c r="Y105" s="13">
        <v>231</v>
      </c>
      <c r="Z105" s="13">
        <v>2</v>
      </c>
      <c r="AA105" s="13">
        <v>49.7</v>
      </c>
      <c r="AB105" s="13">
        <v>12.368421052631501</v>
      </c>
      <c r="AC105" s="13">
        <v>19</v>
      </c>
      <c r="AD105" s="13">
        <v>0</v>
      </c>
      <c r="AE105" s="13">
        <v>1</v>
      </c>
      <c r="AF105" s="13">
        <v>1</v>
      </c>
    </row>
    <row r="106" spans="1:32" x14ac:dyDescent="0.25">
      <c r="A106" s="13">
        <v>105</v>
      </c>
      <c r="B106" s="1">
        <v>0</v>
      </c>
      <c r="C106" s="1">
        <v>0</v>
      </c>
      <c r="D106" s="1">
        <v>0</v>
      </c>
      <c r="E106" s="1">
        <v>107.9</v>
      </c>
      <c r="F106" s="1">
        <v>3020</v>
      </c>
      <c r="G106" s="1">
        <v>4</v>
      </c>
      <c r="H106" s="1">
        <v>120</v>
      </c>
      <c r="I106" s="1">
        <v>3.46</v>
      </c>
      <c r="J106" s="1">
        <v>3.19</v>
      </c>
      <c r="K106" s="1">
        <v>8.4</v>
      </c>
      <c r="L106" s="1">
        <v>97</v>
      </c>
      <c r="M106" s="1">
        <v>5000</v>
      </c>
      <c r="N106" s="1">
        <v>0.89716482460355595</v>
      </c>
      <c r="O106" s="1">
        <v>0.95</v>
      </c>
      <c r="P106" s="1">
        <v>24</v>
      </c>
      <c r="Q106" s="1">
        <v>12.368421052631501</v>
      </c>
      <c r="R106" s="1">
        <v>11900</v>
      </c>
      <c r="S106" s="13">
        <v>105</v>
      </c>
      <c r="T106" s="13" t="s">
        <v>44</v>
      </c>
      <c r="U106" s="13" t="s">
        <v>53</v>
      </c>
      <c r="V106" s="13" t="s">
        <v>37</v>
      </c>
      <c r="W106" s="13" t="s">
        <v>38</v>
      </c>
      <c r="X106" s="13">
        <v>0</v>
      </c>
      <c r="Y106" s="13">
        <v>161</v>
      </c>
      <c r="Z106" s="13">
        <v>4</v>
      </c>
      <c r="AA106" s="13">
        <v>56.7</v>
      </c>
      <c r="AB106" s="13">
        <v>12.368421052631501</v>
      </c>
      <c r="AC106" s="13">
        <v>19</v>
      </c>
      <c r="AD106" s="13">
        <v>0</v>
      </c>
      <c r="AE106" s="13">
        <v>1</v>
      </c>
      <c r="AF106" s="13">
        <v>1</v>
      </c>
    </row>
    <row r="107" spans="1:32" x14ac:dyDescent="0.25">
      <c r="A107" s="13">
        <v>106</v>
      </c>
      <c r="B107" s="1">
        <v>0</v>
      </c>
      <c r="C107" s="1">
        <v>0</v>
      </c>
      <c r="D107" s="1">
        <v>0</v>
      </c>
      <c r="E107" s="1">
        <v>107.9</v>
      </c>
      <c r="F107" s="1">
        <v>3197</v>
      </c>
      <c r="G107" s="1">
        <v>4</v>
      </c>
      <c r="H107" s="1">
        <v>152</v>
      </c>
      <c r="I107" s="1">
        <v>3.7</v>
      </c>
      <c r="J107" s="1">
        <v>3.52</v>
      </c>
      <c r="K107" s="1">
        <v>21</v>
      </c>
      <c r="L107" s="1">
        <v>95</v>
      </c>
      <c r="M107" s="1">
        <v>4150</v>
      </c>
      <c r="N107" s="1">
        <v>0.89716482460355595</v>
      </c>
      <c r="O107" s="1">
        <v>0.95</v>
      </c>
      <c r="P107" s="1">
        <v>33</v>
      </c>
      <c r="Q107" s="1">
        <v>8.3928571428571406</v>
      </c>
      <c r="R107" s="1">
        <v>13200</v>
      </c>
      <c r="S107" s="13">
        <v>106</v>
      </c>
      <c r="T107" s="13" t="s">
        <v>44</v>
      </c>
      <c r="U107" s="13" t="s">
        <v>53</v>
      </c>
      <c r="V107" s="13" t="s">
        <v>68</v>
      </c>
      <c r="W107" s="13" t="s">
        <v>38</v>
      </c>
      <c r="X107" s="13">
        <v>0</v>
      </c>
      <c r="Y107" s="13">
        <v>161</v>
      </c>
      <c r="Z107" s="13">
        <v>4</v>
      </c>
      <c r="AA107" s="13">
        <v>56.7</v>
      </c>
      <c r="AB107" s="13">
        <v>8.3928571428571406</v>
      </c>
      <c r="AC107" s="13">
        <v>28</v>
      </c>
      <c r="AD107" s="13">
        <v>1</v>
      </c>
      <c r="AE107" s="13">
        <v>0</v>
      </c>
      <c r="AF107" s="13">
        <v>1</v>
      </c>
    </row>
    <row r="108" spans="1:32" x14ac:dyDescent="0.25">
      <c r="A108" s="13">
        <v>107</v>
      </c>
      <c r="B108" s="1">
        <v>0</v>
      </c>
      <c r="C108" s="1">
        <v>0</v>
      </c>
      <c r="D108" s="1">
        <v>0</v>
      </c>
      <c r="E108" s="1">
        <v>114.2</v>
      </c>
      <c r="F108" s="1">
        <v>3230</v>
      </c>
      <c r="G108" s="1">
        <v>4</v>
      </c>
      <c r="H108" s="1">
        <v>120</v>
      </c>
      <c r="I108" s="1">
        <v>3.46</v>
      </c>
      <c r="J108" s="1">
        <v>3.19</v>
      </c>
      <c r="K108" s="1">
        <v>8.4</v>
      </c>
      <c r="L108" s="1">
        <v>97</v>
      </c>
      <c r="M108" s="1">
        <v>5000</v>
      </c>
      <c r="N108" s="1">
        <v>0.95579048534358402</v>
      </c>
      <c r="O108" s="1">
        <v>0.95</v>
      </c>
      <c r="P108" s="1">
        <v>24</v>
      </c>
      <c r="Q108" s="1">
        <v>12.368421052631501</v>
      </c>
      <c r="R108" s="1">
        <v>12440</v>
      </c>
      <c r="S108" s="13">
        <v>107</v>
      </c>
      <c r="T108" s="13" t="s">
        <v>49</v>
      </c>
      <c r="U108" s="13" t="s">
        <v>53</v>
      </c>
      <c r="V108" s="13" t="s">
        <v>37</v>
      </c>
      <c r="W108" s="13" t="s">
        <v>38</v>
      </c>
      <c r="X108" s="13">
        <v>0</v>
      </c>
      <c r="Y108" s="13">
        <v>122</v>
      </c>
      <c r="Z108" s="13">
        <v>4</v>
      </c>
      <c r="AA108" s="13">
        <v>58.7</v>
      </c>
      <c r="AB108" s="13">
        <v>12.368421052631501</v>
      </c>
      <c r="AC108" s="13">
        <v>19</v>
      </c>
      <c r="AD108" s="13">
        <v>0</v>
      </c>
      <c r="AE108" s="13">
        <v>1</v>
      </c>
      <c r="AF108" s="13">
        <v>1</v>
      </c>
    </row>
    <row r="109" spans="1:32" x14ac:dyDescent="0.25">
      <c r="A109" s="13">
        <v>108</v>
      </c>
      <c r="B109" s="1">
        <v>0</v>
      </c>
      <c r="C109" s="1">
        <v>0</v>
      </c>
      <c r="D109" s="1">
        <v>0</v>
      </c>
      <c r="E109" s="1">
        <v>114.2</v>
      </c>
      <c r="F109" s="1">
        <v>3430</v>
      </c>
      <c r="G109" s="1">
        <v>4</v>
      </c>
      <c r="H109" s="1">
        <v>152</v>
      </c>
      <c r="I109" s="1">
        <v>3.7</v>
      </c>
      <c r="J109" s="1">
        <v>3.52</v>
      </c>
      <c r="K109" s="1">
        <v>21</v>
      </c>
      <c r="L109" s="1">
        <v>95</v>
      </c>
      <c r="M109" s="1">
        <v>4150</v>
      </c>
      <c r="N109" s="1">
        <v>0.95579048534358402</v>
      </c>
      <c r="O109" s="1">
        <v>0.95</v>
      </c>
      <c r="P109" s="1">
        <v>25</v>
      </c>
      <c r="Q109" s="1">
        <v>9.4</v>
      </c>
      <c r="R109" s="1">
        <v>13860</v>
      </c>
      <c r="S109" s="13">
        <v>108</v>
      </c>
      <c r="T109" s="13" t="s">
        <v>49</v>
      </c>
      <c r="U109" s="13" t="s">
        <v>53</v>
      </c>
      <c r="V109" s="13" t="s">
        <v>68</v>
      </c>
      <c r="W109" s="13" t="s">
        <v>38</v>
      </c>
      <c r="X109" s="13">
        <v>0</v>
      </c>
      <c r="Y109" s="13">
        <v>122</v>
      </c>
      <c r="Z109" s="13">
        <v>4</v>
      </c>
      <c r="AA109" s="13">
        <v>58.7</v>
      </c>
      <c r="AB109" s="13">
        <v>9.4</v>
      </c>
      <c r="AC109" s="13">
        <v>25</v>
      </c>
      <c r="AD109" s="13">
        <v>1</v>
      </c>
      <c r="AE109" s="13">
        <v>0</v>
      </c>
      <c r="AF109" s="13">
        <v>1</v>
      </c>
    </row>
    <row r="110" spans="1:32" x14ac:dyDescent="0.25">
      <c r="A110" s="13">
        <v>109</v>
      </c>
      <c r="B110" s="1">
        <v>0</v>
      </c>
      <c r="C110" s="1">
        <v>0</v>
      </c>
      <c r="D110" s="1">
        <v>0</v>
      </c>
      <c r="E110" s="1">
        <v>107.9</v>
      </c>
      <c r="F110" s="1">
        <v>3075</v>
      </c>
      <c r="G110" s="1">
        <v>4</v>
      </c>
      <c r="H110" s="1">
        <v>120</v>
      </c>
      <c r="I110" s="1">
        <v>3.46</v>
      </c>
      <c r="J110" s="1">
        <v>2.19</v>
      </c>
      <c r="K110" s="1">
        <v>8.4</v>
      </c>
      <c r="L110" s="1">
        <v>95</v>
      </c>
      <c r="M110" s="1">
        <v>5000</v>
      </c>
      <c r="N110" s="1">
        <v>0.89716482460355595</v>
      </c>
      <c r="O110" s="1">
        <v>0.95</v>
      </c>
      <c r="P110" s="1">
        <v>24</v>
      </c>
      <c r="Q110" s="1">
        <v>12.368421052631501</v>
      </c>
      <c r="R110" s="1">
        <v>15580</v>
      </c>
      <c r="S110" s="13">
        <v>109</v>
      </c>
      <c r="T110" s="13" t="s">
        <v>44</v>
      </c>
      <c r="U110" s="13" t="s">
        <v>53</v>
      </c>
      <c r="V110" s="13" t="s">
        <v>37</v>
      </c>
      <c r="W110" s="13" t="s">
        <v>38</v>
      </c>
      <c r="X110" s="13">
        <v>0</v>
      </c>
      <c r="Y110" s="13">
        <v>161</v>
      </c>
      <c r="Z110" s="13">
        <v>4</v>
      </c>
      <c r="AA110" s="13">
        <v>56.7</v>
      </c>
      <c r="AB110" s="13">
        <v>12.368421052631501</v>
      </c>
      <c r="AC110" s="13">
        <v>19</v>
      </c>
      <c r="AD110" s="13">
        <v>0</v>
      </c>
      <c r="AE110" s="13">
        <v>1</v>
      </c>
      <c r="AF110" s="13">
        <v>1</v>
      </c>
    </row>
    <row r="111" spans="1:32" x14ac:dyDescent="0.25">
      <c r="A111" s="13">
        <v>110</v>
      </c>
      <c r="B111" s="1">
        <v>0</v>
      </c>
      <c r="C111" s="1">
        <v>0</v>
      </c>
      <c r="D111" s="1">
        <v>0</v>
      </c>
      <c r="E111" s="1">
        <v>107.9</v>
      </c>
      <c r="F111" s="1">
        <v>3252</v>
      </c>
      <c r="G111" s="1">
        <v>4</v>
      </c>
      <c r="H111" s="1">
        <v>152</v>
      </c>
      <c r="I111" s="1">
        <v>3.7</v>
      </c>
      <c r="J111" s="1">
        <v>3.52</v>
      </c>
      <c r="K111" s="1">
        <v>21</v>
      </c>
      <c r="L111" s="1">
        <v>95</v>
      </c>
      <c r="M111" s="1">
        <v>4150</v>
      </c>
      <c r="N111" s="1">
        <v>0.89716482460355595</v>
      </c>
      <c r="O111" s="1">
        <v>0.95</v>
      </c>
      <c r="P111" s="1">
        <v>33</v>
      </c>
      <c r="Q111" s="1">
        <v>8.3928571428571406</v>
      </c>
      <c r="R111" s="1">
        <v>16900</v>
      </c>
      <c r="S111" s="13">
        <v>110</v>
      </c>
      <c r="T111" s="13" t="s">
        <v>44</v>
      </c>
      <c r="U111" s="13" t="s">
        <v>53</v>
      </c>
      <c r="V111" s="13" t="s">
        <v>68</v>
      </c>
      <c r="W111" s="13" t="s">
        <v>38</v>
      </c>
      <c r="X111" s="13">
        <v>0</v>
      </c>
      <c r="Y111" s="13">
        <v>161</v>
      </c>
      <c r="Z111" s="13">
        <v>4</v>
      </c>
      <c r="AA111" s="13">
        <v>56.7</v>
      </c>
      <c r="AB111" s="13">
        <v>8.3928571428571406</v>
      </c>
      <c r="AC111" s="13">
        <v>28</v>
      </c>
      <c r="AD111" s="13">
        <v>1</v>
      </c>
      <c r="AE111" s="13">
        <v>0</v>
      </c>
      <c r="AF111" s="13">
        <v>1</v>
      </c>
    </row>
    <row r="112" spans="1:32" x14ac:dyDescent="0.25">
      <c r="A112" s="13">
        <v>111</v>
      </c>
      <c r="B112" s="1">
        <v>0</v>
      </c>
      <c r="C112" s="1">
        <v>0</v>
      </c>
      <c r="D112" s="1">
        <v>0</v>
      </c>
      <c r="E112" s="1">
        <v>114.2</v>
      </c>
      <c r="F112" s="1">
        <v>3285</v>
      </c>
      <c r="G112" s="1">
        <v>4</v>
      </c>
      <c r="H112" s="1">
        <v>120</v>
      </c>
      <c r="I112" s="1">
        <v>3.46</v>
      </c>
      <c r="J112" s="1">
        <v>2.19</v>
      </c>
      <c r="K112" s="1">
        <v>8.4</v>
      </c>
      <c r="L112" s="1">
        <v>95</v>
      </c>
      <c r="M112" s="1">
        <v>5000</v>
      </c>
      <c r="N112" s="1">
        <v>0.95579048534358402</v>
      </c>
      <c r="O112" s="1">
        <v>0.95</v>
      </c>
      <c r="P112" s="1">
        <v>24</v>
      </c>
      <c r="Q112" s="1">
        <v>12.368421052631501</v>
      </c>
      <c r="R112" s="1">
        <v>16695</v>
      </c>
      <c r="S112" s="13">
        <v>111</v>
      </c>
      <c r="T112" s="13" t="s">
        <v>49</v>
      </c>
      <c r="U112" s="13" t="s">
        <v>53</v>
      </c>
      <c r="V112" s="13" t="s">
        <v>37</v>
      </c>
      <c r="W112" s="13" t="s">
        <v>38</v>
      </c>
      <c r="X112" s="13">
        <v>0</v>
      </c>
      <c r="Y112" s="13">
        <v>122</v>
      </c>
      <c r="Z112" s="13">
        <v>4</v>
      </c>
      <c r="AA112" s="13">
        <v>56.7</v>
      </c>
      <c r="AB112" s="13">
        <v>12.368421052631501</v>
      </c>
      <c r="AC112" s="13">
        <v>19</v>
      </c>
      <c r="AD112" s="13">
        <v>0</v>
      </c>
      <c r="AE112" s="13">
        <v>1</v>
      </c>
      <c r="AF112" s="13">
        <v>1</v>
      </c>
    </row>
    <row r="113" spans="1:32" x14ac:dyDescent="0.25">
      <c r="A113" s="13">
        <v>112</v>
      </c>
      <c r="B113" s="1">
        <v>0</v>
      </c>
      <c r="C113" s="1">
        <v>0</v>
      </c>
      <c r="D113" s="1">
        <v>0</v>
      </c>
      <c r="E113" s="1">
        <v>114.2</v>
      </c>
      <c r="F113" s="1">
        <v>3485</v>
      </c>
      <c r="G113" s="1">
        <v>4</v>
      </c>
      <c r="H113" s="1">
        <v>152</v>
      </c>
      <c r="I113" s="1">
        <v>3.7</v>
      </c>
      <c r="J113" s="1">
        <v>3.52</v>
      </c>
      <c r="K113" s="1">
        <v>21</v>
      </c>
      <c r="L113" s="1">
        <v>95</v>
      </c>
      <c r="M113" s="1">
        <v>4150</v>
      </c>
      <c r="N113" s="1">
        <v>0.95579048534358402</v>
      </c>
      <c r="O113" s="1">
        <v>0.95</v>
      </c>
      <c r="P113" s="1">
        <v>25</v>
      </c>
      <c r="Q113" s="1">
        <v>9.4</v>
      </c>
      <c r="R113" s="1">
        <v>17075</v>
      </c>
      <c r="S113" s="13">
        <v>112</v>
      </c>
      <c r="T113" s="13" t="s">
        <v>49</v>
      </c>
      <c r="U113" s="13" t="s">
        <v>53</v>
      </c>
      <c r="V113" s="13" t="s">
        <v>68</v>
      </c>
      <c r="W113" s="13" t="s">
        <v>38</v>
      </c>
      <c r="X113" s="13">
        <v>0</v>
      </c>
      <c r="Y113" s="13">
        <v>122</v>
      </c>
      <c r="Z113" s="13">
        <v>4</v>
      </c>
      <c r="AA113" s="13">
        <v>58.7</v>
      </c>
      <c r="AB113" s="13">
        <v>9.4</v>
      </c>
      <c r="AC113" s="13">
        <v>25</v>
      </c>
      <c r="AD113" s="13">
        <v>1</v>
      </c>
      <c r="AE113" s="13">
        <v>0</v>
      </c>
      <c r="AF113" s="13">
        <v>1</v>
      </c>
    </row>
    <row r="114" spans="1:32" x14ac:dyDescent="0.25">
      <c r="A114" s="13">
        <v>113</v>
      </c>
      <c r="B114" s="1">
        <v>0</v>
      </c>
      <c r="C114" s="1">
        <v>0</v>
      </c>
      <c r="D114" s="1">
        <v>0</v>
      </c>
      <c r="E114" s="1">
        <v>107.9</v>
      </c>
      <c r="F114" s="1">
        <v>3075</v>
      </c>
      <c r="G114" s="1">
        <v>4</v>
      </c>
      <c r="H114" s="1">
        <v>120</v>
      </c>
      <c r="I114" s="1">
        <v>3.46</v>
      </c>
      <c r="J114" s="1">
        <v>3.19</v>
      </c>
      <c r="K114" s="1">
        <v>8.4</v>
      </c>
      <c r="L114" s="1">
        <v>97</v>
      </c>
      <c r="M114" s="1">
        <v>5000</v>
      </c>
      <c r="N114" s="1">
        <v>0.89716482460355595</v>
      </c>
      <c r="O114" s="1">
        <v>0.95</v>
      </c>
      <c r="P114" s="1">
        <v>24</v>
      </c>
      <c r="Q114" s="1">
        <v>12.368421052631501</v>
      </c>
      <c r="R114" s="1">
        <v>16630</v>
      </c>
      <c r="S114" s="13">
        <v>113</v>
      </c>
      <c r="T114" s="13" t="s">
        <v>44</v>
      </c>
      <c r="U114" s="13" t="s">
        <v>53</v>
      </c>
      <c r="V114" s="13" t="s">
        <v>37</v>
      </c>
      <c r="W114" s="13" t="s">
        <v>38</v>
      </c>
      <c r="X114" s="13">
        <v>0</v>
      </c>
      <c r="Y114" s="13">
        <v>161</v>
      </c>
      <c r="Z114" s="13">
        <v>4</v>
      </c>
      <c r="AA114" s="13">
        <v>56.7</v>
      </c>
      <c r="AB114" s="13">
        <v>12.368421052631501</v>
      </c>
      <c r="AC114" s="13">
        <v>19</v>
      </c>
      <c r="AD114" s="13">
        <v>0</v>
      </c>
      <c r="AE114" s="13">
        <v>1</v>
      </c>
      <c r="AF114" s="13">
        <v>1</v>
      </c>
    </row>
    <row r="115" spans="1:32" x14ac:dyDescent="0.25">
      <c r="A115" s="13">
        <v>114</v>
      </c>
      <c r="B115" s="1">
        <v>0</v>
      </c>
      <c r="C115" s="1">
        <v>0</v>
      </c>
      <c r="D115" s="1">
        <v>0</v>
      </c>
      <c r="E115" s="1">
        <v>107.9</v>
      </c>
      <c r="F115" s="1">
        <v>3252</v>
      </c>
      <c r="G115" s="1">
        <v>4</v>
      </c>
      <c r="H115" s="1">
        <v>152</v>
      </c>
      <c r="I115" s="1">
        <v>3.7</v>
      </c>
      <c r="J115" s="1">
        <v>3.52</v>
      </c>
      <c r="K115" s="1">
        <v>21</v>
      </c>
      <c r="L115" s="1">
        <v>95</v>
      </c>
      <c r="M115" s="1">
        <v>4150</v>
      </c>
      <c r="N115" s="1">
        <v>0.89716482460355595</v>
      </c>
      <c r="O115" s="1">
        <v>0.95</v>
      </c>
      <c r="P115" s="1">
        <v>33</v>
      </c>
      <c r="Q115" s="1">
        <v>8.3928571428571406</v>
      </c>
      <c r="R115" s="1">
        <v>17950</v>
      </c>
      <c r="S115" s="13">
        <v>114</v>
      </c>
      <c r="T115" s="13" t="s">
        <v>44</v>
      </c>
      <c r="U115" s="13" t="s">
        <v>53</v>
      </c>
      <c r="V115" s="13" t="s">
        <v>68</v>
      </c>
      <c r="W115" s="13" t="s">
        <v>38</v>
      </c>
      <c r="X115" s="13">
        <v>0</v>
      </c>
      <c r="Y115" s="13">
        <v>161</v>
      </c>
      <c r="Z115" s="13">
        <v>4</v>
      </c>
      <c r="AA115" s="13">
        <v>56.7</v>
      </c>
      <c r="AB115" s="13">
        <v>8.3928571428571406</v>
      </c>
      <c r="AC115" s="13">
        <v>28</v>
      </c>
      <c r="AD115" s="13">
        <v>1</v>
      </c>
      <c r="AE115" s="13">
        <v>0</v>
      </c>
      <c r="AF115" s="13">
        <v>1</v>
      </c>
    </row>
    <row r="116" spans="1:32" x14ac:dyDescent="0.25">
      <c r="A116" s="13">
        <v>115</v>
      </c>
      <c r="B116" s="1">
        <v>0</v>
      </c>
      <c r="C116" s="1">
        <v>0</v>
      </c>
      <c r="D116" s="1">
        <v>0</v>
      </c>
      <c r="E116" s="1">
        <v>108</v>
      </c>
      <c r="F116" s="1">
        <v>3130</v>
      </c>
      <c r="G116" s="1">
        <v>4</v>
      </c>
      <c r="H116" s="1">
        <v>134</v>
      </c>
      <c r="I116" s="1">
        <v>3.61</v>
      </c>
      <c r="J116" s="1">
        <v>3.21</v>
      </c>
      <c r="K116" s="1">
        <v>7</v>
      </c>
      <c r="L116" s="1">
        <v>142</v>
      </c>
      <c r="M116" s="1">
        <v>5600</v>
      </c>
      <c r="N116" s="1">
        <v>0.89716482460355595</v>
      </c>
      <c r="O116" s="1">
        <v>0.94861111111111096</v>
      </c>
      <c r="P116" s="1">
        <v>24</v>
      </c>
      <c r="Q116" s="1">
        <v>13.0555555555555</v>
      </c>
      <c r="R116" s="1">
        <v>18150</v>
      </c>
      <c r="S116" s="13">
        <v>115</v>
      </c>
      <c r="T116" s="13" t="s">
        <v>44</v>
      </c>
      <c r="U116" s="13" t="s">
        <v>53</v>
      </c>
      <c r="V116" s="13" t="s">
        <v>37</v>
      </c>
      <c r="W116" s="13" t="s">
        <v>42</v>
      </c>
      <c r="X116" s="13">
        <v>0</v>
      </c>
      <c r="Y116" s="13">
        <v>161</v>
      </c>
      <c r="Z116" s="13">
        <v>4</v>
      </c>
      <c r="AA116" s="13">
        <v>56</v>
      </c>
      <c r="AB116" s="13">
        <v>13.0555555555555</v>
      </c>
      <c r="AC116" s="13">
        <v>18</v>
      </c>
      <c r="AD116" s="13">
        <v>0</v>
      </c>
      <c r="AE116" s="13">
        <v>1</v>
      </c>
      <c r="AF116" s="13">
        <v>1</v>
      </c>
    </row>
    <row r="117" spans="1:32" x14ac:dyDescent="0.25">
      <c r="A117" s="13">
        <v>116</v>
      </c>
      <c r="B117" s="1">
        <v>1</v>
      </c>
      <c r="C117" s="1">
        <v>0</v>
      </c>
      <c r="D117" s="1">
        <v>0</v>
      </c>
      <c r="E117" s="1">
        <v>93.7</v>
      </c>
      <c r="F117" s="1">
        <v>1918</v>
      </c>
      <c r="G117" s="1">
        <v>4</v>
      </c>
      <c r="H117" s="1">
        <v>90</v>
      </c>
      <c r="I117" s="1">
        <v>2.97</v>
      </c>
      <c r="J117" s="1">
        <v>3.23</v>
      </c>
      <c r="K117" s="1">
        <v>9.4</v>
      </c>
      <c r="L117" s="1">
        <v>68</v>
      </c>
      <c r="M117" s="1">
        <v>5500</v>
      </c>
      <c r="N117" s="1">
        <v>0.75588659298414196</v>
      </c>
      <c r="O117" s="1">
        <v>0.88611111111111096</v>
      </c>
      <c r="P117" s="1">
        <v>41</v>
      </c>
      <c r="Q117" s="1">
        <v>6.35135135135135</v>
      </c>
      <c r="R117" s="1">
        <v>5572</v>
      </c>
      <c r="S117" s="13">
        <v>116</v>
      </c>
      <c r="T117" s="13" t="s">
        <v>39</v>
      </c>
      <c r="U117" s="13" t="s">
        <v>46</v>
      </c>
      <c r="V117" s="13" t="s">
        <v>55</v>
      </c>
      <c r="W117" s="13" t="s">
        <v>38</v>
      </c>
      <c r="X117" s="13">
        <v>1</v>
      </c>
      <c r="Y117" s="13">
        <v>119</v>
      </c>
      <c r="Z117" s="13">
        <v>2</v>
      </c>
      <c r="AA117" s="13">
        <v>50.8</v>
      </c>
      <c r="AB117" s="13">
        <v>6.35135135135135</v>
      </c>
      <c r="AC117" s="13">
        <v>37</v>
      </c>
      <c r="AD117" s="13">
        <v>0</v>
      </c>
      <c r="AE117" s="13">
        <v>1</v>
      </c>
      <c r="AF117" s="13">
        <v>0</v>
      </c>
    </row>
    <row r="118" spans="1:32" x14ac:dyDescent="0.25">
      <c r="A118" s="13">
        <v>117</v>
      </c>
      <c r="B118" s="1">
        <v>1</v>
      </c>
      <c r="C118" s="1">
        <v>0</v>
      </c>
      <c r="D118" s="1">
        <v>0</v>
      </c>
      <c r="E118" s="1">
        <v>93.7</v>
      </c>
      <c r="F118" s="1">
        <v>2128</v>
      </c>
      <c r="G118" s="1">
        <v>4</v>
      </c>
      <c r="H118" s="1">
        <v>98</v>
      </c>
      <c r="I118" s="1">
        <v>3.03</v>
      </c>
      <c r="J118" s="1">
        <v>3.39</v>
      </c>
      <c r="K118" s="1">
        <v>7.6</v>
      </c>
      <c r="L118" s="1">
        <v>102</v>
      </c>
      <c r="M118" s="1">
        <v>5500</v>
      </c>
      <c r="N118" s="1">
        <v>0.75588659298414196</v>
      </c>
      <c r="O118" s="1">
        <v>0.88611111111111096</v>
      </c>
      <c r="P118" s="1">
        <v>30</v>
      </c>
      <c r="Q118" s="1">
        <v>9.7916666666666607</v>
      </c>
      <c r="R118" s="1">
        <v>7957</v>
      </c>
      <c r="S118" s="13">
        <v>117</v>
      </c>
      <c r="T118" s="13" t="s">
        <v>39</v>
      </c>
      <c r="U118" s="13" t="s">
        <v>46</v>
      </c>
      <c r="V118" s="13" t="s">
        <v>74</v>
      </c>
      <c r="W118" s="13" t="s">
        <v>38</v>
      </c>
      <c r="X118" s="13">
        <v>1</v>
      </c>
      <c r="Y118" s="13">
        <v>119</v>
      </c>
      <c r="Z118" s="13">
        <v>2</v>
      </c>
      <c r="AA118" s="13">
        <v>50.8</v>
      </c>
      <c r="AB118" s="13">
        <v>9.7916666666666607</v>
      </c>
      <c r="AC118" s="13">
        <v>24</v>
      </c>
      <c r="AD118" s="13">
        <v>0</v>
      </c>
      <c r="AE118" s="13">
        <v>1</v>
      </c>
      <c r="AF118" s="13">
        <v>0</v>
      </c>
    </row>
    <row r="119" spans="1:32" x14ac:dyDescent="0.25">
      <c r="A119" s="13">
        <v>118</v>
      </c>
      <c r="B119" s="1">
        <v>1</v>
      </c>
      <c r="C119" s="1">
        <v>0</v>
      </c>
      <c r="D119" s="1">
        <v>0</v>
      </c>
      <c r="E119" s="1">
        <v>93.7</v>
      </c>
      <c r="F119" s="1">
        <v>1967</v>
      </c>
      <c r="G119" s="1">
        <v>4</v>
      </c>
      <c r="H119" s="1">
        <v>90</v>
      </c>
      <c r="I119" s="1">
        <v>2.97</v>
      </c>
      <c r="J119" s="1">
        <v>3.23</v>
      </c>
      <c r="K119" s="1">
        <v>9.4</v>
      </c>
      <c r="L119" s="1">
        <v>68</v>
      </c>
      <c r="M119" s="1">
        <v>5500</v>
      </c>
      <c r="N119" s="1">
        <v>0.75588659298414196</v>
      </c>
      <c r="O119" s="1">
        <v>0.88611111111111096</v>
      </c>
      <c r="P119" s="1">
        <v>38</v>
      </c>
      <c r="Q119" s="1">
        <v>7.5806451612903203</v>
      </c>
      <c r="R119" s="1">
        <v>6229</v>
      </c>
      <c r="S119" s="13">
        <v>118</v>
      </c>
      <c r="T119" s="13" t="s">
        <v>39</v>
      </c>
      <c r="U119" s="13" t="s">
        <v>46</v>
      </c>
      <c r="V119" s="13" t="s">
        <v>55</v>
      </c>
      <c r="W119" s="13" t="s">
        <v>38</v>
      </c>
      <c r="X119" s="13">
        <v>1</v>
      </c>
      <c r="Y119" s="13">
        <v>154</v>
      </c>
      <c r="Z119" s="13">
        <v>4</v>
      </c>
      <c r="AA119" s="13">
        <v>50.6</v>
      </c>
      <c r="AB119" s="13">
        <v>7.5806451612903203</v>
      </c>
      <c r="AC119" s="13">
        <v>31</v>
      </c>
      <c r="AD119" s="13">
        <v>0</v>
      </c>
      <c r="AE119" s="13">
        <v>1</v>
      </c>
      <c r="AF119" s="13">
        <v>0</v>
      </c>
    </row>
    <row r="120" spans="1:32" x14ac:dyDescent="0.25">
      <c r="A120" s="13">
        <v>119</v>
      </c>
      <c r="B120" s="1">
        <v>1</v>
      </c>
      <c r="C120" s="1">
        <v>0</v>
      </c>
      <c r="D120" s="1">
        <v>0</v>
      </c>
      <c r="E120" s="1">
        <v>93.7</v>
      </c>
      <c r="F120" s="1">
        <v>1989</v>
      </c>
      <c r="G120" s="1">
        <v>4</v>
      </c>
      <c r="H120" s="1">
        <v>90</v>
      </c>
      <c r="I120" s="1">
        <v>2.97</v>
      </c>
      <c r="J120" s="1">
        <v>3.23</v>
      </c>
      <c r="K120" s="1">
        <v>9.4</v>
      </c>
      <c r="L120" s="1">
        <v>68</v>
      </c>
      <c r="M120" s="1">
        <v>5500</v>
      </c>
      <c r="N120" s="1">
        <v>0.80394041326285404</v>
      </c>
      <c r="O120" s="1">
        <v>0.88611111111111096</v>
      </c>
      <c r="P120" s="1">
        <v>38</v>
      </c>
      <c r="Q120" s="1">
        <v>7.5806451612903203</v>
      </c>
      <c r="R120" s="1">
        <v>6692</v>
      </c>
      <c r="S120" s="13">
        <v>119</v>
      </c>
      <c r="T120" s="13" t="s">
        <v>44</v>
      </c>
      <c r="U120" s="13" t="s">
        <v>46</v>
      </c>
      <c r="V120" s="13" t="s">
        <v>55</v>
      </c>
      <c r="W120" s="13" t="s">
        <v>38</v>
      </c>
      <c r="X120" s="13">
        <v>1</v>
      </c>
      <c r="Y120" s="13">
        <v>154</v>
      </c>
      <c r="Z120" s="13">
        <v>4</v>
      </c>
      <c r="AA120" s="13">
        <v>50.8</v>
      </c>
      <c r="AB120" s="13">
        <v>7.5806451612903203</v>
      </c>
      <c r="AC120" s="13">
        <v>31</v>
      </c>
      <c r="AD120" s="13">
        <v>0</v>
      </c>
      <c r="AE120" s="13">
        <v>1</v>
      </c>
      <c r="AF120" s="13">
        <v>0</v>
      </c>
    </row>
    <row r="121" spans="1:32" x14ac:dyDescent="0.25">
      <c r="A121" s="13">
        <v>120</v>
      </c>
      <c r="B121" s="1">
        <v>1</v>
      </c>
      <c r="C121" s="1">
        <v>0</v>
      </c>
      <c r="D121" s="1">
        <v>0</v>
      </c>
      <c r="E121" s="1">
        <v>93.7</v>
      </c>
      <c r="F121" s="1">
        <v>2191</v>
      </c>
      <c r="G121" s="1">
        <v>4</v>
      </c>
      <c r="H121" s="1">
        <v>98</v>
      </c>
      <c r="I121" s="1">
        <v>2.97</v>
      </c>
      <c r="J121" s="1">
        <v>3.23</v>
      </c>
      <c r="K121" s="1">
        <v>9.4</v>
      </c>
      <c r="L121" s="1">
        <v>68</v>
      </c>
      <c r="M121" s="1">
        <v>5500</v>
      </c>
      <c r="N121" s="1">
        <v>0.80394041326285404</v>
      </c>
      <c r="O121" s="1">
        <v>0.88611111111111096</v>
      </c>
      <c r="P121" s="1">
        <v>38</v>
      </c>
      <c r="Q121" s="1">
        <v>7.5806451612903203</v>
      </c>
      <c r="R121" s="1">
        <v>7609</v>
      </c>
      <c r="S121" s="13">
        <v>120</v>
      </c>
      <c r="T121" s="13" t="s">
        <v>44</v>
      </c>
      <c r="U121" s="13" t="s">
        <v>46</v>
      </c>
      <c r="V121" s="13" t="s">
        <v>55</v>
      </c>
      <c r="W121" s="13" t="s">
        <v>38</v>
      </c>
      <c r="X121" s="13">
        <v>1</v>
      </c>
      <c r="Y121" s="13">
        <v>154</v>
      </c>
      <c r="Z121" s="13">
        <v>4</v>
      </c>
      <c r="AA121" s="13">
        <v>50.8</v>
      </c>
      <c r="AB121" s="13">
        <v>7.5806451612903203</v>
      </c>
      <c r="AC121" s="13">
        <v>31</v>
      </c>
      <c r="AD121" s="13">
        <v>0</v>
      </c>
      <c r="AE121" s="13">
        <v>1</v>
      </c>
      <c r="AF121" s="13">
        <v>0</v>
      </c>
    </row>
    <row r="122" spans="1:32" x14ac:dyDescent="0.25">
      <c r="A122" s="13">
        <v>121</v>
      </c>
      <c r="B122" s="1">
        <v>1</v>
      </c>
      <c r="C122" s="1">
        <v>0</v>
      </c>
      <c r="D122" s="1">
        <v>0</v>
      </c>
      <c r="E122" s="1">
        <v>103.3</v>
      </c>
      <c r="F122" s="1">
        <v>2535</v>
      </c>
      <c r="G122" s="1">
        <v>4</v>
      </c>
      <c r="H122" s="1">
        <v>122</v>
      </c>
      <c r="I122" s="1">
        <v>3.35</v>
      </c>
      <c r="J122" s="1">
        <v>3.46</v>
      </c>
      <c r="K122" s="1">
        <v>8.5</v>
      </c>
      <c r="L122" s="1">
        <v>88</v>
      </c>
      <c r="M122" s="1">
        <v>5000</v>
      </c>
      <c r="N122" s="1">
        <v>0.83901970206631404</v>
      </c>
      <c r="O122" s="1">
        <v>0.89722222222222203</v>
      </c>
      <c r="P122" s="1">
        <v>30</v>
      </c>
      <c r="Q122" s="1">
        <v>9.7916666666666607</v>
      </c>
      <c r="R122" s="1">
        <v>8921</v>
      </c>
      <c r="S122" s="13">
        <v>121</v>
      </c>
      <c r="T122" s="13" t="s">
        <v>49</v>
      </c>
      <c r="U122" s="13" t="s">
        <v>46</v>
      </c>
      <c r="V122" s="13" t="s">
        <v>55</v>
      </c>
      <c r="W122" s="13" t="s">
        <v>38</v>
      </c>
      <c r="X122" s="13">
        <v>-1</v>
      </c>
      <c r="Y122" s="13">
        <v>74</v>
      </c>
      <c r="Z122" s="13">
        <v>4</v>
      </c>
      <c r="AA122" s="13">
        <v>59.8</v>
      </c>
      <c r="AB122" s="13">
        <v>9.7916666666666607</v>
      </c>
      <c r="AC122" s="13">
        <v>24</v>
      </c>
      <c r="AD122" s="13">
        <v>0</v>
      </c>
      <c r="AE122" s="13">
        <v>1</v>
      </c>
      <c r="AF122" s="13">
        <v>0</v>
      </c>
    </row>
    <row r="123" spans="1:32" x14ac:dyDescent="0.25">
      <c r="A123" s="13">
        <v>122</v>
      </c>
      <c r="B123" s="1">
        <v>0</v>
      </c>
      <c r="C123" s="1">
        <v>0</v>
      </c>
      <c r="D123" s="1">
        <v>0</v>
      </c>
      <c r="E123" s="1">
        <v>95.9</v>
      </c>
      <c r="F123" s="1">
        <v>2818</v>
      </c>
      <c r="G123" s="1">
        <v>4</v>
      </c>
      <c r="H123" s="1">
        <v>156</v>
      </c>
      <c r="I123" s="1">
        <v>3.59</v>
      </c>
      <c r="J123" s="1">
        <v>3.86</v>
      </c>
      <c r="K123" s="1">
        <v>7</v>
      </c>
      <c r="L123" s="1">
        <v>145</v>
      </c>
      <c r="M123" s="1">
        <v>5000</v>
      </c>
      <c r="N123" s="1">
        <v>0.83229216722729404</v>
      </c>
      <c r="O123" s="1">
        <v>0.92083333333333295</v>
      </c>
      <c r="P123" s="1">
        <v>24</v>
      </c>
      <c r="Q123" s="1">
        <v>12.368421052631501</v>
      </c>
      <c r="R123" s="1">
        <v>12764</v>
      </c>
      <c r="S123" s="13">
        <v>122</v>
      </c>
      <c r="T123" s="13" t="s">
        <v>39</v>
      </c>
      <c r="U123" s="13" t="s">
        <v>46</v>
      </c>
      <c r="V123" s="13" t="s">
        <v>74</v>
      </c>
      <c r="W123" s="13" t="s">
        <v>42</v>
      </c>
      <c r="X123" s="13">
        <v>3</v>
      </c>
      <c r="Y123" s="13">
        <v>122</v>
      </c>
      <c r="Z123" s="13">
        <v>2</v>
      </c>
      <c r="AA123" s="13">
        <v>50.2</v>
      </c>
      <c r="AB123" s="13">
        <v>12.368421052631501</v>
      </c>
      <c r="AC123" s="13">
        <v>19</v>
      </c>
      <c r="AD123" s="13">
        <v>0</v>
      </c>
      <c r="AE123" s="13">
        <v>1</v>
      </c>
      <c r="AF123" s="13">
        <v>1</v>
      </c>
    </row>
    <row r="124" spans="1:32" x14ac:dyDescent="0.25">
      <c r="A124" s="13">
        <v>123</v>
      </c>
      <c r="B124" s="1">
        <v>0</v>
      </c>
      <c r="C124" s="1">
        <v>0</v>
      </c>
      <c r="D124" s="1">
        <v>0</v>
      </c>
      <c r="E124" s="1">
        <v>94.5</v>
      </c>
      <c r="F124" s="1">
        <v>2778</v>
      </c>
      <c r="G124" s="1">
        <v>4</v>
      </c>
      <c r="H124" s="1">
        <v>151</v>
      </c>
      <c r="I124" s="1">
        <v>3.94</v>
      </c>
      <c r="J124" s="1">
        <v>3.11</v>
      </c>
      <c r="K124" s="1">
        <v>9.5</v>
      </c>
      <c r="L124" s="1">
        <v>143</v>
      </c>
      <c r="M124" s="1">
        <v>5500</v>
      </c>
      <c r="N124" s="1">
        <v>0.811629024507448</v>
      </c>
      <c r="O124" s="1">
        <v>0.94861111111111096</v>
      </c>
      <c r="P124" s="1">
        <v>27</v>
      </c>
      <c r="Q124" s="1">
        <v>12.368421052631501</v>
      </c>
      <c r="R124" s="1">
        <v>22018</v>
      </c>
      <c r="S124" s="13">
        <v>123</v>
      </c>
      <c r="T124" s="13" t="s">
        <v>39</v>
      </c>
      <c r="U124" s="13" t="s">
        <v>46</v>
      </c>
      <c r="V124" s="13" t="s">
        <v>37</v>
      </c>
      <c r="W124" s="13" t="s">
        <v>42</v>
      </c>
      <c r="X124" s="13">
        <v>3</v>
      </c>
      <c r="Y124" s="13">
        <v>186</v>
      </c>
      <c r="Z124" s="13">
        <v>2</v>
      </c>
      <c r="AA124" s="13">
        <v>50.2</v>
      </c>
      <c r="AB124" s="13">
        <v>12.368421052631501</v>
      </c>
      <c r="AC124" s="13">
        <v>19</v>
      </c>
      <c r="AD124" s="13">
        <v>0</v>
      </c>
      <c r="AE124" s="13">
        <v>1</v>
      </c>
      <c r="AF124" s="13">
        <v>1</v>
      </c>
    </row>
    <row r="125" spans="1:32" x14ac:dyDescent="0.25">
      <c r="A125" s="13">
        <v>124</v>
      </c>
      <c r="B125" s="1">
        <v>0</v>
      </c>
      <c r="C125" s="1">
        <v>0</v>
      </c>
      <c r="D125" s="1">
        <v>1</v>
      </c>
      <c r="E125" s="1">
        <v>89.5</v>
      </c>
      <c r="F125" s="1">
        <v>2756</v>
      </c>
      <c r="G125" s="1">
        <v>6</v>
      </c>
      <c r="H125" s="1">
        <v>194</v>
      </c>
      <c r="I125" s="1">
        <v>3.74</v>
      </c>
      <c r="J125" s="1">
        <v>2.9</v>
      </c>
      <c r="K125" s="1">
        <v>9.5</v>
      </c>
      <c r="L125" s="1">
        <v>207</v>
      </c>
      <c r="M125" s="1">
        <v>5900</v>
      </c>
      <c r="N125" s="1">
        <v>0.811629024507448</v>
      </c>
      <c r="O125" s="1">
        <v>0.90277777777777701</v>
      </c>
      <c r="P125" s="1">
        <v>25</v>
      </c>
      <c r="Q125" s="1">
        <v>13.823529411764699</v>
      </c>
      <c r="R125" s="1">
        <v>32528</v>
      </c>
      <c r="S125" s="13">
        <v>124</v>
      </c>
      <c r="T125" s="13" t="s">
        <v>70</v>
      </c>
      <c r="U125" s="13" t="s">
        <v>80</v>
      </c>
      <c r="V125" s="13" t="s">
        <v>37</v>
      </c>
      <c r="W125" s="13" t="s">
        <v>64</v>
      </c>
      <c r="X125" s="13">
        <v>3</v>
      </c>
      <c r="Y125" s="13">
        <v>122</v>
      </c>
      <c r="Z125" s="13">
        <v>2</v>
      </c>
      <c r="AA125" s="13">
        <v>51.6</v>
      </c>
      <c r="AB125" s="13">
        <v>13.823529411764699</v>
      </c>
      <c r="AC125" s="13">
        <v>17</v>
      </c>
      <c r="AD125" s="13">
        <v>0</v>
      </c>
      <c r="AE125" s="13">
        <v>1</v>
      </c>
      <c r="AF125" s="13">
        <v>1</v>
      </c>
    </row>
    <row r="126" spans="1:32" x14ac:dyDescent="0.25">
      <c r="A126" s="13">
        <v>125</v>
      </c>
      <c r="B126" s="1">
        <v>0</v>
      </c>
      <c r="C126" s="1">
        <v>0</v>
      </c>
      <c r="D126" s="1">
        <v>1</v>
      </c>
      <c r="E126" s="1">
        <v>89.5</v>
      </c>
      <c r="F126" s="1">
        <v>2756</v>
      </c>
      <c r="G126" s="1">
        <v>6</v>
      </c>
      <c r="H126" s="1">
        <v>194</v>
      </c>
      <c r="I126" s="1">
        <v>3.74</v>
      </c>
      <c r="J126" s="1">
        <v>2.9</v>
      </c>
      <c r="K126" s="1">
        <v>9.5</v>
      </c>
      <c r="L126" s="1">
        <v>207</v>
      </c>
      <c r="M126" s="1">
        <v>5900</v>
      </c>
      <c r="N126" s="1">
        <v>0.811629024507448</v>
      </c>
      <c r="O126" s="1">
        <v>0.90277777777777701</v>
      </c>
      <c r="P126" s="1">
        <v>25</v>
      </c>
      <c r="Q126" s="1">
        <v>13.823529411764699</v>
      </c>
      <c r="R126" s="1">
        <v>34028</v>
      </c>
      <c r="S126" s="13">
        <v>125</v>
      </c>
      <c r="T126" s="13" t="s">
        <v>70</v>
      </c>
      <c r="U126" s="13" t="s">
        <v>80</v>
      </c>
      <c r="V126" s="13" t="s">
        <v>37</v>
      </c>
      <c r="W126" s="13" t="s">
        <v>64</v>
      </c>
      <c r="X126" s="13">
        <v>3</v>
      </c>
      <c r="Y126" s="13">
        <v>122</v>
      </c>
      <c r="Z126" s="13">
        <v>2</v>
      </c>
      <c r="AA126" s="13">
        <v>51.6</v>
      </c>
      <c r="AB126" s="13">
        <v>13.823529411764699</v>
      </c>
      <c r="AC126" s="13">
        <v>17</v>
      </c>
      <c r="AD126" s="13">
        <v>0</v>
      </c>
      <c r="AE126" s="13">
        <v>1</v>
      </c>
      <c r="AF126" s="13">
        <v>1</v>
      </c>
    </row>
    <row r="127" spans="1:32" x14ac:dyDescent="0.25">
      <c r="A127" s="13">
        <v>126</v>
      </c>
      <c r="B127" s="1">
        <v>0</v>
      </c>
      <c r="C127" s="1">
        <v>0</v>
      </c>
      <c r="D127" s="1">
        <v>1</v>
      </c>
      <c r="E127" s="1">
        <v>89.5</v>
      </c>
      <c r="F127" s="1">
        <v>2800</v>
      </c>
      <c r="G127" s="1">
        <v>6</v>
      </c>
      <c r="H127" s="1">
        <v>194</v>
      </c>
      <c r="I127" s="1">
        <v>3.74</v>
      </c>
      <c r="J127" s="1">
        <v>2.9</v>
      </c>
      <c r="K127" s="1">
        <v>9.5</v>
      </c>
      <c r="L127" s="1">
        <v>207</v>
      </c>
      <c r="M127" s="1">
        <v>5900</v>
      </c>
      <c r="N127" s="1">
        <v>0.811629024507448</v>
      </c>
      <c r="O127" s="1">
        <v>0.90277777777777701</v>
      </c>
      <c r="P127" s="1">
        <v>25</v>
      </c>
      <c r="Q127" s="1">
        <v>13.823529411764699</v>
      </c>
      <c r="R127" s="1">
        <v>37028</v>
      </c>
      <c r="S127" s="13">
        <v>126</v>
      </c>
      <c r="T127" s="13" t="s">
        <v>32</v>
      </c>
      <c r="U127" s="13" t="s">
        <v>80</v>
      </c>
      <c r="V127" s="13" t="s">
        <v>37</v>
      </c>
      <c r="W127" s="13" t="s">
        <v>64</v>
      </c>
      <c r="X127" s="13">
        <v>3</v>
      </c>
      <c r="Y127" s="13">
        <v>122</v>
      </c>
      <c r="Z127" s="13">
        <v>2</v>
      </c>
      <c r="AA127" s="13">
        <v>51.6</v>
      </c>
      <c r="AB127" s="13">
        <v>13.823529411764699</v>
      </c>
      <c r="AC127" s="13">
        <v>17</v>
      </c>
      <c r="AD127" s="13">
        <v>0</v>
      </c>
      <c r="AE127" s="13">
        <v>1</v>
      </c>
      <c r="AF127" s="13">
        <v>1</v>
      </c>
    </row>
    <row r="128" spans="1:32" x14ac:dyDescent="0.25">
      <c r="A128" s="13">
        <v>127</v>
      </c>
      <c r="B128" s="1">
        <v>1</v>
      </c>
      <c r="C128" s="1">
        <v>0</v>
      </c>
      <c r="D128" s="1">
        <v>0</v>
      </c>
      <c r="E128" s="1">
        <v>96.1</v>
      </c>
      <c r="F128" s="1">
        <v>2579</v>
      </c>
      <c r="G128" s="1">
        <v>4</v>
      </c>
      <c r="H128" s="1">
        <v>132</v>
      </c>
      <c r="I128" s="1">
        <v>3.46</v>
      </c>
      <c r="J128" s="1">
        <v>3.9</v>
      </c>
      <c r="K128" s="1">
        <v>8.6999999999999993</v>
      </c>
      <c r="L128" s="1">
        <v>104</v>
      </c>
      <c r="M128" s="1">
        <v>5125.3694581280697</v>
      </c>
      <c r="N128" s="1">
        <v>0.872176838058625</v>
      </c>
      <c r="O128" s="1">
        <v>0.92361111111111105</v>
      </c>
      <c r="P128" s="1">
        <v>31</v>
      </c>
      <c r="Q128" s="1">
        <v>10.2173913043478</v>
      </c>
      <c r="R128" s="1">
        <v>9295</v>
      </c>
      <c r="S128" s="13">
        <v>127</v>
      </c>
      <c r="T128" s="13" t="s">
        <v>49</v>
      </c>
      <c r="U128" s="13" t="s">
        <v>46</v>
      </c>
      <c r="V128" s="13" t="s">
        <v>37</v>
      </c>
      <c r="W128" s="13" t="s">
        <v>38</v>
      </c>
      <c r="X128" s="13">
        <v>0</v>
      </c>
      <c r="Y128" s="13">
        <v>122</v>
      </c>
      <c r="Z128" s="13">
        <v>4</v>
      </c>
      <c r="AA128" s="13">
        <v>55.2</v>
      </c>
      <c r="AB128" s="13">
        <v>10.2173913043478</v>
      </c>
      <c r="AC128" s="13">
        <v>23</v>
      </c>
      <c r="AD128" s="13">
        <v>0</v>
      </c>
      <c r="AE128" s="13">
        <v>1</v>
      </c>
      <c r="AF128" s="13">
        <v>0</v>
      </c>
    </row>
    <row r="129" spans="1:32" x14ac:dyDescent="0.25">
      <c r="A129" s="13">
        <v>128</v>
      </c>
      <c r="B129" s="1">
        <v>1</v>
      </c>
      <c r="C129" s="1">
        <v>0</v>
      </c>
      <c r="D129" s="1">
        <v>0</v>
      </c>
      <c r="E129" s="1">
        <v>96.1</v>
      </c>
      <c r="F129" s="1">
        <v>2460</v>
      </c>
      <c r="G129" s="1">
        <v>4</v>
      </c>
      <c r="H129" s="1">
        <v>132</v>
      </c>
      <c r="I129" s="1">
        <v>3.46</v>
      </c>
      <c r="J129" s="1">
        <v>3.9</v>
      </c>
      <c r="K129" s="1">
        <v>8.6999999999999993</v>
      </c>
      <c r="L129" s="1">
        <v>104</v>
      </c>
      <c r="M129" s="1">
        <v>5125.3694581280697</v>
      </c>
      <c r="N129" s="1">
        <v>0.84959154252763103</v>
      </c>
      <c r="O129" s="1">
        <v>0.92499999999999905</v>
      </c>
      <c r="P129" s="1">
        <v>31</v>
      </c>
      <c r="Q129" s="1">
        <v>10.2173913043478</v>
      </c>
      <c r="R129" s="1">
        <v>9895</v>
      </c>
      <c r="S129" s="13">
        <v>128</v>
      </c>
      <c r="T129" s="13" t="s">
        <v>39</v>
      </c>
      <c r="U129" s="13" t="s">
        <v>46</v>
      </c>
      <c r="V129" s="13" t="s">
        <v>37</v>
      </c>
      <c r="W129" s="13" t="s">
        <v>38</v>
      </c>
      <c r="X129" s="13">
        <v>2</v>
      </c>
      <c r="Y129" s="13">
        <v>122</v>
      </c>
      <c r="Z129" s="13">
        <v>2</v>
      </c>
      <c r="AA129" s="13">
        <v>50.5</v>
      </c>
      <c r="AB129" s="13">
        <v>10.2173913043478</v>
      </c>
      <c r="AC129" s="13">
        <v>23</v>
      </c>
      <c r="AD129" s="13">
        <v>0</v>
      </c>
      <c r="AE129" s="13">
        <v>1</v>
      </c>
      <c r="AF129" s="13">
        <v>0</v>
      </c>
    </row>
    <row r="130" spans="1:32" x14ac:dyDescent="0.25">
      <c r="A130" s="13">
        <v>129</v>
      </c>
      <c r="B130" s="1">
        <v>1</v>
      </c>
      <c r="C130" s="1">
        <v>0</v>
      </c>
      <c r="D130" s="1">
        <v>0</v>
      </c>
      <c r="E130" s="1">
        <v>99.1</v>
      </c>
      <c r="F130" s="1">
        <v>2658</v>
      </c>
      <c r="G130" s="1">
        <v>4</v>
      </c>
      <c r="H130" s="1">
        <v>121</v>
      </c>
      <c r="I130" s="1">
        <v>3.54</v>
      </c>
      <c r="J130" s="1">
        <v>3.07</v>
      </c>
      <c r="K130" s="1">
        <v>9.31</v>
      </c>
      <c r="L130" s="1">
        <v>110</v>
      </c>
      <c r="M130" s="1">
        <v>5250</v>
      </c>
      <c r="N130" s="1">
        <v>0.89668428640076803</v>
      </c>
      <c r="O130" s="1">
        <v>0.92361111111111105</v>
      </c>
      <c r="P130" s="1">
        <v>28</v>
      </c>
      <c r="Q130" s="1">
        <v>11.190476190476099</v>
      </c>
      <c r="R130" s="1">
        <v>11850</v>
      </c>
      <c r="S130" s="13">
        <v>129</v>
      </c>
      <c r="T130" s="13" t="s">
        <v>39</v>
      </c>
      <c r="U130" s="13" t="s">
        <v>46</v>
      </c>
      <c r="V130" s="13" t="s">
        <v>37</v>
      </c>
      <c r="W130" s="13" t="s">
        <v>38</v>
      </c>
      <c r="X130" s="13">
        <v>3</v>
      </c>
      <c r="Y130" s="13">
        <v>150</v>
      </c>
      <c r="Z130" s="13">
        <v>2</v>
      </c>
      <c r="AA130" s="13">
        <v>56.1</v>
      </c>
      <c r="AB130" s="13">
        <v>11.190476190476099</v>
      </c>
      <c r="AC130" s="13">
        <v>21</v>
      </c>
      <c r="AD130" s="13">
        <v>0</v>
      </c>
      <c r="AE130" s="13">
        <v>1</v>
      </c>
      <c r="AF130" s="13">
        <v>0</v>
      </c>
    </row>
    <row r="131" spans="1:32" x14ac:dyDescent="0.25">
      <c r="A131" s="13">
        <v>130</v>
      </c>
      <c r="B131" s="1">
        <v>1</v>
      </c>
      <c r="C131" s="1">
        <v>0</v>
      </c>
      <c r="D131" s="1">
        <v>0</v>
      </c>
      <c r="E131" s="1">
        <v>99.1</v>
      </c>
      <c r="F131" s="1">
        <v>2695</v>
      </c>
      <c r="G131" s="1">
        <v>4</v>
      </c>
      <c r="H131" s="1">
        <v>121</v>
      </c>
      <c r="I131" s="1">
        <v>3.54</v>
      </c>
      <c r="J131" s="1">
        <v>3.07</v>
      </c>
      <c r="K131" s="1">
        <v>9.3000000000000007</v>
      </c>
      <c r="L131" s="1">
        <v>110</v>
      </c>
      <c r="M131" s="1">
        <v>5250</v>
      </c>
      <c r="N131" s="1">
        <v>0.89668428640076803</v>
      </c>
      <c r="O131" s="1">
        <v>0.92361111111111105</v>
      </c>
      <c r="P131" s="1">
        <v>28</v>
      </c>
      <c r="Q131" s="1">
        <v>11.190476190476099</v>
      </c>
      <c r="R131" s="1">
        <v>12170</v>
      </c>
      <c r="S131" s="13">
        <v>130</v>
      </c>
      <c r="T131" s="13" t="s">
        <v>44</v>
      </c>
      <c r="U131" s="13" t="s">
        <v>46</v>
      </c>
      <c r="V131" s="13" t="s">
        <v>37</v>
      </c>
      <c r="W131" s="13" t="s">
        <v>38</v>
      </c>
      <c r="X131" s="13">
        <v>2</v>
      </c>
      <c r="Y131" s="13">
        <v>104</v>
      </c>
      <c r="Z131" s="13">
        <v>4</v>
      </c>
      <c r="AA131" s="13">
        <v>56.1</v>
      </c>
      <c r="AB131" s="13">
        <v>11.190476190476099</v>
      </c>
      <c r="AC131" s="13">
        <v>21</v>
      </c>
      <c r="AD131" s="13">
        <v>0</v>
      </c>
      <c r="AE131" s="13">
        <v>1</v>
      </c>
      <c r="AF131" s="13">
        <v>0</v>
      </c>
    </row>
    <row r="132" spans="1:32" x14ac:dyDescent="0.25">
      <c r="A132" s="13">
        <v>131</v>
      </c>
      <c r="B132" s="1">
        <v>1</v>
      </c>
      <c r="C132" s="1">
        <v>0</v>
      </c>
      <c r="D132" s="1">
        <v>0</v>
      </c>
      <c r="E132" s="1">
        <v>99.1</v>
      </c>
      <c r="F132" s="1">
        <v>2707</v>
      </c>
      <c r="G132" s="1">
        <v>4</v>
      </c>
      <c r="H132" s="1">
        <v>121</v>
      </c>
      <c r="I132" s="1">
        <v>2.54</v>
      </c>
      <c r="J132" s="1">
        <v>2.0699999999999998</v>
      </c>
      <c r="K132" s="1">
        <v>9.3000000000000007</v>
      </c>
      <c r="L132" s="1">
        <v>110</v>
      </c>
      <c r="M132" s="1">
        <v>5250</v>
      </c>
      <c r="N132" s="1">
        <v>0.89668428640076803</v>
      </c>
      <c r="O132" s="1">
        <v>0.92361111111111105</v>
      </c>
      <c r="P132" s="1">
        <v>28</v>
      </c>
      <c r="Q132" s="1">
        <v>11.190476190476099</v>
      </c>
      <c r="R132" s="1">
        <v>15040</v>
      </c>
      <c r="S132" s="13">
        <v>131</v>
      </c>
      <c r="T132" s="13" t="s">
        <v>39</v>
      </c>
      <c r="U132" s="13" t="s">
        <v>46</v>
      </c>
      <c r="V132" s="13" t="s">
        <v>37</v>
      </c>
      <c r="W132" s="13" t="s">
        <v>38</v>
      </c>
      <c r="X132" s="13">
        <v>3</v>
      </c>
      <c r="Y132" s="13">
        <v>150</v>
      </c>
      <c r="Z132" s="13">
        <v>2</v>
      </c>
      <c r="AA132" s="13">
        <v>56.1</v>
      </c>
      <c r="AB132" s="13">
        <v>11.190476190476099</v>
      </c>
      <c r="AC132" s="13">
        <v>21</v>
      </c>
      <c r="AD132" s="13">
        <v>0</v>
      </c>
      <c r="AE132" s="13">
        <v>1</v>
      </c>
      <c r="AF132" s="13">
        <v>0</v>
      </c>
    </row>
    <row r="133" spans="1:32" x14ac:dyDescent="0.25">
      <c r="A133" s="13">
        <v>132</v>
      </c>
      <c r="B133" s="1">
        <v>1</v>
      </c>
      <c r="C133" s="1">
        <v>0</v>
      </c>
      <c r="D133" s="1">
        <v>0</v>
      </c>
      <c r="E133" s="1">
        <v>99.1</v>
      </c>
      <c r="F133" s="1">
        <v>2758</v>
      </c>
      <c r="G133" s="1">
        <v>4</v>
      </c>
      <c r="H133" s="1">
        <v>121</v>
      </c>
      <c r="I133" s="1">
        <v>3.54</v>
      </c>
      <c r="J133" s="1">
        <v>3.07</v>
      </c>
      <c r="K133" s="1">
        <v>9.3000000000000007</v>
      </c>
      <c r="L133" s="1">
        <v>110</v>
      </c>
      <c r="M133" s="1">
        <v>5250</v>
      </c>
      <c r="N133" s="1">
        <v>0.89668428640076803</v>
      </c>
      <c r="O133" s="1">
        <v>0.92361111111111105</v>
      </c>
      <c r="P133" s="1">
        <v>28</v>
      </c>
      <c r="Q133" s="1">
        <v>11.190476190476099</v>
      </c>
      <c r="R133" s="1">
        <v>15510</v>
      </c>
      <c r="S133" s="13">
        <v>132</v>
      </c>
      <c r="T133" s="13" t="s">
        <v>44</v>
      </c>
      <c r="U133" s="13" t="s">
        <v>46</v>
      </c>
      <c r="V133" s="13" t="s">
        <v>37</v>
      </c>
      <c r="W133" s="13" t="s">
        <v>38</v>
      </c>
      <c r="X133" s="13">
        <v>2</v>
      </c>
      <c r="Y133" s="13">
        <v>104</v>
      </c>
      <c r="Z133" s="13">
        <v>4</v>
      </c>
      <c r="AA133" s="13">
        <v>56.1</v>
      </c>
      <c r="AB133" s="13">
        <v>11.190476190476099</v>
      </c>
      <c r="AC133" s="13">
        <v>21</v>
      </c>
      <c r="AD133" s="13">
        <v>0</v>
      </c>
      <c r="AE133" s="13">
        <v>1</v>
      </c>
      <c r="AF133" s="13">
        <v>0</v>
      </c>
    </row>
    <row r="134" spans="1:32" x14ac:dyDescent="0.25">
      <c r="A134" s="13">
        <v>133</v>
      </c>
      <c r="B134" s="1">
        <v>1</v>
      </c>
      <c r="C134" s="1">
        <v>0</v>
      </c>
      <c r="D134" s="1">
        <v>0</v>
      </c>
      <c r="E134" s="1">
        <v>99.1</v>
      </c>
      <c r="F134" s="1">
        <v>2808</v>
      </c>
      <c r="G134" s="1">
        <v>4</v>
      </c>
      <c r="H134" s="1">
        <v>121</v>
      </c>
      <c r="I134" s="1">
        <v>3.54</v>
      </c>
      <c r="J134" s="1">
        <v>3.07</v>
      </c>
      <c r="K134" s="1">
        <v>9</v>
      </c>
      <c r="L134" s="1">
        <v>160</v>
      </c>
      <c r="M134" s="1">
        <v>5500</v>
      </c>
      <c r="N134" s="1">
        <v>0.89668428640076803</v>
      </c>
      <c r="O134" s="1">
        <v>0.92361111111111105</v>
      </c>
      <c r="P134" s="1">
        <v>26</v>
      </c>
      <c r="Q134" s="1">
        <v>12.368421052631501</v>
      </c>
      <c r="R134" s="1">
        <v>18150</v>
      </c>
      <c r="S134" s="13">
        <v>133</v>
      </c>
      <c r="T134" s="13" t="s">
        <v>39</v>
      </c>
      <c r="U134" s="13" t="s">
        <v>35</v>
      </c>
      <c r="V134" s="13" t="s">
        <v>37</v>
      </c>
      <c r="W134" s="13" t="s">
        <v>42</v>
      </c>
      <c r="X134" s="13">
        <v>3</v>
      </c>
      <c r="Y134" s="13">
        <v>150</v>
      </c>
      <c r="Z134" s="13">
        <v>2</v>
      </c>
      <c r="AA134" s="13">
        <v>56.1</v>
      </c>
      <c r="AB134" s="13">
        <v>12.368421052631501</v>
      </c>
      <c r="AC134" s="13">
        <v>19</v>
      </c>
      <c r="AD134" s="13">
        <v>0</v>
      </c>
      <c r="AE134" s="13">
        <v>1</v>
      </c>
      <c r="AF134" s="13">
        <v>0</v>
      </c>
    </row>
    <row r="135" spans="1:32" x14ac:dyDescent="0.25">
      <c r="A135" s="13">
        <v>134</v>
      </c>
      <c r="B135" s="1">
        <v>1</v>
      </c>
      <c r="C135" s="1">
        <v>0</v>
      </c>
      <c r="D135" s="1">
        <v>0</v>
      </c>
      <c r="E135" s="1">
        <v>99.1</v>
      </c>
      <c r="F135" s="1">
        <v>2847</v>
      </c>
      <c r="G135" s="1">
        <v>4</v>
      </c>
      <c r="H135" s="1">
        <v>121</v>
      </c>
      <c r="I135" s="1">
        <v>3.54</v>
      </c>
      <c r="J135" s="1">
        <v>3.07</v>
      </c>
      <c r="K135" s="1">
        <v>9</v>
      </c>
      <c r="L135" s="1">
        <v>160</v>
      </c>
      <c r="M135" s="1">
        <v>5500</v>
      </c>
      <c r="N135" s="1">
        <v>0.89668428640076803</v>
      </c>
      <c r="O135" s="1">
        <v>0.92361111111111105</v>
      </c>
      <c r="P135" s="1">
        <v>26</v>
      </c>
      <c r="Q135" s="1">
        <v>12.368421052631501</v>
      </c>
      <c r="R135" s="1">
        <v>18620</v>
      </c>
      <c r="S135" s="13">
        <v>134</v>
      </c>
      <c r="T135" s="13" t="s">
        <v>44</v>
      </c>
      <c r="U135" s="13" t="s">
        <v>35</v>
      </c>
      <c r="V135" s="13" t="s">
        <v>37</v>
      </c>
      <c r="W135" s="13" t="s">
        <v>42</v>
      </c>
      <c r="X135" s="13">
        <v>2</v>
      </c>
      <c r="Y135" s="13">
        <v>104</v>
      </c>
      <c r="Z135" s="13">
        <v>4</v>
      </c>
      <c r="AA135" s="13">
        <v>56.1</v>
      </c>
      <c r="AB135" s="13">
        <v>12.368421052631501</v>
      </c>
      <c r="AC135" s="13">
        <v>19</v>
      </c>
      <c r="AD135" s="13">
        <v>0</v>
      </c>
      <c r="AE135" s="13">
        <v>1</v>
      </c>
      <c r="AF135" s="13">
        <v>0</v>
      </c>
    </row>
    <row r="136" spans="1:32" x14ac:dyDescent="0.25">
      <c r="A136" s="13">
        <v>135</v>
      </c>
      <c r="B136" s="1">
        <v>1</v>
      </c>
      <c r="C136" s="1">
        <v>0</v>
      </c>
      <c r="D136" s="1">
        <v>0</v>
      </c>
      <c r="E136" s="1">
        <v>93.7</v>
      </c>
      <c r="F136" s="1">
        <v>2050</v>
      </c>
      <c r="G136" s="1">
        <v>4</v>
      </c>
      <c r="H136" s="1">
        <v>97</v>
      </c>
      <c r="I136" s="1">
        <v>3.62</v>
      </c>
      <c r="J136" s="1">
        <v>2.36</v>
      </c>
      <c r="K136" s="1">
        <v>9</v>
      </c>
      <c r="L136" s="1">
        <v>69</v>
      </c>
      <c r="M136" s="1">
        <v>4900</v>
      </c>
      <c r="N136" s="1">
        <v>0.75396444017299302</v>
      </c>
      <c r="O136" s="1">
        <v>0.88055555555555498</v>
      </c>
      <c r="P136" s="1">
        <v>36</v>
      </c>
      <c r="Q136" s="1">
        <v>7.5806451612903203</v>
      </c>
      <c r="R136" s="1">
        <v>5118</v>
      </c>
      <c r="S136" s="13">
        <v>135</v>
      </c>
      <c r="T136" s="13" t="s">
        <v>39</v>
      </c>
      <c r="U136" s="13" t="s">
        <v>80</v>
      </c>
      <c r="V136" s="13" t="s">
        <v>55</v>
      </c>
      <c r="W136" s="13" t="s">
        <v>38</v>
      </c>
      <c r="X136" s="13">
        <v>2</v>
      </c>
      <c r="Y136" s="13">
        <v>83</v>
      </c>
      <c r="Z136" s="13">
        <v>2</v>
      </c>
      <c r="AA136" s="13">
        <v>53.7</v>
      </c>
      <c r="AB136" s="13">
        <v>7.5806451612903203</v>
      </c>
      <c r="AC136" s="13">
        <v>31</v>
      </c>
      <c r="AD136" s="13">
        <v>0</v>
      </c>
      <c r="AE136" s="13">
        <v>1</v>
      </c>
      <c r="AF136" s="13">
        <v>0</v>
      </c>
    </row>
    <row r="137" spans="1:32" x14ac:dyDescent="0.25">
      <c r="A137" s="13">
        <v>136</v>
      </c>
      <c r="B137" s="1">
        <v>1</v>
      </c>
      <c r="C137" s="1">
        <v>0</v>
      </c>
      <c r="D137" s="1">
        <v>0</v>
      </c>
      <c r="E137" s="1">
        <v>93.7</v>
      </c>
      <c r="F137" s="1">
        <v>2120</v>
      </c>
      <c r="G137" s="1">
        <v>4</v>
      </c>
      <c r="H137" s="1">
        <v>108</v>
      </c>
      <c r="I137" s="1">
        <v>3.62</v>
      </c>
      <c r="J137" s="1">
        <v>2.64</v>
      </c>
      <c r="K137" s="1">
        <v>8.6999999999999993</v>
      </c>
      <c r="L137" s="1">
        <v>73</v>
      </c>
      <c r="M137" s="1">
        <v>4400</v>
      </c>
      <c r="N137" s="1">
        <v>0.75876982220086497</v>
      </c>
      <c r="O137" s="1">
        <v>0.88333333333333297</v>
      </c>
      <c r="P137" s="1">
        <v>31</v>
      </c>
      <c r="Q137" s="1">
        <v>9.0384615384615294</v>
      </c>
      <c r="R137" s="1">
        <v>7053</v>
      </c>
      <c r="S137" s="13">
        <v>136</v>
      </c>
      <c r="T137" s="13" t="s">
        <v>39</v>
      </c>
      <c r="U137" s="13" t="s">
        <v>80</v>
      </c>
      <c r="V137" s="13" t="s">
        <v>55</v>
      </c>
      <c r="W137" s="13" t="s">
        <v>38</v>
      </c>
      <c r="X137" s="13">
        <v>2</v>
      </c>
      <c r="Y137" s="13">
        <v>83</v>
      </c>
      <c r="Z137" s="13">
        <v>2</v>
      </c>
      <c r="AA137" s="13">
        <v>53.7</v>
      </c>
      <c r="AB137" s="13">
        <v>9.0384615384615294</v>
      </c>
      <c r="AC137" s="13">
        <v>26</v>
      </c>
      <c r="AD137" s="13">
        <v>0</v>
      </c>
      <c r="AE137" s="13">
        <v>1</v>
      </c>
      <c r="AF137" s="13">
        <v>0</v>
      </c>
    </row>
    <row r="138" spans="1:32" x14ac:dyDescent="0.25">
      <c r="A138" s="13">
        <v>137</v>
      </c>
      <c r="B138" s="1">
        <v>0</v>
      </c>
      <c r="C138" s="1">
        <v>1</v>
      </c>
      <c r="D138" s="1">
        <v>0</v>
      </c>
      <c r="E138" s="1">
        <v>93.3</v>
      </c>
      <c r="F138" s="1">
        <v>2240</v>
      </c>
      <c r="G138" s="1">
        <v>4</v>
      </c>
      <c r="H138" s="1">
        <v>108</v>
      </c>
      <c r="I138" s="1">
        <v>3.62</v>
      </c>
      <c r="J138" s="1">
        <v>2.64</v>
      </c>
      <c r="K138" s="1">
        <v>8.6999999999999993</v>
      </c>
      <c r="L138" s="1">
        <v>73</v>
      </c>
      <c r="M138" s="1">
        <v>4400</v>
      </c>
      <c r="N138" s="1">
        <v>0.75588659298414196</v>
      </c>
      <c r="O138" s="1">
        <v>0.88611111111111096</v>
      </c>
      <c r="P138" s="1">
        <v>31</v>
      </c>
      <c r="Q138" s="1">
        <v>9.0384615384615294</v>
      </c>
      <c r="R138" s="1">
        <v>7603</v>
      </c>
      <c r="S138" s="13">
        <v>137</v>
      </c>
      <c r="T138" s="13" t="s">
        <v>39</v>
      </c>
      <c r="U138" s="13" t="s">
        <v>80</v>
      </c>
      <c r="V138" s="13" t="s">
        <v>55</v>
      </c>
      <c r="W138" s="13" t="s">
        <v>38</v>
      </c>
      <c r="X138" s="13">
        <v>2</v>
      </c>
      <c r="Y138" s="13">
        <v>83</v>
      </c>
      <c r="Z138" s="13">
        <v>2</v>
      </c>
      <c r="AA138" s="13">
        <v>55.7</v>
      </c>
      <c r="AB138" s="13">
        <v>9.0384615384615294</v>
      </c>
      <c r="AC138" s="13">
        <v>26</v>
      </c>
      <c r="AD138" s="13">
        <v>0</v>
      </c>
      <c r="AE138" s="13">
        <v>1</v>
      </c>
      <c r="AF138" s="13">
        <v>0</v>
      </c>
    </row>
    <row r="139" spans="1:32" x14ac:dyDescent="0.25">
      <c r="A139" s="13">
        <v>138</v>
      </c>
      <c r="B139" s="1">
        <v>1</v>
      </c>
      <c r="C139" s="1">
        <v>0</v>
      </c>
      <c r="D139" s="1">
        <v>0</v>
      </c>
      <c r="E139" s="1">
        <v>97.2</v>
      </c>
      <c r="F139" s="1">
        <v>2145</v>
      </c>
      <c r="G139" s="1">
        <v>4</v>
      </c>
      <c r="H139" s="1">
        <v>108</v>
      </c>
      <c r="I139" s="1">
        <v>3.62</v>
      </c>
      <c r="J139" s="1">
        <v>2.64</v>
      </c>
      <c r="K139" s="1">
        <v>9.5</v>
      </c>
      <c r="L139" s="1">
        <v>82</v>
      </c>
      <c r="M139" s="1">
        <v>4800</v>
      </c>
      <c r="N139" s="1">
        <v>0.82652570879384901</v>
      </c>
      <c r="O139" s="1">
        <v>0.90833333333333299</v>
      </c>
      <c r="P139" s="1">
        <v>37</v>
      </c>
      <c r="Q139" s="1">
        <v>7.34375</v>
      </c>
      <c r="R139" s="1">
        <v>7126</v>
      </c>
      <c r="S139" s="13">
        <v>138</v>
      </c>
      <c r="T139" s="13" t="s">
        <v>44</v>
      </c>
      <c r="U139" s="13" t="s">
        <v>80</v>
      </c>
      <c r="V139" s="13" t="s">
        <v>55</v>
      </c>
      <c r="W139" s="13" t="s">
        <v>38</v>
      </c>
      <c r="X139" s="13">
        <v>0</v>
      </c>
      <c r="Y139" s="13">
        <v>102</v>
      </c>
      <c r="Z139" s="13">
        <v>4</v>
      </c>
      <c r="AA139" s="13">
        <v>52.5</v>
      </c>
      <c r="AB139" s="13">
        <v>7.34375</v>
      </c>
      <c r="AC139" s="13">
        <v>32</v>
      </c>
      <c r="AD139" s="13">
        <v>0</v>
      </c>
      <c r="AE139" s="13">
        <v>1</v>
      </c>
      <c r="AF139" s="13">
        <v>0</v>
      </c>
    </row>
    <row r="140" spans="1:32" x14ac:dyDescent="0.25">
      <c r="A140" s="13">
        <v>139</v>
      </c>
      <c r="B140" s="1">
        <v>1</v>
      </c>
      <c r="C140" s="1">
        <v>0</v>
      </c>
      <c r="D140" s="1">
        <v>0</v>
      </c>
      <c r="E140" s="1">
        <v>97.2</v>
      </c>
      <c r="F140" s="1">
        <v>2190</v>
      </c>
      <c r="G140" s="1">
        <v>4</v>
      </c>
      <c r="H140" s="1">
        <v>108</v>
      </c>
      <c r="I140" s="1">
        <v>3.62</v>
      </c>
      <c r="J140" s="1">
        <v>2.64</v>
      </c>
      <c r="K140" s="1">
        <v>9.5</v>
      </c>
      <c r="L140" s="1">
        <v>82</v>
      </c>
      <c r="M140" s="1">
        <v>4400</v>
      </c>
      <c r="N140" s="1">
        <v>0.82652570879384901</v>
      </c>
      <c r="O140" s="1">
        <v>0.90833333333333299</v>
      </c>
      <c r="P140" s="1">
        <v>33</v>
      </c>
      <c r="Q140" s="1">
        <v>8.3928571428571406</v>
      </c>
      <c r="R140" s="1">
        <v>7775</v>
      </c>
      <c r="S140" s="13">
        <v>139</v>
      </c>
      <c r="T140" s="13" t="s">
        <v>44</v>
      </c>
      <c r="U140" s="13" t="s">
        <v>80</v>
      </c>
      <c r="V140" s="13" t="s">
        <v>55</v>
      </c>
      <c r="W140" s="13" t="s">
        <v>38</v>
      </c>
      <c r="X140" s="13">
        <v>0</v>
      </c>
      <c r="Y140" s="13">
        <v>102</v>
      </c>
      <c r="Z140" s="13">
        <v>4</v>
      </c>
      <c r="AA140" s="13">
        <v>52.5</v>
      </c>
      <c r="AB140" s="13">
        <v>8.3928571428571406</v>
      </c>
      <c r="AC140" s="13">
        <v>28</v>
      </c>
      <c r="AD140" s="13">
        <v>0</v>
      </c>
      <c r="AE140" s="13">
        <v>1</v>
      </c>
      <c r="AF140" s="13">
        <v>0</v>
      </c>
    </row>
    <row r="141" spans="1:32" x14ac:dyDescent="0.25">
      <c r="A141" s="13">
        <v>140</v>
      </c>
      <c r="B141" s="1">
        <v>1</v>
      </c>
      <c r="C141" s="1">
        <v>0</v>
      </c>
      <c r="D141" s="1">
        <v>0</v>
      </c>
      <c r="E141" s="1">
        <v>97.2</v>
      </c>
      <c r="F141" s="1">
        <v>2340</v>
      </c>
      <c r="G141" s="1">
        <v>4</v>
      </c>
      <c r="H141" s="1">
        <v>108</v>
      </c>
      <c r="I141" s="1">
        <v>3.62</v>
      </c>
      <c r="J141" s="1">
        <v>2.64</v>
      </c>
      <c r="K141" s="1">
        <v>9</v>
      </c>
      <c r="L141" s="1">
        <v>94</v>
      </c>
      <c r="M141" s="1">
        <v>5200</v>
      </c>
      <c r="N141" s="1">
        <v>0.82652570879384901</v>
      </c>
      <c r="O141" s="1">
        <v>0.90833333333333299</v>
      </c>
      <c r="P141" s="1">
        <v>32</v>
      </c>
      <c r="Q141" s="1">
        <v>9.0384615384615294</v>
      </c>
      <c r="R141" s="1">
        <v>9960</v>
      </c>
      <c r="S141" s="13">
        <v>140</v>
      </c>
      <c r="T141" s="13" t="s">
        <v>44</v>
      </c>
      <c r="U141" s="13" t="s">
        <v>80</v>
      </c>
      <c r="V141" s="13" t="s">
        <v>37</v>
      </c>
      <c r="W141" s="13" t="s">
        <v>38</v>
      </c>
      <c r="X141" s="13">
        <v>0</v>
      </c>
      <c r="Y141" s="13">
        <v>102</v>
      </c>
      <c r="Z141" s="13">
        <v>4</v>
      </c>
      <c r="AA141" s="13">
        <v>52.5</v>
      </c>
      <c r="AB141" s="13">
        <v>9.0384615384615294</v>
      </c>
      <c r="AC141" s="13">
        <v>26</v>
      </c>
      <c r="AD141" s="13">
        <v>0</v>
      </c>
      <c r="AE141" s="13">
        <v>1</v>
      </c>
      <c r="AF141" s="13">
        <v>0</v>
      </c>
    </row>
    <row r="142" spans="1:32" x14ac:dyDescent="0.25">
      <c r="A142" s="13">
        <v>141</v>
      </c>
      <c r="B142" s="1">
        <v>0</v>
      </c>
      <c r="C142" s="1">
        <v>1</v>
      </c>
      <c r="D142" s="1">
        <v>0</v>
      </c>
      <c r="E142" s="1">
        <v>97</v>
      </c>
      <c r="F142" s="1">
        <v>2385</v>
      </c>
      <c r="G142" s="1">
        <v>4</v>
      </c>
      <c r="H142" s="1">
        <v>108</v>
      </c>
      <c r="I142" s="1">
        <v>3.62</v>
      </c>
      <c r="J142" s="1">
        <v>2.64</v>
      </c>
      <c r="K142" s="1">
        <v>9</v>
      </c>
      <c r="L142" s="1">
        <v>82</v>
      </c>
      <c r="M142" s="1">
        <v>4800</v>
      </c>
      <c r="N142" s="1">
        <v>0.82652570879384901</v>
      </c>
      <c r="O142" s="1">
        <v>0.90833333333333299</v>
      </c>
      <c r="P142" s="1">
        <v>25</v>
      </c>
      <c r="Q142" s="1">
        <v>9.7916666666666607</v>
      </c>
      <c r="R142" s="1">
        <v>9233</v>
      </c>
      <c r="S142" s="13">
        <v>141</v>
      </c>
      <c r="T142" s="13" t="s">
        <v>44</v>
      </c>
      <c r="U142" s="13" t="s">
        <v>80</v>
      </c>
      <c r="V142" s="13" t="s">
        <v>55</v>
      </c>
      <c r="W142" s="13" t="s">
        <v>38</v>
      </c>
      <c r="X142" s="13">
        <v>0</v>
      </c>
      <c r="Y142" s="13">
        <v>102</v>
      </c>
      <c r="Z142" s="13">
        <v>4</v>
      </c>
      <c r="AA142" s="13">
        <v>54.3</v>
      </c>
      <c r="AB142" s="13">
        <v>9.7916666666666607</v>
      </c>
      <c r="AC142" s="13">
        <v>24</v>
      </c>
      <c r="AD142" s="13">
        <v>0</v>
      </c>
      <c r="AE142" s="13">
        <v>1</v>
      </c>
      <c r="AF142" s="13">
        <v>0</v>
      </c>
    </row>
    <row r="143" spans="1:32" x14ac:dyDescent="0.25">
      <c r="A143" s="13">
        <v>142</v>
      </c>
      <c r="B143" s="1">
        <v>0</v>
      </c>
      <c r="C143" s="1">
        <v>1</v>
      </c>
      <c r="D143" s="1">
        <v>0</v>
      </c>
      <c r="E143" s="1">
        <v>97</v>
      </c>
      <c r="F143" s="1">
        <v>2510</v>
      </c>
      <c r="G143" s="1">
        <v>4</v>
      </c>
      <c r="H143" s="1">
        <v>108</v>
      </c>
      <c r="I143" s="1">
        <v>3.62</v>
      </c>
      <c r="J143" s="1">
        <v>2.64</v>
      </c>
      <c r="K143" s="1">
        <v>7.7</v>
      </c>
      <c r="L143" s="1">
        <v>111</v>
      </c>
      <c r="M143" s="1">
        <v>4800</v>
      </c>
      <c r="N143" s="1">
        <v>0.82652570879384901</v>
      </c>
      <c r="O143" s="1">
        <v>0.90833333333333299</v>
      </c>
      <c r="P143" s="1">
        <v>29</v>
      </c>
      <c r="Q143" s="1">
        <v>9.7916666666666607</v>
      </c>
      <c r="R143" s="1">
        <v>11259</v>
      </c>
      <c r="S143" s="13">
        <v>142</v>
      </c>
      <c r="T143" s="13" t="s">
        <v>44</v>
      </c>
      <c r="U143" s="13" t="s">
        <v>80</v>
      </c>
      <c r="V143" s="13" t="s">
        <v>37</v>
      </c>
      <c r="W143" s="13" t="s">
        <v>38</v>
      </c>
      <c r="X143" s="13">
        <v>0</v>
      </c>
      <c r="Y143" s="13">
        <v>102</v>
      </c>
      <c r="Z143" s="13">
        <v>4</v>
      </c>
      <c r="AA143" s="13">
        <v>54.3</v>
      </c>
      <c r="AB143" s="13">
        <v>9.7916666666666607</v>
      </c>
      <c r="AC143" s="13">
        <v>24</v>
      </c>
      <c r="AD143" s="13">
        <v>0</v>
      </c>
      <c r="AE143" s="13">
        <v>1</v>
      </c>
      <c r="AF143" s="13">
        <v>0</v>
      </c>
    </row>
    <row r="144" spans="1:32" x14ac:dyDescent="0.25">
      <c r="A144" s="13">
        <v>143</v>
      </c>
      <c r="B144" s="1">
        <v>1</v>
      </c>
      <c r="C144" s="1">
        <v>0</v>
      </c>
      <c r="D144" s="1">
        <v>0</v>
      </c>
      <c r="E144" s="1">
        <v>97</v>
      </c>
      <c r="F144" s="1">
        <v>2290</v>
      </c>
      <c r="G144" s="1">
        <v>4</v>
      </c>
      <c r="H144" s="1">
        <v>108</v>
      </c>
      <c r="I144" s="1">
        <v>3.62</v>
      </c>
      <c r="J144" s="1">
        <v>2.64</v>
      </c>
      <c r="K144" s="1">
        <v>9</v>
      </c>
      <c r="L144" s="1">
        <v>82</v>
      </c>
      <c r="M144" s="1">
        <v>4800</v>
      </c>
      <c r="N144" s="1">
        <v>0.83373378183565505</v>
      </c>
      <c r="O144" s="1">
        <v>0.90833333333333299</v>
      </c>
      <c r="P144" s="1">
        <v>32</v>
      </c>
      <c r="Q144" s="1">
        <v>8.3928571428571406</v>
      </c>
      <c r="R144" s="1">
        <v>7463</v>
      </c>
      <c r="S144" s="13">
        <v>143</v>
      </c>
      <c r="T144" s="13" t="s">
        <v>49</v>
      </c>
      <c r="U144" s="13" t="s">
        <v>80</v>
      </c>
      <c r="V144" s="13" t="s">
        <v>55</v>
      </c>
      <c r="W144" s="13" t="s">
        <v>38</v>
      </c>
      <c r="X144" s="13">
        <v>0</v>
      </c>
      <c r="Y144" s="13">
        <v>89</v>
      </c>
      <c r="Z144" s="13">
        <v>4</v>
      </c>
      <c r="AA144" s="13">
        <v>53</v>
      </c>
      <c r="AB144" s="13">
        <v>8.3928571428571406</v>
      </c>
      <c r="AC144" s="13">
        <v>28</v>
      </c>
      <c r="AD144" s="13">
        <v>0</v>
      </c>
      <c r="AE144" s="13">
        <v>1</v>
      </c>
      <c r="AF144" s="13">
        <v>0</v>
      </c>
    </row>
    <row r="145" spans="1:32" x14ac:dyDescent="0.25">
      <c r="A145" s="13">
        <v>144</v>
      </c>
      <c r="B145" s="1">
        <v>1</v>
      </c>
      <c r="C145" s="1">
        <v>0</v>
      </c>
      <c r="D145" s="1">
        <v>0</v>
      </c>
      <c r="E145" s="1">
        <v>97</v>
      </c>
      <c r="F145" s="1">
        <v>2455</v>
      </c>
      <c r="G145" s="1">
        <v>4</v>
      </c>
      <c r="H145" s="1">
        <v>108</v>
      </c>
      <c r="I145" s="1">
        <v>3.62</v>
      </c>
      <c r="J145" s="1">
        <v>2.64</v>
      </c>
      <c r="K145" s="1">
        <v>9</v>
      </c>
      <c r="L145" s="1">
        <v>94</v>
      </c>
      <c r="M145" s="1">
        <v>5200</v>
      </c>
      <c r="N145" s="1">
        <v>0.83373378183565505</v>
      </c>
      <c r="O145" s="1">
        <v>0.90833333333333299</v>
      </c>
      <c r="P145" s="1">
        <v>31</v>
      </c>
      <c r="Q145" s="1">
        <v>9.4</v>
      </c>
      <c r="R145" s="1">
        <v>10198</v>
      </c>
      <c r="S145" s="13">
        <v>144</v>
      </c>
      <c r="T145" s="13" t="s">
        <v>49</v>
      </c>
      <c r="U145" s="13" t="s">
        <v>80</v>
      </c>
      <c r="V145" s="13" t="s">
        <v>37</v>
      </c>
      <c r="W145" s="13" t="s">
        <v>38</v>
      </c>
      <c r="X145" s="13">
        <v>0</v>
      </c>
      <c r="Y145" s="13">
        <v>89</v>
      </c>
      <c r="Z145" s="13">
        <v>4</v>
      </c>
      <c r="AA145" s="13">
        <v>53</v>
      </c>
      <c r="AB145" s="13">
        <v>9.4</v>
      </c>
      <c r="AC145" s="13">
        <v>25</v>
      </c>
      <c r="AD145" s="13">
        <v>0</v>
      </c>
      <c r="AE145" s="13">
        <v>1</v>
      </c>
      <c r="AF145" s="13">
        <v>0</v>
      </c>
    </row>
    <row r="146" spans="1:32" x14ac:dyDescent="0.25">
      <c r="A146" s="13">
        <v>145</v>
      </c>
      <c r="B146" s="1">
        <v>0</v>
      </c>
      <c r="C146" s="1">
        <v>1</v>
      </c>
      <c r="D146" s="1">
        <v>0</v>
      </c>
      <c r="E146" s="1">
        <v>96.9</v>
      </c>
      <c r="F146" s="1">
        <v>2420</v>
      </c>
      <c r="G146" s="1">
        <v>4</v>
      </c>
      <c r="H146" s="1">
        <v>108</v>
      </c>
      <c r="I146" s="1">
        <v>3.62</v>
      </c>
      <c r="J146" s="1">
        <v>2.64</v>
      </c>
      <c r="K146" s="1">
        <v>9</v>
      </c>
      <c r="L146" s="1">
        <v>82</v>
      </c>
      <c r="M146" s="1">
        <v>4800</v>
      </c>
      <c r="N146" s="1">
        <v>0.83421432003844298</v>
      </c>
      <c r="O146" s="1">
        <v>0.90833333333333299</v>
      </c>
      <c r="P146" s="1">
        <v>29</v>
      </c>
      <c r="Q146" s="1">
        <v>10.2173913043478</v>
      </c>
      <c r="R146" s="1">
        <v>8013</v>
      </c>
      <c r="S146" s="13">
        <v>145</v>
      </c>
      <c r="T146" s="13" t="s">
        <v>49</v>
      </c>
      <c r="U146" s="13" t="s">
        <v>80</v>
      </c>
      <c r="V146" s="13" t="s">
        <v>55</v>
      </c>
      <c r="W146" s="13" t="s">
        <v>38</v>
      </c>
      <c r="X146" s="13">
        <v>0</v>
      </c>
      <c r="Y146" s="13">
        <v>85</v>
      </c>
      <c r="Z146" s="13">
        <v>4</v>
      </c>
      <c r="AA146" s="13">
        <v>54.9</v>
      </c>
      <c r="AB146" s="13">
        <v>10.2173913043478</v>
      </c>
      <c r="AC146" s="13">
        <v>23</v>
      </c>
      <c r="AD146" s="13">
        <v>0</v>
      </c>
      <c r="AE146" s="13">
        <v>1</v>
      </c>
      <c r="AF146" s="13">
        <v>0</v>
      </c>
    </row>
    <row r="147" spans="1:32" x14ac:dyDescent="0.25">
      <c r="A147" s="13">
        <v>146</v>
      </c>
      <c r="B147" s="1">
        <v>0</v>
      </c>
      <c r="C147" s="1">
        <v>1</v>
      </c>
      <c r="D147" s="1">
        <v>0</v>
      </c>
      <c r="E147" s="1">
        <v>96.9</v>
      </c>
      <c r="F147" s="1">
        <v>2650</v>
      </c>
      <c r="G147" s="1">
        <v>4</v>
      </c>
      <c r="H147" s="1">
        <v>108</v>
      </c>
      <c r="I147" s="1">
        <v>3.62</v>
      </c>
      <c r="J147" s="1">
        <v>2.64</v>
      </c>
      <c r="K147" s="1">
        <v>7.7</v>
      </c>
      <c r="L147" s="1">
        <v>111</v>
      </c>
      <c r="M147" s="1">
        <v>4800</v>
      </c>
      <c r="N147" s="1">
        <v>0.83421432003844298</v>
      </c>
      <c r="O147" s="1">
        <v>0.90833333333333299</v>
      </c>
      <c r="P147" s="1">
        <v>23</v>
      </c>
      <c r="Q147" s="1">
        <v>10.2173913043478</v>
      </c>
      <c r="R147" s="1">
        <v>11694</v>
      </c>
      <c r="S147" s="13">
        <v>146</v>
      </c>
      <c r="T147" s="13" t="s">
        <v>49</v>
      </c>
      <c r="U147" s="13" t="s">
        <v>80</v>
      </c>
      <c r="V147" s="13" t="s">
        <v>37</v>
      </c>
      <c r="W147" s="13" t="s">
        <v>38</v>
      </c>
      <c r="X147" s="13">
        <v>0</v>
      </c>
      <c r="Y147" s="13">
        <v>85</v>
      </c>
      <c r="Z147" s="13">
        <v>4</v>
      </c>
      <c r="AA147" s="13">
        <v>54.9</v>
      </c>
      <c r="AB147" s="13">
        <v>10.2173913043478</v>
      </c>
      <c r="AC147" s="13">
        <v>23</v>
      </c>
      <c r="AD147" s="13">
        <v>0</v>
      </c>
      <c r="AE147" s="13">
        <v>1</v>
      </c>
      <c r="AF147" s="13">
        <v>0</v>
      </c>
    </row>
    <row r="148" spans="1:32" x14ac:dyDescent="0.25">
      <c r="A148" s="13">
        <v>147</v>
      </c>
      <c r="B148" s="1">
        <v>1</v>
      </c>
      <c r="C148" s="1">
        <v>0</v>
      </c>
      <c r="D148" s="1">
        <v>0</v>
      </c>
      <c r="E148" s="1">
        <v>95.7</v>
      </c>
      <c r="F148" s="1">
        <v>1985</v>
      </c>
      <c r="G148" s="1">
        <v>4</v>
      </c>
      <c r="H148" s="1">
        <v>92</v>
      </c>
      <c r="I148" s="1">
        <v>3.05</v>
      </c>
      <c r="J148" s="1">
        <v>3.03</v>
      </c>
      <c r="K148" s="1">
        <v>9</v>
      </c>
      <c r="L148" s="1">
        <v>62</v>
      </c>
      <c r="M148" s="1">
        <v>4800</v>
      </c>
      <c r="N148" s="1">
        <v>0.76261412782316196</v>
      </c>
      <c r="O148" s="1">
        <v>0.88333333333333297</v>
      </c>
      <c r="P148" s="1">
        <v>39</v>
      </c>
      <c r="Q148" s="1">
        <v>6.71428571428571</v>
      </c>
      <c r="R148" s="1">
        <v>5348</v>
      </c>
      <c r="S148" s="13">
        <v>147</v>
      </c>
      <c r="T148" s="13" t="s">
        <v>39</v>
      </c>
      <c r="U148" s="13" t="s">
        <v>46</v>
      </c>
      <c r="V148" s="13" t="s">
        <v>55</v>
      </c>
      <c r="W148" s="13" t="s">
        <v>38</v>
      </c>
      <c r="X148" s="13">
        <v>1</v>
      </c>
      <c r="Y148" s="13">
        <v>87</v>
      </c>
      <c r="Z148" s="13">
        <v>2</v>
      </c>
      <c r="AA148" s="13">
        <v>54.5</v>
      </c>
      <c r="AB148" s="13">
        <v>6.71428571428571</v>
      </c>
      <c r="AC148" s="13">
        <v>35</v>
      </c>
      <c r="AD148" s="13">
        <v>0</v>
      </c>
      <c r="AE148" s="13">
        <v>1</v>
      </c>
      <c r="AF148" s="13">
        <v>0</v>
      </c>
    </row>
    <row r="149" spans="1:32" x14ac:dyDescent="0.25">
      <c r="A149" s="13">
        <v>148</v>
      </c>
      <c r="B149" s="1">
        <v>1</v>
      </c>
      <c r="C149" s="1">
        <v>0</v>
      </c>
      <c r="D149" s="1">
        <v>0</v>
      </c>
      <c r="E149" s="1">
        <v>95.7</v>
      </c>
      <c r="F149" s="1">
        <v>2040</v>
      </c>
      <c r="G149" s="1">
        <v>4</v>
      </c>
      <c r="H149" s="1">
        <v>92</v>
      </c>
      <c r="I149" s="1">
        <v>3.05</v>
      </c>
      <c r="J149" s="1">
        <v>3.03</v>
      </c>
      <c r="K149" s="1">
        <v>9</v>
      </c>
      <c r="L149" s="1">
        <v>62</v>
      </c>
      <c r="M149" s="1">
        <v>4800</v>
      </c>
      <c r="N149" s="1">
        <v>0.76261412782316196</v>
      </c>
      <c r="O149" s="1">
        <v>0.88333333333333297</v>
      </c>
      <c r="P149" s="1">
        <v>38</v>
      </c>
      <c r="Q149" s="1">
        <v>7.5806451612903203</v>
      </c>
      <c r="R149" s="1">
        <v>6338</v>
      </c>
      <c r="S149" s="13">
        <v>148</v>
      </c>
      <c r="T149" s="13" t="s">
        <v>39</v>
      </c>
      <c r="U149" s="13" t="s">
        <v>46</v>
      </c>
      <c r="V149" s="13" t="s">
        <v>55</v>
      </c>
      <c r="W149" s="13" t="s">
        <v>38</v>
      </c>
      <c r="X149" s="13">
        <v>1</v>
      </c>
      <c r="Y149" s="13">
        <v>87</v>
      </c>
      <c r="Z149" s="13">
        <v>2</v>
      </c>
      <c r="AA149" s="13">
        <v>54.5</v>
      </c>
      <c r="AB149" s="13">
        <v>7.5806451612903203</v>
      </c>
      <c r="AC149" s="13">
        <v>31</v>
      </c>
      <c r="AD149" s="13">
        <v>0</v>
      </c>
      <c r="AE149" s="13">
        <v>1</v>
      </c>
      <c r="AF149" s="13">
        <v>0</v>
      </c>
    </row>
    <row r="150" spans="1:32" x14ac:dyDescent="0.25">
      <c r="A150" s="13">
        <v>149</v>
      </c>
      <c r="B150" s="1">
        <v>1</v>
      </c>
      <c r="C150" s="1">
        <v>0</v>
      </c>
      <c r="D150" s="1">
        <v>0</v>
      </c>
      <c r="E150" s="1">
        <v>95.7</v>
      </c>
      <c r="F150" s="1">
        <v>2015</v>
      </c>
      <c r="G150" s="1">
        <v>4</v>
      </c>
      <c r="H150" s="1">
        <v>92</v>
      </c>
      <c r="I150" s="1">
        <v>3.05</v>
      </c>
      <c r="J150" s="1">
        <v>3.03</v>
      </c>
      <c r="K150" s="1">
        <v>9</v>
      </c>
      <c r="L150" s="1">
        <v>62</v>
      </c>
      <c r="M150" s="1">
        <v>4800</v>
      </c>
      <c r="N150" s="1">
        <v>0.76261412782316196</v>
      </c>
      <c r="O150" s="1">
        <v>0.88333333333333297</v>
      </c>
      <c r="P150" s="1">
        <v>38</v>
      </c>
      <c r="Q150" s="1">
        <v>7.5806451612903203</v>
      </c>
      <c r="R150" s="1">
        <v>6488</v>
      </c>
      <c r="S150" s="13">
        <v>149</v>
      </c>
      <c r="T150" s="13" t="s">
        <v>39</v>
      </c>
      <c r="U150" s="13" t="s">
        <v>46</v>
      </c>
      <c r="V150" s="13" t="s">
        <v>55</v>
      </c>
      <c r="W150" s="13" t="s">
        <v>38</v>
      </c>
      <c r="X150" s="13">
        <v>1</v>
      </c>
      <c r="Y150" s="13">
        <v>74</v>
      </c>
      <c r="Z150" s="13">
        <v>4</v>
      </c>
      <c r="AA150" s="13">
        <v>54.5</v>
      </c>
      <c r="AB150" s="13">
        <v>7.5806451612903203</v>
      </c>
      <c r="AC150" s="13">
        <v>31</v>
      </c>
      <c r="AD150" s="13">
        <v>0</v>
      </c>
      <c r="AE150" s="13">
        <v>1</v>
      </c>
      <c r="AF150" s="13">
        <v>0</v>
      </c>
    </row>
    <row r="151" spans="1:32" x14ac:dyDescent="0.25">
      <c r="A151" s="13">
        <v>150</v>
      </c>
      <c r="B151" s="1">
        <v>1</v>
      </c>
      <c r="C151" s="1">
        <v>0</v>
      </c>
      <c r="D151" s="1">
        <v>0</v>
      </c>
      <c r="E151" s="1">
        <v>95.7</v>
      </c>
      <c r="F151" s="1">
        <v>2280</v>
      </c>
      <c r="G151" s="1">
        <v>4</v>
      </c>
      <c r="H151" s="1">
        <v>92</v>
      </c>
      <c r="I151" s="1">
        <v>3.05</v>
      </c>
      <c r="J151" s="1">
        <v>3.03</v>
      </c>
      <c r="K151" s="1">
        <v>9</v>
      </c>
      <c r="L151" s="1">
        <v>62</v>
      </c>
      <c r="M151" s="1">
        <v>4800</v>
      </c>
      <c r="N151" s="1">
        <v>0.81547333012974499</v>
      </c>
      <c r="O151" s="1">
        <v>0.88333333333333297</v>
      </c>
      <c r="P151" s="1">
        <v>37</v>
      </c>
      <c r="Q151" s="1">
        <v>7.5806451612903203</v>
      </c>
      <c r="R151" s="1">
        <v>6918</v>
      </c>
      <c r="S151" s="13">
        <v>150</v>
      </c>
      <c r="T151" s="13" t="s">
        <v>49</v>
      </c>
      <c r="U151" s="13" t="s">
        <v>46</v>
      </c>
      <c r="V151" s="13" t="s">
        <v>55</v>
      </c>
      <c r="W151" s="13" t="s">
        <v>38</v>
      </c>
      <c r="X151" s="13">
        <v>0</v>
      </c>
      <c r="Y151" s="13">
        <v>77</v>
      </c>
      <c r="Z151" s="13">
        <v>4</v>
      </c>
      <c r="AA151" s="13">
        <v>59.1</v>
      </c>
      <c r="AB151" s="13">
        <v>7.5806451612903203</v>
      </c>
      <c r="AC151" s="13">
        <v>31</v>
      </c>
      <c r="AD151" s="13">
        <v>0</v>
      </c>
      <c r="AE151" s="13">
        <v>1</v>
      </c>
      <c r="AF151" s="13">
        <v>0</v>
      </c>
    </row>
    <row r="152" spans="1:32" x14ac:dyDescent="0.25">
      <c r="A152" s="13">
        <v>151</v>
      </c>
      <c r="B152" s="1">
        <v>0</v>
      </c>
      <c r="C152" s="1">
        <v>1</v>
      </c>
      <c r="D152" s="1">
        <v>0</v>
      </c>
      <c r="E152" s="1">
        <v>95.7</v>
      </c>
      <c r="F152" s="1">
        <v>2290</v>
      </c>
      <c r="G152" s="1">
        <v>4</v>
      </c>
      <c r="H152" s="1">
        <v>92</v>
      </c>
      <c r="I152" s="1">
        <v>3.05</v>
      </c>
      <c r="J152" s="1">
        <v>3.03</v>
      </c>
      <c r="K152" s="1">
        <v>9</v>
      </c>
      <c r="L152" s="1">
        <v>62</v>
      </c>
      <c r="M152" s="1">
        <v>4800</v>
      </c>
      <c r="N152" s="1">
        <v>0.81547333012974499</v>
      </c>
      <c r="O152" s="1">
        <v>0.88333333333333297</v>
      </c>
      <c r="P152" s="1">
        <v>32</v>
      </c>
      <c r="Q152" s="1">
        <v>8.7037037037037006</v>
      </c>
      <c r="R152" s="1">
        <v>7898</v>
      </c>
      <c r="S152" s="13">
        <v>151</v>
      </c>
      <c r="T152" s="13" t="s">
        <v>49</v>
      </c>
      <c r="U152" s="13" t="s">
        <v>46</v>
      </c>
      <c r="V152" s="13" t="s">
        <v>55</v>
      </c>
      <c r="W152" s="13" t="s">
        <v>38</v>
      </c>
      <c r="X152" s="13">
        <v>0</v>
      </c>
      <c r="Y152" s="13">
        <v>81</v>
      </c>
      <c r="Z152" s="13">
        <v>4</v>
      </c>
      <c r="AA152" s="13">
        <v>59.1</v>
      </c>
      <c r="AB152" s="13">
        <v>8.7037037037037006</v>
      </c>
      <c r="AC152" s="13">
        <v>27</v>
      </c>
      <c r="AD152" s="13">
        <v>0</v>
      </c>
      <c r="AE152" s="13">
        <v>1</v>
      </c>
      <c r="AF152" s="13">
        <v>0</v>
      </c>
    </row>
    <row r="153" spans="1:32" x14ac:dyDescent="0.25">
      <c r="A153" s="13">
        <v>152</v>
      </c>
      <c r="B153" s="1">
        <v>0</v>
      </c>
      <c r="C153" s="1">
        <v>1</v>
      </c>
      <c r="D153" s="1">
        <v>0</v>
      </c>
      <c r="E153" s="1">
        <v>95.7</v>
      </c>
      <c r="F153" s="1">
        <v>3110</v>
      </c>
      <c r="G153" s="1">
        <v>4</v>
      </c>
      <c r="H153" s="1">
        <v>92</v>
      </c>
      <c r="I153" s="1">
        <v>3.05</v>
      </c>
      <c r="J153" s="1">
        <v>3.03</v>
      </c>
      <c r="K153" s="1">
        <v>9</v>
      </c>
      <c r="L153" s="1">
        <v>62</v>
      </c>
      <c r="M153" s="1">
        <v>4800</v>
      </c>
      <c r="N153" s="1">
        <v>0.81547333012974499</v>
      </c>
      <c r="O153" s="1">
        <v>0.88333333333333297</v>
      </c>
      <c r="P153" s="1">
        <v>32</v>
      </c>
      <c r="Q153" s="1">
        <v>8.7037037037037006</v>
      </c>
      <c r="R153" s="1">
        <v>8778</v>
      </c>
      <c r="S153" s="13">
        <v>152</v>
      </c>
      <c r="T153" s="13" t="s">
        <v>49</v>
      </c>
      <c r="U153" s="13" t="s">
        <v>46</v>
      </c>
      <c r="V153" s="13" t="s">
        <v>55</v>
      </c>
      <c r="W153" s="13" t="s">
        <v>38</v>
      </c>
      <c r="X153" s="13">
        <v>0</v>
      </c>
      <c r="Y153" s="13">
        <v>91</v>
      </c>
      <c r="Z153" s="13">
        <v>4</v>
      </c>
      <c r="AA153" s="13">
        <v>59.1</v>
      </c>
      <c r="AB153" s="13">
        <v>8.7037037037037006</v>
      </c>
      <c r="AC153" s="13">
        <v>27</v>
      </c>
      <c r="AD153" s="13">
        <v>0</v>
      </c>
      <c r="AE153" s="13">
        <v>1</v>
      </c>
      <c r="AF153" s="13">
        <v>0</v>
      </c>
    </row>
    <row r="154" spans="1:32" x14ac:dyDescent="0.25">
      <c r="A154" s="13">
        <v>153</v>
      </c>
      <c r="B154" s="1">
        <v>1</v>
      </c>
      <c r="C154" s="1">
        <v>0</v>
      </c>
      <c r="D154" s="1">
        <v>0</v>
      </c>
      <c r="E154" s="1">
        <v>95.7</v>
      </c>
      <c r="F154" s="1">
        <v>2081</v>
      </c>
      <c r="G154" s="1">
        <v>4</v>
      </c>
      <c r="H154" s="1">
        <v>98</v>
      </c>
      <c r="I154" s="1">
        <v>3.19</v>
      </c>
      <c r="J154" s="1">
        <v>3.03</v>
      </c>
      <c r="K154" s="1">
        <v>9</v>
      </c>
      <c r="L154" s="1">
        <v>70</v>
      </c>
      <c r="M154" s="1">
        <v>4800</v>
      </c>
      <c r="N154" s="1">
        <v>0.79913503123498297</v>
      </c>
      <c r="O154" s="1">
        <v>0.89444444444444404</v>
      </c>
      <c r="P154" s="1">
        <v>37</v>
      </c>
      <c r="Q154" s="1">
        <v>7.8333333333333304</v>
      </c>
      <c r="R154" s="1">
        <v>6938</v>
      </c>
      <c r="S154" s="13">
        <v>153</v>
      </c>
      <c r="T154" s="13" t="s">
        <v>44</v>
      </c>
      <c r="U154" s="13" t="s">
        <v>46</v>
      </c>
      <c r="V154" s="13" t="s">
        <v>55</v>
      </c>
      <c r="W154" s="13" t="s">
        <v>38</v>
      </c>
      <c r="X154" s="13">
        <v>0</v>
      </c>
      <c r="Y154" s="13">
        <v>91</v>
      </c>
      <c r="Z154" s="13">
        <v>4</v>
      </c>
      <c r="AA154" s="13">
        <v>53</v>
      </c>
      <c r="AB154" s="13">
        <v>7.8333333333333304</v>
      </c>
      <c r="AC154" s="13">
        <v>30</v>
      </c>
      <c r="AD154" s="13">
        <v>0</v>
      </c>
      <c r="AE154" s="13">
        <v>1</v>
      </c>
      <c r="AF154" s="13">
        <v>0</v>
      </c>
    </row>
    <row r="155" spans="1:32" x14ac:dyDescent="0.25">
      <c r="A155" s="13">
        <v>154</v>
      </c>
      <c r="B155" s="1">
        <v>1</v>
      </c>
      <c r="C155" s="1">
        <v>0</v>
      </c>
      <c r="D155" s="1">
        <v>0</v>
      </c>
      <c r="E155" s="1">
        <v>95.7</v>
      </c>
      <c r="F155" s="1">
        <v>2109</v>
      </c>
      <c r="G155" s="1">
        <v>4</v>
      </c>
      <c r="H155" s="1">
        <v>98</v>
      </c>
      <c r="I155" s="1">
        <v>3.19</v>
      </c>
      <c r="J155" s="1">
        <v>3.03</v>
      </c>
      <c r="K155" s="1">
        <v>9</v>
      </c>
      <c r="L155" s="1">
        <v>70</v>
      </c>
      <c r="M155" s="1">
        <v>4800</v>
      </c>
      <c r="N155" s="1">
        <v>0.79913503123498297</v>
      </c>
      <c r="O155" s="1">
        <v>0.89444444444444404</v>
      </c>
      <c r="P155" s="1">
        <v>37</v>
      </c>
      <c r="Q155" s="1">
        <v>7.8333333333333304</v>
      </c>
      <c r="R155" s="1">
        <v>7198</v>
      </c>
      <c r="S155" s="13">
        <v>154</v>
      </c>
      <c r="T155" s="13" t="s">
        <v>39</v>
      </c>
      <c r="U155" s="13" t="s">
        <v>46</v>
      </c>
      <c r="V155" s="13" t="s">
        <v>55</v>
      </c>
      <c r="W155" s="13" t="s">
        <v>38</v>
      </c>
      <c r="X155" s="13">
        <v>0</v>
      </c>
      <c r="Y155" s="13">
        <v>91</v>
      </c>
      <c r="Z155" s="13">
        <v>4</v>
      </c>
      <c r="AA155" s="13">
        <v>52.8</v>
      </c>
      <c r="AB155" s="13">
        <v>7.8333333333333304</v>
      </c>
      <c r="AC155" s="13">
        <v>30</v>
      </c>
      <c r="AD155" s="13">
        <v>0</v>
      </c>
      <c r="AE155" s="13">
        <v>1</v>
      </c>
      <c r="AF155" s="13">
        <v>0</v>
      </c>
    </row>
    <row r="156" spans="1:32" x14ac:dyDescent="0.25">
      <c r="A156" s="13">
        <v>155</v>
      </c>
      <c r="B156" s="1">
        <v>1</v>
      </c>
      <c r="C156" s="1">
        <v>0</v>
      </c>
      <c r="D156" s="1">
        <v>0</v>
      </c>
      <c r="E156" s="1">
        <v>95.7</v>
      </c>
      <c r="F156" s="1">
        <v>2275</v>
      </c>
      <c r="G156" s="1">
        <v>4</v>
      </c>
      <c r="H156" s="1">
        <v>110</v>
      </c>
      <c r="I156" s="1">
        <v>3.27</v>
      </c>
      <c r="J156" s="1">
        <v>3.35</v>
      </c>
      <c r="K156" s="1">
        <v>22.5</v>
      </c>
      <c r="L156" s="1">
        <v>56</v>
      </c>
      <c r="M156" s="1">
        <v>4500</v>
      </c>
      <c r="N156" s="1">
        <v>0.79913503123498297</v>
      </c>
      <c r="O156" s="1">
        <v>0.89444444444444404</v>
      </c>
      <c r="P156" s="1">
        <v>36</v>
      </c>
      <c r="Q156" s="1">
        <v>6.9117647058823497</v>
      </c>
      <c r="R156" s="1">
        <v>7898</v>
      </c>
      <c r="S156" s="13">
        <v>155</v>
      </c>
      <c r="T156" s="13" t="s">
        <v>44</v>
      </c>
      <c r="U156" s="13" t="s">
        <v>46</v>
      </c>
      <c r="V156" s="13" t="s">
        <v>68</v>
      </c>
      <c r="W156" s="13" t="s">
        <v>38</v>
      </c>
      <c r="X156" s="13">
        <v>0</v>
      </c>
      <c r="Y156" s="13">
        <v>91</v>
      </c>
      <c r="Z156" s="13">
        <v>4</v>
      </c>
      <c r="AA156" s="13">
        <v>53</v>
      </c>
      <c r="AB156" s="13">
        <v>6.9117647058823497</v>
      </c>
      <c r="AC156" s="13">
        <v>34</v>
      </c>
      <c r="AD156" s="13">
        <v>1</v>
      </c>
      <c r="AE156" s="13">
        <v>0</v>
      </c>
      <c r="AF156" s="13">
        <v>0</v>
      </c>
    </row>
    <row r="157" spans="1:32" x14ac:dyDescent="0.25">
      <c r="A157" s="13">
        <v>156</v>
      </c>
      <c r="B157" s="1">
        <v>1</v>
      </c>
      <c r="C157" s="1">
        <v>0</v>
      </c>
      <c r="D157" s="1">
        <v>0</v>
      </c>
      <c r="E157" s="1">
        <v>95.7</v>
      </c>
      <c r="F157" s="1">
        <v>2275</v>
      </c>
      <c r="G157" s="1">
        <v>4</v>
      </c>
      <c r="H157" s="1">
        <v>110</v>
      </c>
      <c r="I157" s="1">
        <v>3.27</v>
      </c>
      <c r="J157" s="1">
        <v>3.35</v>
      </c>
      <c r="K157" s="1">
        <v>22.5</v>
      </c>
      <c r="L157" s="1">
        <v>56</v>
      </c>
      <c r="M157" s="1">
        <v>4500</v>
      </c>
      <c r="N157" s="1">
        <v>0.79913503123498297</v>
      </c>
      <c r="O157" s="1">
        <v>0.89444444444444404</v>
      </c>
      <c r="P157" s="1">
        <v>47</v>
      </c>
      <c r="Q157" s="1">
        <v>6.1842105263157796</v>
      </c>
      <c r="R157" s="1">
        <v>7788</v>
      </c>
      <c r="S157" s="13">
        <v>156</v>
      </c>
      <c r="T157" s="13" t="s">
        <v>39</v>
      </c>
      <c r="U157" s="13" t="s">
        <v>46</v>
      </c>
      <c r="V157" s="13" t="s">
        <v>68</v>
      </c>
      <c r="W157" s="13" t="s">
        <v>38</v>
      </c>
      <c r="X157" s="13">
        <v>0</v>
      </c>
      <c r="Y157" s="13">
        <v>91</v>
      </c>
      <c r="Z157" s="13">
        <v>4</v>
      </c>
      <c r="AA157" s="13">
        <v>52.8</v>
      </c>
      <c r="AB157" s="13">
        <v>6.1842105263157796</v>
      </c>
      <c r="AC157" s="13">
        <v>38</v>
      </c>
      <c r="AD157" s="13">
        <v>1</v>
      </c>
      <c r="AE157" s="13">
        <v>0</v>
      </c>
      <c r="AF157" s="13">
        <v>0</v>
      </c>
    </row>
    <row r="158" spans="1:32" x14ac:dyDescent="0.25">
      <c r="A158" s="13">
        <v>157</v>
      </c>
      <c r="B158" s="1">
        <v>1</v>
      </c>
      <c r="C158" s="1">
        <v>0</v>
      </c>
      <c r="D158" s="1">
        <v>0</v>
      </c>
      <c r="E158" s="1">
        <v>95.7</v>
      </c>
      <c r="F158" s="1">
        <v>2094</v>
      </c>
      <c r="G158" s="1">
        <v>4</v>
      </c>
      <c r="H158" s="1">
        <v>98</v>
      </c>
      <c r="I158" s="1">
        <v>3.19</v>
      </c>
      <c r="J158" s="1">
        <v>3.03</v>
      </c>
      <c r="K158" s="1">
        <v>9</v>
      </c>
      <c r="L158" s="1">
        <v>70</v>
      </c>
      <c r="M158" s="1">
        <v>4800</v>
      </c>
      <c r="N158" s="1">
        <v>0.79913503123498297</v>
      </c>
      <c r="O158" s="1">
        <v>0.89444444444444404</v>
      </c>
      <c r="P158" s="1">
        <v>47</v>
      </c>
      <c r="Q158" s="1">
        <v>6.1842105263157796</v>
      </c>
      <c r="R158" s="1">
        <v>7738</v>
      </c>
      <c r="S158" s="13">
        <v>157</v>
      </c>
      <c r="T158" s="13" t="s">
        <v>44</v>
      </c>
      <c r="U158" s="13" t="s">
        <v>46</v>
      </c>
      <c r="V158" s="13" t="s">
        <v>55</v>
      </c>
      <c r="W158" s="13" t="s">
        <v>38</v>
      </c>
      <c r="X158" s="13">
        <v>0</v>
      </c>
      <c r="Y158" s="13">
        <v>91</v>
      </c>
      <c r="Z158" s="13">
        <v>4</v>
      </c>
      <c r="AA158" s="13">
        <v>53</v>
      </c>
      <c r="AB158" s="13">
        <v>6.1842105263157796</v>
      </c>
      <c r="AC158" s="13">
        <v>38</v>
      </c>
      <c r="AD158" s="13">
        <v>0</v>
      </c>
      <c r="AE158" s="13">
        <v>1</v>
      </c>
      <c r="AF158" s="13">
        <v>0</v>
      </c>
    </row>
    <row r="159" spans="1:32" x14ac:dyDescent="0.25">
      <c r="A159" s="13">
        <v>158</v>
      </c>
      <c r="B159" s="1">
        <v>1</v>
      </c>
      <c r="C159" s="1">
        <v>0</v>
      </c>
      <c r="D159" s="1">
        <v>0</v>
      </c>
      <c r="E159" s="1">
        <v>95.7</v>
      </c>
      <c r="F159" s="1">
        <v>2122</v>
      </c>
      <c r="G159" s="1">
        <v>4</v>
      </c>
      <c r="H159" s="1">
        <v>98</v>
      </c>
      <c r="I159" s="1">
        <v>3.19</v>
      </c>
      <c r="J159" s="1">
        <v>3.03</v>
      </c>
      <c r="K159" s="1">
        <v>9</v>
      </c>
      <c r="L159" s="1">
        <v>70</v>
      </c>
      <c r="M159" s="1">
        <v>4800</v>
      </c>
      <c r="N159" s="1">
        <v>0.79913503123498297</v>
      </c>
      <c r="O159" s="1">
        <v>0.89444444444444404</v>
      </c>
      <c r="P159" s="1">
        <v>34</v>
      </c>
      <c r="Q159" s="1">
        <v>8.3928571428571406</v>
      </c>
      <c r="R159" s="1">
        <v>8358</v>
      </c>
      <c r="S159" s="13">
        <v>158</v>
      </c>
      <c r="T159" s="13" t="s">
        <v>39</v>
      </c>
      <c r="U159" s="13" t="s">
        <v>46</v>
      </c>
      <c r="V159" s="13" t="s">
        <v>55</v>
      </c>
      <c r="W159" s="13" t="s">
        <v>38</v>
      </c>
      <c r="X159" s="13">
        <v>0</v>
      </c>
      <c r="Y159" s="13">
        <v>91</v>
      </c>
      <c r="Z159" s="13">
        <v>4</v>
      </c>
      <c r="AA159" s="13">
        <v>52.8</v>
      </c>
      <c r="AB159" s="13">
        <v>8.3928571428571406</v>
      </c>
      <c r="AC159" s="13">
        <v>28</v>
      </c>
      <c r="AD159" s="13">
        <v>0</v>
      </c>
      <c r="AE159" s="13">
        <v>1</v>
      </c>
      <c r="AF159" s="13">
        <v>0</v>
      </c>
    </row>
    <row r="160" spans="1:32" x14ac:dyDescent="0.25">
      <c r="A160" s="13">
        <v>159</v>
      </c>
      <c r="B160" s="1">
        <v>1</v>
      </c>
      <c r="C160" s="1">
        <v>0</v>
      </c>
      <c r="D160" s="1">
        <v>0</v>
      </c>
      <c r="E160" s="1">
        <v>95.7</v>
      </c>
      <c r="F160" s="1">
        <v>2140</v>
      </c>
      <c r="G160" s="1">
        <v>4</v>
      </c>
      <c r="H160" s="1">
        <v>98</v>
      </c>
      <c r="I160" s="1">
        <v>3.19</v>
      </c>
      <c r="J160" s="1">
        <v>3.03</v>
      </c>
      <c r="K160" s="1">
        <v>9</v>
      </c>
      <c r="L160" s="1">
        <v>70</v>
      </c>
      <c r="M160" s="1">
        <v>4800</v>
      </c>
      <c r="N160" s="1">
        <v>0.79913503123498297</v>
      </c>
      <c r="O160" s="1">
        <v>0.89444444444444404</v>
      </c>
      <c r="P160" s="1">
        <v>34</v>
      </c>
      <c r="Q160" s="1">
        <v>8.3928571428571406</v>
      </c>
      <c r="R160" s="1">
        <v>9258</v>
      </c>
      <c r="S160" s="13">
        <v>159</v>
      </c>
      <c r="T160" s="13" t="s">
        <v>44</v>
      </c>
      <c r="U160" s="13" t="s">
        <v>46</v>
      </c>
      <c r="V160" s="13" t="s">
        <v>55</v>
      </c>
      <c r="W160" s="13" t="s">
        <v>38</v>
      </c>
      <c r="X160" s="13">
        <v>0</v>
      </c>
      <c r="Y160" s="13">
        <v>91</v>
      </c>
      <c r="Z160" s="13">
        <v>4</v>
      </c>
      <c r="AA160" s="13">
        <v>52.8</v>
      </c>
      <c r="AB160" s="13">
        <v>8.3928571428571406</v>
      </c>
      <c r="AC160" s="13">
        <v>28</v>
      </c>
      <c r="AD160" s="13">
        <v>0</v>
      </c>
      <c r="AE160" s="13">
        <v>1</v>
      </c>
      <c r="AF160" s="13">
        <v>0</v>
      </c>
    </row>
    <row r="161" spans="1:32" x14ac:dyDescent="0.25">
      <c r="A161" s="13">
        <v>160</v>
      </c>
      <c r="B161" s="1">
        <v>0</v>
      </c>
      <c r="C161" s="1">
        <v>0</v>
      </c>
      <c r="D161" s="1">
        <v>0</v>
      </c>
      <c r="E161" s="1">
        <v>94.5</v>
      </c>
      <c r="F161" s="1">
        <v>2169</v>
      </c>
      <c r="G161" s="1">
        <v>4</v>
      </c>
      <c r="H161" s="1">
        <v>98</v>
      </c>
      <c r="I161" s="1">
        <v>3.19</v>
      </c>
      <c r="J161" s="1">
        <v>3.03</v>
      </c>
      <c r="K161" s="1">
        <v>9</v>
      </c>
      <c r="L161" s="1">
        <v>70</v>
      </c>
      <c r="M161" s="1">
        <v>4800</v>
      </c>
      <c r="N161" s="1">
        <v>0.81066794810187404</v>
      </c>
      <c r="O161" s="1">
        <v>0.88888888888888795</v>
      </c>
      <c r="P161" s="1">
        <v>34</v>
      </c>
      <c r="Q161" s="1">
        <v>8.1034482758620694</v>
      </c>
      <c r="R161" s="1">
        <v>8058</v>
      </c>
      <c r="S161" s="13">
        <v>160</v>
      </c>
      <c r="T161" s="13" t="s">
        <v>44</v>
      </c>
      <c r="U161" s="13" t="s">
        <v>46</v>
      </c>
      <c r="V161" s="13" t="s">
        <v>55</v>
      </c>
      <c r="W161" s="13" t="s">
        <v>38</v>
      </c>
      <c r="X161" s="13">
        <v>1</v>
      </c>
      <c r="Y161" s="13">
        <v>168</v>
      </c>
      <c r="Z161" s="13">
        <v>2</v>
      </c>
      <c r="AA161" s="13">
        <v>52.6</v>
      </c>
      <c r="AB161" s="13">
        <v>8.1034482758620694</v>
      </c>
      <c r="AC161" s="13">
        <v>29</v>
      </c>
      <c r="AD161" s="13">
        <v>0</v>
      </c>
      <c r="AE161" s="13">
        <v>1</v>
      </c>
      <c r="AF161" s="13">
        <v>1</v>
      </c>
    </row>
    <row r="162" spans="1:32" x14ac:dyDescent="0.25">
      <c r="A162" s="13">
        <v>161</v>
      </c>
      <c r="B162" s="1">
        <v>0</v>
      </c>
      <c r="C162" s="1">
        <v>0</v>
      </c>
      <c r="D162" s="1">
        <v>0</v>
      </c>
      <c r="E162" s="1">
        <v>94.5</v>
      </c>
      <c r="F162" s="1">
        <v>2204</v>
      </c>
      <c r="G162" s="1">
        <v>4</v>
      </c>
      <c r="H162" s="1">
        <v>98</v>
      </c>
      <c r="I162" s="1">
        <v>3.19</v>
      </c>
      <c r="J162" s="1">
        <v>3.03</v>
      </c>
      <c r="K162" s="1">
        <v>9</v>
      </c>
      <c r="L162" s="1">
        <v>70</v>
      </c>
      <c r="M162" s="1">
        <v>4800</v>
      </c>
      <c r="N162" s="1">
        <v>0.81066794810187404</v>
      </c>
      <c r="O162" s="1">
        <v>0.88888888888888795</v>
      </c>
      <c r="P162" s="1">
        <v>34</v>
      </c>
      <c r="Q162" s="1">
        <v>8.1034482758620694</v>
      </c>
      <c r="R162" s="1">
        <v>8238</v>
      </c>
      <c r="S162" s="13">
        <v>161</v>
      </c>
      <c r="T162" s="13" t="s">
        <v>39</v>
      </c>
      <c r="U162" s="13" t="s">
        <v>46</v>
      </c>
      <c r="V162" s="13" t="s">
        <v>55</v>
      </c>
      <c r="W162" s="13" t="s">
        <v>38</v>
      </c>
      <c r="X162" s="13">
        <v>1</v>
      </c>
      <c r="Y162" s="13">
        <v>168</v>
      </c>
      <c r="Z162" s="13">
        <v>2</v>
      </c>
      <c r="AA162" s="13">
        <v>52.6</v>
      </c>
      <c r="AB162" s="13">
        <v>8.1034482758620694</v>
      </c>
      <c r="AC162" s="13">
        <v>29</v>
      </c>
      <c r="AD162" s="13">
        <v>0</v>
      </c>
      <c r="AE162" s="13">
        <v>1</v>
      </c>
      <c r="AF162" s="13">
        <v>1</v>
      </c>
    </row>
    <row r="163" spans="1:32" x14ac:dyDescent="0.25">
      <c r="A163" s="13">
        <v>162</v>
      </c>
      <c r="B163" s="1">
        <v>0</v>
      </c>
      <c r="C163" s="1">
        <v>0</v>
      </c>
      <c r="D163" s="1">
        <v>0</v>
      </c>
      <c r="E163" s="1">
        <v>94.5</v>
      </c>
      <c r="F163" s="1">
        <v>2265</v>
      </c>
      <c r="G163" s="1">
        <v>4</v>
      </c>
      <c r="H163" s="1">
        <v>98</v>
      </c>
      <c r="I163" s="1">
        <v>3.24</v>
      </c>
      <c r="J163" s="1">
        <v>3.08</v>
      </c>
      <c r="K163" s="1">
        <v>9.4</v>
      </c>
      <c r="L163" s="1">
        <v>112</v>
      </c>
      <c r="M163" s="1">
        <v>6600</v>
      </c>
      <c r="N163" s="1">
        <v>0.81066794810187404</v>
      </c>
      <c r="O163" s="1">
        <v>0.88888888888888795</v>
      </c>
      <c r="P163" s="1">
        <v>29</v>
      </c>
      <c r="Q163" s="1">
        <v>9.0384615384615294</v>
      </c>
      <c r="R163" s="1">
        <v>9298</v>
      </c>
      <c r="S163" s="13">
        <v>162</v>
      </c>
      <c r="T163" s="13" t="s">
        <v>44</v>
      </c>
      <c r="U163" s="13" t="s">
        <v>35</v>
      </c>
      <c r="V163" s="13" t="s">
        <v>37</v>
      </c>
      <c r="W163" s="13" t="s">
        <v>38</v>
      </c>
      <c r="X163" s="13">
        <v>1</v>
      </c>
      <c r="Y163" s="13">
        <v>168</v>
      </c>
      <c r="Z163" s="13">
        <v>2</v>
      </c>
      <c r="AA163" s="13">
        <v>52.6</v>
      </c>
      <c r="AB163" s="13">
        <v>9.0384615384615294</v>
      </c>
      <c r="AC163" s="13">
        <v>26</v>
      </c>
      <c r="AD163" s="13">
        <v>0</v>
      </c>
      <c r="AE163" s="13">
        <v>1</v>
      </c>
      <c r="AF163" s="13">
        <v>1</v>
      </c>
    </row>
    <row r="164" spans="1:32" x14ac:dyDescent="0.25">
      <c r="A164" s="13">
        <v>163</v>
      </c>
      <c r="B164" s="1">
        <v>0</v>
      </c>
      <c r="C164" s="1">
        <v>0</v>
      </c>
      <c r="D164" s="1">
        <v>0</v>
      </c>
      <c r="E164" s="1">
        <v>94.5</v>
      </c>
      <c r="F164" s="1">
        <v>2300</v>
      </c>
      <c r="G164" s="1">
        <v>4</v>
      </c>
      <c r="H164" s="1">
        <v>98</v>
      </c>
      <c r="I164" s="1">
        <v>3.24</v>
      </c>
      <c r="J164" s="1">
        <v>3.08</v>
      </c>
      <c r="K164" s="1">
        <v>9.4</v>
      </c>
      <c r="L164" s="1">
        <v>112</v>
      </c>
      <c r="M164" s="1">
        <v>6600</v>
      </c>
      <c r="N164" s="1">
        <v>0.81066794810187404</v>
      </c>
      <c r="O164" s="1">
        <v>0.88888888888888795</v>
      </c>
      <c r="P164" s="1">
        <v>29</v>
      </c>
      <c r="Q164" s="1">
        <v>9.0384615384615294</v>
      </c>
      <c r="R164" s="1">
        <v>9538</v>
      </c>
      <c r="S164" s="13">
        <v>163</v>
      </c>
      <c r="T164" s="13" t="s">
        <v>39</v>
      </c>
      <c r="U164" s="13" t="s">
        <v>35</v>
      </c>
      <c r="V164" s="13" t="s">
        <v>37</v>
      </c>
      <c r="W164" s="13" t="s">
        <v>38</v>
      </c>
      <c r="X164" s="13">
        <v>1</v>
      </c>
      <c r="Y164" s="13">
        <v>168</v>
      </c>
      <c r="Z164" s="13">
        <v>2</v>
      </c>
      <c r="AA164" s="13">
        <v>52.6</v>
      </c>
      <c r="AB164" s="13">
        <v>9.0384615384615294</v>
      </c>
      <c r="AC164" s="13">
        <v>26</v>
      </c>
      <c r="AD164" s="13">
        <v>0</v>
      </c>
      <c r="AE164" s="13">
        <v>1</v>
      </c>
      <c r="AF164" s="13">
        <v>1</v>
      </c>
    </row>
    <row r="165" spans="1:32" x14ac:dyDescent="0.25">
      <c r="A165" s="13">
        <v>164</v>
      </c>
      <c r="B165" s="1">
        <v>0</v>
      </c>
      <c r="C165" s="1">
        <v>0</v>
      </c>
      <c r="D165" s="1">
        <v>0</v>
      </c>
      <c r="E165" s="1">
        <v>98.4</v>
      </c>
      <c r="F165" s="1">
        <v>2540</v>
      </c>
      <c r="G165" s="1">
        <v>4</v>
      </c>
      <c r="H165" s="1">
        <v>146</v>
      </c>
      <c r="I165" s="1">
        <v>3.62</v>
      </c>
      <c r="J165" s="1">
        <v>3.5</v>
      </c>
      <c r="K165" s="1">
        <v>9.3000000000000007</v>
      </c>
      <c r="L165" s="1">
        <v>116</v>
      </c>
      <c r="M165" s="1">
        <v>4800</v>
      </c>
      <c r="N165" s="1">
        <v>0.84670831331090801</v>
      </c>
      <c r="O165" s="1">
        <v>0.91111111111111098</v>
      </c>
      <c r="P165" s="1">
        <v>30</v>
      </c>
      <c r="Q165" s="1">
        <v>9.7916666666666607</v>
      </c>
      <c r="R165" s="1">
        <v>8449</v>
      </c>
      <c r="S165" s="13">
        <v>164</v>
      </c>
      <c r="T165" s="13" t="s">
        <v>70</v>
      </c>
      <c r="U165" s="13" t="s">
        <v>46</v>
      </c>
      <c r="V165" s="13" t="s">
        <v>37</v>
      </c>
      <c r="W165" s="13" t="s">
        <v>38</v>
      </c>
      <c r="X165" s="13">
        <v>2</v>
      </c>
      <c r="Y165" s="13">
        <v>134</v>
      </c>
      <c r="Z165" s="13">
        <v>2</v>
      </c>
      <c r="AA165" s="13">
        <v>52</v>
      </c>
      <c r="AB165" s="13">
        <v>9.7916666666666607</v>
      </c>
      <c r="AC165" s="13">
        <v>24</v>
      </c>
      <c r="AD165" s="13">
        <v>0</v>
      </c>
      <c r="AE165" s="13">
        <v>1</v>
      </c>
      <c r="AF165" s="13">
        <v>1</v>
      </c>
    </row>
    <row r="166" spans="1:32" x14ac:dyDescent="0.25">
      <c r="A166" s="13">
        <v>165</v>
      </c>
      <c r="B166" s="1">
        <v>0</v>
      </c>
      <c r="C166" s="1">
        <v>0</v>
      </c>
      <c r="D166" s="1">
        <v>0</v>
      </c>
      <c r="E166" s="1">
        <v>98.4</v>
      </c>
      <c r="F166" s="1">
        <v>2536</v>
      </c>
      <c r="G166" s="1">
        <v>4</v>
      </c>
      <c r="H166" s="1">
        <v>146</v>
      </c>
      <c r="I166" s="1">
        <v>3.62</v>
      </c>
      <c r="J166" s="1">
        <v>3.5</v>
      </c>
      <c r="K166" s="1">
        <v>9.3000000000000007</v>
      </c>
      <c r="L166" s="1">
        <v>116</v>
      </c>
      <c r="M166" s="1">
        <v>4800</v>
      </c>
      <c r="N166" s="1">
        <v>0.84670831331090801</v>
      </c>
      <c r="O166" s="1">
        <v>0.91111111111111098</v>
      </c>
      <c r="P166" s="1">
        <v>30</v>
      </c>
      <c r="Q166" s="1">
        <v>9.7916666666666607</v>
      </c>
      <c r="R166" s="1">
        <v>9639</v>
      </c>
      <c r="S166" s="13">
        <v>165</v>
      </c>
      <c r="T166" s="13" t="s">
        <v>70</v>
      </c>
      <c r="U166" s="13" t="s">
        <v>46</v>
      </c>
      <c r="V166" s="13" t="s">
        <v>37</v>
      </c>
      <c r="W166" s="13" t="s">
        <v>38</v>
      </c>
      <c r="X166" s="13">
        <v>2</v>
      </c>
      <c r="Y166" s="13">
        <v>134</v>
      </c>
      <c r="Z166" s="13">
        <v>2</v>
      </c>
      <c r="AA166" s="13">
        <v>52</v>
      </c>
      <c r="AB166" s="13">
        <v>9.7916666666666607</v>
      </c>
      <c r="AC166" s="13">
        <v>24</v>
      </c>
      <c r="AD166" s="13">
        <v>0</v>
      </c>
      <c r="AE166" s="13">
        <v>1</v>
      </c>
      <c r="AF166" s="13">
        <v>1</v>
      </c>
    </row>
    <row r="167" spans="1:32" x14ac:dyDescent="0.25">
      <c r="A167" s="13">
        <v>166</v>
      </c>
      <c r="B167" s="1">
        <v>0</v>
      </c>
      <c r="C167" s="1">
        <v>0</v>
      </c>
      <c r="D167" s="1">
        <v>0</v>
      </c>
      <c r="E167" s="1">
        <v>98.4</v>
      </c>
      <c r="F167" s="1">
        <v>2551</v>
      </c>
      <c r="G167" s="1">
        <v>4</v>
      </c>
      <c r="H167" s="1">
        <v>146</v>
      </c>
      <c r="I167" s="1">
        <v>3.62</v>
      </c>
      <c r="J167" s="1">
        <v>3.5</v>
      </c>
      <c r="K167" s="1">
        <v>9.3000000000000007</v>
      </c>
      <c r="L167" s="1">
        <v>116</v>
      </c>
      <c r="M167" s="1">
        <v>4800</v>
      </c>
      <c r="N167" s="1">
        <v>0.84670831331090801</v>
      </c>
      <c r="O167" s="1">
        <v>0.91111111111111098</v>
      </c>
      <c r="P167" s="1">
        <v>30</v>
      </c>
      <c r="Q167" s="1">
        <v>9.7916666666666607</v>
      </c>
      <c r="R167" s="1">
        <v>9989</v>
      </c>
      <c r="S167" s="13">
        <v>166</v>
      </c>
      <c r="T167" s="13" t="s">
        <v>39</v>
      </c>
      <c r="U167" s="13" t="s">
        <v>46</v>
      </c>
      <c r="V167" s="13" t="s">
        <v>37</v>
      </c>
      <c r="W167" s="13" t="s">
        <v>38</v>
      </c>
      <c r="X167" s="13">
        <v>2</v>
      </c>
      <c r="Y167" s="13">
        <v>134</v>
      </c>
      <c r="Z167" s="13">
        <v>2</v>
      </c>
      <c r="AA167" s="13">
        <v>52</v>
      </c>
      <c r="AB167" s="13">
        <v>9.7916666666666607</v>
      </c>
      <c r="AC167" s="13">
        <v>24</v>
      </c>
      <c r="AD167" s="13">
        <v>0</v>
      </c>
      <c r="AE167" s="13">
        <v>1</v>
      </c>
      <c r="AF167" s="13">
        <v>1</v>
      </c>
    </row>
    <row r="168" spans="1:32" x14ac:dyDescent="0.25">
      <c r="A168" s="13">
        <v>167</v>
      </c>
      <c r="B168" s="1">
        <v>0</v>
      </c>
      <c r="C168" s="1">
        <v>0</v>
      </c>
      <c r="D168" s="1">
        <v>0</v>
      </c>
      <c r="E168" s="1">
        <v>98.4</v>
      </c>
      <c r="F168" s="1">
        <v>2679</v>
      </c>
      <c r="G168" s="1">
        <v>4</v>
      </c>
      <c r="H168" s="1">
        <v>146</v>
      </c>
      <c r="I168" s="1">
        <v>3.62</v>
      </c>
      <c r="J168" s="1">
        <v>3.5</v>
      </c>
      <c r="K168" s="1">
        <v>9.3000000000000007</v>
      </c>
      <c r="L168" s="1">
        <v>116</v>
      </c>
      <c r="M168" s="1">
        <v>4800</v>
      </c>
      <c r="N168" s="1">
        <v>0.84670831331090801</v>
      </c>
      <c r="O168" s="1">
        <v>0.91111111111111098</v>
      </c>
      <c r="P168" s="1">
        <v>30</v>
      </c>
      <c r="Q168" s="1">
        <v>9.7916666666666607</v>
      </c>
      <c r="R168" s="1">
        <v>11199</v>
      </c>
      <c r="S168" s="13">
        <v>167</v>
      </c>
      <c r="T168" s="13" t="s">
        <v>70</v>
      </c>
      <c r="U168" s="13" t="s">
        <v>46</v>
      </c>
      <c r="V168" s="13" t="s">
        <v>37</v>
      </c>
      <c r="W168" s="13" t="s">
        <v>38</v>
      </c>
      <c r="X168" s="13">
        <v>2</v>
      </c>
      <c r="Y168" s="13">
        <v>134</v>
      </c>
      <c r="Z168" s="13">
        <v>2</v>
      </c>
      <c r="AA168" s="13">
        <v>52</v>
      </c>
      <c r="AB168" s="13">
        <v>9.7916666666666607</v>
      </c>
      <c r="AC168" s="13">
        <v>24</v>
      </c>
      <c r="AD168" s="13">
        <v>0</v>
      </c>
      <c r="AE168" s="13">
        <v>1</v>
      </c>
      <c r="AF168" s="13">
        <v>1</v>
      </c>
    </row>
    <row r="169" spans="1:32" x14ac:dyDescent="0.25">
      <c r="A169" s="13">
        <v>168</v>
      </c>
      <c r="B169" s="1">
        <v>0</v>
      </c>
      <c r="C169" s="1">
        <v>0</v>
      </c>
      <c r="D169" s="1">
        <v>0</v>
      </c>
      <c r="E169" s="1">
        <v>98.4</v>
      </c>
      <c r="F169" s="1">
        <v>2714</v>
      </c>
      <c r="G169" s="1">
        <v>4</v>
      </c>
      <c r="H169" s="1">
        <v>146</v>
      </c>
      <c r="I169" s="1">
        <v>3.62</v>
      </c>
      <c r="J169" s="1">
        <v>3.5</v>
      </c>
      <c r="K169" s="1">
        <v>9.3000000000000007</v>
      </c>
      <c r="L169" s="1">
        <v>116</v>
      </c>
      <c r="M169" s="1">
        <v>4800</v>
      </c>
      <c r="N169" s="1">
        <v>0.84670831331090801</v>
      </c>
      <c r="O169" s="1">
        <v>0.91111111111111098</v>
      </c>
      <c r="P169" s="1">
        <v>30</v>
      </c>
      <c r="Q169" s="1">
        <v>9.7916666666666607</v>
      </c>
      <c r="R169" s="1">
        <v>11549</v>
      </c>
      <c r="S169" s="13">
        <v>168</v>
      </c>
      <c r="T169" s="13" t="s">
        <v>39</v>
      </c>
      <c r="U169" s="13" t="s">
        <v>46</v>
      </c>
      <c r="V169" s="13" t="s">
        <v>37</v>
      </c>
      <c r="W169" s="13" t="s">
        <v>38</v>
      </c>
      <c r="X169" s="13">
        <v>2</v>
      </c>
      <c r="Y169" s="13">
        <v>134</v>
      </c>
      <c r="Z169" s="13">
        <v>2</v>
      </c>
      <c r="AA169" s="13">
        <v>52</v>
      </c>
      <c r="AB169" s="13">
        <v>9.7916666666666607</v>
      </c>
      <c r="AC169" s="13">
        <v>24</v>
      </c>
      <c r="AD169" s="13">
        <v>0</v>
      </c>
      <c r="AE169" s="13">
        <v>1</v>
      </c>
      <c r="AF169" s="13">
        <v>1</v>
      </c>
    </row>
    <row r="170" spans="1:32" x14ac:dyDescent="0.25">
      <c r="A170" s="13">
        <v>169</v>
      </c>
      <c r="B170" s="1">
        <v>0</v>
      </c>
      <c r="C170" s="1">
        <v>0</v>
      </c>
      <c r="D170" s="1">
        <v>0</v>
      </c>
      <c r="E170" s="1">
        <v>98.4</v>
      </c>
      <c r="F170" s="1">
        <v>2975</v>
      </c>
      <c r="G170" s="1">
        <v>4</v>
      </c>
      <c r="H170" s="1">
        <v>146</v>
      </c>
      <c r="I170" s="1">
        <v>3.62</v>
      </c>
      <c r="J170" s="1">
        <v>3.5</v>
      </c>
      <c r="K170" s="1">
        <v>9.3000000000000007</v>
      </c>
      <c r="L170" s="1">
        <v>116</v>
      </c>
      <c r="M170" s="1">
        <v>4800</v>
      </c>
      <c r="N170" s="1">
        <v>0.84670831331090801</v>
      </c>
      <c r="O170" s="1">
        <v>0.91111111111111098</v>
      </c>
      <c r="P170" s="1">
        <v>30</v>
      </c>
      <c r="Q170" s="1">
        <v>9.7916666666666607</v>
      </c>
      <c r="R170" s="1">
        <v>17669</v>
      </c>
      <c r="S170" s="13">
        <v>169</v>
      </c>
      <c r="T170" s="13" t="s">
        <v>32</v>
      </c>
      <c r="U170" s="13" t="s">
        <v>46</v>
      </c>
      <c r="V170" s="13" t="s">
        <v>37</v>
      </c>
      <c r="W170" s="13" t="s">
        <v>38</v>
      </c>
      <c r="X170" s="13">
        <v>2</v>
      </c>
      <c r="Y170" s="13">
        <v>134</v>
      </c>
      <c r="Z170" s="13">
        <v>2</v>
      </c>
      <c r="AA170" s="13">
        <v>53</v>
      </c>
      <c r="AB170" s="13">
        <v>9.7916666666666607</v>
      </c>
      <c r="AC170" s="13">
        <v>24</v>
      </c>
      <c r="AD170" s="13">
        <v>0</v>
      </c>
      <c r="AE170" s="13">
        <v>1</v>
      </c>
      <c r="AF170" s="13">
        <v>1</v>
      </c>
    </row>
    <row r="171" spans="1:32" x14ac:dyDescent="0.25">
      <c r="A171" s="13">
        <v>170</v>
      </c>
      <c r="B171" s="1">
        <v>1</v>
      </c>
      <c r="C171" s="1">
        <v>0</v>
      </c>
      <c r="D171" s="1">
        <v>0</v>
      </c>
      <c r="E171" s="1">
        <v>102.4</v>
      </c>
      <c r="F171" s="1">
        <v>2326</v>
      </c>
      <c r="G171" s="1">
        <v>4</v>
      </c>
      <c r="H171" s="1">
        <v>122</v>
      </c>
      <c r="I171" s="1">
        <v>3.31</v>
      </c>
      <c r="J171" s="1">
        <v>3.54</v>
      </c>
      <c r="K171" s="1">
        <v>8.6999999999999993</v>
      </c>
      <c r="L171" s="1">
        <v>92</v>
      </c>
      <c r="M171" s="1">
        <v>4200</v>
      </c>
      <c r="N171" s="1">
        <v>0.843825084094185</v>
      </c>
      <c r="O171" s="1">
        <v>0.92361111111111105</v>
      </c>
      <c r="P171" s="1">
        <v>34</v>
      </c>
      <c r="Q171" s="1">
        <v>8.1034482758620694</v>
      </c>
      <c r="R171" s="1">
        <v>8948</v>
      </c>
      <c r="S171" s="13">
        <v>170</v>
      </c>
      <c r="T171" s="13" t="s">
        <v>44</v>
      </c>
      <c r="U171" s="13" t="s">
        <v>46</v>
      </c>
      <c r="V171" s="13" t="s">
        <v>37</v>
      </c>
      <c r="W171" s="13" t="s">
        <v>38</v>
      </c>
      <c r="X171" s="13">
        <v>-1</v>
      </c>
      <c r="Y171" s="13">
        <v>65</v>
      </c>
      <c r="Z171" s="13">
        <v>4</v>
      </c>
      <c r="AA171" s="13">
        <v>54.9</v>
      </c>
      <c r="AB171" s="13">
        <v>8.1034482758620694</v>
      </c>
      <c r="AC171" s="13">
        <v>29</v>
      </c>
      <c r="AD171" s="13">
        <v>0</v>
      </c>
      <c r="AE171" s="13">
        <v>1</v>
      </c>
      <c r="AF171" s="13">
        <v>0</v>
      </c>
    </row>
    <row r="172" spans="1:32" x14ac:dyDescent="0.25">
      <c r="A172" s="13">
        <v>171</v>
      </c>
      <c r="B172" s="1">
        <v>1</v>
      </c>
      <c r="C172" s="1">
        <v>0</v>
      </c>
      <c r="D172" s="1">
        <v>0</v>
      </c>
      <c r="E172" s="1">
        <v>102.4</v>
      </c>
      <c r="F172" s="1">
        <v>2480</v>
      </c>
      <c r="G172" s="1">
        <v>4</v>
      </c>
      <c r="H172" s="1">
        <v>110</v>
      </c>
      <c r="I172" s="1">
        <v>3.27</v>
      </c>
      <c r="J172" s="1">
        <v>3.35</v>
      </c>
      <c r="K172" s="1">
        <v>22.5</v>
      </c>
      <c r="L172" s="1">
        <v>73</v>
      </c>
      <c r="M172" s="1">
        <v>4500</v>
      </c>
      <c r="N172" s="1">
        <v>0.843825084094185</v>
      </c>
      <c r="O172" s="1">
        <v>0.92361111111111105</v>
      </c>
      <c r="P172" s="1">
        <v>33</v>
      </c>
      <c r="Q172" s="1">
        <v>7.8333333333333304</v>
      </c>
      <c r="R172" s="1">
        <v>10698</v>
      </c>
      <c r="S172" s="13">
        <v>171</v>
      </c>
      <c r="T172" s="13" t="s">
        <v>44</v>
      </c>
      <c r="U172" s="13" t="s">
        <v>46</v>
      </c>
      <c r="V172" s="13" t="s">
        <v>68</v>
      </c>
      <c r="W172" s="13" t="s">
        <v>38</v>
      </c>
      <c r="X172" s="13">
        <v>-1</v>
      </c>
      <c r="Y172" s="13">
        <v>65</v>
      </c>
      <c r="Z172" s="13">
        <v>4</v>
      </c>
      <c r="AA172" s="13">
        <v>54.9</v>
      </c>
      <c r="AB172" s="13">
        <v>7.8333333333333304</v>
      </c>
      <c r="AC172" s="13">
        <v>30</v>
      </c>
      <c r="AD172" s="13">
        <v>1</v>
      </c>
      <c r="AE172" s="13">
        <v>0</v>
      </c>
      <c r="AF172" s="13">
        <v>0</v>
      </c>
    </row>
    <row r="173" spans="1:32" x14ac:dyDescent="0.25">
      <c r="A173" s="13">
        <v>172</v>
      </c>
      <c r="B173" s="1">
        <v>1</v>
      </c>
      <c r="C173" s="1">
        <v>0</v>
      </c>
      <c r="D173" s="1">
        <v>0</v>
      </c>
      <c r="E173" s="1">
        <v>102.4</v>
      </c>
      <c r="F173" s="1">
        <v>2414</v>
      </c>
      <c r="G173" s="1">
        <v>4</v>
      </c>
      <c r="H173" s="1">
        <v>122</v>
      </c>
      <c r="I173" s="1">
        <v>3.31</v>
      </c>
      <c r="J173" s="1">
        <v>3.54</v>
      </c>
      <c r="K173" s="1">
        <v>8.6999999999999993</v>
      </c>
      <c r="L173" s="1">
        <v>92</v>
      </c>
      <c r="M173" s="1">
        <v>4200</v>
      </c>
      <c r="N173" s="1">
        <v>0.843825084094185</v>
      </c>
      <c r="O173" s="1">
        <v>0.92361111111111105</v>
      </c>
      <c r="P173" s="1">
        <v>32</v>
      </c>
      <c r="Q173" s="1">
        <v>8.7037037037037006</v>
      </c>
      <c r="R173" s="1">
        <v>9988</v>
      </c>
      <c r="S173" s="13">
        <v>172</v>
      </c>
      <c r="T173" s="13" t="s">
        <v>39</v>
      </c>
      <c r="U173" s="13" t="s">
        <v>46</v>
      </c>
      <c r="V173" s="13" t="s">
        <v>37</v>
      </c>
      <c r="W173" s="13" t="s">
        <v>38</v>
      </c>
      <c r="X173" s="13">
        <v>-1</v>
      </c>
      <c r="Y173" s="13">
        <v>65</v>
      </c>
      <c r="Z173" s="13">
        <v>4</v>
      </c>
      <c r="AA173" s="13">
        <v>53.9</v>
      </c>
      <c r="AB173" s="13">
        <v>8.7037037037037006</v>
      </c>
      <c r="AC173" s="13">
        <v>27</v>
      </c>
      <c r="AD173" s="13">
        <v>0</v>
      </c>
      <c r="AE173" s="13">
        <v>1</v>
      </c>
      <c r="AF173" s="13">
        <v>0</v>
      </c>
    </row>
    <row r="174" spans="1:32" x14ac:dyDescent="0.25">
      <c r="A174" s="13">
        <v>173</v>
      </c>
      <c r="B174" s="1">
        <v>1</v>
      </c>
      <c r="C174" s="1">
        <v>0</v>
      </c>
      <c r="D174" s="1">
        <v>0</v>
      </c>
      <c r="E174" s="1">
        <v>102.4</v>
      </c>
      <c r="F174" s="1">
        <v>2414</v>
      </c>
      <c r="G174" s="1">
        <v>4</v>
      </c>
      <c r="H174" s="1">
        <v>122</v>
      </c>
      <c r="I174" s="1">
        <v>3.31</v>
      </c>
      <c r="J174" s="1">
        <v>3.54</v>
      </c>
      <c r="K174" s="1">
        <v>8.6999999999999993</v>
      </c>
      <c r="L174" s="1">
        <v>92</v>
      </c>
      <c r="M174" s="1">
        <v>4200</v>
      </c>
      <c r="N174" s="1">
        <v>0.843825084094185</v>
      </c>
      <c r="O174" s="1">
        <v>0.92361111111111105</v>
      </c>
      <c r="P174" s="1">
        <v>32</v>
      </c>
      <c r="Q174" s="1">
        <v>8.7037037037037006</v>
      </c>
      <c r="R174" s="1">
        <v>10898</v>
      </c>
      <c r="S174" s="13">
        <v>173</v>
      </c>
      <c r="T174" s="13" t="s">
        <v>44</v>
      </c>
      <c r="U174" s="13" t="s">
        <v>46</v>
      </c>
      <c r="V174" s="13" t="s">
        <v>37</v>
      </c>
      <c r="W174" s="13" t="s">
        <v>38</v>
      </c>
      <c r="X174" s="13">
        <v>-1</v>
      </c>
      <c r="Y174" s="13">
        <v>65</v>
      </c>
      <c r="Z174" s="13">
        <v>4</v>
      </c>
      <c r="AA174" s="13">
        <v>54.9</v>
      </c>
      <c r="AB174" s="13">
        <v>8.7037037037037006</v>
      </c>
      <c r="AC174" s="13">
        <v>27</v>
      </c>
      <c r="AD174" s="13">
        <v>0</v>
      </c>
      <c r="AE174" s="13">
        <v>1</v>
      </c>
      <c r="AF174" s="13">
        <v>0</v>
      </c>
    </row>
    <row r="175" spans="1:32" x14ac:dyDescent="0.25">
      <c r="A175" s="13">
        <v>174</v>
      </c>
      <c r="B175" s="1">
        <v>1</v>
      </c>
      <c r="C175" s="1">
        <v>0</v>
      </c>
      <c r="D175" s="1">
        <v>0</v>
      </c>
      <c r="E175" s="1">
        <v>102.4</v>
      </c>
      <c r="F175" s="1">
        <v>2458</v>
      </c>
      <c r="G175" s="1">
        <v>4</v>
      </c>
      <c r="H175" s="1">
        <v>122</v>
      </c>
      <c r="I175" s="1">
        <v>3.31</v>
      </c>
      <c r="J175" s="1">
        <v>3.54</v>
      </c>
      <c r="K175" s="1">
        <v>8.6999999999999993</v>
      </c>
      <c r="L175" s="1">
        <v>92</v>
      </c>
      <c r="M175" s="1">
        <v>4200</v>
      </c>
      <c r="N175" s="1">
        <v>0.843825084094185</v>
      </c>
      <c r="O175" s="1">
        <v>0.92361111111111105</v>
      </c>
      <c r="P175" s="1">
        <v>32</v>
      </c>
      <c r="Q175" s="1">
        <v>8.7037037037037006</v>
      </c>
      <c r="R175" s="1">
        <v>11248</v>
      </c>
      <c r="S175" s="13">
        <v>174</v>
      </c>
      <c r="T175" s="13" t="s">
        <v>39</v>
      </c>
      <c r="U175" s="13" t="s">
        <v>46</v>
      </c>
      <c r="V175" s="13" t="s">
        <v>37</v>
      </c>
      <c r="W175" s="13" t="s">
        <v>38</v>
      </c>
      <c r="X175" s="13">
        <v>-1</v>
      </c>
      <c r="Y175" s="13">
        <v>65</v>
      </c>
      <c r="Z175" s="13">
        <v>4</v>
      </c>
      <c r="AA175" s="13">
        <v>53.9</v>
      </c>
      <c r="AB175" s="13">
        <v>8.7037037037037006</v>
      </c>
      <c r="AC175" s="13">
        <v>27</v>
      </c>
      <c r="AD175" s="13">
        <v>0</v>
      </c>
      <c r="AE175" s="13">
        <v>1</v>
      </c>
      <c r="AF175" s="13">
        <v>0</v>
      </c>
    </row>
    <row r="176" spans="1:32" x14ac:dyDescent="0.25">
      <c r="A176" s="13">
        <v>175</v>
      </c>
      <c r="B176" s="1">
        <v>0</v>
      </c>
      <c r="C176" s="1">
        <v>0</v>
      </c>
      <c r="D176" s="1">
        <v>0</v>
      </c>
      <c r="E176" s="1">
        <v>102.9</v>
      </c>
      <c r="F176" s="1">
        <v>2976</v>
      </c>
      <c r="G176" s="1">
        <v>6</v>
      </c>
      <c r="H176" s="1">
        <v>171</v>
      </c>
      <c r="I176" s="1">
        <v>3.27</v>
      </c>
      <c r="J176" s="1">
        <v>3.35</v>
      </c>
      <c r="K176" s="1">
        <v>9.3000000000000007</v>
      </c>
      <c r="L176" s="1">
        <v>161</v>
      </c>
      <c r="M176" s="1">
        <v>5200</v>
      </c>
      <c r="N176" s="1">
        <v>0.88178760211436802</v>
      </c>
      <c r="O176" s="1">
        <v>0.94027777777777699</v>
      </c>
      <c r="P176" s="1">
        <v>24</v>
      </c>
      <c r="Q176" s="1">
        <v>11.75</v>
      </c>
      <c r="R176" s="1">
        <v>16558</v>
      </c>
      <c r="S176" s="13">
        <v>175</v>
      </c>
      <c r="T176" s="13" t="s">
        <v>39</v>
      </c>
      <c r="U176" s="13" t="s">
        <v>35</v>
      </c>
      <c r="V176" s="13" t="s">
        <v>37</v>
      </c>
      <c r="W176" s="13" t="s">
        <v>42</v>
      </c>
      <c r="X176" s="13">
        <v>3</v>
      </c>
      <c r="Y176" s="13">
        <v>197</v>
      </c>
      <c r="Z176" s="13">
        <v>2</v>
      </c>
      <c r="AA176" s="13">
        <v>52</v>
      </c>
      <c r="AB176" s="13">
        <v>11.75</v>
      </c>
      <c r="AC176" s="13">
        <v>20</v>
      </c>
      <c r="AD176" s="13">
        <v>0</v>
      </c>
      <c r="AE176" s="13">
        <v>1</v>
      </c>
      <c r="AF176" s="13">
        <v>1</v>
      </c>
    </row>
    <row r="177" spans="1:32" x14ac:dyDescent="0.25">
      <c r="A177" s="13">
        <v>176</v>
      </c>
      <c r="B177" s="1">
        <v>0</v>
      </c>
      <c r="C177" s="1">
        <v>0</v>
      </c>
      <c r="D177" s="1">
        <v>0</v>
      </c>
      <c r="E177" s="1">
        <v>102.9</v>
      </c>
      <c r="F177" s="1">
        <v>3016</v>
      </c>
      <c r="G177" s="1">
        <v>6</v>
      </c>
      <c r="H177" s="1">
        <v>171</v>
      </c>
      <c r="I177" s="1">
        <v>3.27</v>
      </c>
      <c r="J177" s="1">
        <v>3.35</v>
      </c>
      <c r="K177" s="1">
        <v>9.3000000000000007</v>
      </c>
      <c r="L177" s="1">
        <v>161</v>
      </c>
      <c r="M177" s="1">
        <v>5200</v>
      </c>
      <c r="N177" s="1">
        <v>0.88178760211436802</v>
      </c>
      <c r="O177" s="1">
        <v>0.94027777777777699</v>
      </c>
      <c r="P177" s="1">
        <v>24</v>
      </c>
      <c r="Q177" s="1">
        <v>12.368421052631501</v>
      </c>
      <c r="R177" s="1">
        <v>15998</v>
      </c>
      <c r="S177" s="13">
        <v>176</v>
      </c>
      <c r="T177" s="13" t="s">
        <v>39</v>
      </c>
      <c r="U177" s="13" t="s">
        <v>35</v>
      </c>
      <c r="V177" s="13" t="s">
        <v>37</v>
      </c>
      <c r="W177" s="13" t="s">
        <v>42</v>
      </c>
      <c r="X177" s="13">
        <v>3</v>
      </c>
      <c r="Y177" s="13">
        <v>197</v>
      </c>
      <c r="Z177" s="13">
        <v>2</v>
      </c>
      <c r="AA177" s="13">
        <v>52</v>
      </c>
      <c r="AB177" s="13">
        <v>12.368421052631501</v>
      </c>
      <c r="AC177" s="13">
        <v>19</v>
      </c>
      <c r="AD177" s="13">
        <v>0</v>
      </c>
      <c r="AE177" s="13">
        <v>1</v>
      </c>
      <c r="AF177" s="13">
        <v>1</v>
      </c>
    </row>
    <row r="178" spans="1:32" x14ac:dyDescent="0.25">
      <c r="A178" s="13">
        <v>177</v>
      </c>
      <c r="B178" s="1">
        <v>0</v>
      </c>
      <c r="C178" s="1">
        <v>0</v>
      </c>
      <c r="D178" s="1">
        <v>0</v>
      </c>
      <c r="E178" s="1">
        <v>104.5</v>
      </c>
      <c r="F178" s="1">
        <v>3131</v>
      </c>
      <c r="G178" s="1">
        <v>6</v>
      </c>
      <c r="H178" s="1">
        <v>171</v>
      </c>
      <c r="I178" s="1">
        <v>3.27</v>
      </c>
      <c r="J178" s="1">
        <v>3.35</v>
      </c>
      <c r="K178" s="1">
        <v>9.1999999999999993</v>
      </c>
      <c r="L178" s="1">
        <v>156</v>
      </c>
      <c r="M178" s="1">
        <v>5200</v>
      </c>
      <c r="N178" s="1">
        <v>0.90245074483421395</v>
      </c>
      <c r="O178" s="1">
        <v>0.92361111111111105</v>
      </c>
      <c r="P178" s="1">
        <v>24</v>
      </c>
      <c r="Q178" s="1">
        <v>11.75</v>
      </c>
      <c r="R178" s="1">
        <v>15690</v>
      </c>
      <c r="S178" s="13">
        <v>177</v>
      </c>
      <c r="T178" s="13" t="s">
        <v>44</v>
      </c>
      <c r="U178" s="13" t="s">
        <v>35</v>
      </c>
      <c r="V178" s="13" t="s">
        <v>37</v>
      </c>
      <c r="W178" s="13" t="s">
        <v>42</v>
      </c>
      <c r="X178" s="13">
        <v>-1</v>
      </c>
      <c r="Y178" s="13">
        <v>90</v>
      </c>
      <c r="Z178" s="13">
        <v>4</v>
      </c>
      <c r="AA178" s="13">
        <v>54.1</v>
      </c>
      <c r="AB178" s="13">
        <v>11.75</v>
      </c>
      <c r="AC178" s="13">
        <v>20</v>
      </c>
      <c r="AD178" s="13">
        <v>0</v>
      </c>
      <c r="AE178" s="13">
        <v>1</v>
      </c>
      <c r="AF178" s="13">
        <v>1</v>
      </c>
    </row>
    <row r="179" spans="1:32" x14ac:dyDescent="0.25">
      <c r="A179" s="13">
        <v>178</v>
      </c>
      <c r="B179" s="1">
        <v>0</v>
      </c>
      <c r="C179" s="1">
        <v>0</v>
      </c>
      <c r="D179" s="1">
        <v>0</v>
      </c>
      <c r="E179" s="1">
        <v>104.5</v>
      </c>
      <c r="F179" s="1">
        <v>3151</v>
      </c>
      <c r="G179" s="1">
        <v>6</v>
      </c>
      <c r="H179" s="1">
        <v>161</v>
      </c>
      <c r="I179" s="1">
        <v>3.27</v>
      </c>
      <c r="J179" s="1">
        <v>3.35</v>
      </c>
      <c r="K179" s="1">
        <v>9.1999999999999993</v>
      </c>
      <c r="L179" s="1">
        <v>156</v>
      </c>
      <c r="M179" s="1">
        <v>5200</v>
      </c>
      <c r="N179" s="1">
        <v>0.90245074483421395</v>
      </c>
      <c r="O179" s="1">
        <v>0.92361111111111105</v>
      </c>
      <c r="P179" s="1">
        <v>24</v>
      </c>
      <c r="Q179" s="1">
        <v>12.368421052631501</v>
      </c>
      <c r="R179" s="1">
        <v>15750</v>
      </c>
      <c r="S179" s="13">
        <v>178</v>
      </c>
      <c r="T179" s="13" t="s">
        <v>49</v>
      </c>
      <c r="U179" s="13" t="s">
        <v>35</v>
      </c>
      <c r="V179" s="13" t="s">
        <v>37</v>
      </c>
      <c r="W179" s="13" t="s">
        <v>42</v>
      </c>
      <c r="X179" s="13">
        <v>-1</v>
      </c>
      <c r="Y179" s="13">
        <v>122</v>
      </c>
      <c r="Z179" s="13">
        <v>4</v>
      </c>
      <c r="AA179" s="13">
        <v>54.1</v>
      </c>
      <c r="AB179" s="13">
        <v>12.368421052631501</v>
      </c>
      <c r="AC179" s="13">
        <v>19</v>
      </c>
      <c r="AD179" s="13">
        <v>0</v>
      </c>
      <c r="AE179" s="13">
        <v>1</v>
      </c>
      <c r="AF179" s="13">
        <v>1</v>
      </c>
    </row>
    <row r="180" spans="1:32" x14ac:dyDescent="0.25">
      <c r="A180" s="13">
        <v>179</v>
      </c>
      <c r="B180" s="1">
        <v>1</v>
      </c>
      <c r="C180" s="1">
        <v>0</v>
      </c>
      <c r="D180" s="1">
        <v>0</v>
      </c>
      <c r="E180" s="1">
        <v>97.3</v>
      </c>
      <c r="F180" s="1">
        <v>2261</v>
      </c>
      <c r="G180" s="1">
        <v>4</v>
      </c>
      <c r="H180" s="1">
        <v>97</v>
      </c>
      <c r="I180" s="1">
        <v>3.01</v>
      </c>
      <c r="J180" s="1">
        <v>3.4</v>
      </c>
      <c r="K180" s="1">
        <v>23</v>
      </c>
      <c r="L180" s="1">
        <v>52</v>
      </c>
      <c r="M180" s="1">
        <v>4800</v>
      </c>
      <c r="N180" s="1">
        <v>0.825084094185487</v>
      </c>
      <c r="O180" s="1">
        <v>0.90972222222222199</v>
      </c>
      <c r="P180" s="1">
        <v>46</v>
      </c>
      <c r="Q180" s="1">
        <v>6.35135135135135</v>
      </c>
      <c r="R180" s="1">
        <v>7775</v>
      </c>
      <c r="S180" s="13">
        <v>179</v>
      </c>
      <c r="T180" s="13" t="s">
        <v>44</v>
      </c>
      <c r="U180" s="13" t="s">
        <v>46</v>
      </c>
      <c r="V180" s="13" t="s">
        <v>68</v>
      </c>
      <c r="W180" s="13" t="s">
        <v>38</v>
      </c>
      <c r="X180" s="13">
        <v>2</v>
      </c>
      <c r="Y180" s="13">
        <v>122</v>
      </c>
      <c r="Z180" s="13">
        <v>2</v>
      </c>
      <c r="AA180" s="13">
        <v>55.7</v>
      </c>
      <c r="AB180" s="13">
        <v>6.35135135135135</v>
      </c>
      <c r="AC180" s="13">
        <v>37</v>
      </c>
      <c r="AD180" s="13">
        <v>1</v>
      </c>
      <c r="AE180" s="13">
        <v>0</v>
      </c>
      <c r="AF180" s="13">
        <v>0</v>
      </c>
    </row>
    <row r="181" spans="1:32" x14ac:dyDescent="0.25">
      <c r="A181" s="13">
        <v>180</v>
      </c>
      <c r="B181" s="1">
        <v>1</v>
      </c>
      <c r="C181" s="1">
        <v>0</v>
      </c>
      <c r="D181" s="1">
        <v>0</v>
      </c>
      <c r="E181" s="1">
        <v>97.3</v>
      </c>
      <c r="F181" s="1">
        <v>2209</v>
      </c>
      <c r="G181" s="1">
        <v>4</v>
      </c>
      <c r="H181" s="1">
        <v>109</v>
      </c>
      <c r="I181" s="1">
        <v>3.19</v>
      </c>
      <c r="J181" s="1">
        <v>3.4</v>
      </c>
      <c r="K181" s="1">
        <v>9</v>
      </c>
      <c r="L181" s="1">
        <v>85</v>
      </c>
      <c r="M181" s="1">
        <v>5250</v>
      </c>
      <c r="N181" s="1">
        <v>0.825084094185487</v>
      </c>
      <c r="O181" s="1">
        <v>0.90972222222222199</v>
      </c>
      <c r="P181" s="1">
        <v>34</v>
      </c>
      <c r="Q181" s="1">
        <v>8.7037037037037006</v>
      </c>
      <c r="R181" s="1">
        <v>7975</v>
      </c>
      <c r="S181" s="13">
        <v>180</v>
      </c>
      <c r="T181" s="13" t="s">
        <v>44</v>
      </c>
      <c r="U181" s="13" t="s">
        <v>46</v>
      </c>
      <c r="V181" s="13" t="s">
        <v>37</v>
      </c>
      <c r="W181" s="13" t="s">
        <v>38</v>
      </c>
      <c r="X181" s="13">
        <v>2</v>
      </c>
      <c r="Y181" s="13">
        <v>122</v>
      </c>
      <c r="Z181" s="13">
        <v>2</v>
      </c>
      <c r="AA181" s="13">
        <v>55.7</v>
      </c>
      <c r="AB181" s="13">
        <v>8.7037037037037006</v>
      </c>
      <c r="AC181" s="13">
        <v>27</v>
      </c>
      <c r="AD181" s="13">
        <v>0</v>
      </c>
      <c r="AE181" s="13">
        <v>1</v>
      </c>
      <c r="AF181" s="13">
        <v>0</v>
      </c>
    </row>
    <row r="182" spans="1:32" x14ac:dyDescent="0.25">
      <c r="A182" s="13">
        <v>181</v>
      </c>
      <c r="B182" s="1">
        <v>1</v>
      </c>
      <c r="C182" s="1">
        <v>0</v>
      </c>
      <c r="D182" s="1">
        <v>0</v>
      </c>
      <c r="E182" s="1">
        <v>97.3</v>
      </c>
      <c r="F182" s="1">
        <v>2264</v>
      </c>
      <c r="G182" s="1">
        <v>4</v>
      </c>
      <c r="H182" s="1">
        <v>97</v>
      </c>
      <c r="I182" s="1">
        <v>3.01</v>
      </c>
      <c r="J182" s="1">
        <v>3.4</v>
      </c>
      <c r="K182" s="1">
        <v>23</v>
      </c>
      <c r="L182" s="1">
        <v>52</v>
      </c>
      <c r="M182" s="1">
        <v>4800</v>
      </c>
      <c r="N182" s="1">
        <v>0.825084094185487</v>
      </c>
      <c r="O182" s="1">
        <v>0.90972222222222199</v>
      </c>
      <c r="P182" s="1">
        <v>46</v>
      </c>
      <c r="Q182" s="1">
        <v>6.35135135135135</v>
      </c>
      <c r="R182" s="1">
        <v>7995</v>
      </c>
      <c r="S182" s="13">
        <v>181</v>
      </c>
      <c r="T182" s="13" t="s">
        <v>44</v>
      </c>
      <c r="U182" s="13" t="s">
        <v>46</v>
      </c>
      <c r="V182" s="13" t="s">
        <v>68</v>
      </c>
      <c r="W182" s="13" t="s">
        <v>38</v>
      </c>
      <c r="X182" s="13">
        <v>2</v>
      </c>
      <c r="Y182" s="13">
        <v>94</v>
      </c>
      <c r="Z182" s="13">
        <v>4</v>
      </c>
      <c r="AA182" s="13">
        <v>55.7</v>
      </c>
      <c r="AB182" s="13">
        <v>6.35135135135135</v>
      </c>
      <c r="AC182" s="13">
        <v>37</v>
      </c>
      <c r="AD182" s="13">
        <v>1</v>
      </c>
      <c r="AE182" s="13">
        <v>0</v>
      </c>
      <c r="AF182" s="13">
        <v>0</v>
      </c>
    </row>
    <row r="183" spans="1:32" x14ac:dyDescent="0.25">
      <c r="A183" s="13">
        <v>182</v>
      </c>
      <c r="B183" s="1">
        <v>1</v>
      </c>
      <c r="C183" s="1">
        <v>0</v>
      </c>
      <c r="D183" s="1">
        <v>0</v>
      </c>
      <c r="E183" s="1">
        <v>97.3</v>
      </c>
      <c r="F183" s="1">
        <v>2212</v>
      </c>
      <c r="G183" s="1">
        <v>4</v>
      </c>
      <c r="H183" s="1">
        <v>109</v>
      </c>
      <c r="I183" s="1">
        <v>3.19</v>
      </c>
      <c r="J183" s="1">
        <v>3.4</v>
      </c>
      <c r="K183" s="1">
        <v>9</v>
      </c>
      <c r="L183" s="1">
        <v>85</v>
      </c>
      <c r="M183" s="1">
        <v>5250</v>
      </c>
      <c r="N183" s="1">
        <v>0.825084094185487</v>
      </c>
      <c r="O183" s="1">
        <v>0.90972222222222199</v>
      </c>
      <c r="P183" s="1">
        <v>34</v>
      </c>
      <c r="Q183" s="1">
        <v>8.7037037037037006</v>
      </c>
      <c r="R183" s="1">
        <v>8195</v>
      </c>
      <c r="S183" s="13">
        <v>182</v>
      </c>
      <c r="T183" s="13" t="s">
        <v>44</v>
      </c>
      <c r="U183" s="13" t="s">
        <v>46</v>
      </c>
      <c r="V183" s="13" t="s">
        <v>37</v>
      </c>
      <c r="W183" s="13" t="s">
        <v>38</v>
      </c>
      <c r="X183" s="13">
        <v>2</v>
      </c>
      <c r="Y183" s="13">
        <v>94</v>
      </c>
      <c r="Z183" s="13">
        <v>4</v>
      </c>
      <c r="AA183" s="13">
        <v>55.7</v>
      </c>
      <c r="AB183" s="13">
        <v>8.7037037037037006</v>
      </c>
      <c r="AC183" s="13">
        <v>27</v>
      </c>
      <c r="AD183" s="13">
        <v>0</v>
      </c>
      <c r="AE183" s="13">
        <v>1</v>
      </c>
      <c r="AF183" s="13">
        <v>0</v>
      </c>
    </row>
    <row r="184" spans="1:32" x14ac:dyDescent="0.25">
      <c r="A184" s="13">
        <v>183</v>
      </c>
      <c r="B184" s="1">
        <v>1</v>
      </c>
      <c r="C184" s="1">
        <v>0</v>
      </c>
      <c r="D184" s="1">
        <v>0</v>
      </c>
      <c r="E184" s="1">
        <v>97.3</v>
      </c>
      <c r="F184" s="1">
        <v>2275</v>
      </c>
      <c r="G184" s="1">
        <v>4</v>
      </c>
      <c r="H184" s="1">
        <v>109</v>
      </c>
      <c r="I184" s="1">
        <v>3.19</v>
      </c>
      <c r="J184" s="1">
        <v>3.4</v>
      </c>
      <c r="K184" s="1">
        <v>9</v>
      </c>
      <c r="L184" s="1">
        <v>85</v>
      </c>
      <c r="M184" s="1">
        <v>5250</v>
      </c>
      <c r="N184" s="1">
        <v>0.825084094185487</v>
      </c>
      <c r="O184" s="1">
        <v>0.90972222222222199</v>
      </c>
      <c r="P184" s="1">
        <v>34</v>
      </c>
      <c r="Q184" s="1">
        <v>8.7037037037037006</v>
      </c>
      <c r="R184" s="1">
        <v>8495</v>
      </c>
      <c r="S184" s="13">
        <v>183</v>
      </c>
      <c r="T184" s="13" t="s">
        <v>44</v>
      </c>
      <c r="U184" s="13" t="s">
        <v>46</v>
      </c>
      <c r="V184" s="13" t="s">
        <v>37</v>
      </c>
      <c r="W184" s="13" t="s">
        <v>38</v>
      </c>
      <c r="X184" s="13">
        <v>2</v>
      </c>
      <c r="Y184" s="13">
        <v>94</v>
      </c>
      <c r="Z184" s="13">
        <v>4</v>
      </c>
      <c r="AA184" s="13">
        <v>55.7</v>
      </c>
      <c r="AB184" s="13">
        <v>8.7037037037037006</v>
      </c>
      <c r="AC184" s="13">
        <v>27</v>
      </c>
      <c r="AD184" s="13">
        <v>0</v>
      </c>
      <c r="AE184" s="13">
        <v>1</v>
      </c>
      <c r="AF184" s="13">
        <v>0</v>
      </c>
    </row>
    <row r="185" spans="1:32" x14ac:dyDescent="0.25">
      <c r="A185" s="13">
        <v>184</v>
      </c>
      <c r="B185" s="1">
        <v>1</v>
      </c>
      <c r="C185" s="1">
        <v>0</v>
      </c>
      <c r="D185" s="1">
        <v>0</v>
      </c>
      <c r="E185" s="1">
        <v>97.3</v>
      </c>
      <c r="F185" s="1">
        <v>2319</v>
      </c>
      <c r="G185" s="1">
        <v>4</v>
      </c>
      <c r="H185" s="1">
        <v>97</v>
      </c>
      <c r="I185" s="1">
        <v>3.01</v>
      </c>
      <c r="J185" s="1">
        <v>3.4</v>
      </c>
      <c r="K185" s="1">
        <v>23</v>
      </c>
      <c r="L185" s="1">
        <v>68</v>
      </c>
      <c r="M185" s="1">
        <v>4500</v>
      </c>
      <c r="N185" s="1">
        <v>0.825084094185487</v>
      </c>
      <c r="O185" s="1">
        <v>0.90972222222222199</v>
      </c>
      <c r="P185" s="1">
        <v>42</v>
      </c>
      <c r="Q185" s="1">
        <v>6.35135135135135</v>
      </c>
      <c r="R185" s="1">
        <v>9495</v>
      </c>
      <c r="S185" s="13">
        <v>184</v>
      </c>
      <c r="T185" s="13" t="s">
        <v>44</v>
      </c>
      <c r="U185" s="13" t="s">
        <v>46</v>
      </c>
      <c r="V185" s="13" t="s">
        <v>68</v>
      </c>
      <c r="W185" s="13" t="s">
        <v>38</v>
      </c>
      <c r="X185" s="13">
        <v>2</v>
      </c>
      <c r="Y185" s="13">
        <v>94</v>
      </c>
      <c r="Z185" s="13">
        <v>4</v>
      </c>
      <c r="AA185" s="13">
        <v>55.7</v>
      </c>
      <c r="AB185" s="13">
        <v>6.35135135135135</v>
      </c>
      <c r="AC185" s="13">
        <v>37</v>
      </c>
      <c r="AD185" s="13">
        <v>1</v>
      </c>
      <c r="AE185" s="13">
        <v>0</v>
      </c>
      <c r="AF185" s="13">
        <v>0</v>
      </c>
    </row>
    <row r="186" spans="1:32" x14ac:dyDescent="0.25">
      <c r="A186" s="13">
        <v>185</v>
      </c>
      <c r="B186" s="1">
        <v>1</v>
      </c>
      <c r="C186" s="1">
        <v>0</v>
      </c>
      <c r="D186" s="1">
        <v>0</v>
      </c>
      <c r="E186" s="1">
        <v>97.3</v>
      </c>
      <c r="F186" s="1">
        <v>2300</v>
      </c>
      <c r="G186" s="1">
        <v>4</v>
      </c>
      <c r="H186" s="1">
        <v>109</v>
      </c>
      <c r="I186" s="1">
        <v>3.19</v>
      </c>
      <c r="J186" s="1">
        <v>3.4</v>
      </c>
      <c r="K186" s="1">
        <v>10</v>
      </c>
      <c r="L186" s="1">
        <v>100</v>
      </c>
      <c r="M186" s="1">
        <v>5500</v>
      </c>
      <c r="N186" s="1">
        <v>0.825084094185487</v>
      </c>
      <c r="O186" s="1">
        <v>0.90972222222222199</v>
      </c>
      <c r="P186" s="1">
        <v>32</v>
      </c>
      <c r="Q186" s="1">
        <v>9.0384615384615294</v>
      </c>
      <c r="R186" s="1">
        <v>9995</v>
      </c>
      <c r="S186" s="13">
        <v>185</v>
      </c>
      <c r="T186" s="13" t="s">
        <v>44</v>
      </c>
      <c r="U186" s="13" t="s">
        <v>46</v>
      </c>
      <c r="V186" s="13" t="s">
        <v>37</v>
      </c>
      <c r="W186" s="13" t="s">
        <v>38</v>
      </c>
      <c r="X186" s="13">
        <v>2</v>
      </c>
      <c r="Y186" s="13">
        <v>94</v>
      </c>
      <c r="Z186" s="13">
        <v>4</v>
      </c>
      <c r="AA186" s="13">
        <v>55.7</v>
      </c>
      <c r="AB186" s="13">
        <v>9.0384615384615294</v>
      </c>
      <c r="AC186" s="13">
        <v>26</v>
      </c>
      <c r="AD186" s="13">
        <v>0</v>
      </c>
      <c r="AE186" s="13">
        <v>1</v>
      </c>
      <c r="AF186" s="13">
        <v>0</v>
      </c>
    </row>
    <row r="187" spans="1:32" x14ac:dyDescent="0.25">
      <c r="A187" s="13">
        <v>186</v>
      </c>
      <c r="B187" s="1">
        <v>1</v>
      </c>
      <c r="C187" s="1">
        <v>0</v>
      </c>
      <c r="D187" s="1">
        <v>0</v>
      </c>
      <c r="E187" s="1">
        <v>94.5</v>
      </c>
      <c r="F187" s="1">
        <v>2254</v>
      </c>
      <c r="G187" s="1">
        <v>4</v>
      </c>
      <c r="H187" s="1">
        <v>109</v>
      </c>
      <c r="I187" s="1">
        <v>3.19</v>
      </c>
      <c r="J187" s="1">
        <v>3.4</v>
      </c>
      <c r="K187" s="1">
        <v>8.5</v>
      </c>
      <c r="L187" s="1">
        <v>90</v>
      </c>
      <c r="M187" s="1">
        <v>5500</v>
      </c>
      <c r="N187" s="1">
        <v>0.76549735703988397</v>
      </c>
      <c r="O187" s="1">
        <v>0.89166666666666605</v>
      </c>
      <c r="P187" s="1">
        <v>29</v>
      </c>
      <c r="Q187" s="1">
        <v>9.7916666666666607</v>
      </c>
      <c r="R187" s="1">
        <v>11595</v>
      </c>
      <c r="S187" s="13">
        <v>186</v>
      </c>
      <c r="T187" s="13" t="s">
        <v>32</v>
      </c>
      <c r="U187" s="13" t="s">
        <v>46</v>
      </c>
      <c r="V187" s="13" t="s">
        <v>37</v>
      </c>
      <c r="W187" s="13" t="s">
        <v>38</v>
      </c>
      <c r="X187" s="13">
        <v>3</v>
      </c>
      <c r="Y187" s="13">
        <v>122</v>
      </c>
      <c r="Z187" s="13">
        <v>2</v>
      </c>
      <c r="AA187" s="13">
        <v>55.6</v>
      </c>
      <c r="AB187" s="13">
        <v>9.7916666666666607</v>
      </c>
      <c r="AC187" s="13">
        <v>24</v>
      </c>
      <c r="AD187" s="13">
        <v>0</v>
      </c>
      <c r="AE187" s="13">
        <v>1</v>
      </c>
      <c r="AF187" s="13">
        <v>0</v>
      </c>
    </row>
    <row r="188" spans="1:32" x14ac:dyDescent="0.25">
      <c r="A188" s="13">
        <v>187</v>
      </c>
      <c r="B188" s="1">
        <v>1</v>
      </c>
      <c r="C188" s="1">
        <v>0</v>
      </c>
      <c r="D188" s="1">
        <v>0</v>
      </c>
      <c r="E188" s="1">
        <v>94.5</v>
      </c>
      <c r="F188" s="1">
        <v>2221</v>
      </c>
      <c r="G188" s="1">
        <v>4</v>
      </c>
      <c r="H188" s="1">
        <v>109</v>
      </c>
      <c r="I188" s="1">
        <v>3.19</v>
      </c>
      <c r="J188" s="1">
        <v>3.4</v>
      </c>
      <c r="K188" s="1">
        <v>8.5</v>
      </c>
      <c r="L188" s="1">
        <v>90</v>
      </c>
      <c r="M188" s="1">
        <v>5500</v>
      </c>
      <c r="N188" s="1">
        <v>0.79625180201825996</v>
      </c>
      <c r="O188" s="1">
        <v>0.88888888888888795</v>
      </c>
      <c r="P188" s="1">
        <v>29</v>
      </c>
      <c r="Q188" s="1">
        <v>9.7916666666666607</v>
      </c>
      <c r="R188" s="1">
        <v>9980</v>
      </c>
      <c r="S188" s="13">
        <v>187</v>
      </c>
      <c r="T188" s="13" t="s">
        <v>39</v>
      </c>
      <c r="U188" s="13" t="s">
        <v>46</v>
      </c>
      <c r="V188" s="13" t="s">
        <v>37</v>
      </c>
      <c r="W188" s="13" t="s">
        <v>38</v>
      </c>
      <c r="X188" s="13">
        <v>3</v>
      </c>
      <c r="Y188" s="13">
        <v>256</v>
      </c>
      <c r="Z188" s="13">
        <v>2</v>
      </c>
      <c r="AA188" s="13">
        <v>51.4</v>
      </c>
      <c r="AB188" s="13">
        <v>9.7916666666666607</v>
      </c>
      <c r="AC188" s="13">
        <v>24</v>
      </c>
      <c r="AD188" s="13">
        <v>0</v>
      </c>
      <c r="AE188" s="13">
        <v>1</v>
      </c>
      <c r="AF188" s="13">
        <v>0</v>
      </c>
    </row>
    <row r="189" spans="1:32" x14ac:dyDescent="0.25">
      <c r="A189" s="13">
        <v>188</v>
      </c>
      <c r="B189" s="1">
        <v>1</v>
      </c>
      <c r="C189" s="1">
        <v>0</v>
      </c>
      <c r="D189" s="1">
        <v>0</v>
      </c>
      <c r="E189" s="1">
        <v>100.4</v>
      </c>
      <c r="F189" s="1">
        <v>2661</v>
      </c>
      <c r="G189" s="1">
        <v>5</v>
      </c>
      <c r="H189" s="1">
        <v>136</v>
      </c>
      <c r="I189" s="1">
        <v>3.19</v>
      </c>
      <c r="J189" s="1">
        <v>3.4</v>
      </c>
      <c r="K189" s="1">
        <v>8.5</v>
      </c>
      <c r="L189" s="1">
        <v>110</v>
      </c>
      <c r="M189" s="1">
        <v>5500</v>
      </c>
      <c r="N189" s="1">
        <v>0.86592984142239304</v>
      </c>
      <c r="O189" s="1">
        <v>0.92916666666666603</v>
      </c>
      <c r="P189" s="1">
        <v>24</v>
      </c>
      <c r="Q189" s="1">
        <v>12.368421052631501</v>
      </c>
      <c r="R189" s="1">
        <v>13295</v>
      </c>
      <c r="S189" s="13">
        <v>188</v>
      </c>
      <c r="T189" s="13" t="s">
        <v>44</v>
      </c>
      <c r="U189" s="13" t="s">
        <v>46</v>
      </c>
      <c r="V189" s="13" t="s">
        <v>37</v>
      </c>
      <c r="W189" s="13" t="s">
        <v>38</v>
      </c>
      <c r="X189" s="13">
        <v>0</v>
      </c>
      <c r="Y189" s="13">
        <v>122</v>
      </c>
      <c r="Z189" s="13">
        <v>4</v>
      </c>
      <c r="AA189" s="13">
        <v>55.1</v>
      </c>
      <c r="AB189" s="13">
        <v>12.368421052631501</v>
      </c>
      <c r="AC189" s="13">
        <v>19</v>
      </c>
      <c r="AD189" s="13">
        <v>0</v>
      </c>
      <c r="AE189" s="13">
        <v>1</v>
      </c>
      <c r="AF189" s="13">
        <v>0</v>
      </c>
    </row>
    <row r="190" spans="1:32" x14ac:dyDescent="0.25">
      <c r="A190" s="13">
        <v>189</v>
      </c>
      <c r="B190" s="1">
        <v>1</v>
      </c>
      <c r="C190" s="1">
        <v>0</v>
      </c>
      <c r="D190" s="1">
        <v>0</v>
      </c>
      <c r="E190" s="1">
        <v>100.4</v>
      </c>
      <c r="F190" s="1">
        <v>2579</v>
      </c>
      <c r="G190" s="1">
        <v>4</v>
      </c>
      <c r="H190" s="1">
        <v>97</v>
      </c>
      <c r="I190" s="1">
        <v>3.01</v>
      </c>
      <c r="J190" s="1">
        <v>3.4</v>
      </c>
      <c r="K190" s="1">
        <v>23</v>
      </c>
      <c r="L190" s="1">
        <v>68</v>
      </c>
      <c r="M190" s="1">
        <v>4500</v>
      </c>
      <c r="N190" s="1">
        <v>0.86592984142239304</v>
      </c>
      <c r="O190" s="1">
        <v>0.92916666666666603</v>
      </c>
      <c r="P190" s="1">
        <v>38</v>
      </c>
      <c r="Q190" s="1">
        <v>7.1212121212121202</v>
      </c>
      <c r="R190" s="1">
        <v>13845</v>
      </c>
      <c r="S190" s="13">
        <v>189</v>
      </c>
      <c r="T190" s="13" t="s">
        <v>44</v>
      </c>
      <c r="U190" s="13" t="s">
        <v>46</v>
      </c>
      <c r="V190" s="13" t="s">
        <v>68</v>
      </c>
      <c r="W190" s="13" t="s">
        <v>38</v>
      </c>
      <c r="X190" s="13">
        <v>0</v>
      </c>
      <c r="Y190" s="13">
        <v>122</v>
      </c>
      <c r="Z190" s="13">
        <v>4</v>
      </c>
      <c r="AA190" s="13">
        <v>55.1</v>
      </c>
      <c r="AB190" s="13">
        <v>7.1212121212121202</v>
      </c>
      <c r="AC190" s="13">
        <v>33</v>
      </c>
      <c r="AD190" s="13">
        <v>1</v>
      </c>
      <c r="AE190" s="13">
        <v>0</v>
      </c>
      <c r="AF190" s="13">
        <v>0</v>
      </c>
    </row>
    <row r="191" spans="1:32" x14ac:dyDescent="0.25">
      <c r="A191" s="13">
        <v>190</v>
      </c>
      <c r="B191" s="1">
        <v>1</v>
      </c>
      <c r="C191" s="1">
        <v>0</v>
      </c>
      <c r="D191" s="1">
        <v>0</v>
      </c>
      <c r="E191" s="1">
        <v>100.4</v>
      </c>
      <c r="F191" s="1">
        <v>2563</v>
      </c>
      <c r="G191" s="1">
        <v>4</v>
      </c>
      <c r="H191" s="1">
        <v>109</v>
      </c>
      <c r="I191" s="1">
        <v>3.19</v>
      </c>
      <c r="J191" s="1">
        <v>3.4</v>
      </c>
      <c r="K191" s="1">
        <v>9</v>
      </c>
      <c r="L191" s="1">
        <v>88</v>
      </c>
      <c r="M191" s="1">
        <v>5500</v>
      </c>
      <c r="N191" s="1">
        <v>0.87986544930321897</v>
      </c>
      <c r="O191" s="1">
        <v>0.92916666666666603</v>
      </c>
      <c r="P191" s="1">
        <v>31</v>
      </c>
      <c r="Q191" s="1">
        <v>9.4</v>
      </c>
      <c r="R191" s="1">
        <v>12290</v>
      </c>
      <c r="S191" s="13">
        <v>190</v>
      </c>
      <c r="T191" s="13" t="s">
        <v>49</v>
      </c>
      <c r="U191" s="13" t="s">
        <v>46</v>
      </c>
      <c r="V191" s="13" t="s">
        <v>37</v>
      </c>
      <c r="W191" s="13" t="s">
        <v>38</v>
      </c>
      <c r="X191" s="13">
        <v>0</v>
      </c>
      <c r="Y191" s="13">
        <v>122</v>
      </c>
      <c r="Z191" s="13">
        <v>4</v>
      </c>
      <c r="AA191" s="13">
        <v>55.1</v>
      </c>
      <c r="AB191" s="13">
        <v>9.4</v>
      </c>
      <c r="AC191" s="13">
        <v>25</v>
      </c>
      <c r="AD191" s="13">
        <v>0</v>
      </c>
      <c r="AE191" s="13">
        <v>1</v>
      </c>
      <c r="AF191" s="13">
        <v>0</v>
      </c>
    </row>
    <row r="192" spans="1:32" x14ac:dyDescent="0.25">
      <c r="A192" s="13">
        <v>191</v>
      </c>
      <c r="B192" s="1">
        <v>0</v>
      </c>
      <c r="C192" s="1">
        <v>0</v>
      </c>
      <c r="D192" s="1">
        <v>0</v>
      </c>
      <c r="E192" s="1">
        <v>104.3</v>
      </c>
      <c r="F192" s="1">
        <v>2912</v>
      </c>
      <c r="G192" s="1">
        <v>4</v>
      </c>
      <c r="H192" s="1">
        <v>141</v>
      </c>
      <c r="I192" s="1">
        <v>3.78</v>
      </c>
      <c r="J192" s="1">
        <v>3.15</v>
      </c>
      <c r="K192" s="1">
        <v>9.5</v>
      </c>
      <c r="L192" s="1">
        <v>114</v>
      </c>
      <c r="M192" s="1">
        <v>5400</v>
      </c>
      <c r="N192" s="1">
        <v>0.90725612686208501</v>
      </c>
      <c r="O192" s="1">
        <v>0.93333333333333302</v>
      </c>
      <c r="P192" s="1">
        <v>28</v>
      </c>
      <c r="Q192" s="1">
        <v>10.2173913043478</v>
      </c>
      <c r="R192" s="1">
        <v>12940</v>
      </c>
      <c r="S192" s="13">
        <v>191</v>
      </c>
      <c r="T192" s="13" t="s">
        <v>44</v>
      </c>
      <c r="U192" s="13" t="s">
        <v>46</v>
      </c>
      <c r="V192" s="13" t="s">
        <v>37</v>
      </c>
      <c r="W192" s="13" t="s">
        <v>38</v>
      </c>
      <c r="X192" s="13">
        <v>-2</v>
      </c>
      <c r="Y192" s="13">
        <v>103</v>
      </c>
      <c r="Z192" s="13">
        <v>4</v>
      </c>
      <c r="AA192" s="13">
        <v>56.2</v>
      </c>
      <c r="AB192" s="13">
        <v>10.2173913043478</v>
      </c>
      <c r="AC192" s="13">
        <v>23</v>
      </c>
      <c r="AD192" s="13">
        <v>0</v>
      </c>
      <c r="AE192" s="13">
        <v>1</v>
      </c>
      <c r="AF192" s="13">
        <v>1</v>
      </c>
    </row>
    <row r="193" spans="1:32" x14ac:dyDescent="0.25">
      <c r="A193" s="13">
        <v>192</v>
      </c>
      <c r="B193" s="1">
        <v>0</v>
      </c>
      <c r="C193" s="1">
        <v>0</v>
      </c>
      <c r="D193" s="1">
        <v>0</v>
      </c>
      <c r="E193" s="1">
        <v>104.3</v>
      </c>
      <c r="F193" s="1">
        <v>3034</v>
      </c>
      <c r="G193" s="1">
        <v>4</v>
      </c>
      <c r="H193" s="1">
        <v>141</v>
      </c>
      <c r="I193" s="1">
        <v>3.78</v>
      </c>
      <c r="J193" s="1">
        <v>3.15</v>
      </c>
      <c r="K193" s="1">
        <v>9.5</v>
      </c>
      <c r="L193" s="1">
        <v>114</v>
      </c>
      <c r="M193" s="1">
        <v>5400</v>
      </c>
      <c r="N193" s="1">
        <v>0.90725612686208501</v>
      </c>
      <c r="O193" s="1">
        <v>0.93333333333333302</v>
      </c>
      <c r="P193" s="1">
        <v>28</v>
      </c>
      <c r="Q193" s="1">
        <v>10.2173913043478</v>
      </c>
      <c r="R193" s="1">
        <v>13415</v>
      </c>
      <c r="S193" s="13">
        <v>192</v>
      </c>
      <c r="T193" s="13" t="s">
        <v>49</v>
      </c>
      <c r="U193" s="13" t="s">
        <v>46</v>
      </c>
      <c r="V193" s="13" t="s">
        <v>37</v>
      </c>
      <c r="W193" s="13" t="s">
        <v>38</v>
      </c>
      <c r="X193" s="13">
        <v>-1</v>
      </c>
      <c r="Y193" s="13">
        <v>74</v>
      </c>
      <c r="Z193" s="13">
        <v>4</v>
      </c>
      <c r="AA193" s="13">
        <v>57.5</v>
      </c>
      <c r="AB193" s="13">
        <v>10.2173913043478</v>
      </c>
      <c r="AC193" s="13">
        <v>23</v>
      </c>
      <c r="AD193" s="13">
        <v>0</v>
      </c>
      <c r="AE193" s="13">
        <v>1</v>
      </c>
      <c r="AF193" s="13">
        <v>1</v>
      </c>
    </row>
    <row r="194" spans="1:32" x14ac:dyDescent="0.25">
      <c r="A194" s="13">
        <v>193</v>
      </c>
      <c r="B194" s="1">
        <v>0</v>
      </c>
      <c r="C194" s="1">
        <v>0</v>
      </c>
      <c r="D194" s="1">
        <v>0</v>
      </c>
      <c r="E194" s="1">
        <v>104.3</v>
      </c>
      <c r="F194" s="1">
        <v>2935</v>
      </c>
      <c r="G194" s="1">
        <v>4</v>
      </c>
      <c r="H194" s="1">
        <v>141</v>
      </c>
      <c r="I194" s="1">
        <v>3.78</v>
      </c>
      <c r="J194" s="1">
        <v>3.15</v>
      </c>
      <c r="K194" s="1">
        <v>9.5</v>
      </c>
      <c r="L194" s="1">
        <v>114</v>
      </c>
      <c r="M194" s="1">
        <v>5400</v>
      </c>
      <c r="N194" s="1">
        <v>0.90725612686208501</v>
      </c>
      <c r="O194" s="1">
        <v>0.93333333333333302</v>
      </c>
      <c r="P194" s="1">
        <v>28</v>
      </c>
      <c r="Q194" s="1">
        <v>9.7916666666666607</v>
      </c>
      <c r="R194" s="1">
        <v>15985</v>
      </c>
      <c r="S194" s="13">
        <v>193</v>
      </c>
      <c r="T194" s="13" t="s">
        <v>44</v>
      </c>
      <c r="U194" s="13" t="s">
        <v>46</v>
      </c>
      <c r="V194" s="13" t="s">
        <v>37</v>
      </c>
      <c r="W194" s="13" t="s">
        <v>38</v>
      </c>
      <c r="X194" s="13">
        <v>-2</v>
      </c>
      <c r="Y194" s="13">
        <v>103</v>
      </c>
      <c r="Z194" s="13">
        <v>4</v>
      </c>
      <c r="AA194" s="13">
        <v>56.2</v>
      </c>
      <c r="AB194" s="13">
        <v>9.7916666666666607</v>
      </c>
      <c r="AC194" s="13">
        <v>24</v>
      </c>
      <c r="AD194" s="13">
        <v>0</v>
      </c>
      <c r="AE194" s="13">
        <v>1</v>
      </c>
      <c r="AF194" s="13">
        <v>1</v>
      </c>
    </row>
    <row r="195" spans="1:32" x14ac:dyDescent="0.25">
      <c r="A195" s="13">
        <v>194</v>
      </c>
      <c r="B195" s="1">
        <v>0</v>
      </c>
      <c r="C195" s="1">
        <v>0</v>
      </c>
      <c r="D195" s="1">
        <v>0</v>
      </c>
      <c r="E195" s="1">
        <v>104.3</v>
      </c>
      <c r="F195" s="1">
        <v>3042</v>
      </c>
      <c r="G195" s="1">
        <v>4</v>
      </c>
      <c r="H195" s="1">
        <v>141</v>
      </c>
      <c r="I195" s="1">
        <v>3.78</v>
      </c>
      <c r="J195" s="1">
        <v>3.15</v>
      </c>
      <c r="K195" s="1">
        <v>9.5</v>
      </c>
      <c r="L195" s="1">
        <v>114</v>
      </c>
      <c r="M195" s="1">
        <v>5400</v>
      </c>
      <c r="N195" s="1">
        <v>0.90725612686208501</v>
      </c>
      <c r="O195" s="1">
        <v>0.93333333333333302</v>
      </c>
      <c r="P195" s="1">
        <v>28</v>
      </c>
      <c r="Q195" s="1">
        <v>9.7916666666666607</v>
      </c>
      <c r="R195" s="1">
        <v>16515</v>
      </c>
      <c r="S195" s="13">
        <v>194</v>
      </c>
      <c r="T195" s="13" t="s">
        <v>49</v>
      </c>
      <c r="U195" s="13" t="s">
        <v>46</v>
      </c>
      <c r="V195" s="13" t="s">
        <v>37</v>
      </c>
      <c r="W195" s="13" t="s">
        <v>38</v>
      </c>
      <c r="X195" s="13">
        <v>-1</v>
      </c>
      <c r="Y195" s="13">
        <v>74</v>
      </c>
      <c r="Z195" s="13">
        <v>4</v>
      </c>
      <c r="AA195" s="13">
        <v>57.5</v>
      </c>
      <c r="AB195" s="13">
        <v>9.7916666666666607</v>
      </c>
      <c r="AC195" s="13">
        <v>24</v>
      </c>
      <c r="AD195" s="13">
        <v>0</v>
      </c>
      <c r="AE195" s="13">
        <v>1</v>
      </c>
      <c r="AF195" s="13">
        <v>1</v>
      </c>
    </row>
    <row r="196" spans="1:32" x14ac:dyDescent="0.25">
      <c r="A196" s="13">
        <v>195</v>
      </c>
      <c r="B196" s="1">
        <v>0</v>
      </c>
      <c r="C196" s="1">
        <v>0</v>
      </c>
      <c r="D196" s="1">
        <v>0</v>
      </c>
      <c r="E196" s="1">
        <v>104.3</v>
      </c>
      <c r="F196" s="1">
        <v>3045</v>
      </c>
      <c r="G196" s="1">
        <v>4</v>
      </c>
      <c r="H196" s="1">
        <v>130</v>
      </c>
      <c r="I196" s="1">
        <v>3.62</v>
      </c>
      <c r="J196" s="1">
        <v>3.15</v>
      </c>
      <c r="K196" s="1">
        <v>7.5</v>
      </c>
      <c r="L196" s="1">
        <v>162</v>
      </c>
      <c r="M196" s="1">
        <v>5100</v>
      </c>
      <c r="N196" s="1">
        <v>0.90725612686208501</v>
      </c>
      <c r="O196" s="1">
        <v>0.93333333333333302</v>
      </c>
      <c r="P196" s="1">
        <v>22</v>
      </c>
      <c r="Q196" s="1">
        <v>13.823529411764699</v>
      </c>
      <c r="R196" s="1">
        <v>18420</v>
      </c>
      <c r="S196" s="13">
        <v>195</v>
      </c>
      <c r="T196" s="13" t="s">
        <v>44</v>
      </c>
      <c r="U196" s="13" t="s">
        <v>46</v>
      </c>
      <c r="V196" s="13" t="s">
        <v>37</v>
      </c>
      <c r="W196" s="13" t="s">
        <v>42</v>
      </c>
      <c r="X196" s="13">
        <v>-2</v>
      </c>
      <c r="Y196" s="13">
        <v>103</v>
      </c>
      <c r="Z196" s="13">
        <v>4</v>
      </c>
      <c r="AA196" s="13">
        <v>56.2</v>
      </c>
      <c r="AB196" s="13">
        <v>13.823529411764699</v>
      </c>
      <c r="AC196" s="13">
        <v>17</v>
      </c>
      <c r="AD196" s="13">
        <v>0</v>
      </c>
      <c r="AE196" s="13">
        <v>1</v>
      </c>
      <c r="AF196" s="13">
        <v>1</v>
      </c>
    </row>
    <row r="197" spans="1:32" x14ac:dyDescent="0.25">
      <c r="A197" s="13">
        <v>196</v>
      </c>
      <c r="B197" s="1">
        <v>0</v>
      </c>
      <c r="C197" s="1">
        <v>0</v>
      </c>
      <c r="D197" s="1">
        <v>0</v>
      </c>
      <c r="E197" s="1">
        <v>104.3</v>
      </c>
      <c r="F197" s="1">
        <v>3157</v>
      </c>
      <c r="G197" s="1">
        <v>4</v>
      </c>
      <c r="H197" s="1">
        <v>130</v>
      </c>
      <c r="I197" s="1">
        <v>3.62</v>
      </c>
      <c r="J197" s="1">
        <v>3.15</v>
      </c>
      <c r="K197" s="1">
        <v>7.5</v>
      </c>
      <c r="L197" s="1">
        <v>162</v>
      </c>
      <c r="M197" s="1">
        <v>5100</v>
      </c>
      <c r="N197" s="1">
        <v>0.90725612686208501</v>
      </c>
      <c r="O197" s="1">
        <v>0.93333333333333302</v>
      </c>
      <c r="P197" s="1">
        <v>22</v>
      </c>
      <c r="Q197" s="1">
        <v>13.823529411764699</v>
      </c>
      <c r="R197" s="1">
        <v>18950</v>
      </c>
      <c r="S197" s="13">
        <v>196</v>
      </c>
      <c r="T197" s="13" t="s">
        <v>49</v>
      </c>
      <c r="U197" s="13" t="s">
        <v>46</v>
      </c>
      <c r="V197" s="13" t="s">
        <v>37</v>
      </c>
      <c r="W197" s="13" t="s">
        <v>42</v>
      </c>
      <c r="X197" s="13">
        <v>-1</v>
      </c>
      <c r="Y197" s="13">
        <v>74</v>
      </c>
      <c r="Z197" s="13">
        <v>4</v>
      </c>
      <c r="AA197" s="13">
        <v>57.5</v>
      </c>
      <c r="AB197" s="13">
        <v>13.823529411764699</v>
      </c>
      <c r="AC197" s="13">
        <v>17</v>
      </c>
      <c r="AD197" s="13">
        <v>0</v>
      </c>
      <c r="AE197" s="13">
        <v>1</v>
      </c>
      <c r="AF197" s="13">
        <v>1</v>
      </c>
    </row>
    <row r="198" spans="1:32" x14ac:dyDescent="0.25">
      <c r="A198" s="13">
        <v>197</v>
      </c>
      <c r="B198" s="1">
        <v>0</v>
      </c>
      <c r="C198" s="1">
        <v>0</v>
      </c>
      <c r="D198" s="1">
        <v>0</v>
      </c>
      <c r="E198" s="1">
        <v>109.1</v>
      </c>
      <c r="F198" s="1">
        <v>2952</v>
      </c>
      <c r="G198" s="1">
        <v>4</v>
      </c>
      <c r="H198" s="1">
        <v>141</v>
      </c>
      <c r="I198" s="1">
        <v>3.78</v>
      </c>
      <c r="J198" s="1">
        <v>3.15</v>
      </c>
      <c r="K198" s="1">
        <v>9.5</v>
      </c>
      <c r="L198" s="1">
        <v>114</v>
      </c>
      <c r="M198" s="1">
        <v>5400</v>
      </c>
      <c r="N198" s="1">
        <v>0.90725612686208501</v>
      </c>
      <c r="O198" s="1">
        <v>0.95694444444444404</v>
      </c>
      <c r="P198" s="1">
        <v>28</v>
      </c>
      <c r="Q198" s="1">
        <v>10.2173913043478</v>
      </c>
      <c r="R198" s="1">
        <v>16845</v>
      </c>
      <c r="S198" s="13">
        <v>197</v>
      </c>
      <c r="T198" s="13" t="s">
        <v>44</v>
      </c>
      <c r="U198" s="13" t="s">
        <v>46</v>
      </c>
      <c r="V198" s="13" t="s">
        <v>37</v>
      </c>
      <c r="W198" s="13" t="s">
        <v>38</v>
      </c>
      <c r="X198" s="13">
        <v>-1</v>
      </c>
      <c r="Y198" s="13">
        <v>95</v>
      </c>
      <c r="Z198" s="13">
        <v>4</v>
      </c>
      <c r="AA198" s="13">
        <v>55.5</v>
      </c>
      <c r="AB198" s="13">
        <v>10.2173913043478</v>
      </c>
      <c r="AC198" s="13">
        <v>23</v>
      </c>
      <c r="AD198" s="13">
        <v>0</v>
      </c>
      <c r="AE198" s="13">
        <v>1</v>
      </c>
      <c r="AF198" s="13">
        <v>1</v>
      </c>
    </row>
    <row r="199" spans="1:32" x14ac:dyDescent="0.25">
      <c r="A199" s="13">
        <v>198</v>
      </c>
      <c r="B199" s="1">
        <v>0</v>
      </c>
      <c r="C199" s="1">
        <v>0</v>
      </c>
      <c r="D199" s="1">
        <v>0</v>
      </c>
      <c r="E199" s="1">
        <v>109.1</v>
      </c>
      <c r="F199" s="1">
        <v>3049</v>
      </c>
      <c r="G199" s="1">
        <v>4</v>
      </c>
      <c r="H199" s="1">
        <v>141</v>
      </c>
      <c r="I199" s="1">
        <v>3.78</v>
      </c>
      <c r="J199" s="1">
        <v>3.15</v>
      </c>
      <c r="K199" s="1">
        <v>8.6999999999999993</v>
      </c>
      <c r="L199" s="1">
        <v>160</v>
      </c>
      <c r="M199" s="1">
        <v>5300</v>
      </c>
      <c r="N199" s="1">
        <v>0.90725612686208501</v>
      </c>
      <c r="O199" s="1">
        <v>0.95555555555555505</v>
      </c>
      <c r="P199" s="1">
        <v>25</v>
      </c>
      <c r="Q199" s="1">
        <v>12.368421052631501</v>
      </c>
      <c r="R199" s="1">
        <v>19045</v>
      </c>
      <c r="S199" s="13">
        <v>198</v>
      </c>
      <c r="T199" s="13" t="s">
        <v>44</v>
      </c>
      <c r="U199" s="13" t="s">
        <v>46</v>
      </c>
      <c r="V199" s="13" t="s">
        <v>37</v>
      </c>
      <c r="W199" s="13" t="s">
        <v>42</v>
      </c>
      <c r="X199" s="13">
        <v>-1</v>
      </c>
      <c r="Y199" s="13">
        <v>95</v>
      </c>
      <c r="Z199" s="13">
        <v>4</v>
      </c>
      <c r="AA199" s="13">
        <v>55.5</v>
      </c>
      <c r="AB199" s="13">
        <v>12.368421052631501</v>
      </c>
      <c r="AC199" s="13">
        <v>19</v>
      </c>
      <c r="AD199" s="13">
        <v>0</v>
      </c>
      <c r="AE199" s="13">
        <v>1</v>
      </c>
      <c r="AF199" s="13">
        <v>1</v>
      </c>
    </row>
    <row r="200" spans="1:32" x14ac:dyDescent="0.25">
      <c r="A200" s="13">
        <v>199</v>
      </c>
      <c r="B200" s="1">
        <v>0</v>
      </c>
      <c r="C200" s="1">
        <v>0</v>
      </c>
      <c r="D200" s="1">
        <v>0</v>
      </c>
      <c r="E200" s="1">
        <v>109.1</v>
      </c>
      <c r="F200" s="1">
        <v>3012</v>
      </c>
      <c r="G200" s="1">
        <v>6</v>
      </c>
      <c r="H200" s="1">
        <v>173</v>
      </c>
      <c r="I200" s="1">
        <v>3.58</v>
      </c>
      <c r="J200" s="1">
        <v>2.87</v>
      </c>
      <c r="K200" s="1">
        <v>8.8000000000000007</v>
      </c>
      <c r="L200" s="1">
        <v>134</v>
      </c>
      <c r="M200" s="1">
        <v>5500</v>
      </c>
      <c r="N200" s="1">
        <v>0.90725612686208501</v>
      </c>
      <c r="O200" s="1">
        <v>0.95694444444444404</v>
      </c>
      <c r="P200" s="1">
        <v>23</v>
      </c>
      <c r="Q200" s="1">
        <v>13.0555555555555</v>
      </c>
      <c r="R200" s="1">
        <v>21485</v>
      </c>
      <c r="S200" s="13">
        <v>199</v>
      </c>
      <c r="T200" s="13" t="s">
        <v>44</v>
      </c>
      <c r="U200" s="13" t="s">
        <v>40</v>
      </c>
      <c r="V200" s="13" t="s">
        <v>37</v>
      </c>
      <c r="W200" s="13" t="s">
        <v>42</v>
      </c>
      <c r="X200" s="13">
        <v>-1</v>
      </c>
      <c r="Y200" s="13">
        <v>95</v>
      </c>
      <c r="Z200" s="13">
        <v>4</v>
      </c>
      <c r="AA200" s="13">
        <v>55.5</v>
      </c>
      <c r="AB200" s="13">
        <v>13.0555555555555</v>
      </c>
      <c r="AC200" s="13">
        <v>18</v>
      </c>
      <c r="AD200" s="13">
        <v>0</v>
      </c>
      <c r="AE200" s="13">
        <v>1</v>
      </c>
      <c r="AF200" s="13">
        <v>1</v>
      </c>
    </row>
    <row r="201" spans="1:32" x14ac:dyDescent="0.25">
      <c r="A201" s="13">
        <v>200</v>
      </c>
      <c r="B201" s="1">
        <v>0</v>
      </c>
      <c r="C201" s="1">
        <v>0</v>
      </c>
      <c r="D201" s="1">
        <v>0</v>
      </c>
      <c r="E201" s="1">
        <v>109.1</v>
      </c>
      <c r="F201" s="1">
        <v>3217</v>
      </c>
      <c r="G201" s="1">
        <v>6</v>
      </c>
      <c r="H201" s="1">
        <v>145</v>
      </c>
      <c r="I201" s="1">
        <v>3.01</v>
      </c>
      <c r="J201" s="1">
        <v>3.4</v>
      </c>
      <c r="K201" s="1">
        <v>23</v>
      </c>
      <c r="L201" s="1">
        <v>106</v>
      </c>
      <c r="M201" s="1">
        <v>4800</v>
      </c>
      <c r="N201" s="1">
        <v>0.90725612686208501</v>
      </c>
      <c r="O201" s="1">
        <v>0.95694444444444404</v>
      </c>
      <c r="P201" s="1">
        <v>27</v>
      </c>
      <c r="Q201" s="1">
        <v>9.0384615384615294</v>
      </c>
      <c r="R201" s="1">
        <v>22470</v>
      </c>
      <c r="S201" s="13">
        <v>200</v>
      </c>
      <c r="T201" s="13" t="s">
        <v>44</v>
      </c>
      <c r="U201" s="13" t="s">
        <v>46</v>
      </c>
      <c r="V201" s="13" t="s">
        <v>68</v>
      </c>
      <c r="W201" s="13" t="s">
        <v>38</v>
      </c>
      <c r="X201" s="13">
        <v>-1</v>
      </c>
      <c r="Y201" s="13">
        <v>95</v>
      </c>
      <c r="Z201" s="13">
        <v>4</v>
      </c>
      <c r="AA201" s="13">
        <v>55.5</v>
      </c>
      <c r="AB201" s="13">
        <v>9.0384615384615294</v>
      </c>
      <c r="AC201" s="13">
        <v>26</v>
      </c>
      <c r="AD201" s="13">
        <v>1</v>
      </c>
      <c r="AE201" s="13">
        <v>0</v>
      </c>
      <c r="AF201" s="13">
        <v>1</v>
      </c>
    </row>
    <row r="202" spans="1:32" x14ac:dyDescent="0.25">
      <c r="A202" s="13">
        <v>201</v>
      </c>
      <c r="B202" s="1">
        <v>0</v>
      </c>
      <c r="C202" s="1">
        <v>0</v>
      </c>
      <c r="D202" s="1">
        <v>0</v>
      </c>
      <c r="E202" s="1">
        <v>109.1</v>
      </c>
      <c r="F202" s="1">
        <v>3062</v>
      </c>
      <c r="G202" s="1">
        <v>4</v>
      </c>
      <c r="H202" s="1">
        <v>141</v>
      </c>
      <c r="I202" s="1">
        <v>3.78</v>
      </c>
      <c r="J202" s="1">
        <v>3.15</v>
      </c>
      <c r="K202" s="1">
        <v>9.5</v>
      </c>
      <c r="L202" s="1">
        <v>114</v>
      </c>
      <c r="M202" s="1">
        <v>5400</v>
      </c>
      <c r="N202" s="1">
        <v>0.90725612686208501</v>
      </c>
      <c r="O202" s="1">
        <v>0.95694444444444404</v>
      </c>
      <c r="P202" s="1">
        <v>25</v>
      </c>
      <c r="Q202" s="1">
        <v>12.368421052631501</v>
      </c>
      <c r="R202" s="1">
        <v>22625</v>
      </c>
      <c r="S202" s="13">
        <v>201</v>
      </c>
      <c r="T202" s="13" t="s">
        <v>44</v>
      </c>
      <c r="U202" s="13" t="s">
        <v>46</v>
      </c>
      <c r="V202" s="13" t="s">
        <v>37</v>
      </c>
      <c r="W202" s="13" t="s">
        <v>38</v>
      </c>
      <c r="X202" s="13">
        <v>-1</v>
      </c>
      <c r="Y202" s="13">
        <v>95</v>
      </c>
      <c r="Z202" s="13">
        <v>4</v>
      </c>
      <c r="AA202" s="13">
        <v>55.5</v>
      </c>
      <c r="AB202" s="13">
        <v>12.368421052631501</v>
      </c>
      <c r="AC202" s="13">
        <v>19</v>
      </c>
      <c r="AD202" s="13">
        <v>0</v>
      </c>
      <c r="AE202" s="13">
        <v>1</v>
      </c>
      <c r="AF202" s="13">
        <v>1</v>
      </c>
    </row>
  </sheetData>
  <autoFilter ref="A1:AF2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0.70469226505895255</v>
      </c>
    </row>
    <row r="5" spans="1:9" x14ac:dyDescent="0.25">
      <c r="A5" s="12" t="s">
        <v>208</v>
      </c>
      <c r="B5" s="12">
        <v>0.49659118843391709</v>
      </c>
    </row>
    <row r="6" spans="1:9" x14ac:dyDescent="0.25">
      <c r="A6" s="12" t="s">
        <v>209</v>
      </c>
      <c r="B6" s="12">
        <v>0.49406149591348453</v>
      </c>
    </row>
    <row r="7" spans="1:9" x14ac:dyDescent="0.25">
      <c r="A7" s="8" t="s">
        <v>210</v>
      </c>
      <c r="B7" s="8">
        <v>5652.6969735460589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6272529056.7641869</v>
      </c>
      <c r="D12" s="8">
        <v>6272529056.7641869</v>
      </c>
      <c r="E12" s="8">
        <v>196.30495976206626</v>
      </c>
      <c r="F12" s="8">
        <v>1.7495471144477978E-31</v>
      </c>
    </row>
    <row r="13" spans="1:9" x14ac:dyDescent="0.25">
      <c r="A13" s="8" t="s">
        <v>214</v>
      </c>
      <c r="B13" s="8">
        <v>199</v>
      </c>
      <c r="C13" s="8">
        <v>6358643631.8726177</v>
      </c>
      <c r="D13" s="8">
        <v>31952983.074736774</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38423.305858157386</v>
      </c>
      <c r="C17" s="8">
        <v>1843.3912413264447</v>
      </c>
      <c r="D17" s="8">
        <v>20.843814919348979</v>
      </c>
      <c r="E17" s="8">
        <v>6.2715317308061972E-52</v>
      </c>
      <c r="F17" s="8">
        <v>34788.218436207339</v>
      </c>
      <c r="G17" s="8">
        <v>42058.393280107433</v>
      </c>
      <c r="H17" s="8">
        <v>34788.218436207339</v>
      </c>
      <c r="I17" s="8">
        <v>42058.393280107433</v>
      </c>
    </row>
    <row r="18" spans="1:9" ht="15.75" thickBot="1" x14ac:dyDescent="0.3">
      <c r="A18" s="18" t="s">
        <v>23</v>
      </c>
      <c r="B18" s="9">
        <v>-821.73337832192522</v>
      </c>
      <c r="C18" s="9">
        <v>58.649632058586768</v>
      </c>
      <c r="D18" s="9">
        <v>-14.010887186829622</v>
      </c>
      <c r="E18" s="18">
        <v>1.7495471144477229E-31</v>
      </c>
      <c r="F18" s="9">
        <v>-937.38790407781289</v>
      </c>
      <c r="G18" s="9">
        <v>-706.07885256603754</v>
      </c>
      <c r="H18" s="9">
        <v>-937.38790407781289</v>
      </c>
      <c r="I18" s="9">
        <v>-706.07885256603754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16236.504643465407</v>
      </c>
      <c r="C25" s="8">
        <v>-2741.5046434654068</v>
      </c>
      <c r="D25" s="8">
        <v>-0.48620759738278424</v>
      </c>
      <c r="E25" s="22">
        <f>ABS(C25)</f>
        <v>2741.5046434654068</v>
      </c>
      <c r="F25" s="8">
        <v>0.24875621890547264</v>
      </c>
      <c r="G25" s="8">
        <v>5118</v>
      </c>
    </row>
    <row r="26" spans="1:9" x14ac:dyDescent="0.25">
      <c r="A26" s="8">
        <v>2</v>
      </c>
      <c r="B26" s="8">
        <v>16236.504643465407</v>
      </c>
      <c r="C26" s="8">
        <v>263.49535653459316</v>
      </c>
      <c r="D26" s="8">
        <v>4.6731069570709348E-2</v>
      </c>
      <c r="E26" s="22">
        <f t="shared" ref="E26:E89" si="0">ABS(C26)</f>
        <v>263.49535653459316</v>
      </c>
      <c r="F26" s="8">
        <v>0.74626865671641796</v>
      </c>
      <c r="G26" s="8">
        <v>5151</v>
      </c>
    </row>
    <row r="27" spans="1:9" x14ac:dyDescent="0.25">
      <c r="A27" s="8">
        <v>3</v>
      </c>
      <c r="B27" s="8">
        <v>17058.238021787329</v>
      </c>
      <c r="C27" s="8">
        <v>-558.23802178732876</v>
      </c>
      <c r="D27" s="8">
        <v>-9.9003869275904918E-2</v>
      </c>
      <c r="E27" s="22">
        <f t="shared" si="0"/>
        <v>558.23802178732876</v>
      </c>
      <c r="F27" s="8">
        <v>1.2437810945273633</v>
      </c>
      <c r="G27" s="8">
        <v>5195</v>
      </c>
    </row>
    <row r="28" spans="1:9" x14ac:dyDescent="0.25">
      <c r="A28" s="8">
        <v>4</v>
      </c>
      <c r="B28" s="8">
        <v>13771.30450849963</v>
      </c>
      <c r="C28" s="8">
        <v>178.69549150036983</v>
      </c>
      <c r="D28" s="8">
        <v>3.1691759411250062E-2</v>
      </c>
      <c r="E28" s="22">
        <f t="shared" si="0"/>
        <v>178.69549150036983</v>
      </c>
      <c r="F28" s="8">
        <v>1.7412935323383085</v>
      </c>
      <c r="G28" s="8">
        <v>5348</v>
      </c>
    </row>
    <row r="29" spans="1:9" x14ac:dyDescent="0.25">
      <c r="A29" s="8">
        <v>5</v>
      </c>
      <c r="B29" s="8">
        <v>20345.171535075031</v>
      </c>
      <c r="C29" s="8">
        <v>-2895.171535075031</v>
      </c>
      <c r="D29" s="8">
        <v>-0.51346051863713371</v>
      </c>
      <c r="E29" s="22">
        <f t="shared" si="0"/>
        <v>2895.171535075031</v>
      </c>
      <c r="F29" s="8">
        <v>2.238805970149254</v>
      </c>
      <c r="G29" s="8">
        <v>5389</v>
      </c>
    </row>
    <row r="30" spans="1:9" x14ac:dyDescent="0.25">
      <c r="A30" s="8">
        <v>6</v>
      </c>
      <c r="B30" s="8">
        <v>17879.971400109254</v>
      </c>
      <c r="C30" s="8">
        <v>-2629.9714001092543</v>
      </c>
      <c r="D30" s="8">
        <v>-0.46642710552413946</v>
      </c>
      <c r="E30" s="22">
        <f t="shared" si="0"/>
        <v>2629.9714001092543</v>
      </c>
      <c r="F30" s="8">
        <v>2.7363184079601992</v>
      </c>
      <c r="G30" s="8">
        <v>5399</v>
      </c>
    </row>
    <row r="31" spans="1:9" x14ac:dyDescent="0.25">
      <c r="A31" s="8">
        <v>7</v>
      </c>
      <c r="B31" s="8">
        <v>17879.971400109254</v>
      </c>
      <c r="C31" s="8">
        <v>-169.97140010925432</v>
      </c>
      <c r="D31" s="8">
        <v>-3.0144536237752043E-2</v>
      </c>
      <c r="E31" s="22">
        <f t="shared" si="0"/>
        <v>169.97140010925432</v>
      </c>
      <c r="F31" s="8">
        <v>3.2338308457711444</v>
      </c>
      <c r="G31" s="8">
        <v>5499</v>
      </c>
    </row>
    <row r="32" spans="1:9" x14ac:dyDescent="0.25">
      <c r="A32" s="8">
        <v>8</v>
      </c>
      <c r="B32" s="8">
        <v>17879.971400109254</v>
      </c>
      <c r="C32" s="8">
        <v>1040.0285998907457</v>
      </c>
      <c r="D32" s="8">
        <v>0.18444973564701575</v>
      </c>
      <c r="E32" s="22">
        <f t="shared" si="0"/>
        <v>1040.0285998907457</v>
      </c>
      <c r="F32" s="8">
        <v>3.7313432835820897</v>
      </c>
      <c r="G32" s="8">
        <v>5572</v>
      </c>
    </row>
    <row r="33" spans="1:7" x14ac:dyDescent="0.25">
      <c r="A33" s="8">
        <v>9</v>
      </c>
      <c r="B33" s="8">
        <v>21988.638291718882</v>
      </c>
      <c r="C33" s="8">
        <v>1886.3617082811179</v>
      </c>
      <c r="D33" s="8">
        <v>0.33454745231396138</v>
      </c>
      <c r="E33" s="22">
        <f t="shared" si="0"/>
        <v>1886.3617082811179</v>
      </c>
      <c r="F33" s="8">
        <v>4.2288557213930353</v>
      </c>
      <c r="G33" s="8">
        <v>5572</v>
      </c>
    </row>
    <row r="34" spans="1:7" x14ac:dyDescent="0.25">
      <c r="A34" s="8">
        <v>10</v>
      </c>
      <c r="B34" s="8">
        <v>14593.037886821556</v>
      </c>
      <c r="C34" s="8">
        <v>1836.9621131784443</v>
      </c>
      <c r="D34" s="8">
        <v>0.32578640260944847</v>
      </c>
      <c r="E34" s="22">
        <f t="shared" si="0"/>
        <v>1836.9621131784443</v>
      </c>
      <c r="F34" s="8">
        <v>4.7263681592039806</v>
      </c>
      <c r="G34" s="8">
        <v>6095</v>
      </c>
    </row>
    <row r="35" spans="1:7" x14ac:dyDescent="0.25">
      <c r="A35" s="8">
        <v>11</v>
      </c>
      <c r="B35" s="8">
        <v>14593.037886821556</v>
      </c>
      <c r="C35" s="8">
        <v>2331.9621131784443</v>
      </c>
      <c r="D35" s="8">
        <v>0.41357496838048985</v>
      </c>
      <c r="E35" s="22">
        <f t="shared" si="0"/>
        <v>2331.9621131784443</v>
      </c>
      <c r="F35" s="8">
        <v>5.2238805970149258</v>
      </c>
      <c r="G35" s="8">
        <v>6189</v>
      </c>
    </row>
    <row r="36" spans="1:7" x14ac:dyDescent="0.25">
      <c r="A36" s="8">
        <v>12</v>
      </c>
      <c r="B36" s="8">
        <v>15414.771265143481</v>
      </c>
      <c r="C36" s="8">
        <v>5555.2287348565187</v>
      </c>
      <c r="D36" s="8">
        <v>0.98522335992551602</v>
      </c>
      <c r="E36" s="22">
        <f t="shared" si="0"/>
        <v>5555.2287348565187</v>
      </c>
      <c r="F36" s="8">
        <v>5.721393034825871</v>
      </c>
      <c r="G36" s="8">
        <v>6229</v>
      </c>
    </row>
    <row r="37" spans="1:7" x14ac:dyDescent="0.25">
      <c r="A37" s="8">
        <v>13</v>
      </c>
      <c r="B37" s="8">
        <v>15414.771265143481</v>
      </c>
      <c r="C37" s="8">
        <v>5690.2287348565187</v>
      </c>
      <c r="D37" s="8">
        <v>1.0091656960448909</v>
      </c>
      <c r="E37" s="22">
        <f t="shared" si="0"/>
        <v>5690.2287348565187</v>
      </c>
      <c r="F37" s="8">
        <v>6.2189054726368163</v>
      </c>
      <c r="G37" s="8">
        <v>6229</v>
      </c>
    </row>
    <row r="38" spans="1:7" x14ac:dyDescent="0.25">
      <c r="A38" s="8">
        <v>14</v>
      </c>
      <c r="B38" s="8">
        <v>17879.971400109254</v>
      </c>
      <c r="C38" s="8">
        <v>6685.0285998907457</v>
      </c>
      <c r="D38" s="8">
        <v>1.1855940867127299</v>
      </c>
      <c r="E38" s="22">
        <f t="shared" si="0"/>
        <v>6685.0285998907457</v>
      </c>
      <c r="F38" s="8">
        <v>6.7164179104477615</v>
      </c>
      <c r="G38" s="8">
        <v>6295</v>
      </c>
    </row>
    <row r="39" spans="1:7" x14ac:dyDescent="0.25">
      <c r="A39" s="8">
        <v>15</v>
      </c>
      <c r="B39" s="8">
        <v>20345.171535075031</v>
      </c>
      <c r="C39" s="8">
        <v>10414.828464924969</v>
      </c>
      <c r="D39" s="8">
        <v>1.8470764720953121</v>
      </c>
      <c r="E39" s="22">
        <f t="shared" si="0"/>
        <v>10414.828464924969</v>
      </c>
      <c r="F39" s="8">
        <v>7.2139303482587067</v>
      </c>
      <c r="G39" s="8">
        <v>6338</v>
      </c>
    </row>
    <row r="40" spans="1:7" x14ac:dyDescent="0.25">
      <c r="A40" s="8">
        <v>16</v>
      </c>
      <c r="B40" s="8">
        <v>20345.171535075031</v>
      </c>
      <c r="C40" s="8">
        <v>20969.828464924969</v>
      </c>
      <c r="D40" s="8">
        <v>3.719012455354588</v>
      </c>
      <c r="E40" s="22">
        <f t="shared" si="0"/>
        <v>20969.828464924969</v>
      </c>
      <c r="F40" s="8">
        <v>7.7114427860696519</v>
      </c>
      <c r="G40" s="8">
        <v>6377</v>
      </c>
    </row>
    <row r="41" spans="1:7" x14ac:dyDescent="0.25">
      <c r="A41" s="8">
        <v>17</v>
      </c>
      <c r="B41" s="8">
        <v>21988.638291718882</v>
      </c>
      <c r="C41" s="8">
        <v>14891.361708281118</v>
      </c>
      <c r="D41" s="8">
        <v>2.6409924984804118</v>
      </c>
      <c r="E41" s="22">
        <f t="shared" si="0"/>
        <v>14891.361708281118</v>
      </c>
      <c r="F41" s="8">
        <v>8.2089552238805972</v>
      </c>
      <c r="G41" s="8">
        <v>6479</v>
      </c>
    </row>
    <row r="42" spans="1:7" x14ac:dyDescent="0.25">
      <c r="A42" s="8">
        <v>18</v>
      </c>
      <c r="B42" s="8">
        <v>-5128.5631929046504</v>
      </c>
      <c r="C42" s="8">
        <v>10279.56319290465</v>
      </c>
      <c r="D42" s="8">
        <v>1.8230870898139109</v>
      </c>
      <c r="E42" s="22">
        <f t="shared" si="0"/>
        <v>10279.56319290465</v>
      </c>
      <c r="F42" s="8">
        <v>8.7064676616915442</v>
      </c>
      <c r="G42" s="8">
        <v>6488</v>
      </c>
    </row>
    <row r="43" spans="1:7" x14ac:dyDescent="0.25">
      <c r="A43" s="8">
        <v>19</v>
      </c>
      <c r="B43" s="8">
        <v>3088.7705903146052</v>
      </c>
      <c r="C43" s="8">
        <v>3206.2294096853948</v>
      </c>
      <c r="D43" s="8">
        <v>0.56862683112972412</v>
      </c>
      <c r="E43" s="22">
        <f t="shared" si="0"/>
        <v>3206.2294096853948</v>
      </c>
      <c r="F43" s="8">
        <v>9.2039800995024894</v>
      </c>
      <c r="G43" s="8">
        <v>6529</v>
      </c>
    </row>
    <row r="44" spans="1:7" x14ac:dyDescent="0.25">
      <c r="A44" s="8">
        <v>20</v>
      </c>
      <c r="B44" s="8">
        <v>3088.7705903146052</v>
      </c>
      <c r="C44" s="8">
        <v>3486.2294096853948</v>
      </c>
      <c r="D44" s="8">
        <v>0.61828500974768685</v>
      </c>
      <c r="E44" s="22">
        <f t="shared" si="0"/>
        <v>3486.2294096853948</v>
      </c>
      <c r="F44" s="8">
        <v>9.7014925373134346</v>
      </c>
      <c r="G44" s="8">
        <v>6575</v>
      </c>
    </row>
    <row r="45" spans="1:7" x14ac:dyDescent="0.25">
      <c r="A45" s="8">
        <v>21</v>
      </c>
      <c r="B45" s="8">
        <v>4732.2373469584491</v>
      </c>
      <c r="C45" s="8">
        <v>839.76265304155095</v>
      </c>
      <c r="D45" s="8">
        <v>0.14893244221939878</v>
      </c>
      <c r="E45" s="22">
        <f t="shared" si="0"/>
        <v>839.76265304155095</v>
      </c>
      <c r="F45" s="8">
        <v>10.19900497512438</v>
      </c>
      <c r="G45" s="8">
        <v>6649</v>
      </c>
    </row>
    <row r="46" spans="1:7" x14ac:dyDescent="0.25">
      <c r="A46" s="8">
        <v>22</v>
      </c>
      <c r="B46" s="8">
        <v>7197.4374819242294</v>
      </c>
      <c r="C46" s="8">
        <v>-820.43748192422936</v>
      </c>
      <c r="D46" s="8">
        <v>-0.1455051107938036</v>
      </c>
      <c r="E46" s="22">
        <f t="shared" si="0"/>
        <v>820.43748192422936</v>
      </c>
      <c r="F46" s="8">
        <v>10.696517412935325</v>
      </c>
      <c r="G46" s="8">
        <v>6669</v>
      </c>
    </row>
    <row r="47" spans="1:7" x14ac:dyDescent="0.25">
      <c r="A47" s="8">
        <v>23</v>
      </c>
      <c r="B47" s="8">
        <v>13771.30450849963</v>
      </c>
      <c r="C47" s="8">
        <v>-5814.3045084996302</v>
      </c>
      <c r="D47" s="8">
        <v>-1.031170613651075</v>
      </c>
      <c r="E47" s="22">
        <f t="shared" si="0"/>
        <v>5814.3045084996302</v>
      </c>
      <c r="F47" s="8">
        <v>11.19402985074627</v>
      </c>
      <c r="G47" s="8">
        <v>6692</v>
      </c>
    </row>
    <row r="48" spans="1:7" x14ac:dyDescent="0.25">
      <c r="A48" s="8">
        <v>24</v>
      </c>
      <c r="B48" s="8">
        <v>7197.4374819242294</v>
      </c>
      <c r="C48" s="8">
        <v>-968.43748192422936</v>
      </c>
      <c r="D48" s="8">
        <v>-0.17175300520615536</v>
      </c>
      <c r="E48" s="22">
        <f t="shared" si="0"/>
        <v>968.43748192422936</v>
      </c>
      <c r="F48" s="8">
        <v>11.691542288557216</v>
      </c>
      <c r="G48" s="8">
        <v>6692</v>
      </c>
    </row>
    <row r="49" spans="1:7" x14ac:dyDescent="0.25">
      <c r="A49" s="8">
        <v>25</v>
      </c>
      <c r="B49" s="8">
        <v>7197.4374819242294</v>
      </c>
      <c r="C49" s="8">
        <v>-505.43748192422936</v>
      </c>
      <c r="D49" s="8">
        <v>-8.963965984859544E-2</v>
      </c>
      <c r="E49" s="22">
        <f t="shared" si="0"/>
        <v>505.43748192422936</v>
      </c>
      <c r="F49" s="8">
        <v>12.189054726368161</v>
      </c>
      <c r="G49" s="8">
        <v>6695</v>
      </c>
    </row>
    <row r="50" spans="1:7" x14ac:dyDescent="0.25">
      <c r="A50" s="8">
        <v>26</v>
      </c>
      <c r="B50" s="8">
        <v>7197.4374819242294</v>
      </c>
      <c r="C50" s="8">
        <v>411.56251807577064</v>
      </c>
      <c r="D50" s="8">
        <v>7.299087512523271E-2</v>
      </c>
      <c r="E50" s="22">
        <f t="shared" si="0"/>
        <v>411.56251807577064</v>
      </c>
      <c r="F50" s="8">
        <v>12.686567164179106</v>
      </c>
      <c r="G50" s="8">
        <v>6785</v>
      </c>
    </row>
    <row r="51" spans="1:7" x14ac:dyDescent="0.25">
      <c r="A51" s="8">
        <v>27</v>
      </c>
      <c r="B51" s="8">
        <v>13771.30450849963</v>
      </c>
      <c r="C51" s="8">
        <v>-5213.3045084996302</v>
      </c>
      <c r="D51" s="8">
        <v>-0.92458288026037638</v>
      </c>
      <c r="E51" s="22">
        <f t="shared" si="0"/>
        <v>5213.3045084996302</v>
      </c>
      <c r="F51" s="8">
        <v>13.184079601990051</v>
      </c>
      <c r="G51" s="8">
        <v>6795</v>
      </c>
    </row>
    <row r="52" spans="1:7" x14ac:dyDescent="0.25">
      <c r="A52" s="8">
        <v>28</v>
      </c>
      <c r="B52" s="8">
        <v>13771.30450849963</v>
      </c>
      <c r="C52" s="8">
        <v>-4850.3045084996302</v>
      </c>
      <c r="D52" s="8">
        <v>-0.86020459869494603</v>
      </c>
      <c r="E52" s="22">
        <f t="shared" si="0"/>
        <v>4850.3045084996302</v>
      </c>
      <c r="F52" s="8">
        <v>13.681592039800996</v>
      </c>
      <c r="G52" s="8">
        <v>6849</v>
      </c>
    </row>
    <row r="53" spans="1:7" x14ac:dyDescent="0.25">
      <c r="A53" s="8">
        <v>29</v>
      </c>
      <c r="B53" s="8">
        <v>18701.70477843118</v>
      </c>
      <c r="C53" s="8">
        <v>-5737.7047784311799</v>
      </c>
      <c r="D53" s="8">
        <v>-1.0175856026588364</v>
      </c>
      <c r="E53" s="22">
        <f t="shared" si="0"/>
        <v>5737.7047784311799</v>
      </c>
      <c r="F53" s="8">
        <v>14.179104477611942</v>
      </c>
      <c r="G53" s="8">
        <v>6855</v>
      </c>
    </row>
    <row r="54" spans="1:7" x14ac:dyDescent="0.25">
      <c r="A54" s="8">
        <v>30</v>
      </c>
      <c r="B54" s="8">
        <v>-5950.2965712265723</v>
      </c>
      <c r="C54" s="8">
        <v>12429.296571226572</v>
      </c>
      <c r="D54" s="8">
        <v>2.2043436758200059</v>
      </c>
      <c r="E54" s="22">
        <f t="shared" si="0"/>
        <v>12429.296571226572</v>
      </c>
      <c r="F54" s="8">
        <v>14.676616915422887</v>
      </c>
      <c r="G54" s="8">
        <v>6918</v>
      </c>
    </row>
    <row r="55" spans="1:7" x14ac:dyDescent="0.25">
      <c r="A55" s="8">
        <v>31</v>
      </c>
      <c r="B55" s="8">
        <v>7197.4374819242294</v>
      </c>
      <c r="C55" s="8">
        <v>-342.43748192422936</v>
      </c>
      <c r="D55" s="8">
        <v>-6.0731505867424242E-2</v>
      </c>
      <c r="E55" s="22">
        <f t="shared" si="0"/>
        <v>342.43748192422936</v>
      </c>
      <c r="F55" s="8">
        <v>15.174129353233832</v>
      </c>
      <c r="G55" s="8">
        <v>6938</v>
      </c>
    </row>
    <row r="56" spans="1:7" x14ac:dyDescent="0.25">
      <c r="A56" s="8">
        <v>32</v>
      </c>
      <c r="B56" s="8">
        <v>3910.5039686365271</v>
      </c>
      <c r="C56" s="8">
        <v>1488.4960313634729</v>
      </c>
      <c r="D56" s="8">
        <v>0.26398572070562887</v>
      </c>
      <c r="E56" s="22">
        <f t="shared" si="0"/>
        <v>1488.4960313634729</v>
      </c>
      <c r="F56" s="8">
        <v>15.671641791044777</v>
      </c>
      <c r="G56" s="8">
        <v>6989</v>
      </c>
    </row>
    <row r="57" spans="1:7" x14ac:dyDescent="0.25">
      <c r="A57" s="8">
        <v>33</v>
      </c>
      <c r="B57" s="8">
        <v>10484.370995211928</v>
      </c>
      <c r="C57" s="8">
        <v>-3955.3709952119279</v>
      </c>
      <c r="D57" s="8">
        <v>-0.70148756921622568</v>
      </c>
      <c r="E57" s="22">
        <f t="shared" si="0"/>
        <v>3955.3709952119279</v>
      </c>
      <c r="F57" s="8">
        <v>16.169154228855721</v>
      </c>
      <c r="G57" s="8">
        <v>7053</v>
      </c>
    </row>
    <row r="58" spans="1:7" x14ac:dyDescent="0.25">
      <c r="A58" s="8">
        <v>34</v>
      </c>
      <c r="B58" s="8">
        <v>10484.370995211928</v>
      </c>
      <c r="C58" s="8">
        <v>-3355.3709952119279</v>
      </c>
      <c r="D58" s="8">
        <v>-0.5950771864634482</v>
      </c>
      <c r="E58" s="22">
        <f t="shared" si="0"/>
        <v>3355.3709952119279</v>
      </c>
      <c r="F58" s="8">
        <v>16.666666666666668</v>
      </c>
      <c r="G58" s="8">
        <v>7099</v>
      </c>
    </row>
    <row r="59" spans="1:7" x14ac:dyDescent="0.25">
      <c r="A59" s="8">
        <v>35</v>
      </c>
      <c r="B59" s="8">
        <v>10484.370995211928</v>
      </c>
      <c r="C59" s="8">
        <v>-3189.3709952119279</v>
      </c>
      <c r="D59" s="8">
        <v>-0.56563698056851319</v>
      </c>
      <c r="E59" s="22">
        <f t="shared" si="0"/>
        <v>3189.3709952119279</v>
      </c>
      <c r="F59" s="8">
        <v>17.164179104477615</v>
      </c>
      <c r="G59" s="8">
        <v>7126</v>
      </c>
    </row>
    <row r="60" spans="1:7" x14ac:dyDescent="0.25">
      <c r="A60" s="8">
        <v>36</v>
      </c>
      <c r="B60" s="8">
        <v>10484.370995211928</v>
      </c>
      <c r="C60" s="8">
        <v>-3189.3709952119279</v>
      </c>
      <c r="D60" s="8">
        <v>-0.56563698056851319</v>
      </c>
      <c r="E60" s="22">
        <f t="shared" si="0"/>
        <v>3189.3709952119279</v>
      </c>
      <c r="F60" s="8">
        <v>17.661691542288558</v>
      </c>
      <c r="G60" s="8">
        <v>7129</v>
      </c>
    </row>
    <row r="61" spans="1:7" x14ac:dyDescent="0.25">
      <c r="A61" s="8">
        <v>37</v>
      </c>
      <c r="B61" s="8">
        <v>11306.104373533854</v>
      </c>
      <c r="C61" s="8">
        <v>-3411.1043735338535</v>
      </c>
      <c r="D61" s="8">
        <v>-0.60496153666235064</v>
      </c>
      <c r="E61" s="22">
        <f t="shared" si="0"/>
        <v>3411.1043735338535</v>
      </c>
      <c r="F61" s="8">
        <v>18.159203980099505</v>
      </c>
      <c r="G61" s="8">
        <v>7198</v>
      </c>
    </row>
    <row r="62" spans="1:7" x14ac:dyDescent="0.25">
      <c r="A62" s="8">
        <v>38</v>
      </c>
      <c r="B62" s="8">
        <v>11306.104373533854</v>
      </c>
      <c r="C62" s="8">
        <v>-2211.1043735338535</v>
      </c>
      <c r="D62" s="8">
        <v>-0.3921407711567958</v>
      </c>
      <c r="E62" s="22">
        <f t="shared" si="0"/>
        <v>2211.1043735338535</v>
      </c>
      <c r="F62" s="8">
        <v>18.656716417910449</v>
      </c>
      <c r="G62" s="8">
        <v>7295</v>
      </c>
    </row>
    <row r="63" spans="1:7" x14ac:dyDescent="0.25">
      <c r="A63" s="8">
        <v>39</v>
      </c>
      <c r="B63" s="8">
        <v>11306.104373533854</v>
      </c>
      <c r="C63" s="8">
        <v>-2461.1043735338535</v>
      </c>
      <c r="D63" s="8">
        <v>-0.43647843063711972</v>
      </c>
      <c r="E63" s="22">
        <f t="shared" si="0"/>
        <v>2461.1043735338535</v>
      </c>
      <c r="F63" s="8">
        <v>19.154228855721396</v>
      </c>
      <c r="G63" s="8">
        <v>7295</v>
      </c>
    </row>
    <row r="64" spans="1:7" x14ac:dyDescent="0.25">
      <c r="A64" s="8">
        <v>40</v>
      </c>
      <c r="B64" s="8">
        <v>11306.104373533854</v>
      </c>
      <c r="C64" s="8">
        <v>-1011.1043735338535</v>
      </c>
      <c r="D64" s="8">
        <v>-0.17932000565124098</v>
      </c>
      <c r="E64" s="22">
        <f t="shared" si="0"/>
        <v>1011.1043735338535</v>
      </c>
      <c r="F64" s="8">
        <v>19.651741293532339</v>
      </c>
      <c r="G64" s="8">
        <v>7299</v>
      </c>
    </row>
    <row r="65" spans="1:7" x14ac:dyDescent="0.25">
      <c r="A65" s="8">
        <v>41</v>
      </c>
      <c r="B65" s="8">
        <v>15414.771265143481</v>
      </c>
      <c r="C65" s="8">
        <v>-2469.7712651434813</v>
      </c>
      <c r="D65" s="8">
        <v>-0.43801550939288197</v>
      </c>
      <c r="E65" s="22">
        <f t="shared" si="0"/>
        <v>2469.7712651434813</v>
      </c>
      <c r="F65" s="8">
        <v>20.149253731343286</v>
      </c>
      <c r="G65" s="8">
        <v>7349</v>
      </c>
    </row>
    <row r="66" spans="1:7" x14ac:dyDescent="0.25">
      <c r="A66" s="8">
        <v>42</v>
      </c>
      <c r="B66" s="8">
        <v>12949.571130177705</v>
      </c>
      <c r="C66" s="8">
        <v>-2604.5711301777046</v>
      </c>
      <c r="D66" s="8">
        <v>-0.46192235144840604</v>
      </c>
      <c r="E66" s="22">
        <f t="shared" si="0"/>
        <v>2604.5711301777046</v>
      </c>
      <c r="F66" s="8">
        <v>20.64676616915423</v>
      </c>
      <c r="G66" s="8">
        <v>7395</v>
      </c>
    </row>
    <row r="67" spans="1:7" x14ac:dyDescent="0.25">
      <c r="A67" s="8">
        <v>43</v>
      </c>
      <c r="B67" s="8">
        <v>14593.037886821556</v>
      </c>
      <c r="C67" s="8">
        <v>-7808.0378868215557</v>
      </c>
      <c r="D67" s="8">
        <v>-1.3847605001414485</v>
      </c>
      <c r="E67" s="22">
        <f t="shared" si="0"/>
        <v>7808.0378868215557</v>
      </c>
      <c r="F67" s="8">
        <v>21.144278606965177</v>
      </c>
      <c r="G67" s="8">
        <v>7463</v>
      </c>
    </row>
    <row r="68" spans="1:7" x14ac:dyDescent="0.25">
      <c r="A68" s="8">
        <v>44</v>
      </c>
      <c r="B68" s="8">
        <v>14593.037886821556</v>
      </c>
      <c r="C68" s="8">
        <v>-3545.0378868215557</v>
      </c>
      <c r="D68" s="8">
        <v>-0.62871473068296502</v>
      </c>
      <c r="E68" s="22">
        <f t="shared" si="0"/>
        <v>3545.0378868215557</v>
      </c>
      <c r="F68" s="8">
        <v>21.64179104477612</v>
      </c>
      <c r="G68" s="8">
        <v>7499</v>
      </c>
    </row>
    <row r="69" spans="1:7" x14ac:dyDescent="0.25">
      <c r="A69" s="8">
        <v>45</v>
      </c>
      <c r="B69" s="8">
        <v>22810.371670040808</v>
      </c>
      <c r="C69" s="8">
        <v>9439.6283299591923</v>
      </c>
      <c r="D69" s="8">
        <v>1.6741241060581979</v>
      </c>
      <c r="E69" s="22">
        <f t="shared" si="0"/>
        <v>9439.6283299591923</v>
      </c>
      <c r="F69" s="8">
        <v>22.139303482587067</v>
      </c>
      <c r="G69" s="8">
        <v>7603</v>
      </c>
    </row>
    <row r="70" spans="1:7" x14ac:dyDescent="0.25">
      <c r="A70" s="8">
        <v>46</v>
      </c>
      <c r="B70" s="8">
        <v>22810.371670040808</v>
      </c>
      <c r="C70" s="8">
        <v>12739.628329959192</v>
      </c>
      <c r="D70" s="8">
        <v>2.2593812111984737</v>
      </c>
      <c r="E70" s="22">
        <f t="shared" si="0"/>
        <v>12739.628329959192</v>
      </c>
      <c r="F70" s="8">
        <v>22.636815920398011</v>
      </c>
      <c r="G70" s="8">
        <v>7609</v>
      </c>
    </row>
    <row r="71" spans="1:7" x14ac:dyDescent="0.25">
      <c r="A71" s="8">
        <v>47</v>
      </c>
      <c r="B71" s="8">
        <v>24453.838426684655</v>
      </c>
      <c r="C71" s="8">
        <v>11546.161573315345</v>
      </c>
      <c r="D71" s="8">
        <v>2.0477191205698277</v>
      </c>
      <c r="E71" s="22">
        <f t="shared" si="0"/>
        <v>11546.161573315345</v>
      </c>
      <c r="F71" s="8">
        <v>23.134328358208958</v>
      </c>
      <c r="G71" s="8">
        <v>7609</v>
      </c>
    </row>
    <row r="72" spans="1:7" x14ac:dyDescent="0.25">
      <c r="A72" s="8">
        <v>48</v>
      </c>
      <c r="B72" s="8">
        <v>12949.571130177705</v>
      </c>
      <c r="C72" s="8">
        <v>-7754.5711301777046</v>
      </c>
      <c r="D72" s="8">
        <v>-1.3752781367430789</v>
      </c>
      <c r="E72" s="22">
        <f t="shared" si="0"/>
        <v>7754.5711301777046</v>
      </c>
      <c r="F72" s="8">
        <v>23.631840796019901</v>
      </c>
      <c r="G72" s="8">
        <v>7689</v>
      </c>
    </row>
    <row r="73" spans="1:7" x14ac:dyDescent="0.25">
      <c r="A73" s="8">
        <v>49</v>
      </c>
      <c r="B73" s="8">
        <v>7197.4374819242294</v>
      </c>
      <c r="C73" s="8">
        <v>-1102.4374819242294</v>
      </c>
      <c r="D73" s="8">
        <v>-0.19551799068760897</v>
      </c>
      <c r="E73" s="22">
        <f t="shared" si="0"/>
        <v>1102.4374819242294</v>
      </c>
      <c r="F73" s="8">
        <v>24.129353233830848</v>
      </c>
      <c r="G73" s="8">
        <v>7738</v>
      </c>
    </row>
    <row r="74" spans="1:7" x14ac:dyDescent="0.25">
      <c r="A74" s="8">
        <v>50</v>
      </c>
      <c r="B74" s="8">
        <v>7197.4374819242294</v>
      </c>
      <c r="C74" s="8">
        <v>-402.43748192422936</v>
      </c>
      <c r="D74" s="8">
        <v>-7.1372544142701985E-2</v>
      </c>
      <c r="E74" s="22">
        <f t="shared" si="0"/>
        <v>402.43748192422936</v>
      </c>
      <c r="F74" s="8">
        <v>24.626865671641792</v>
      </c>
      <c r="G74" s="8">
        <v>7775</v>
      </c>
    </row>
    <row r="75" spans="1:7" x14ac:dyDescent="0.25">
      <c r="A75" s="8">
        <v>51</v>
      </c>
      <c r="B75" s="8">
        <v>7197.4374819242294</v>
      </c>
      <c r="C75" s="8">
        <v>-502.43748192422936</v>
      </c>
      <c r="D75" s="8">
        <v>-8.9107607934831551E-2</v>
      </c>
      <c r="E75" s="22">
        <f t="shared" si="0"/>
        <v>502.43748192422936</v>
      </c>
      <c r="F75" s="8">
        <v>25.124378109452739</v>
      </c>
      <c r="G75" s="8">
        <v>7775</v>
      </c>
    </row>
    <row r="76" spans="1:7" x14ac:dyDescent="0.25">
      <c r="A76" s="8">
        <v>52</v>
      </c>
      <c r="B76" s="8">
        <v>7197.4374819242294</v>
      </c>
      <c r="C76" s="8">
        <v>197.56251807577064</v>
      </c>
      <c r="D76" s="8">
        <v>3.5037838610075436E-2</v>
      </c>
      <c r="E76" s="22">
        <f t="shared" si="0"/>
        <v>197.56251807577064</v>
      </c>
      <c r="F76" s="8">
        <v>25.621890547263682</v>
      </c>
      <c r="G76" s="8">
        <v>7788</v>
      </c>
    </row>
    <row r="77" spans="1:7" x14ac:dyDescent="0.25">
      <c r="A77" s="8">
        <v>53</v>
      </c>
      <c r="B77" s="8">
        <v>19523.438156753105</v>
      </c>
      <c r="C77" s="8">
        <v>-8578.4381567531054</v>
      </c>
      <c r="D77" s="8">
        <v>-1.5213914794685472</v>
      </c>
      <c r="E77" s="22">
        <f t="shared" si="0"/>
        <v>8578.4381567531054</v>
      </c>
      <c r="F77" s="8">
        <v>26.119402985074629</v>
      </c>
      <c r="G77" s="8">
        <v>7799</v>
      </c>
    </row>
    <row r="78" spans="1:7" x14ac:dyDescent="0.25">
      <c r="A78" s="8">
        <v>54</v>
      </c>
      <c r="B78" s="8">
        <v>19523.438156753105</v>
      </c>
      <c r="C78" s="8">
        <v>-7678.4381567531054</v>
      </c>
      <c r="D78" s="8">
        <v>-1.3617759053393812</v>
      </c>
      <c r="E78" s="22">
        <f t="shared" si="0"/>
        <v>7678.4381567531054</v>
      </c>
      <c r="F78" s="8">
        <v>26.616915422885572</v>
      </c>
      <c r="G78" s="8">
        <v>7895</v>
      </c>
    </row>
    <row r="79" spans="1:7" x14ac:dyDescent="0.25">
      <c r="A79" s="8">
        <v>55</v>
      </c>
      <c r="B79" s="8">
        <v>19523.438156753105</v>
      </c>
      <c r="C79" s="8">
        <v>-5878.4381567531054</v>
      </c>
      <c r="D79" s="8">
        <v>-1.0425447570810489</v>
      </c>
      <c r="E79" s="22">
        <f t="shared" si="0"/>
        <v>5878.4381567531054</v>
      </c>
      <c r="F79" s="8">
        <v>27.114427860696519</v>
      </c>
      <c r="G79" s="8">
        <v>7898</v>
      </c>
    </row>
    <row r="80" spans="1:7" x14ac:dyDescent="0.25">
      <c r="A80" s="8">
        <v>56</v>
      </c>
      <c r="B80" s="8">
        <v>19523.438156753105</v>
      </c>
      <c r="C80" s="8">
        <v>-3878.4381567531054</v>
      </c>
      <c r="D80" s="8">
        <v>-0.68784348123845751</v>
      </c>
      <c r="E80" s="22">
        <f t="shared" si="0"/>
        <v>3878.4381567531054</v>
      </c>
      <c r="F80" s="8">
        <v>27.611940298507463</v>
      </c>
      <c r="G80" s="8">
        <v>7898</v>
      </c>
    </row>
    <row r="81" spans="1:7" x14ac:dyDescent="0.25">
      <c r="A81" s="8">
        <v>57</v>
      </c>
      <c r="B81" s="8">
        <v>12127.837751855779</v>
      </c>
      <c r="C81" s="8">
        <v>-3282.8377518557791</v>
      </c>
      <c r="D81" s="8">
        <v>-0.5822133694837347</v>
      </c>
      <c r="E81" s="22">
        <f t="shared" si="0"/>
        <v>3282.8377518557791</v>
      </c>
      <c r="F81" s="8">
        <v>28.10945273631841</v>
      </c>
      <c r="G81" s="8">
        <v>7957</v>
      </c>
    </row>
    <row r="82" spans="1:7" x14ac:dyDescent="0.25">
      <c r="A82" s="8">
        <v>58</v>
      </c>
      <c r="B82" s="8">
        <v>12127.837751855779</v>
      </c>
      <c r="C82" s="8">
        <v>-3632.8377518557791</v>
      </c>
      <c r="D82" s="8">
        <v>-0.6442860927561882</v>
      </c>
      <c r="E82" s="22">
        <f t="shared" si="0"/>
        <v>3632.8377518557791</v>
      </c>
      <c r="F82" s="8">
        <v>28.606965174129353</v>
      </c>
      <c r="G82" s="8">
        <v>7957</v>
      </c>
    </row>
    <row r="83" spans="1:7" x14ac:dyDescent="0.25">
      <c r="A83" s="8">
        <v>59</v>
      </c>
      <c r="B83" s="8">
        <v>12127.837751855779</v>
      </c>
      <c r="C83" s="8">
        <v>-1532.8377518557791</v>
      </c>
      <c r="D83" s="8">
        <v>-0.2718497531214672</v>
      </c>
      <c r="E83" s="22">
        <f t="shared" si="0"/>
        <v>1532.8377518557791</v>
      </c>
      <c r="F83" s="8">
        <v>29.1044776119403</v>
      </c>
      <c r="G83" s="8">
        <v>7975</v>
      </c>
    </row>
    <row r="84" spans="1:7" x14ac:dyDescent="0.25">
      <c r="A84" s="8">
        <v>60</v>
      </c>
      <c r="B84" s="8">
        <v>12127.837751855779</v>
      </c>
      <c r="C84" s="8">
        <v>-1882.8377518557791</v>
      </c>
      <c r="D84" s="8">
        <v>-0.3339224763939207</v>
      </c>
      <c r="E84" s="22">
        <f t="shared" si="0"/>
        <v>1882.8377518557791</v>
      </c>
      <c r="F84" s="8">
        <v>29.601990049751244</v>
      </c>
      <c r="G84" s="8">
        <v>7995</v>
      </c>
    </row>
    <row r="85" spans="1:7" x14ac:dyDescent="0.25">
      <c r="A85" s="8">
        <v>61</v>
      </c>
      <c r="B85" s="8">
        <v>3910.5039686365271</v>
      </c>
      <c r="C85" s="8">
        <v>6884.4960313634729</v>
      </c>
      <c r="D85" s="8">
        <v>1.2209697629289404</v>
      </c>
      <c r="E85" s="22">
        <f t="shared" si="0"/>
        <v>6884.4960313634729</v>
      </c>
      <c r="F85" s="8">
        <v>30.099502487562191</v>
      </c>
      <c r="G85" s="8">
        <v>7999</v>
      </c>
    </row>
    <row r="86" spans="1:7" x14ac:dyDescent="0.25">
      <c r="A86" s="8">
        <v>62</v>
      </c>
      <c r="B86" s="8">
        <v>12127.837751855779</v>
      </c>
      <c r="C86" s="8">
        <v>-882.83775185577906</v>
      </c>
      <c r="D86" s="8">
        <v>-0.15657183847262499</v>
      </c>
      <c r="E86" s="22">
        <f t="shared" si="0"/>
        <v>882.83775185577906</v>
      </c>
      <c r="F86" s="8">
        <v>30.597014925373134</v>
      </c>
      <c r="G86" s="8">
        <v>8013</v>
      </c>
    </row>
    <row r="87" spans="1:7" x14ac:dyDescent="0.25">
      <c r="A87" s="8">
        <v>63</v>
      </c>
      <c r="B87" s="8">
        <v>16236.504643465407</v>
      </c>
      <c r="C87" s="8">
        <v>2043.4953565345932</v>
      </c>
      <c r="D87" s="8">
        <v>0.3624152050706157</v>
      </c>
      <c r="E87" s="22">
        <f t="shared" si="0"/>
        <v>2043.4953565345932</v>
      </c>
      <c r="F87" s="8">
        <v>31.094527363184081</v>
      </c>
      <c r="G87" s="8">
        <v>8058</v>
      </c>
    </row>
    <row r="88" spans="1:7" x14ac:dyDescent="0.25">
      <c r="A88" s="8">
        <v>64</v>
      </c>
      <c r="B88" s="8">
        <v>6375.7041036023038</v>
      </c>
      <c r="C88" s="8">
        <v>11968.295896397696</v>
      </c>
      <c r="D88" s="8">
        <v>2.1225849120569569</v>
      </c>
      <c r="E88" s="22">
        <f t="shared" si="0"/>
        <v>11968.295896397696</v>
      </c>
      <c r="F88" s="8">
        <v>31.592039800995025</v>
      </c>
      <c r="G88" s="8">
        <v>8189</v>
      </c>
    </row>
    <row r="89" spans="1:7" x14ac:dyDescent="0.25">
      <c r="A89" s="8">
        <v>65</v>
      </c>
      <c r="B89" s="8">
        <v>17879.971400109254</v>
      </c>
      <c r="C89" s="8">
        <v>7672.0285998907457</v>
      </c>
      <c r="D89" s="8">
        <v>1.3606391663410489</v>
      </c>
      <c r="E89" s="22">
        <f t="shared" si="0"/>
        <v>7672.0285998907457</v>
      </c>
      <c r="F89" s="8">
        <v>32.089552238805972</v>
      </c>
      <c r="G89" s="8">
        <v>8195</v>
      </c>
    </row>
    <row r="90" spans="1:7" x14ac:dyDescent="0.25">
      <c r="A90" s="8">
        <v>66</v>
      </c>
      <c r="B90" s="8">
        <v>17879.971400109254</v>
      </c>
      <c r="C90" s="8">
        <v>10368.028599890746</v>
      </c>
      <c r="D90" s="8">
        <v>1.8387764861768621</v>
      </c>
      <c r="E90" s="22">
        <f t="shared" ref="E90:E153" si="1">ABS(C90)</f>
        <v>10368.028599890746</v>
      </c>
      <c r="F90" s="8">
        <v>32.587064676616912</v>
      </c>
      <c r="G90" s="8">
        <v>8238</v>
      </c>
    </row>
    <row r="91" spans="1:7" x14ac:dyDescent="0.25">
      <c r="A91" s="8">
        <v>67</v>
      </c>
      <c r="B91" s="8">
        <v>17879.971400109254</v>
      </c>
      <c r="C91" s="8">
        <v>10296.028599890746</v>
      </c>
      <c r="D91" s="8">
        <v>1.8260072402465288</v>
      </c>
      <c r="E91" s="22">
        <f t="shared" si="1"/>
        <v>10296.028599890746</v>
      </c>
      <c r="F91" s="8">
        <v>33.084577114427859</v>
      </c>
      <c r="G91" s="8">
        <v>8249</v>
      </c>
    </row>
    <row r="92" spans="1:7" x14ac:dyDescent="0.25">
      <c r="A92" s="8">
        <v>68</v>
      </c>
      <c r="B92" s="8">
        <v>17879.971400109254</v>
      </c>
      <c r="C92" s="8">
        <v>13720.028599890746</v>
      </c>
      <c r="D92" s="8">
        <v>2.4332558244890454</v>
      </c>
      <c r="E92" s="22">
        <f t="shared" si="1"/>
        <v>13720.028599890746</v>
      </c>
      <c r="F92" s="8">
        <v>33.582089552238806</v>
      </c>
      <c r="G92" s="8">
        <v>8358</v>
      </c>
    </row>
    <row r="93" spans="1:7" x14ac:dyDescent="0.25">
      <c r="A93" s="8">
        <v>69</v>
      </c>
      <c r="B93" s="8">
        <v>23632.105048362733</v>
      </c>
      <c r="C93" s="8">
        <v>10551.894951637267</v>
      </c>
      <c r="D93" s="8">
        <v>1.871385300951369</v>
      </c>
      <c r="E93" s="22">
        <f t="shared" si="1"/>
        <v>10551.894951637267</v>
      </c>
      <c r="F93" s="8">
        <v>34.079601990049753</v>
      </c>
      <c r="G93" s="8">
        <v>8449</v>
      </c>
    </row>
    <row r="94" spans="1:7" x14ac:dyDescent="0.25">
      <c r="A94" s="8">
        <v>70</v>
      </c>
      <c r="B94" s="8">
        <v>23632.105048362733</v>
      </c>
      <c r="C94" s="8">
        <v>11423.894951637267</v>
      </c>
      <c r="D94" s="8">
        <v>2.0260350572187389</v>
      </c>
      <c r="E94" s="22">
        <f t="shared" si="1"/>
        <v>11423.894951637267</v>
      </c>
      <c r="F94" s="8">
        <v>34.577114427860693</v>
      </c>
      <c r="G94" s="8">
        <v>8495</v>
      </c>
    </row>
    <row r="95" spans="1:7" x14ac:dyDescent="0.25">
      <c r="A95" s="8">
        <v>71</v>
      </c>
      <c r="B95" s="8">
        <v>25275.571805006584</v>
      </c>
      <c r="C95" s="8">
        <v>15684.428194993416</v>
      </c>
      <c r="D95" s="8">
        <v>2.7816433458128387</v>
      </c>
      <c r="E95" s="22">
        <f t="shared" si="1"/>
        <v>15684.428194993416</v>
      </c>
      <c r="F95" s="8">
        <v>35.07462686567164</v>
      </c>
      <c r="G95" s="8">
        <v>8495</v>
      </c>
    </row>
    <row r="96" spans="1:7" x14ac:dyDescent="0.25">
      <c r="A96" s="8">
        <v>72</v>
      </c>
      <c r="B96" s="8">
        <v>25275.571805006584</v>
      </c>
      <c r="C96" s="8">
        <v>20124.428194993416</v>
      </c>
      <c r="D96" s="8">
        <v>3.5690801781833916</v>
      </c>
      <c r="E96" s="22">
        <f t="shared" si="1"/>
        <v>20124.428194993416</v>
      </c>
      <c r="F96" s="8">
        <v>35.572139303482587</v>
      </c>
      <c r="G96" s="8">
        <v>8499</v>
      </c>
    </row>
    <row r="97" spans="1:7" x14ac:dyDescent="0.25">
      <c r="A97" s="8">
        <v>73</v>
      </c>
      <c r="B97" s="8">
        <v>18701.70477843118</v>
      </c>
      <c r="C97" s="8">
        <v>-2198.7047784311799</v>
      </c>
      <c r="D97" s="8">
        <v>-0.38994169505537085</v>
      </c>
      <c r="E97" s="22">
        <f t="shared" si="1"/>
        <v>2198.7047784311799</v>
      </c>
      <c r="F97" s="8">
        <v>36.069651741293534</v>
      </c>
      <c r="G97" s="8">
        <v>8558</v>
      </c>
    </row>
    <row r="98" spans="1:7" x14ac:dyDescent="0.25">
      <c r="A98" s="8">
        <v>74</v>
      </c>
      <c r="B98" s="8">
        <v>4732.2373469584491</v>
      </c>
      <c r="C98" s="8">
        <v>656.76265304155095</v>
      </c>
      <c r="D98" s="8">
        <v>0.11647727547980166</v>
      </c>
      <c r="E98" s="22">
        <f t="shared" si="1"/>
        <v>656.76265304155095</v>
      </c>
      <c r="F98" s="8">
        <v>36.567164179104473</v>
      </c>
      <c r="G98" s="8">
        <v>8778</v>
      </c>
    </row>
    <row r="99" spans="1:7" x14ac:dyDescent="0.25">
      <c r="A99" s="8">
        <v>75</v>
      </c>
      <c r="B99" s="8">
        <v>7197.4374819242294</v>
      </c>
      <c r="C99" s="8">
        <v>-1008.4374819242294</v>
      </c>
      <c r="D99" s="8">
        <v>-0.17884703072300717</v>
      </c>
      <c r="E99" s="22">
        <f t="shared" si="1"/>
        <v>1008.4374819242294</v>
      </c>
      <c r="F99" s="8">
        <v>37.06467661691542</v>
      </c>
      <c r="G99" s="8">
        <v>8845</v>
      </c>
    </row>
    <row r="100" spans="1:7" x14ac:dyDescent="0.25">
      <c r="A100" s="8">
        <v>76</v>
      </c>
      <c r="B100" s="8">
        <v>7197.4374819242294</v>
      </c>
      <c r="C100" s="8">
        <v>-528.43748192422936</v>
      </c>
      <c r="D100" s="8">
        <v>-9.3718724520785238E-2</v>
      </c>
      <c r="E100" s="22">
        <f t="shared" si="1"/>
        <v>528.43748192422936</v>
      </c>
      <c r="F100" s="8">
        <v>37.562189054726367</v>
      </c>
      <c r="G100" s="8">
        <v>8845</v>
      </c>
    </row>
    <row r="101" spans="1:7" x14ac:dyDescent="0.25">
      <c r="A101" s="8">
        <v>77</v>
      </c>
      <c r="B101" s="8">
        <v>13771.30450849963</v>
      </c>
      <c r="C101" s="8">
        <v>-6082.3045084996302</v>
      </c>
      <c r="D101" s="8">
        <v>-1.0787005846139823</v>
      </c>
      <c r="E101" s="22">
        <f t="shared" si="1"/>
        <v>6082.3045084996302</v>
      </c>
      <c r="F101" s="8">
        <v>38.059701492537314</v>
      </c>
      <c r="G101" s="8">
        <v>8921</v>
      </c>
    </row>
    <row r="102" spans="1:7" x14ac:dyDescent="0.25">
      <c r="A102" s="8">
        <v>78</v>
      </c>
      <c r="B102" s="8">
        <v>13771.30450849963</v>
      </c>
      <c r="C102" s="8">
        <v>-3812.3045084996302</v>
      </c>
      <c r="D102" s="8">
        <v>-0.67611463653264103</v>
      </c>
      <c r="E102" s="22">
        <f t="shared" si="1"/>
        <v>3812.3045084996302</v>
      </c>
      <c r="F102" s="8">
        <v>38.557213930348254</v>
      </c>
      <c r="G102" s="8">
        <v>8921</v>
      </c>
    </row>
    <row r="103" spans="1:7" x14ac:dyDescent="0.25">
      <c r="A103" s="8">
        <v>79</v>
      </c>
      <c r="B103" s="8">
        <v>12127.837751855779</v>
      </c>
      <c r="C103" s="8">
        <v>-3628.8377518557791</v>
      </c>
      <c r="D103" s="8">
        <v>-0.64357669020450292</v>
      </c>
      <c r="E103" s="22">
        <f t="shared" si="1"/>
        <v>3628.8377518557791</v>
      </c>
      <c r="F103" s="8">
        <v>39.054726368159201</v>
      </c>
      <c r="G103" s="8">
        <v>8948</v>
      </c>
    </row>
    <row r="104" spans="1:7" x14ac:dyDescent="0.25">
      <c r="A104" s="8">
        <v>80</v>
      </c>
      <c r="B104" s="8">
        <v>18701.70477843118</v>
      </c>
      <c r="C104" s="8">
        <v>-6072.7047784311799</v>
      </c>
      <c r="D104" s="8">
        <v>-1.0769980663624703</v>
      </c>
      <c r="E104" s="22">
        <f t="shared" si="1"/>
        <v>6072.7047784311799</v>
      </c>
      <c r="F104" s="8">
        <v>39.552238805970148</v>
      </c>
      <c r="G104" s="8">
        <v>8949</v>
      </c>
    </row>
    <row r="105" spans="1:7" x14ac:dyDescent="0.25">
      <c r="A105" s="8">
        <v>81</v>
      </c>
      <c r="B105" s="8">
        <v>18701.70477843118</v>
      </c>
      <c r="C105" s="8">
        <v>-3832.7047784311799</v>
      </c>
      <c r="D105" s="8">
        <v>-0.67973263741876799</v>
      </c>
      <c r="E105" s="22">
        <f t="shared" si="1"/>
        <v>3832.7047784311799</v>
      </c>
      <c r="F105" s="8">
        <v>40.049751243781095</v>
      </c>
      <c r="G105" s="8">
        <v>9095</v>
      </c>
    </row>
    <row r="106" spans="1:7" x14ac:dyDescent="0.25">
      <c r="A106" s="8">
        <v>82</v>
      </c>
      <c r="B106" s="8">
        <v>18701.70477843118</v>
      </c>
      <c r="C106" s="8">
        <v>-4212.7047784311799</v>
      </c>
      <c r="D106" s="8">
        <v>-0.74712587982886036</v>
      </c>
      <c r="E106" s="22">
        <f t="shared" si="1"/>
        <v>4212.7047784311799</v>
      </c>
      <c r="F106" s="8">
        <v>40.547263681592035</v>
      </c>
      <c r="G106" s="8">
        <v>9233</v>
      </c>
    </row>
    <row r="107" spans="1:7" x14ac:dyDescent="0.25">
      <c r="A107" s="8">
        <v>83</v>
      </c>
      <c r="B107" s="8">
        <v>12127.837751855779</v>
      </c>
      <c r="C107" s="8">
        <v>-5138.8377518557791</v>
      </c>
      <c r="D107" s="8">
        <v>-0.91137615346565948</v>
      </c>
      <c r="E107" s="22">
        <f t="shared" si="1"/>
        <v>5138.8377518557791</v>
      </c>
      <c r="F107" s="8">
        <v>41.044776119402982</v>
      </c>
      <c r="G107" s="8">
        <v>9258</v>
      </c>
    </row>
    <row r="108" spans="1:7" x14ac:dyDescent="0.25">
      <c r="A108" s="8">
        <v>84</v>
      </c>
      <c r="B108" s="8">
        <v>12127.837751855779</v>
      </c>
      <c r="C108" s="8">
        <v>-3938.8377518557791</v>
      </c>
      <c r="D108" s="8">
        <v>-0.69855538796010463</v>
      </c>
      <c r="E108" s="22">
        <f t="shared" si="1"/>
        <v>3938.8377518557791</v>
      </c>
      <c r="F108" s="8">
        <v>41.542288557213929</v>
      </c>
      <c r="G108" s="8">
        <v>9279</v>
      </c>
    </row>
    <row r="109" spans="1:7" x14ac:dyDescent="0.25">
      <c r="A109" s="8">
        <v>85</v>
      </c>
      <c r="B109" s="8">
        <v>13771.30450849963</v>
      </c>
      <c r="C109" s="8">
        <v>-4492.3045084996302</v>
      </c>
      <c r="D109" s="8">
        <v>-0.7967130703191222</v>
      </c>
      <c r="E109" s="22">
        <f t="shared" si="1"/>
        <v>4492.3045084996302</v>
      </c>
      <c r="F109" s="8">
        <v>42.039800995024876</v>
      </c>
      <c r="G109" s="8">
        <v>9279</v>
      </c>
    </row>
    <row r="110" spans="1:7" x14ac:dyDescent="0.25">
      <c r="A110" s="8">
        <v>86</v>
      </c>
      <c r="B110" s="8">
        <v>13771.30450849963</v>
      </c>
      <c r="C110" s="8">
        <v>-4492.3045084996302</v>
      </c>
      <c r="D110" s="8">
        <v>-0.7967130703191222</v>
      </c>
      <c r="E110" s="22">
        <f t="shared" si="1"/>
        <v>4492.3045084996302</v>
      </c>
      <c r="F110" s="8">
        <v>42.537313432835816</v>
      </c>
      <c r="G110" s="8">
        <v>9295</v>
      </c>
    </row>
    <row r="111" spans="1:7" x14ac:dyDescent="0.25">
      <c r="A111" s="8">
        <v>87</v>
      </c>
      <c r="B111" s="8">
        <v>8019.1708602461513</v>
      </c>
      <c r="C111" s="8">
        <v>-2520.1708602461513</v>
      </c>
      <c r="D111" s="8">
        <v>-0.44695390973531546</v>
      </c>
      <c r="E111" s="22">
        <f t="shared" si="1"/>
        <v>2520.1708602461513</v>
      </c>
      <c r="F111" s="8">
        <v>43.034825870646763</v>
      </c>
      <c r="G111" s="8">
        <v>9298</v>
      </c>
    </row>
    <row r="112" spans="1:7" x14ac:dyDescent="0.25">
      <c r="A112" s="8">
        <v>88</v>
      </c>
      <c r="B112" s="8">
        <v>-2663.3630579388773</v>
      </c>
      <c r="C112" s="8">
        <v>9762.3630579388773</v>
      </c>
      <c r="D112" s="8">
        <v>1.731361315944751</v>
      </c>
      <c r="E112" s="22">
        <f t="shared" si="1"/>
        <v>9762.3630579388773</v>
      </c>
      <c r="F112" s="8">
        <v>43.53233830845771</v>
      </c>
      <c r="G112" s="8">
        <v>9495</v>
      </c>
    </row>
    <row r="113" spans="1:7" x14ac:dyDescent="0.25">
      <c r="A113" s="8">
        <v>89</v>
      </c>
      <c r="B113" s="8">
        <v>8019.1708602461513</v>
      </c>
      <c r="C113" s="8">
        <v>-1370.1708602461513</v>
      </c>
      <c r="D113" s="8">
        <v>-0.24300067612582543</v>
      </c>
      <c r="E113" s="22">
        <f t="shared" si="1"/>
        <v>1370.1708602461513</v>
      </c>
      <c r="F113" s="8">
        <v>44.029850746268657</v>
      </c>
      <c r="G113" s="8">
        <v>9538</v>
      </c>
    </row>
    <row r="114" spans="1:7" x14ac:dyDescent="0.25">
      <c r="A114" s="8">
        <v>90</v>
      </c>
      <c r="B114" s="8">
        <v>8019.1708602461513</v>
      </c>
      <c r="C114" s="8">
        <v>-1170.1708602461513</v>
      </c>
      <c r="D114" s="8">
        <v>-0.2075305485415663</v>
      </c>
      <c r="E114" s="22">
        <f t="shared" si="1"/>
        <v>1170.1708602461513</v>
      </c>
      <c r="F114" s="8">
        <v>44.527363184079597</v>
      </c>
      <c r="G114" s="8">
        <v>9549</v>
      </c>
    </row>
    <row r="115" spans="1:7" x14ac:dyDescent="0.25">
      <c r="A115" s="8">
        <v>91</v>
      </c>
      <c r="B115" s="8">
        <v>8019.1708602461513</v>
      </c>
      <c r="C115" s="8">
        <v>-670.17086024615128</v>
      </c>
      <c r="D115" s="8">
        <v>-0.11885522958091843</v>
      </c>
      <c r="E115" s="22">
        <f t="shared" si="1"/>
        <v>670.17086024615128</v>
      </c>
      <c r="F115" s="8">
        <v>45.024875621890544</v>
      </c>
      <c r="G115" s="8">
        <v>9639</v>
      </c>
    </row>
    <row r="116" spans="1:7" x14ac:dyDescent="0.25">
      <c r="A116" s="8">
        <v>92</v>
      </c>
      <c r="B116" s="8">
        <v>8019.1708602461513</v>
      </c>
      <c r="C116" s="8">
        <v>-720.17086024615128</v>
      </c>
      <c r="D116" s="8">
        <v>-0.12772276147698322</v>
      </c>
      <c r="E116" s="22">
        <f t="shared" si="1"/>
        <v>720.17086024615128</v>
      </c>
      <c r="F116" s="8">
        <v>45.522388059701491</v>
      </c>
      <c r="G116" s="8">
        <v>9895</v>
      </c>
    </row>
    <row r="117" spans="1:7" x14ac:dyDescent="0.25">
      <c r="A117" s="8">
        <v>93</v>
      </c>
      <c r="B117" s="8">
        <v>8019.1708602461513</v>
      </c>
      <c r="C117" s="8">
        <v>-220.17086024615128</v>
      </c>
      <c r="D117" s="8">
        <v>-3.9047442516335372E-2</v>
      </c>
      <c r="E117" s="22">
        <f t="shared" si="1"/>
        <v>220.17086024615128</v>
      </c>
      <c r="F117" s="8">
        <v>46.019900497512438</v>
      </c>
      <c r="G117" s="8">
        <v>9959</v>
      </c>
    </row>
    <row r="118" spans="1:7" x14ac:dyDescent="0.25">
      <c r="A118" s="8">
        <v>94</v>
      </c>
      <c r="B118" s="8">
        <v>8019.1708602461513</v>
      </c>
      <c r="C118" s="8">
        <v>-520.17086024615128</v>
      </c>
      <c r="D118" s="8">
        <v>-9.225263389272409E-2</v>
      </c>
      <c r="E118" s="22">
        <f t="shared" si="1"/>
        <v>520.17086024615128</v>
      </c>
      <c r="F118" s="8">
        <v>46.517412935323378</v>
      </c>
      <c r="G118" s="8">
        <v>9960</v>
      </c>
    </row>
    <row r="119" spans="1:7" x14ac:dyDescent="0.25">
      <c r="A119" s="8">
        <v>95</v>
      </c>
      <c r="B119" s="8">
        <v>8019.1708602461513</v>
      </c>
      <c r="C119" s="8">
        <v>-20.170860246151278</v>
      </c>
      <c r="D119" s="8">
        <v>-3.5773149320762329E-3</v>
      </c>
      <c r="E119" s="22">
        <f t="shared" si="1"/>
        <v>20.170860246151278</v>
      </c>
      <c r="F119" s="8">
        <v>47.014925373134325</v>
      </c>
      <c r="G119" s="8">
        <v>9980</v>
      </c>
    </row>
    <row r="120" spans="1:7" x14ac:dyDescent="0.25">
      <c r="A120" s="8">
        <v>96</v>
      </c>
      <c r="B120" s="8">
        <v>8019.1708602461513</v>
      </c>
      <c r="C120" s="8">
        <v>229.82913975384872</v>
      </c>
      <c r="D120" s="8">
        <v>4.0760344548247694E-2</v>
      </c>
      <c r="E120" s="22">
        <f t="shared" si="1"/>
        <v>229.82913975384872</v>
      </c>
      <c r="F120" s="8">
        <v>47.512437810945272</v>
      </c>
      <c r="G120" s="8">
        <v>9988</v>
      </c>
    </row>
    <row r="121" spans="1:7" x14ac:dyDescent="0.25">
      <c r="A121" s="8">
        <v>97</v>
      </c>
      <c r="B121" s="8">
        <v>10484.370995211928</v>
      </c>
      <c r="C121" s="8">
        <v>-1535.3709952119279</v>
      </c>
      <c r="D121" s="8">
        <v>-0.27229902544669005</v>
      </c>
      <c r="E121" s="22">
        <f t="shared" si="1"/>
        <v>1535.3709952119279</v>
      </c>
      <c r="F121" s="8">
        <v>48.009950248756219</v>
      </c>
      <c r="G121" s="8">
        <v>9989</v>
      </c>
    </row>
    <row r="122" spans="1:7" x14ac:dyDescent="0.25">
      <c r="A122" s="8">
        <v>98</v>
      </c>
      <c r="B122" s="8">
        <v>10484.370995211928</v>
      </c>
      <c r="C122" s="8">
        <v>-935.37099521192795</v>
      </c>
      <c r="D122" s="8">
        <v>-0.16588864269391265</v>
      </c>
      <c r="E122" s="22">
        <f t="shared" si="1"/>
        <v>935.37099521192795</v>
      </c>
      <c r="F122" s="8">
        <v>48.507462686567166</v>
      </c>
      <c r="G122" s="8">
        <v>9995</v>
      </c>
    </row>
    <row r="123" spans="1:7" x14ac:dyDescent="0.25">
      <c r="A123" s="8">
        <v>99</v>
      </c>
      <c r="B123" s="8">
        <v>20345.171535075031</v>
      </c>
      <c r="C123" s="8">
        <v>-6846.171535075031</v>
      </c>
      <c r="D123" s="8">
        <v>-1.214172889064173</v>
      </c>
      <c r="E123" s="22">
        <f t="shared" si="1"/>
        <v>6846.171535075031</v>
      </c>
      <c r="F123" s="8">
        <v>49.004975124378106</v>
      </c>
      <c r="G123" s="8">
        <v>10198</v>
      </c>
    </row>
    <row r="124" spans="1:7" x14ac:dyDescent="0.25">
      <c r="A124" s="8">
        <v>100</v>
      </c>
      <c r="B124" s="8">
        <v>20345.171535075031</v>
      </c>
      <c r="C124" s="8">
        <v>-5946.171535075031</v>
      </c>
      <c r="D124" s="8">
        <v>-1.0545573149350069</v>
      </c>
      <c r="E124" s="22">
        <f t="shared" si="1"/>
        <v>5946.171535075031</v>
      </c>
      <c r="F124" s="8">
        <v>49.502487562189053</v>
      </c>
      <c r="G124" s="8">
        <v>10245</v>
      </c>
    </row>
    <row r="125" spans="1:7" x14ac:dyDescent="0.25">
      <c r="A125" s="8">
        <v>101</v>
      </c>
      <c r="B125" s="8">
        <v>17879.971400109254</v>
      </c>
      <c r="C125" s="8">
        <v>-4380.9714001092543</v>
      </c>
      <c r="D125" s="8">
        <v>-0.7769680725243282</v>
      </c>
      <c r="E125" s="22">
        <f t="shared" si="1"/>
        <v>4380.9714001092543</v>
      </c>
      <c r="F125" s="8">
        <v>50</v>
      </c>
      <c r="G125" s="8">
        <v>10295</v>
      </c>
    </row>
    <row r="126" spans="1:7" x14ac:dyDescent="0.25">
      <c r="A126" s="8">
        <v>102</v>
      </c>
      <c r="B126" s="8">
        <v>17879.971400109254</v>
      </c>
      <c r="C126" s="8">
        <v>-680.97140010925432</v>
      </c>
      <c r="D126" s="8">
        <v>-0.12077071221553415</v>
      </c>
      <c r="E126" s="22">
        <f t="shared" si="1"/>
        <v>680.97140010925432</v>
      </c>
      <c r="F126" s="8">
        <v>50.497512437810947</v>
      </c>
      <c r="G126" s="8">
        <v>10345</v>
      </c>
    </row>
    <row r="127" spans="1:7" x14ac:dyDescent="0.25">
      <c r="A127" s="8">
        <v>103</v>
      </c>
      <c r="B127" s="8">
        <v>19523.438156753105</v>
      </c>
      <c r="C127" s="8">
        <v>175.56184324689457</v>
      </c>
      <c r="D127" s="8">
        <v>3.113600489447527E-2</v>
      </c>
      <c r="E127" s="22">
        <f t="shared" si="1"/>
        <v>175.56184324689457</v>
      </c>
      <c r="F127" s="8">
        <v>50.995024875621887</v>
      </c>
      <c r="G127" s="8">
        <v>10595</v>
      </c>
    </row>
    <row r="128" spans="1:7" x14ac:dyDescent="0.25">
      <c r="A128" s="8">
        <v>104</v>
      </c>
      <c r="B128" s="8">
        <v>17879.971400109254</v>
      </c>
      <c r="C128" s="8">
        <v>519.02859989074568</v>
      </c>
      <c r="D128" s="8">
        <v>9.2050053290020695E-2</v>
      </c>
      <c r="E128" s="22">
        <f t="shared" si="1"/>
        <v>519.02859989074568</v>
      </c>
      <c r="F128" s="8">
        <v>51.492537313432834</v>
      </c>
      <c r="G128" s="8">
        <v>10698</v>
      </c>
    </row>
    <row r="129" spans="1:7" x14ac:dyDescent="0.25">
      <c r="A129" s="8">
        <v>105</v>
      </c>
      <c r="B129" s="8">
        <v>18701.70477843118</v>
      </c>
      <c r="C129" s="8">
        <v>-6801.7047784311799</v>
      </c>
      <c r="D129" s="8">
        <v>-1.2062866814070949</v>
      </c>
      <c r="E129" s="22">
        <f t="shared" si="1"/>
        <v>6801.7047784311799</v>
      </c>
      <c r="F129" s="8">
        <v>51.990049751243781</v>
      </c>
      <c r="G129" s="8">
        <v>10795</v>
      </c>
    </row>
    <row r="130" spans="1:7" x14ac:dyDescent="0.25">
      <c r="A130" s="8">
        <v>106</v>
      </c>
      <c r="B130" s="8">
        <v>11306.104373533854</v>
      </c>
      <c r="C130" s="8">
        <v>1893.8956264661465</v>
      </c>
      <c r="D130" s="8">
        <v>0.33588359751012303</v>
      </c>
      <c r="E130" s="22">
        <f t="shared" si="1"/>
        <v>1893.8956264661465</v>
      </c>
      <c r="F130" s="8">
        <v>52.487562189054728</v>
      </c>
      <c r="G130" s="8">
        <v>10898</v>
      </c>
    </row>
    <row r="131" spans="1:7" x14ac:dyDescent="0.25">
      <c r="A131" s="8">
        <v>107</v>
      </c>
      <c r="B131" s="8">
        <v>18701.70477843118</v>
      </c>
      <c r="C131" s="8">
        <v>-6261.7047784311799</v>
      </c>
      <c r="D131" s="8">
        <v>-1.1105173369295953</v>
      </c>
      <c r="E131" s="22">
        <f t="shared" si="1"/>
        <v>6261.7047784311799</v>
      </c>
      <c r="F131" s="8">
        <v>52.985074626865668</v>
      </c>
      <c r="G131" s="8">
        <v>10945</v>
      </c>
    </row>
    <row r="132" spans="1:7" x14ac:dyDescent="0.25">
      <c r="A132" s="8">
        <v>108</v>
      </c>
      <c r="B132" s="8">
        <v>17879.971400109254</v>
      </c>
      <c r="C132" s="8">
        <v>-4019.9714001092543</v>
      </c>
      <c r="D132" s="8">
        <v>-0.71294449223474043</v>
      </c>
      <c r="E132" s="22">
        <f t="shared" si="1"/>
        <v>4019.9714001092543</v>
      </c>
      <c r="F132" s="8">
        <v>53.482587064676615</v>
      </c>
      <c r="G132" s="8">
        <v>11048</v>
      </c>
    </row>
    <row r="133" spans="1:7" x14ac:dyDescent="0.25">
      <c r="A133" s="8">
        <v>109</v>
      </c>
      <c r="B133" s="8">
        <v>18701.70477843118</v>
      </c>
      <c r="C133" s="8">
        <v>-3121.7047784311799</v>
      </c>
      <c r="D133" s="8">
        <v>-0.55363633385672684</v>
      </c>
      <c r="E133" s="22">
        <f t="shared" si="1"/>
        <v>3121.7047784311799</v>
      </c>
      <c r="F133" s="8">
        <v>53.980099502487562</v>
      </c>
      <c r="G133" s="8">
        <v>11199</v>
      </c>
    </row>
    <row r="134" spans="1:7" x14ac:dyDescent="0.25">
      <c r="A134" s="8">
        <v>110</v>
      </c>
      <c r="B134" s="8">
        <v>11306.104373533854</v>
      </c>
      <c r="C134" s="8">
        <v>5593.8956264661465</v>
      </c>
      <c r="D134" s="8">
        <v>0.99208095781891714</v>
      </c>
      <c r="E134" s="22">
        <f t="shared" si="1"/>
        <v>5593.8956264661465</v>
      </c>
      <c r="F134" s="8">
        <v>54.477611940298509</v>
      </c>
      <c r="G134" s="8">
        <v>11245</v>
      </c>
    </row>
    <row r="135" spans="1:7" x14ac:dyDescent="0.25">
      <c r="A135" s="8">
        <v>111</v>
      </c>
      <c r="B135" s="8">
        <v>18701.70477843118</v>
      </c>
      <c r="C135" s="8">
        <v>-2006.7047784311799</v>
      </c>
      <c r="D135" s="8">
        <v>-0.35589037257448208</v>
      </c>
      <c r="E135" s="22">
        <f t="shared" si="1"/>
        <v>2006.7047784311799</v>
      </c>
      <c r="F135" s="8">
        <v>54.975124378109449</v>
      </c>
      <c r="G135" s="8">
        <v>11248</v>
      </c>
    </row>
    <row r="136" spans="1:7" x14ac:dyDescent="0.25">
      <c r="A136" s="8">
        <v>112</v>
      </c>
      <c r="B136" s="8">
        <v>17879.971400109254</v>
      </c>
      <c r="C136" s="8">
        <v>-804.97140010925432</v>
      </c>
      <c r="D136" s="8">
        <v>-0.14276219131777482</v>
      </c>
      <c r="E136" s="22">
        <f t="shared" si="1"/>
        <v>804.97140010925432</v>
      </c>
      <c r="F136" s="8">
        <v>55.472636815920396</v>
      </c>
      <c r="G136" s="8">
        <v>11259</v>
      </c>
    </row>
    <row r="137" spans="1:7" x14ac:dyDescent="0.25">
      <c r="A137" s="8">
        <v>113</v>
      </c>
      <c r="B137" s="8">
        <v>18701.70477843118</v>
      </c>
      <c r="C137" s="8">
        <v>-2071.7047784311799</v>
      </c>
      <c r="D137" s="8">
        <v>-0.36741816403936634</v>
      </c>
      <c r="E137" s="22">
        <f t="shared" si="1"/>
        <v>2071.7047784311799</v>
      </c>
      <c r="F137" s="8">
        <v>55.970149253731343</v>
      </c>
      <c r="G137" s="8">
        <v>11549</v>
      </c>
    </row>
    <row r="138" spans="1:7" x14ac:dyDescent="0.25">
      <c r="A138" s="8">
        <v>114</v>
      </c>
      <c r="B138" s="8">
        <v>11306.104373533854</v>
      </c>
      <c r="C138" s="8">
        <v>6643.8956264661465</v>
      </c>
      <c r="D138" s="8">
        <v>1.1782991276362775</v>
      </c>
      <c r="E138" s="22">
        <f t="shared" si="1"/>
        <v>6643.8956264661465</v>
      </c>
      <c r="F138" s="8">
        <v>56.46766169154229</v>
      </c>
      <c r="G138" s="8">
        <v>11595</v>
      </c>
    </row>
    <row r="139" spans="1:7" x14ac:dyDescent="0.25">
      <c r="A139" s="8">
        <v>115</v>
      </c>
      <c r="B139" s="8">
        <v>18701.70477843118</v>
      </c>
      <c r="C139" s="8">
        <v>-551.70477843117988</v>
      </c>
      <c r="D139" s="8">
        <v>-9.7845194398996846E-2</v>
      </c>
      <c r="E139" s="22">
        <f t="shared" si="1"/>
        <v>551.70477843117988</v>
      </c>
      <c r="F139" s="8">
        <v>56.96517412935323</v>
      </c>
      <c r="G139" s="8">
        <v>11694</v>
      </c>
    </row>
    <row r="140" spans="1:7" x14ac:dyDescent="0.25">
      <c r="A140" s="8">
        <v>116</v>
      </c>
      <c r="B140" s="8">
        <v>4732.2373469584491</v>
      </c>
      <c r="C140" s="8">
        <v>839.76265304155095</v>
      </c>
      <c r="D140" s="8">
        <v>0.14893244221939878</v>
      </c>
      <c r="E140" s="22">
        <f t="shared" si="1"/>
        <v>839.76265304155095</v>
      </c>
      <c r="F140" s="8">
        <v>57.462686567164177</v>
      </c>
      <c r="G140" s="8">
        <v>11845</v>
      </c>
    </row>
    <row r="141" spans="1:7" x14ac:dyDescent="0.25">
      <c r="A141" s="8">
        <v>117</v>
      </c>
      <c r="B141" s="8">
        <v>13771.30450849963</v>
      </c>
      <c r="C141" s="8">
        <v>-5814.3045084996302</v>
      </c>
      <c r="D141" s="8">
        <v>-1.031170613651075</v>
      </c>
      <c r="E141" s="22">
        <f t="shared" si="1"/>
        <v>5814.3045084996302</v>
      </c>
      <c r="F141" s="8">
        <v>57.960199004975124</v>
      </c>
      <c r="G141" s="8">
        <v>11850</v>
      </c>
    </row>
    <row r="142" spans="1:7" x14ac:dyDescent="0.25">
      <c r="A142" s="8">
        <v>118</v>
      </c>
      <c r="B142" s="8">
        <v>7197.4374819242294</v>
      </c>
      <c r="C142" s="8">
        <v>-968.43748192422936</v>
      </c>
      <c r="D142" s="8">
        <v>-0.17175300520615536</v>
      </c>
      <c r="E142" s="22">
        <f t="shared" si="1"/>
        <v>968.43748192422936</v>
      </c>
      <c r="F142" s="8">
        <v>58.457711442786071</v>
      </c>
      <c r="G142" s="8">
        <v>11900</v>
      </c>
    </row>
    <row r="143" spans="1:7" x14ac:dyDescent="0.25">
      <c r="A143" s="8">
        <v>119</v>
      </c>
      <c r="B143" s="8">
        <v>7197.4374819242294</v>
      </c>
      <c r="C143" s="8">
        <v>-505.43748192422936</v>
      </c>
      <c r="D143" s="8">
        <v>-8.963965984859544E-2</v>
      </c>
      <c r="E143" s="22">
        <f t="shared" si="1"/>
        <v>505.43748192422936</v>
      </c>
      <c r="F143" s="8">
        <v>58.955223880597011</v>
      </c>
      <c r="G143" s="8">
        <v>12170</v>
      </c>
    </row>
    <row r="144" spans="1:7" x14ac:dyDescent="0.25">
      <c r="A144" s="8">
        <v>120</v>
      </c>
      <c r="B144" s="8">
        <v>7197.4374819242294</v>
      </c>
      <c r="C144" s="8">
        <v>411.56251807577064</v>
      </c>
      <c r="D144" s="8">
        <v>7.299087512523271E-2</v>
      </c>
      <c r="E144" s="22">
        <f t="shared" si="1"/>
        <v>411.56251807577064</v>
      </c>
      <c r="F144" s="8">
        <v>59.452736318407958</v>
      </c>
      <c r="G144" s="8">
        <v>12290</v>
      </c>
    </row>
    <row r="145" spans="1:7" x14ac:dyDescent="0.25">
      <c r="A145" s="8">
        <v>121</v>
      </c>
      <c r="B145" s="8">
        <v>13771.30450849963</v>
      </c>
      <c r="C145" s="8">
        <v>-4850.3045084996302</v>
      </c>
      <c r="D145" s="8">
        <v>-0.86020459869494603</v>
      </c>
      <c r="E145" s="22">
        <f t="shared" si="1"/>
        <v>4850.3045084996302</v>
      </c>
      <c r="F145" s="8">
        <v>59.950248756218905</v>
      </c>
      <c r="G145" s="8">
        <v>12440</v>
      </c>
    </row>
    <row r="146" spans="1:7" x14ac:dyDescent="0.25">
      <c r="A146" s="8">
        <v>122</v>
      </c>
      <c r="B146" s="8">
        <v>18701.70477843118</v>
      </c>
      <c r="C146" s="8">
        <v>-5937.7047784311799</v>
      </c>
      <c r="D146" s="8">
        <v>-1.0530557302430954</v>
      </c>
      <c r="E146" s="22">
        <f t="shared" si="1"/>
        <v>5937.7047784311799</v>
      </c>
      <c r="F146" s="8">
        <v>60.447761194029852</v>
      </c>
      <c r="G146" s="8">
        <v>12629</v>
      </c>
    </row>
    <row r="147" spans="1:7" x14ac:dyDescent="0.25">
      <c r="A147" s="8">
        <v>123</v>
      </c>
      <c r="B147" s="8">
        <v>16236.504643465407</v>
      </c>
      <c r="C147" s="8">
        <v>5781.4953565345932</v>
      </c>
      <c r="D147" s="8">
        <v>1.025351889620419</v>
      </c>
      <c r="E147" s="22">
        <f t="shared" si="1"/>
        <v>5781.4953565345932</v>
      </c>
      <c r="F147" s="8">
        <v>60.945273631840791</v>
      </c>
      <c r="G147" s="8">
        <v>12764</v>
      </c>
    </row>
    <row r="148" spans="1:7" x14ac:dyDescent="0.25">
      <c r="A148" s="8">
        <v>124</v>
      </c>
      <c r="B148" s="8">
        <v>17879.971400109254</v>
      </c>
      <c r="C148" s="8">
        <v>14648.028599890746</v>
      </c>
      <c r="D148" s="8">
        <v>2.5978372164800074</v>
      </c>
      <c r="E148" s="22">
        <f t="shared" si="1"/>
        <v>14648.028599890746</v>
      </c>
      <c r="F148" s="8">
        <v>61.442786069651739</v>
      </c>
      <c r="G148" s="8">
        <v>12940</v>
      </c>
    </row>
    <row r="149" spans="1:7" x14ac:dyDescent="0.25">
      <c r="A149" s="8">
        <v>125</v>
      </c>
      <c r="B149" s="8">
        <v>17879.971400109254</v>
      </c>
      <c r="C149" s="8">
        <v>16148.028599890746</v>
      </c>
      <c r="D149" s="8">
        <v>2.8638631733619513</v>
      </c>
      <c r="E149" s="22">
        <f t="shared" si="1"/>
        <v>16148.028599890746</v>
      </c>
      <c r="F149" s="8">
        <v>61.940298507462686</v>
      </c>
      <c r="G149" s="8">
        <v>12945</v>
      </c>
    </row>
    <row r="150" spans="1:7" x14ac:dyDescent="0.25">
      <c r="A150" s="8">
        <v>126</v>
      </c>
      <c r="B150" s="8">
        <v>17879.971400109254</v>
      </c>
      <c r="C150" s="8">
        <v>19148.028599890746</v>
      </c>
      <c r="D150" s="8">
        <v>3.3959150871258381</v>
      </c>
      <c r="E150" s="22">
        <f t="shared" si="1"/>
        <v>19148.028599890746</v>
      </c>
      <c r="F150" s="8">
        <v>62.437810945273633</v>
      </c>
      <c r="G150" s="8">
        <v>12964</v>
      </c>
    </row>
    <row r="151" spans="1:7" x14ac:dyDescent="0.25">
      <c r="A151" s="8">
        <v>127</v>
      </c>
      <c r="B151" s="8">
        <v>12949.571130177705</v>
      </c>
      <c r="C151" s="8">
        <v>-3654.5711301777046</v>
      </c>
      <c r="D151" s="8">
        <v>-0.64814052126576649</v>
      </c>
      <c r="E151" s="22">
        <f t="shared" si="1"/>
        <v>3654.5711301777046</v>
      </c>
      <c r="F151" s="8">
        <v>62.935323383084572</v>
      </c>
      <c r="G151" s="8">
        <v>13200</v>
      </c>
    </row>
    <row r="152" spans="1:7" x14ac:dyDescent="0.25">
      <c r="A152" s="8">
        <v>128</v>
      </c>
      <c r="B152" s="8">
        <v>12949.571130177705</v>
      </c>
      <c r="C152" s="8">
        <v>-3054.5711301777046</v>
      </c>
      <c r="D152" s="8">
        <v>-0.54173013851298912</v>
      </c>
      <c r="E152" s="22">
        <f t="shared" si="1"/>
        <v>3054.5711301777046</v>
      </c>
      <c r="F152" s="8">
        <v>63.432835820895519</v>
      </c>
      <c r="G152" s="8">
        <v>13295</v>
      </c>
    </row>
    <row r="153" spans="1:7" x14ac:dyDescent="0.25">
      <c r="A153" s="8">
        <v>129</v>
      </c>
      <c r="B153" s="8">
        <v>15414.771265143481</v>
      </c>
      <c r="C153" s="8">
        <v>-3564.7712651434813</v>
      </c>
      <c r="D153" s="8">
        <v>-0.63221445791670072</v>
      </c>
      <c r="E153" s="22">
        <f t="shared" si="1"/>
        <v>3564.7712651434813</v>
      </c>
      <c r="F153" s="8">
        <v>63.930348258706466</v>
      </c>
      <c r="G153" s="8">
        <v>13415</v>
      </c>
    </row>
    <row r="154" spans="1:7" x14ac:dyDescent="0.25">
      <c r="A154" s="8">
        <v>130</v>
      </c>
      <c r="B154" s="8">
        <v>15414.771265143481</v>
      </c>
      <c r="C154" s="8">
        <v>-3244.7712651434813</v>
      </c>
      <c r="D154" s="8">
        <v>-0.57546225378188609</v>
      </c>
      <c r="E154" s="22">
        <f t="shared" ref="E154:E217" si="2">ABS(C154)</f>
        <v>3244.7712651434813</v>
      </c>
      <c r="F154" s="8">
        <v>64.427860696517413</v>
      </c>
      <c r="G154" s="8">
        <v>13495</v>
      </c>
    </row>
    <row r="155" spans="1:7" x14ac:dyDescent="0.25">
      <c r="A155" s="8">
        <v>131</v>
      </c>
      <c r="B155" s="8">
        <v>15414.771265143481</v>
      </c>
      <c r="C155" s="8">
        <v>-374.77126514348129</v>
      </c>
      <c r="D155" s="8">
        <v>-6.6465922947767458E-2</v>
      </c>
      <c r="E155" s="22">
        <f t="shared" si="2"/>
        <v>374.77126514348129</v>
      </c>
      <c r="F155" s="8">
        <v>64.925373134328353</v>
      </c>
      <c r="G155" s="8">
        <v>13499</v>
      </c>
    </row>
    <row r="156" spans="1:7" x14ac:dyDescent="0.25">
      <c r="A156" s="8">
        <v>132</v>
      </c>
      <c r="B156" s="8">
        <v>15414.771265143481</v>
      </c>
      <c r="C156" s="8">
        <v>95.228734856518713</v>
      </c>
      <c r="D156" s="8">
        <v>1.6888876875241522E-2</v>
      </c>
      <c r="E156" s="22">
        <f t="shared" si="2"/>
        <v>95.228734856518713</v>
      </c>
      <c r="F156" s="8">
        <v>65.422885572139307</v>
      </c>
      <c r="G156" s="8">
        <v>13499</v>
      </c>
    </row>
    <row r="157" spans="1:7" x14ac:dyDescent="0.25">
      <c r="A157" s="8">
        <v>133</v>
      </c>
      <c r="B157" s="8">
        <v>17058.238021787329</v>
      </c>
      <c r="C157" s="8">
        <v>1091.7619782126712</v>
      </c>
      <c r="D157" s="8">
        <v>0.19362468329423299</v>
      </c>
      <c r="E157" s="22">
        <f t="shared" si="2"/>
        <v>1091.7619782126712</v>
      </c>
      <c r="F157" s="8">
        <v>65.920398009950247</v>
      </c>
      <c r="G157" s="8">
        <v>13645</v>
      </c>
    </row>
    <row r="158" spans="1:7" x14ac:dyDescent="0.25">
      <c r="A158" s="8">
        <v>134</v>
      </c>
      <c r="B158" s="8">
        <v>17058.238021787329</v>
      </c>
      <c r="C158" s="8">
        <v>1561.7619782126712</v>
      </c>
      <c r="D158" s="8">
        <v>0.27697948311724196</v>
      </c>
      <c r="E158" s="22">
        <f t="shared" si="2"/>
        <v>1561.7619782126712</v>
      </c>
      <c r="F158" s="8">
        <v>66.417910447761187</v>
      </c>
      <c r="G158" s="8">
        <v>13845</v>
      </c>
    </row>
    <row r="159" spans="1:7" x14ac:dyDescent="0.25">
      <c r="A159" s="8">
        <v>135</v>
      </c>
      <c r="B159" s="8">
        <v>8840.9042385680768</v>
      </c>
      <c r="C159" s="8">
        <v>-3722.9042385680768</v>
      </c>
      <c r="D159" s="8">
        <v>-0.6602594416299441</v>
      </c>
      <c r="E159" s="22">
        <f t="shared" si="2"/>
        <v>3722.9042385680768</v>
      </c>
      <c r="F159" s="8">
        <v>66.915422885572141</v>
      </c>
      <c r="G159" s="8">
        <v>13860</v>
      </c>
    </row>
    <row r="160" spans="1:7" x14ac:dyDescent="0.25">
      <c r="A160" s="8">
        <v>136</v>
      </c>
      <c r="B160" s="8">
        <v>12949.571130177705</v>
      </c>
      <c r="C160" s="8">
        <v>-5896.5711301777046</v>
      </c>
      <c r="D160" s="8">
        <v>-1.0457606514853115</v>
      </c>
      <c r="E160" s="22">
        <f t="shared" si="2"/>
        <v>5896.5711301777046</v>
      </c>
      <c r="F160" s="8">
        <v>67.412935323383081</v>
      </c>
      <c r="G160" s="8">
        <v>13950</v>
      </c>
    </row>
    <row r="161" spans="1:7" x14ac:dyDescent="0.25">
      <c r="A161" s="8">
        <v>137</v>
      </c>
      <c r="B161" s="8">
        <v>12949.571130177705</v>
      </c>
      <c r="C161" s="8">
        <v>-5346.5711301777046</v>
      </c>
      <c r="D161" s="8">
        <v>-0.94821780062859884</v>
      </c>
      <c r="E161" s="22">
        <f t="shared" si="2"/>
        <v>5346.5711301777046</v>
      </c>
      <c r="F161" s="8">
        <v>67.910447761194035</v>
      </c>
      <c r="G161" s="8">
        <v>14399</v>
      </c>
    </row>
    <row r="162" spans="1:7" x14ac:dyDescent="0.25">
      <c r="A162" s="8">
        <v>138</v>
      </c>
      <c r="B162" s="8">
        <v>8019.1708602461513</v>
      </c>
      <c r="C162" s="8">
        <v>-893.17086024615128</v>
      </c>
      <c r="D162" s="8">
        <v>-0.15840442183736739</v>
      </c>
      <c r="E162" s="22">
        <f t="shared" si="2"/>
        <v>893.17086024615128</v>
      </c>
      <c r="F162" s="8">
        <v>68.407960199004975</v>
      </c>
      <c r="G162" s="8">
        <v>14489</v>
      </c>
    </row>
    <row r="163" spans="1:7" x14ac:dyDescent="0.25">
      <c r="A163" s="8">
        <v>139</v>
      </c>
      <c r="B163" s="8">
        <v>11306.104373533854</v>
      </c>
      <c r="C163" s="8">
        <v>-3531.1043735338535</v>
      </c>
      <c r="D163" s="8">
        <v>-0.62624361321290611</v>
      </c>
      <c r="E163" s="22">
        <f t="shared" si="2"/>
        <v>3531.1043735338535</v>
      </c>
      <c r="F163" s="8">
        <v>68.905472636815915</v>
      </c>
      <c r="G163" s="8">
        <v>14869</v>
      </c>
    </row>
    <row r="164" spans="1:7" x14ac:dyDescent="0.25">
      <c r="A164" s="8">
        <v>140</v>
      </c>
      <c r="B164" s="8">
        <v>12127.837751855779</v>
      </c>
      <c r="C164" s="8">
        <v>-2167.8377518557791</v>
      </c>
      <c r="D164" s="8">
        <v>-0.38446740820148995</v>
      </c>
      <c r="E164" s="22">
        <f t="shared" si="2"/>
        <v>2167.8377518557791</v>
      </c>
      <c r="F164" s="8">
        <v>69.402985074626869</v>
      </c>
      <c r="G164" s="8">
        <v>15040</v>
      </c>
    </row>
    <row r="165" spans="1:7" x14ac:dyDescent="0.25">
      <c r="A165" s="8">
        <v>141</v>
      </c>
      <c r="B165" s="8">
        <v>17879.971400109254</v>
      </c>
      <c r="C165" s="8">
        <v>-8646.9714001092543</v>
      </c>
      <c r="D165" s="8">
        <v>-1.5335458938965756</v>
      </c>
      <c r="E165" s="22">
        <f t="shared" si="2"/>
        <v>8646.9714001092543</v>
      </c>
      <c r="F165" s="8">
        <v>69.900497512437809</v>
      </c>
      <c r="G165" s="8">
        <v>15250</v>
      </c>
    </row>
    <row r="166" spans="1:7" x14ac:dyDescent="0.25">
      <c r="A166" s="8">
        <v>142</v>
      </c>
      <c r="B166" s="8">
        <v>14593.037886821556</v>
      </c>
      <c r="C166" s="8">
        <v>-3334.0378868215557</v>
      </c>
      <c r="D166" s="8">
        <v>-0.59129374608157159</v>
      </c>
      <c r="E166" s="22">
        <f t="shared" si="2"/>
        <v>3334.0378868215557</v>
      </c>
      <c r="F166" s="8">
        <v>70.398009950248749</v>
      </c>
      <c r="G166" s="8">
        <v>15510</v>
      </c>
    </row>
    <row r="167" spans="1:7" x14ac:dyDescent="0.25">
      <c r="A167" s="8">
        <v>143</v>
      </c>
      <c r="B167" s="8">
        <v>12127.837751855779</v>
      </c>
      <c r="C167" s="8">
        <v>-4664.8377518557791</v>
      </c>
      <c r="D167" s="8">
        <v>-0.82731195109096534</v>
      </c>
      <c r="E167" s="22">
        <f t="shared" si="2"/>
        <v>4664.8377518557791</v>
      </c>
      <c r="F167" s="8">
        <v>70.895522388059703</v>
      </c>
      <c r="G167" s="8">
        <v>15580</v>
      </c>
    </row>
    <row r="168" spans="1:7" x14ac:dyDescent="0.25">
      <c r="A168" s="8">
        <v>144</v>
      </c>
      <c r="B168" s="8">
        <v>12949.571130177705</v>
      </c>
      <c r="C168" s="8">
        <v>-2751.5711301777046</v>
      </c>
      <c r="D168" s="8">
        <v>-0.48799289522283651</v>
      </c>
      <c r="E168" s="22">
        <f t="shared" si="2"/>
        <v>2751.5711301777046</v>
      </c>
      <c r="F168" s="8">
        <v>71.393034825870643</v>
      </c>
      <c r="G168" s="8">
        <v>15645</v>
      </c>
    </row>
    <row r="169" spans="1:7" x14ac:dyDescent="0.25">
      <c r="A169" s="8">
        <v>145</v>
      </c>
      <c r="B169" s="8">
        <v>14593.037886821556</v>
      </c>
      <c r="C169" s="8">
        <v>-6580.0378868215557</v>
      </c>
      <c r="D169" s="8">
        <v>-1.1669739167740973</v>
      </c>
      <c r="E169" s="22">
        <f t="shared" si="2"/>
        <v>6580.0378868215557</v>
      </c>
      <c r="F169" s="8">
        <v>71.890547263681597</v>
      </c>
      <c r="G169" s="8">
        <v>15690</v>
      </c>
    </row>
    <row r="170" spans="1:7" x14ac:dyDescent="0.25">
      <c r="A170" s="8">
        <v>146</v>
      </c>
      <c r="B170" s="8">
        <v>19523.438156753105</v>
      </c>
      <c r="C170" s="8">
        <v>-7829.4381567531054</v>
      </c>
      <c r="D170" s="8">
        <v>-1.3885558516654968</v>
      </c>
      <c r="E170" s="22">
        <f t="shared" si="2"/>
        <v>7829.4381567531054</v>
      </c>
      <c r="F170" s="8">
        <v>72.388059701492537</v>
      </c>
      <c r="G170" s="8">
        <v>15750</v>
      </c>
    </row>
    <row r="171" spans="1:7" x14ac:dyDescent="0.25">
      <c r="A171" s="8">
        <v>147</v>
      </c>
      <c r="B171" s="8">
        <v>6375.7041036023038</v>
      </c>
      <c r="C171" s="8">
        <v>-1027.7041036023038</v>
      </c>
      <c r="D171" s="8">
        <v>-0.18226397836820193</v>
      </c>
      <c r="E171" s="22">
        <f t="shared" si="2"/>
        <v>1027.7041036023038</v>
      </c>
      <c r="F171" s="8">
        <v>72.885572139303477</v>
      </c>
      <c r="G171" s="8">
        <v>15985</v>
      </c>
    </row>
    <row r="172" spans="1:7" x14ac:dyDescent="0.25">
      <c r="A172" s="8">
        <v>148</v>
      </c>
      <c r="B172" s="8">
        <v>7197.4374819242294</v>
      </c>
      <c r="C172" s="8">
        <v>-859.43748192422936</v>
      </c>
      <c r="D172" s="8">
        <v>-0.15242178567273412</v>
      </c>
      <c r="E172" s="22">
        <f t="shared" si="2"/>
        <v>859.43748192422936</v>
      </c>
      <c r="F172" s="8">
        <v>73.383084577114431</v>
      </c>
      <c r="G172" s="8">
        <v>15998</v>
      </c>
    </row>
    <row r="173" spans="1:7" x14ac:dyDescent="0.25">
      <c r="A173" s="8">
        <v>149</v>
      </c>
      <c r="B173" s="8">
        <v>7197.4374819242294</v>
      </c>
      <c r="C173" s="8">
        <v>-709.43748192422936</v>
      </c>
      <c r="D173" s="8">
        <v>-0.12581918998453975</v>
      </c>
      <c r="E173" s="22">
        <f t="shared" si="2"/>
        <v>709.43748192422936</v>
      </c>
      <c r="F173" s="8">
        <v>73.880597014925371</v>
      </c>
      <c r="G173" s="8">
        <v>16430</v>
      </c>
    </row>
    <row r="174" spans="1:7" x14ac:dyDescent="0.25">
      <c r="A174" s="8">
        <v>150</v>
      </c>
      <c r="B174" s="8">
        <v>8019.1708602461513</v>
      </c>
      <c r="C174" s="8">
        <v>-1101.1708602461513</v>
      </c>
      <c r="D174" s="8">
        <v>-0.19529335452499688</v>
      </c>
      <c r="E174" s="22">
        <f t="shared" si="2"/>
        <v>1101.1708602461513</v>
      </c>
      <c r="F174" s="8">
        <v>74.378109452736311</v>
      </c>
      <c r="G174" s="8">
        <v>16500</v>
      </c>
    </row>
    <row r="175" spans="1:7" x14ac:dyDescent="0.25">
      <c r="A175" s="8">
        <v>151</v>
      </c>
      <c r="B175" s="8">
        <v>12127.837751855779</v>
      </c>
      <c r="C175" s="8">
        <v>-4229.8377518557791</v>
      </c>
      <c r="D175" s="8">
        <v>-0.75016442359520163</v>
      </c>
      <c r="E175" s="22">
        <f t="shared" si="2"/>
        <v>4229.8377518557791</v>
      </c>
      <c r="F175" s="8">
        <v>74.875621890547265</v>
      </c>
      <c r="G175" s="8">
        <v>16500</v>
      </c>
    </row>
    <row r="176" spans="1:7" x14ac:dyDescent="0.25">
      <c r="A176" s="8">
        <v>152</v>
      </c>
      <c r="B176" s="8">
        <v>12127.837751855779</v>
      </c>
      <c r="C176" s="8">
        <v>-3349.8377518557791</v>
      </c>
      <c r="D176" s="8">
        <v>-0.59409586222446142</v>
      </c>
      <c r="E176" s="22">
        <f t="shared" si="2"/>
        <v>3349.8377518557791</v>
      </c>
      <c r="F176" s="8">
        <v>75.373134328358205</v>
      </c>
      <c r="G176" s="8">
        <v>16503</v>
      </c>
    </row>
    <row r="177" spans="1:7" x14ac:dyDescent="0.25">
      <c r="A177" s="8">
        <v>153</v>
      </c>
      <c r="B177" s="8">
        <v>8019.1708602461513</v>
      </c>
      <c r="C177" s="8">
        <v>-1081.1708602461513</v>
      </c>
      <c r="D177" s="8">
        <v>-0.19174634176657096</v>
      </c>
      <c r="E177" s="22">
        <f t="shared" si="2"/>
        <v>1081.1708602461513</v>
      </c>
      <c r="F177" s="8">
        <v>75.870646766169159</v>
      </c>
      <c r="G177" s="8">
        <v>16515</v>
      </c>
    </row>
    <row r="178" spans="1:7" x14ac:dyDescent="0.25">
      <c r="A178" s="8">
        <v>154</v>
      </c>
      <c r="B178" s="8">
        <v>8019.1708602461513</v>
      </c>
      <c r="C178" s="8">
        <v>-821.17086024615128</v>
      </c>
      <c r="D178" s="8">
        <v>-0.14563517590703409</v>
      </c>
      <c r="E178" s="22">
        <f t="shared" si="2"/>
        <v>821.17086024615128</v>
      </c>
      <c r="F178" s="8">
        <v>76.368159203980099</v>
      </c>
      <c r="G178" s="8">
        <v>16558</v>
      </c>
    </row>
    <row r="179" spans="1:7" x14ac:dyDescent="0.25">
      <c r="A179" s="8">
        <v>155</v>
      </c>
      <c r="B179" s="8">
        <v>8840.9042385680768</v>
      </c>
      <c r="C179" s="8">
        <v>-942.90423856807683</v>
      </c>
      <c r="D179" s="8">
        <v>-0.16722466820874202</v>
      </c>
      <c r="E179" s="22">
        <f t="shared" si="2"/>
        <v>942.90423856807683</v>
      </c>
      <c r="F179" s="8">
        <v>76.865671641791039</v>
      </c>
      <c r="G179" s="8">
        <v>16630</v>
      </c>
    </row>
    <row r="180" spans="1:7" x14ac:dyDescent="0.25">
      <c r="A180" s="8">
        <v>156</v>
      </c>
      <c r="B180" s="8">
        <v>-198.16292297309701</v>
      </c>
      <c r="C180" s="8">
        <v>7986.162922973097</v>
      </c>
      <c r="D180" s="8">
        <v>1.4163510889326782</v>
      </c>
      <c r="E180" s="22">
        <f t="shared" si="2"/>
        <v>7986.162922973097</v>
      </c>
      <c r="F180" s="8">
        <v>77.363184079601993</v>
      </c>
      <c r="G180" s="8">
        <v>16695</v>
      </c>
    </row>
    <row r="181" spans="1:7" x14ac:dyDescent="0.25">
      <c r="A181" s="8">
        <v>157</v>
      </c>
      <c r="B181" s="8">
        <v>-198.16292297309701</v>
      </c>
      <c r="C181" s="8">
        <v>7936.162922973097</v>
      </c>
      <c r="D181" s="8">
        <v>1.4074835570366135</v>
      </c>
      <c r="E181" s="22">
        <f t="shared" si="2"/>
        <v>7936.162922973097</v>
      </c>
      <c r="F181" s="8">
        <v>77.860696517412933</v>
      </c>
      <c r="G181" s="8">
        <v>16845</v>
      </c>
    </row>
    <row r="182" spans="1:7" x14ac:dyDescent="0.25">
      <c r="A182" s="8">
        <v>158</v>
      </c>
      <c r="B182" s="8">
        <v>10484.370995211928</v>
      </c>
      <c r="C182" s="8">
        <v>-2126.3709952119279</v>
      </c>
      <c r="D182" s="8">
        <v>-0.37711325245817584</v>
      </c>
      <c r="E182" s="22">
        <f t="shared" si="2"/>
        <v>2126.3709952119279</v>
      </c>
      <c r="F182" s="8">
        <v>78.358208955223873</v>
      </c>
      <c r="G182" s="8">
        <v>16900</v>
      </c>
    </row>
    <row r="183" spans="1:7" x14ac:dyDescent="0.25">
      <c r="A183" s="8">
        <v>159</v>
      </c>
      <c r="B183" s="8">
        <v>10484.370995211928</v>
      </c>
      <c r="C183" s="8">
        <v>-1226.3709952119279</v>
      </c>
      <c r="D183" s="8">
        <v>-0.21749767832900971</v>
      </c>
      <c r="E183" s="22">
        <f t="shared" si="2"/>
        <v>1226.3709952119279</v>
      </c>
      <c r="F183" s="8">
        <v>78.855721393034827</v>
      </c>
      <c r="G183" s="8">
        <v>16925</v>
      </c>
    </row>
    <row r="184" spans="1:7" x14ac:dyDescent="0.25">
      <c r="A184" s="8">
        <v>160</v>
      </c>
      <c r="B184" s="8">
        <v>10484.370995211928</v>
      </c>
      <c r="C184" s="8">
        <v>-2426.3709952119279</v>
      </c>
      <c r="D184" s="8">
        <v>-0.43031844383456452</v>
      </c>
      <c r="E184" s="22">
        <f t="shared" si="2"/>
        <v>2426.3709952119279</v>
      </c>
      <c r="F184" s="8">
        <v>79.353233830845767</v>
      </c>
      <c r="G184" s="8">
        <v>17075</v>
      </c>
    </row>
    <row r="185" spans="1:7" x14ac:dyDescent="0.25">
      <c r="A185" s="8">
        <v>161</v>
      </c>
      <c r="B185" s="8">
        <v>10484.370995211928</v>
      </c>
      <c r="C185" s="8">
        <v>-2246.3709952119279</v>
      </c>
      <c r="D185" s="8">
        <v>-0.39839532900873131</v>
      </c>
      <c r="E185" s="22">
        <f t="shared" si="2"/>
        <v>2246.3709952119279</v>
      </c>
      <c r="F185" s="8">
        <v>79.850746268656721</v>
      </c>
      <c r="G185" s="8">
        <v>17199</v>
      </c>
    </row>
    <row r="186" spans="1:7" x14ac:dyDescent="0.25">
      <c r="A186" s="8">
        <v>162</v>
      </c>
      <c r="B186" s="8">
        <v>14593.037886821556</v>
      </c>
      <c r="C186" s="8">
        <v>-5295.0378868215557</v>
      </c>
      <c r="D186" s="8">
        <v>-0.93907834704523241</v>
      </c>
      <c r="E186" s="22">
        <f t="shared" si="2"/>
        <v>5295.0378868215557</v>
      </c>
      <c r="F186" s="8">
        <v>80.348258706467661</v>
      </c>
      <c r="G186" s="8">
        <v>17450</v>
      </c>
    </row>
    <row r="187" spans="1:7" x14ac:dyDescent="0.25">
      <c r="A187" s="8">
        <v>163</v>
      </c>
      <c r="B187" s="8">
        <v>14593.037886821556</v>
      </c>
      <c r="C187" s="8">
        <v>-5055.0378868215557</v>
      </c>
      <c r="D187" s="8">
        <v>-0.89651419394412146</v>
      </c>
      <c r="E187" s="22">
        <f t="shared" si="2"/>
        <v>5055.0378868215557</v>
      </c>
      <c r="F187" s="8">
        <v>80.845771144278601</v>
      </c>
      <c r="G187" s="8">
        <v>17669</v>
      </c>
    </row>
    <row r="188" spans="1:7" x14ac:dyDescent="0.25">
      <c r="A188" s="8">
        <v>164</v>
      </c>
      <c r="B188" s="8">
        <v>13771.30450849963</v>
      </c>
      <c r="C188" s="8">
        <v>-5322.3045084996302</v>
      </c>
      <c r="D188" s="8">
        <v>-0.94391409979379759</v>
      </c>
      <c r="E188" s="22">
        <f t="shared" si="2"/>
        <v>5322.3045084996302</v>
      </c>
      <c r="F188" s="8">
        <v>81.343283582089555</v>
      </c>
      <c r="G188" s="8">
        <v>17710</v>
      </c>
    </row>
    <row r="189" spans="1:7" x14ac:dyDescent="0.25">
      <c r="A189" s="8">
        <v>165</v>
      </c>
      <c r="B189" s="8">
        <v>13771.30450849963</v>
      </c>
      <c r="C189" s="8">
        <v>-4132.3045084996302</v>
      </c>
      <c r="D189" s="8">
        <v>-0.73286684066745567</v>
      </c>
      <c r="E189" s="22">
        <f t="shared" si="2"/>
        <v>4132.3045084996302</v>
      </c>
      <c r="F189" s="8">
        <v>81.840796019900495</v>
      </c>
      <c r="G189" s="8">
        <v>17950</v>
      </c>
    </row>
    <row r="190" spans="1:7" x14ac:dyDescent="0.25">
      <c r="A190" s="8">
        <v>166</v>
      </c>
      <c r="B190" s="8">
        <v>13771.30450849963</v>
      </c>
      <c r="C190" s="8">
        <v>-3782.3045084996302</v>
      </c>
      <c r="D190" s="8">
        <v>-0.67079411739500217</v>
      </c>
      <c r="E190" s="22">
        <f t="shared" si="2"/>
        <v>3782.3045084996302</v>
      </c>
      <c r="F190" s="8">
        <v>82.338308457711449</v>
      </c>
      <c r="G190" s="8">
        <v>18150</v>
      </c>
    </row>
    <row r="191" spans="1:7" x14ac:dyDescent="0.25">
      <c r="A191" s="8">
        <v>167</v>
      </c>
      <c r="B191" s="8">
        <v>13771.30450849963</v>
      </c>
      <c r="C191" s="8">
        <v>-2572.3045084996302</v>
      </c>
      <c r="D191" s="8">
        <v>-0.4561998455102344</v>
      </c>
      <c r="E191" s="22">
        <f t="shared" si="2"/>
        <v>2572.3045084996302</v>
      </c>
      <c r="F191" s="8">
        <v>82.835820895522389</v>
      </c>
      <c r="G191" s="8">
        <v>18150</v>
      </c>
    </row>
    <row r="192" spans="1:7" x14ac:dyDescent="0.25">
      <c r="A192" s="8">
        <v>168</v>
      </c>
      <c r="B192" s="8">
        <v>13771.30450849963</v>
      </c>
      <c r="C192" s="8">
        <v>-2222.3045084996302</v>
      </c>
      <c r="D192" s="8">
        <v>-0.3941271222377809</v>
      </c>
      <c r="E192" s="22">
        <f t="shared" si="2"/>
        <v>2222.3045084996302</v>
      </c>
      <c r="F192" s="8">
        <v>83.333333333333329</v>
      </c>
      <c r="G192" s="8">
        <v>18280</v>
      </c>
    </row>
    <row r="193" spans="1:7" x14ac:dyDescent="0.25">
      <c r="A193" s="8">
        <v>169</v>
      </c>
      <c r="B193" s="8">
        <v>13771.30450849963</v>
      </c>
      <c r="C193" s="8">
        <v>3897.6954915003698</v>
      </c>
      <c r="D193" s="8">
        <v>0.69125878184054879</v>
      </c>
      <c r="E193" s="22">
        <f t="shared" si="2"/>
        <v>3897.6954915003698</v>
      </c>
      <c r="F193" s="8">
        <v>83.830845771144283</v>
      </c>
      <c r="G193" s="8">
        <v>18344</v>
      </c>
    </row>
    <row r="194" spans="1:7" x14ac:dyDescent="0.25">
      <c r="A194" s="8">
        <v>170</v>
      </c>
      <c r="B194" s="8">
        <v>10484.370995211928</v>
      </c>
      <c r="C194" s="8">
        <v>-1536.3709952119279</v>
      </c>
      <c r="D194" s="8">
        <v>-0.27247637608461134</v>
      </c>
      <c r="E194" s="22">
        <f t="shared" si="2"/>
        <v>1536.3709952119279</v>
      </c>
      <c r="F194" s="8">
        <v>84.328358208955223</v>
      </c>
      <c r="G194" s="8">
        <v>18399</v>
      </c>
    </row>
    <row r="195" spans="1:7" x14ac:dyDescent="0.25">
      <c r="A195" s="8">
        <v>171</v>
      </c>
      <c r="B195" s="8">
        <v>11306.104373533854</v>
      </c>
      <c r="C195" s="8">
        <v>-608.1043735338535</v>
      </c>
      <c r="D195" s="8">
        <v>-0.1078476985689588</v>
      </c>
      <c r="E195" s="22">
        <f t="shared" si="2"/>
        <v>608.1043735338535</v>
      </c>
      <c r="F195" s="8">
        <v>84.825870646766163</v>
      </c>
      <c r="G195" s="8">
        <v>18420</v>
      </c>
    </row>
    <row r="196" spans="1:7" x14ac:dyDescent="0.25">
      <c r="A196" s="8">
        <v>172</v>
      </c>
      <c r="B196" s="8">
        <v>12127.837751855779</v>
      </c>
      <c r="C196" s="8">
        <v>-2139.8377518557791</v>
      </c>
      <c r="D196" s="8">
        <v>-0.37950159033969366</v>
      </c>
      <c r="E196" s="22">
        <f t="shared" si="2"/>
        <v>2139.8377518557791</v>
      </c>
      <c r="F196" s="8">
        <v>85.323383084577117</v>
      </c>
      <c r="G196" s="8">
        <v>18620</v>
      </c>
    </row>
    <row r="197" spans="1:7" x14ac:dyDescent="0.25">
      <c r="A197" s="8">
        <v>173</v>
      </c>
      <c r="B197" s="8">
        <v>12127.837751855779</v>
      </c>
      <c r="C197" s="8">
        <v>-1229.8377518557791</v>
      </c>
      <c r="D197" s="8">
        <v>-0.21811250983131458</v>
      </c>
      <c r="E197" s="22">
        <f t="shared" si="2"/>
        <v>1229.8377518557791</v>
      </c>
      <c r="F197" s="8">
        <v>85.820895522388057</v>
      </c>
      <c r="G197" s="8">
        <v>18920</v>
      </c>
    </row>
    <row r="198" spans="1:7" x14ac:dyDescent="0.25">
      <c r="A198" s="8">
        <v>174</v>
      </c>
      <c r="B198" s="8">
        <v>12127.837751855779</v>
      </c>
      <c r="C198" s="8">
        <v>-879.83775185577906</v>
      </c>
      <c r="D198" s="8">
        <v>-0.15603978655886108</v>
      </c>
      <c r="E198" s="22">
        <f t="shared" si="2"/>
        <v>879.83775185577906</v>
      </c>
      <c r="F198" s="8">
        <v>86.318407960199011</v>
      </c>
      <c r="G198" s="8">
        <v>18950</v>
      </c>
    </row>
    <row r="199" spans="1:7" x14ac:dyDescent="0.25">
      <c r="A199" s="8">
        <v>175</v>
      </c>
      <c r="B199" s="8">
        <v>18701.70477843118</v>
      </c>
      <c r="C199" s="8">
        <v>-2143.7047784311799</v>
      </c>
      <c r="D199" s="8">
        <v>-0.38018740996969963</v>
      </c>
      <c r="E199" s="22">
        <f t="shared" si="2"/>
        <v>2143.7047784311799</v>
      </c>
      <c r="F199" s="8">
        <v>86.815920398009951</v>
      </c>
      <c r="G199" s="8">
        <v>19045</v>
      </c>
    </row>
    <row r="200" spans="1:7" x14ac:dyDescent="0.25">
      <c r="A200" s="8">
        <v>176</v>
      </c>
      <c r="B200" s="8">
        <v>18701.70477843118</v>
      </c>
      <c r="C200" s="8">
        <v>-2703.7047784311799</v>
      </c>
      <c r="D200" s="8">
        <v>-0.47950376720562521</v>
      </c>
      <c r="E200" s="22">
        <f t="shared" si="2"/>
        <v>2703.7047784311799</v>
      </c>
      <c r="F200" s="8">
        <v>87.31343283582089</v>
      </c>
      <c r="G200" s="8">
        <v>19699</v>
      </c>
    </row>
    <row r="201" spans="1:7" x14ac:dyDescent="0.25">
      <c r="A201" s="8">
        <v>177</v>
      </c>
      <c r="B201" s="8">
        <v>18701.70477843118</v>
      </c>
      <c r="C201" s="8">
        <v>-3011.7047784311799</v>
      </c>
      <c r="D201" s="8">
        <v>-0.53412776368538428</v>
      </c>
      <c r="E201" s="22">
        <f t="shared" si="2"/>
        <v>3011.7047784311799</v>
      </c>
      <c r="F201" s="8">
        <v>87.810945273631845</v>
      </c>
      <c r="G201" s="8">
        <v>20970</v>
      </c>
    </row>
    <row r="202" spans="1:7" x14ac:dyDescent="0.25">
      <c r="A202" s="8">
        <v>178</v>
      </c>
      <c r="B202" s="8">
        <v>18701.70477843118</v>
      </c>
      <c r="C202" s="8">
        <v>-2951.7047784311799</v>
      </c>
      <c r="D202" s="8">
        <v>-0.52348672541010655</v>
      </c>
      <c r="E202" s="22">
        <f t="shared" si="2"/>
        <v>2951.7047784311799</v>
      </c>
      <c r="F202" s="8">
        <v>88.308457711442784</v>
      </c>
      <c r="G202" s="8">
        <v>21105</v>
      </c>
    </row>
    <row r="203" spans="1:7" x14ac:dyDescent="0.25">
      <c r="A203" s="8">
        <v>179</v>
      </c>
      <c r="B203" s="8">
        <v>623.57045534882491</v>
      </c>
      <c r="C203" s="8">
        <v>7151.4295446511751</v>
      </c>
      <c r="D203" s="8">
        <v>1.268310591793087</v>
      </c>
      <c r="E203" s="22">
        <f t="shared" si="2"/>
        <v>7151.4295446511751</v>
      </c>
      <c r="F203" s="8">
        <v>88.805970149253724</v>
      </c>
      <c r="G203" s="8">
        <v>21485</v>
      </c>
    </row>
    <row r="204" spans="1:7" x14ac:dyDescent="0.25">
      <c r="A204" s="8">
        <v>180</v>
      </c>
      <c r="B204" s="8">
        <v>10484.370995211928</v>
      </c>
      <c r="C204" s="8">
        <v>-2509.3709952119279</v>
      </c>
      <c r="D204" s="8">
        <v>-0.44503854678203209</v>
      </c>
      <c r="E204" s="22">
        <f t="shared" si="2"/>
        <v>2509.3709952119279</v>
      </c>
      <c r="F204" s="8">
        <v>89.303482587064678</v>
      </c>
      <c r="G204" s="8">
        <v>22018</v>
      </c>
    </row>
    <row r="205" spans="1:7" x14ac:dyDescent="0.25">
      <c r="A205" s="8">
        <v>181</v>
      </c>
      <c r="B205" s="8">
        <v>623.57045534882491</v>
      </c>
      <c r="C205" s="8">
        <v>7371.4295446511751</v>
      </c>
      <c r="D205" s="8">
        <v>1.3073277321357721</v>
      </c>
      <c r="E205" s="22">
        <f t="shared" si="2"/>
        <v>7371.4295446511751</v>
      </c>
      <c r="F205" s="8">
        <v>89.800995024875618</v>
      </c>
      <c r="G205" s="8">
        <v>22470</v>
      </c>
    </row>
    <row r="206" spans="1:7" x14ac:dyDescent="0.25">
      <c r="A206" s="8">
        <v>182</v>
      </c>
      <c r="B206" s="8">
        <v>10484.370995211928</v>
      </c>
      <c r="C206" s="8">
        <v>-2289.3709952119279</v>
      </c>
      <c r="D206" s="8">
        <v>-0.40602140643934703</v>
      </c>
      <c r="E206" s="22">
        <f t="shared" si="2"/>
        <v>2289.3709952119279</v>
      </c>
      <c r="F206" s="8">
        <v>90.298507462686572</v>
      </c>
      <c r="G206" s="8">
        <v>22625</v>
      </c>
    </row>
    <row r="207" spans="1:7" x14ac:dyDescent="0.25">
      <c r="A207" s="8">
        <v>183</v>
      </c>
      <c r="B207" s="8">
        <v>10484.370995211928</v>
      </c>
      <c r="C207" s="8">
        <v>-1989.3709952119279</v>
      </c>
      <c r="D207" s="8">
        <v>-0.35281621506295829</v>
      </c>
      <c r="E207" s="22">
        <f t="shared" si="2"/>
        <v>1989.3709952119279</v>
      </c>
      <c r="F207" s="8">
        <v>90.796019900497512</v>
      </c>
      <c r="G207" s="8">
        <v>23875</v>
      </c>
    </row>
    <row r="208" spans="1:7" x14ac:dyDescent="0.25">
      <c r="A208" s="8">
        <v>184</v>
      </c>
      <c r="B208" s="8">
        <v>3910.5039686365271</v>
      </c>
      <c r="C208" s="8">
        <v>5584.4960313634729</v>
      </c>
      <c r="D208" s="8">
        <v>0.99041393363125607</v>
      </c>
      <c r="E208" s="22">
        <f t="shared" si="2"/>
        <v>5584.4960313634729</v>
      </c>
      <c r="F208" s="8">
        <v>91.293532338308452</v>
      </c>
      <c r="G208" s="8">
        <v>24565</v>
      </c>
    </row>
    <row r="209" spans="1:7" x14ac:dyDescent="0.25">
      <c r="A209" s="8">
        <v>185</v>
      </c>
      <c r="B209" s="8">
        <v>12127.837751855779</v>
      </c>
      <c r="C209" s="8">
        <v>-2132.8377518557791</v>
      </c>
      <c r="D209" s="8">
        <v>-0.37826013587424462</v>
      </c>
      <c r="E209" s="22">
        <f t="shared" si="2"/>
        <v>2132.8377518557791</v>
      </c>
      <c r="F209" s="8">
        <v>91.791044776119406</v>
      </c>
      <c r="G209" s="8">
        <v>25552</v>
      </c>
    </row>
    <row r="210" spans="1:7" x14ac:dyDescent="0.25">
      <c r="A210" s="8">
        <v>186</v>
      </c>
      <c r="B210" s="8">
        <v>14593.037886821556</v>
      </c>
      <c r="C210" s="8">
        <v>-2998.0378868215557</v>
      </c>
      <c r="D210" s="8">
        <v>-0.53170393174001618</v>
      </c>
      <c r="E210" s="22">
        <f t="shared" si="2"/>
        <v>2998.0378868215557</v>
      </c>
      <c r="F210" s="8">
        <v>92.288557213930346</v>
      </c>
      <c r="G210" s="8">
        <v>28176</v>
      </c>
    </row>
    <row r="211" spans="1:7" x14ac:dyDescent="0.25">
      <c r="A211" s="8">
        <v>187</v>
      </c>
      <c r="B211" s="8">
        <v>14593.037886821556</v>
      </c>
      <c r="C211" s="8">
        <v>-4613.0378868215557</v>
      </c>
      <c r="D211" s="8">
        <v>-0.81812521198290877</v>
      </c>
      <c r="E211" s="22">
        <f t="shared" si="2"/>
        <v>4613.0378868215557</v>
      </c>
      <c r="F211" s="8">
        <v>92.786069651741286</v>
      </c>
      <c r="G211" s="8">
        <v>28248</v>
      </c>
    </row>
    <row r="212" spans="1:7" x14ac:dyDescent="0.25">
      <c r="A212" s="8">
        <v>188</v>
      </c>
      <c r="B212" s="8">
        <v>18701.70477843118</v>
      </c>
      <c r="C212" s="8">
        <v>-5406.7047784311799</v>
      </c>
      <c r="D212" s="8">
        <v>-0.95888254150688745</v>
      </c>
      <c r="E212" s="22">
        <f t="shared" si="2"/>
        <v>5406.7047784311799</v>
      </c>
      <c r="F212" s="8">
        <v>93.28358208955224</v>
      </c>
      <c r="G212" s="8">
        <v>30760</v>
      </c>
    </row>
    <row r="213" spans="1:7" x14ac:dyDescent="0.25">
      <c r="A213" s="8">
        <v>189</v>
      </c>
      <c r="B213" s="8">
        <v>7197.4374819242294</v>
      </c>
      <c r="C213" s="8">
        <v>6647.5625180757706</v>
      </c>
      <c r="D213" s="8">
        <v>1.1789494532024327</v>
      </c>
      <c r="E213" s="22">
        <f t="shared" si="2"/>
        <v>6647.5625180757706</v>
      </c>
      <c r="F213" s="8">
        <v>93.78109452736318</v>
      </c>
      <c r="G213" s="8">
        <v>31600</v>
      </c>
    </row>
    <row r="214" spans="1:7" x14ac:dyDescent="0.25">
      <c r="A214" s="8">
        <v>190</v>
      </c>
      <c r="B214" s="8">
        <v>12949.571130177705</v>
      </c>
      <c r="C214" s="8">
        <v>-659.57113017770462</v>
      </c>
      <c r="D214" s="8">
        <v>-0.11697536069148588</v>
      </c>
      <c r="E214" s="22">
        <f t="shared" si="2"/>
        <v>659.57113017770462</v>
      </c>
      <c r="F214" s="8">
        <v>94.278606965174134</v>
      </c>
      <c r="G214" s="8">
        <v>32250</v>
      </c>
    </row>
    <row r="215" spans="1:7" x14ac:dyDescent="0.25">
      <c r="A215" s="8">
        <v>191</v>
      </c>
      <c r="B215" s="8">
        <v>15414.771265143481</v>
      </c>
      <c r="C215" s="8">
        <v>-2474.7712651434813</v>
      </c>
      <c r="D215" s="8">
        <v>-0.43890226258248843</v>
      </c>
      <c r="E215" s="22">
        <f t="shared" si="2"/>
        <v>2474.7712651434813</v>
      </c>
      <c r="F215" s="8">
        <v>94.776119402985074</v>
      </c>
      <c r="G215" s="8">
        <v>32528</v>
      </c>
    </row>
    <row r="216" spans="1:7" x14ac:dyDescent="0.25">
      <c r="A216" s="8">
        <v>192</v>
      </c>
      <c r="B216" s="8">
        <v>15414.771265143481</v>
      </c>
      <c r="C216" s="8">
        <v>-1999.7712651434813</v>
      </c>
      <c r="D216" s="8">
        <v>-0.35466070956987295</v>
      </c>
      <c r="E216" s="22">
        <f t="shared" si="2"/>
        <v>1999.7712651434813</v>
      </c>
      <c r="F216" s="8">
        <v>95.273631840796014</v>
      </c>
      <c r="G216" s="8">
        <v>34028</v>
      </c>
    </row>
    <row r="217" spans="1:7" x14ac:dyDescent="0.25">
      <c r="A217" s="8">
        <v>193</v>
      </c>
      <c r="B217" s="8">
        <v>15414.771265143481</v>
      </c>
      <c r="C217" s="8">
        <v>570.22873485651871</v>
      </c>
      <c r="D217" s="8">
        <v>0.10113042988785698</v>
      </c>
      <c r="E217" s="22">
        <f t="shared" si="2"/>
        <v>570.22873485651871</v>
      </c>
      <c r="F217" s="8">
        <v>95.771144278606968</v>
      </c>
      <c r="G217" s="8">
        <v>34184</v>
      </c>
    </row>
    <row r="218" spans="1:7" x14ac:dyDescent="0.25">
      <c r="A218" s="8">
        <v>194</v>
      </c>
      <c r="B218" s="8">
        <v>15414.771265143481</v>
      </c>
      <c r="C218" s="8">
        <v>1100.2287348565187</v>
      </c>
      <c r="D218" s="8">
        <v>0.19512626798614369</v>
      </c>
      <c r="E218" s="22">
        <f t="shared" ref="E218:E225" si="3">ABS(C218)</f>
        <v>1100.2287348565187</v>
      </c>
      <c r="F218" s="8">
        <v>96.268656716417908</v>
      </c>
      <c r="G218" s="8">
        <v>35056</v>
      </c>
    </row>
    <row r="219" spans="1:7" x14ac:dyDescent="0.25">
      <c r="A219" s="8">
        <v>195</v>
      </c>
      <c r="B219" s="8">
        <v>20345.171535075031</v>
      </c>
      <c r="C219" s="8">
        <v>-1925.171535075031</v>
      </c>
      <c r="D219" s="8">
        <v>-0.34143039985347684</v>
      </c>
      <c r="E219" s="22">
        <f t="shared" si="3"/>
        <v>1925.171535075031</v>
      </c>
      <c r="F219" s="8">
        <v>96.766169154228862</v>
      </c>
      <c r="G219" s="8">
        <v>35550</v>
      </c>
    </row>
    <row r="220" spans="1:7" x14ac:dyDescent="0.25">
      <c r="A220" s="8">
        <v>196</v>
      </c>
      <c r="B220" s="8">
        <v>20345.171535075031</v>
      </c>
      <c r="C220" s="8">
        <v>-1395.171535075031</v>
      </c>
      <c r="D220" s="8">
        <v>-0.24743456175519013</v>
      </c>
      <c r="E220" s="22">
        <f t="shared" si="3"/>
        <v>1395.171535075031</v>
      </c>
      <c r="F220" s="8">
        <v>97.263681592039802</v>
      </c>
      <c r="G220" s="8">
        <v>36000</v>
      </c>
    </row>
    <row r="221" spans="1:7" x14ac:dyDescent="0.25">
      <c r="A221" s="8">
        <v>197</v>
      </c>
      <c r="B221" s="8">
        <v>15414.771265143481</v>
      </c>
      <c r="C221" s="8">
        <v>1430.2287348565187</v>
      </c>
      <c r="D221" s="8">
        <v>0.25365197850017129</v>
      </c>
      <c r="E221" s="22">
        <f t="shared" si="3"/>
        <v>1430.2287348565187</v>
      </c>
      <c r="F221" s="8">
        <v>97.761194029850742</v>
      </c>
      <c r="G221" s="8">
        <v>36880</v>
      </c>
    </row>
    <row r="222" spans="1:7" x14ac:dyDescent="0.25">
      <c r="A222" s="8">
        <v>198</v>
      </c>
      <c r="B222" s="8">
        <v>17879.971400109254</v>
      </c>
      <c r="C222" s="8">
        <v>1165.0285998907457</v>
      </c>
      <c r="D222" s="8">
        <v>0.20661856538717771</v>
      </c>
      <c r="E222" s="22">
        <f t="shared" si="3"/>
        <v>1165.0285998907457</v>
      </c>
      <c r="F222" s="8">
        <v>98.258706467661696</v>
      </c>
      <c r="G222" s="8">
        <v>37028</v>
      </c>
    </row>
    <row r="223" spans="1:7" x14ac:dyDescent="0.25">
      <c r="A223" s="8">
        <v>199</v>
      </c>
      <c r="B223" s="8">
        <v>19523.438156753105</v>
      </c>
      <c r="C223" s="8">
        <v>1961.5618432468946</v>
      </c>
      <c r="D223" s="8">
        <v>0.34788424422190939</v>
      </c>
      <c r="E223" s="22">
        <f t="shared" si="3"/>
        <v>1961.5618432468946</v>
      </c>
      <c r="F223" s="8">
        <v>98.756218905472636</v>
      </c>
      <c r="G223" s="8">
        <v>40960</v>
      </c>
    </row>
    <row r="224" spans="1:7" x14ac:dyDescent="0.25">
      <c r="A224" s="8">
        <v>200</v>
      </c>
      <c r="B224" s="8">
        <v>16236.504643465407</v>
      </c>
      <c r="C224" s="8">
        <v>6233.4953565345932</v>
      </c>
      <c r="D224" s="8">
        <v>1.1055143779608447</v>
      </c>
      <c r="E224" s="22">
        <f t="shared" si="3"/>
        <v>6233.4953565345932</v>
      </c>
      <c r="F224" s="8">
        <v>99.253731343283576</v>
      </c>
      <c r="G224" s="8">
        <v>41315</v>
      </c>
    </row>
    <row r="225" spans="1:7" ht="15.75" thickBot="1" x14ac:dyDescent="0.3">
      <c r="A225" s="9">
        <v>201</v>
      </c>
      <c r="B225" s="9">
        <v>17879.971400109254</v>
      </c>
      <c r="C225" s="9">
        <v>4745.0285998907457</v>
      </c>
      <c r="D225" s="9">
        <v>0.84153384914541629</v>
      </c>
      <c r="E225" s="22">
        <f t="shared" si="3"/>
        <v>4745.0285998907457</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0.7898975136626939</v>
      </c>
    </row>
    <row r="5" spans="1:9" x14ac:dyDescent="0.25">
      <c r="A5" s="12" t="s">
        <v>208</v>
      </c>
      <c r="B5" s="12">
        <v>0.62393808209050561</v>
      </c>
    </row>
    <row r="6" spans="1:9" x14ac:dyDescent="0.25">
      <c r="A6" s="12" t="s">
        <v>209</v>
      </c>
      <c r="B6" s="12">
        <v>0.62204832370905083</v>
      </c>
    </row>
    <row r="7" spans="1:9" x14ac:dyDescent="0.25">
      <c r="A7" s="8" t="s">
        <v>210</v>
      </c>
      <c r="B7" s="8">
        <v>4885.6795285767239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7881069661.9020233</v>
      </c>
      <c r="D12" s="8">
        <v>7881069661.9020233</v>
      </c>
      <c r="E12" s="8">
        <v>330.1681782250887</v>
      </c>
      <c r="F12" s="8">
        <v>3.9031064009405603E-44</v>
      </c>
    </row>
    <row r="13" spans="1:9" x14ac:dyDescent="0.25">
      <c r="A13" s="8" t="s">
        <v>214</v>
      </c>
      <c r="B13" s="8">
        <v>199</v>
      </c>
      <c r="C13" s="8">
        <v>4750103026.7347813</v>
      </c>
      <c r="D13" s="8">
        <v>23869864.455953676</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-11421.245257455605</v>
      </c>
      <c r="C17" s="8">
        <v>1398.5243337255054</v>
      </c>
      <c r="D17" s="8">
        <v>-8.1666403522852846</v>
      </c>
      <c r="E17" s="8">
        <v>3.5957074228553195E-14</v>
      </c>
      <c r="F17" s="8">
        <v>-14179.07446964094</v>
      </c>
      <c r="G17" s="8">
        <v>-8663.416045270269</v>
      </c>
      <c r="H17" s="8">
        <v>-14179.07446964094</v>
      </c>
      <c r="I17" s="8">
        <v>-8663.416045270269</v>
      </c>
    </row>
    <row r="18" spans="1:9" ht="15.75" thickBot="1" x14ac:dyDescent="0.3">
      <c r="A18" s="18" t="s">
        <v>25</v>
      </c>
      <c r="B18" s="9">
        <v>2476.6707859526759</v>
      </c>
      <c r="C18" s="9">
        <v>136.30151236100247</v>
      </c>
      <c r="D18" s="9">
        <v>18.170530488268316</v>
      </c>
      <c r="E18" s="18">
        <v>3.9031064009406714E-44</v>
      </c>
      <c r="F18" s="9">
        <v>2207.8901266609855</v>
      </c>
      <c r="G18" s="9">
        <v>2745.4514452443664</v>
      </c>
      <c r="H18" s="9">
        <v>2207.8901266609855</v>
      </c>
      <c r="I18" s="9">
        <v>2745.4514452443664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16293.880204395544</v>
      </c>
      <c r="C25" s="8">
        <v>-2798.8802043955438</v>
      </c>
      <c r="D25" s="8">
        <v>-0.5743118716256852</v>
      </c>
      <c r="E25" s="22">
        <f>ABS(C25)</f>
        <v>2798.8802043955438</v>
      </c>
      <c r="F25" s="8">
        <v>0.24875621890547264</v>
      </c>
      <c r="G25" s="8">
        <v>5118</v>
      </c>
    </row>
    <row r="26" spans="1:9" x14ac:dyDescent="0.25">
      <c r="A26" s="8">
        <v>2</v>
      </c>
      <c r="B26" s="8">
        <v>16293.880204395544</v>
      </c>
      <c r="C26" s="8">
        <v>206.11979560445616</v>
      </c>
      <c r="D26" s="8">
        <v>4.2294430968067828E-2</v>
      </c>
      <c r="E26" s="22">
        <f t="shared" ref="E26:E89" si="0">ABS(C26)</f>
        <v>206.11979560445616</v>
      </c>
      <c r="F26" s="8">
        <v>0.74626865671641796</v>
      </c>
      <c r="G26" s="8">
        <v>5151</v>
      </c>
    </row>
    <row r="27" spans="1:9" x14ac:dyDescent="0.25">
      <c r="A27" s="8">
        <v>3</v>
      </c>
      <c r="B27" s="8">
        <v>19211.261831958876</v>
      </c>
      <c r="C27" s="8">
        <v>-2711.2618319588764</v>
      </c>
      <c r="D27" s="8">
        <v>-0.5563331559293605</v>
      </c>
      <c r="E27" s="22">
        <f t="shared" si="0"/>
        <v>2711.2618319588764</v>
      </c>
      <c r="F27" s="8">
        <v>1.2437810945273633</v>
      </c>
      <c r="G27" s="8">
        <v>5195</v>
      </c>
    </row>
    <row r="28" spans="1:9" x14ac:dyDescent="0.25">
      <c r="A28" s="8">
        <v>4</v>
      </c>
      <c r="B28" s="8">
        <v>12829.489521664334</v>
      </c>
      <c r="C28" s="8">
        <v>1120.5104783356655</v>
      </c>
      <c r="D28" s="8">
        <v>0.22992140534579444</v>
      </c>
      <c r="E28" s="22">
        <f t="shared" si="0"/>
        <v>1120.5104783356655</v>
      </c>
      <c r="F28" s="8">
        <v>1.7412935323383085</v>
      </c>
      <c r="G28" s="8">
        <v>5348</v>
      </c>
    </row>
    <row r="29" spans="1:9" x14ac:dyDescent="0.25">
      <c r="A29" s="8">
        <v>5</v>
      </c>
      <c r="B29" s="8">
        <v>20913.067781370861</v>
      </c>
      <c r="C29" s="8">
        <v>-3463.0677813708608</v>
      </c>
      <c r="D29" s="8">
        <v>-0.71059880875295778</v>
      </c>
      <c r="E29" s="22">
        <f t="shared" si="0"/>
        <v>3463.0677813708608</v>
      </c>
      <c r="F29" s="8">
        <v>2.238805970149254</v>
      </c>
      <c r="G29" s="8">
        <v>5389</v>
      </c>
    </row>
    <row r="30" spans="1:9" x14ac:dyDescent="0.25">
      <c r="A30" s="8">
        <v>6</v>
      </c>
      <c r="B30" s="8">
        <v>19211.261831958876</v>
      </c>
      <c r="C30" s="8">
        <v>-3961.2618319588764</v>
      </c>
      <c r="D30" s="8">
        <v>-0.81282496233275192</v>
      </c>
      <c r="E30" s="22">
        <f t="shared" si="0"/>
        <v>3961.2618319588764</v>
      </c>
      <c r="F30" s="8">
        <v>2.7363184079601992</v>
      </c>
      <c r="G30" s="8">
        <v>5399</v>
      </c>
    </row>
    <row r="31" spans="1:9" x14ac:dyDescent="0.25">
      <c r="A31" s="8">
        <v>7</v>
      </c>
      <c r="B31" s="8">
        <v>19211.261831958876</v>
      </c>
      <c r="C31" s="8">
        <v>-1501.2618319588764</v>
      </c>
      <c r="D31" s="8">
        <v>-0.30804908733087755</v>
      </c>
      <c r="E31" s="22">
        <f t="shared" si="0"/>
        <v>1501.2618319588764</v>
      </c>
      <c r="F31" s="8">
        <v>3.2338308457711444</v>
      </c>
      <c r="G31" s="8">
        <v>5499</v>
      </c>
    </row>
    <row r="32" spans="1:9" x14ac:dyDescent="0.25">
      <c r="A32" s="8">
        <v>8</v>
      </c>
      <c r="B32" s="8">
        <v>19211.261831958876</v>
      </c>
      <c r="C32" s="8">
        <v>-291.26183195887643</v>
      </c>
      <c r="D32" s="8">
        <v>-5.9765018732394613E-2</v>
      </c>
      <c r="E32" s="22">
        <f t="shared" si="0"/>
        <v>291.26183195887643</v>
      </c>
      <c r="F32" s="8">
        <v>3.7313432835820897</v>
      </c>
      <c r="G32" s="8">
        <v>5572</v>
      </c>
    </row>
    <row r="33" spans="1:7" x14ac:dyDescent="0.25">
      <c r="A33" s="8">
        <v>9</v>
      </c>
      <c r="B33" s="8">
        <v>22815.086195419604</v>
      </c>
      <c r="C33" s="8">
        <v>1059.9138045803957</v>
      </c>
      <c r="D33" s="8">
        <v>0.21748736509497354</v>
      </c>
      <c r="E33" s="22">
        <f t="shared" si="0"/>
        <v>1059.9138045803957</v>
      </c>
      <c r="F33" s="8">
        <v>4.2288557213930353</v>
      </c>
      <c r="G33" s="8">
        <v>5572</v>
      </c>
    </row>
    <row r="34" spans="1:7" x14ac:dyDescent="0.25">
      <c r="A34" s="8">
        <v>10</v>
      </c>
      <c r="B34" s="8">
        <v>13883.869294669497</v>
      </c>
      <c r="C34" s="8">
        <v>2546.1307053305027</v>
      </c>
      <c r="D34" s="8">
        <v>0.52244933115948944</v>
      </c>
      <c r="E34" s="22">
        <f t="shared" si="0"/>
        <v>2546.1307053305027</v>
      </c>
      <c r="F34" s="8">
        <v>4.7263681592039806</v>
      </c>
      <c r="G34" s="8">
        <v>6095</v>
      </c>
    </row>
    <row r="35" spans="1:7" x14ac:dyDescent="0.25">
      <c r="A35" s="8">
        <v>11</v>
      </c>
      <c r="B35" s="8">
        <v>13883.869294669497</v>
      </c>
      <c r="C35" s="8">
        <v>3041.1307053305027</v>
      </c>
      <c r="D35" s="8">
        <v>0.62402008649523244</v>
      </c>
      <c r="E35" s="22">
        <f t="shared" si="0"/>
        <v>3041.1307053305027</v>
      </c>
      <c r="F35" s="8">
        <v>5.2238805970149258</v>
      </c>
      <c r="G35" s="8">
        <v>6189</v>
      </c>
    </row>
    <row r="36" spans="1:7" x14ac:dyDescent="0.25">
      <c r="A36" s="8">
        <v>12</v>
      </c>
      <c r="B36" s="8">
        <v>16293.880204395544</v>
      </c>
      <c r="C36" s="8">
        <v>4676.1197956044562</v>
      </c>
      <c r="D36" s="8">
        <v>0.9595091306665956</v>
      </c>
      <c r="E36" s="22">
        <f t="shared" si="0"/>
        <v>4676.1197956044562</v>
      </c>
      <c r="F36" s="8">
        <v>5.721393034825871</v>
      </c>
      <c r="G36" s="8">
        <v>6229</v>
      </c>
    </row>
    <row r="37" spans="1:7" x14ac:dyDescent="0.25">
      <c r="A37" s="8">
        <v>13</v>
      </c>
      <c r="B37" s="8">
        <v>16293.880204395544</v>
      </c>
      <c r="C37" s="8">
        <v>4811.1197956044562</v>
      </c>
      <c r="D37" s="8">
        <v>0.98721024575816196</v>
      </c>
      <c r="E37" s="22">
        <f t="shared" si="0"/>
        <v>4811.1197956044562</v>
      </c>
      <c r="F37" s="8">
        <v>6.2189054726368163</v>
      </c>
      <c r="G37" s="8">
        <v>6229</v>
      </c>
    </row>
    <row r="38" spans="1:7" x14ac:dyDescent="0.25">
      <c r="A38" s="8">
        <v>14</v>
      </c>
      <c r="B38" s="8">
        <v>17679.636477488337</v>
      </c>
      <c r="C38" s="8">
        <v>6885.3635225116632</v>
      </c>
      <c r="D38" s="8">
        <v>1.412831462106428</v>
      </c>
      <c r="E38" s="22">
        <f t="shared" si="0"/>
        <v>6885.3635225116632</v>
      </c>
      <c r="F38" s="8">
        <v>6.7164179104477615</v>
      </c>
      <c r="G38" s="8">
        <v>6295</v>
      </c>
    </row>
    <row r="39" spans="1:7" x14ac:dyDescent="0.25">
      <c r="A39" s="8">
        <v>15</v>
      </c>
      <c r="B39" s="8">
        <v>24954.856911224324</v>
      </c>
      <c r="C39" s="8">
        <v>5805.143088775676</v>
      </c>
      <c r="D39" s="8">
        <v>1.1911773098161893</v>
      </c>
      <c r="E39" s="22">
        <f t="shared" si="0"/>
        <v>5805.143088775676</v>
      </c>
      <c r="F39" s="8">
        <v>7.2139303482587067</v>
      </c>
      <c r="G39" s="8">
        <v>6338</v>
      </c>
    </row>
    <row r="40" spans="1:7" x14ac:dyDescent="0.25">
      <c r="A40" s="8">
        <v>16</v>
      </c>
      <c r="B40" s="8">
        <v>24954.856911224324</v>
      </c>
      <c r="C40" s="8">
        <v>16360.143088775676</v>
      </c>
      <c r="D40" s="8">
        <v>3.3569941230864266</v>
      </c>
      <c r="E40" s="22">
        <f t="shared" si="0"/>
        <v>16360.143088775676</v>
      </c>
      <c r="F40" s="8">
        <v>7.7114427860696519</v>
      </c>
      <c r="G40" s="8">
        <v>6377</v>
      </c>
    </row>
    <row r="41" spans="1:7" x14ac:dyDescent="0.25">
      <c r="A41" s="8">
        <v>17</v>
      </c>
      <c r="B41" s="8">
        <v>27379.930389136152</v>
      </c>
      <c r="C41" s="8">
        <v>9500.0696108638476</v>
      </c>
      <c r="D41" s="8">
        <v>1.9493520123587458</v>
      </c>
      <c r="E41" s="22">
        <f t="shared" si="0"/>
        <v>9500.0696108638476</v>
      </c>
      <c r="F41" s="8">
        <v>8.2089552238805972</v>
      </c>
      <c r="G41" s="8">
        <v>6479</v>
      </c>
    </row>
    <row r="42" spans="1:7" x14ac:dyDescent="0.25">
      <c r="A42" s="8">
        <v>18</v>
      </c>
      <c r="B42" s="8">
        <v>962.10867230777512</v>
      </c>
      <c r="C42" s="8">
        <v>4188.8913276922249</v>
      </c>
      <c r="D42" s="8">
        <v>0.85953304277382359</v>
      </c>
      <c r="E42" s="22">
        <f t="shared" si="0"/>
        <v>4188.8913276922249</v>
      </c>
      <c r="F42" s="8">
        <v>8.7064676616915442</v>
      </c>
      <c r="G42" s="8">
        <v>6488</v>
      </c>
    </row>
    <row r="43" spans="1:7" x14ac:dyDescent="0.25">
      <c r="A43" s="8">
        <v>19</v>
      </c>
      <c r="B43" s="8">
        <v>3895.0082872517087</v>
      </c>
      <c r="C43" s="8">
        <v>2399.9917127482913</v>
      </c>
      <c r="D43" s="8">
        <v>0.49246256780478287</v>
      </c>
      <c r="E43" s="22">
        <f t="shared" si="0"/>
        <v>2399.9917127482913</v>
      </c>
      <c r="F43" s="8">
        <v>9.2039800995024894</v>
      </c>
      <c r="G43" s="8">
        <v>6529</v>
      </c>
    </row>
    <row r="44" spans="1:7" x14ac:dyDescent="0.25">
      <c r="A44" s="8">
        <v>20</v>
      </c>
      <c r="B44" s="8">
        <v>3895.0082872517087</v>
      </c>
      <c r="C44" s="8">
        <v>2679.9917127482913</v>
      </c>
      <c r="D44" s="8">
        <v>0.54991673243914252</v>
      </c>
      <c r="E44" s="22">
        <f t="shared" si="0"/>
        <v>2679.9917127482913</v>
      </c>
      <c r="F44" s="8">
        <v>9.7014925373134346</v>
      </c>
      <c r="G44" s="8">
        <v>6575</v>
      </c>
    </row>
    <row r="45" spans="1:7" x14ac:dyDescent="0.25">
      <c r="A45" s="8">
        <v>21</v>
      </c>
      <c r="B45" s="8">
        <v>4308.9610857573334</v>
      </c>
      <c r="C45" s="8">
        <v>1263.0389142426666</v>
      </c>
      <c r="D45" s="8">
        <v>0.25916730613750383</v>
      </c>
      <c r="E45" s="22">
        <f t="shared" si="0"/>
        <v>1263.0389142426666</v>
      </c>
      <c r="F45" s="8">
        <v>10.19900497512438</v>
      </c>
      <c r="G45" s="8">
        <v>6649</v>
      </c>
    </row>
    <row r="46" spans="1:7" x14ac:dyDescent="0.25">
      <c r="A46" s="8">
        <v>22</v>
      </c>
      <c r="B46" s="8">
        <v>7353.5171521856428</v>
      </c>
      <c r="C46" s="8">
        <v>-976.51715218564277</v>
      </c>
      <c r="D46" s="8">
        <v>-0.20037491867839283</v>
      </c>
      <c r="E46" s="22">
        <f t="shared" si="0"/>
        <v>976.51715218564277</v>
      </c>
      <c r="F46" s="8">
        <v>10.696517412935325</v>
      </c>
      <c r="G46" s="8">
        <v>6669</v>
      </c>
    </row>
    <row r="47" spans="1:7" x14ac:dyDescent="0.25">
      <c r="A47" s="8">
        <v>23</v>
      </c>
      <c r="B47" s="8">
        <v>12829.489521664334</v>
      </c>
      <c r="C47" s="8">
        <v>-4872.4895216643345</v>
      </c>
      <c r="D47" s="8">
        <v>-0.99980291127462551</v>
      </c>
      <c r="E47" s="22">
        <f t="shared" si="0"/>
        <v>4872.4895216643345</v>
      </c>
      <c r="F47" s="8">
        <v>11.19402985074627</v>
      </c>
      <c r="G47" s="8">
        <v>6692</v>
      </c>
    </row>
    <row r="48" spans="1:7" x14ac:dyDescent="0.25">
      <c r="A48" s="8">
        <v>24</v>
      </c>
      <c r="B48" s="8">
        <v>7353.5171521856428</v>
      </c>
      <c r="C48" s="8">
        <v>-1124.5171521856428</v>
      </c>
      <c r="D48" s="8">
        <v>-0.23074354855655438</v>
      </c>
      <c r="E48" s="22">
        <f t="shared" si="0"/>
        <v>1124.5171521856428</v>
      </c>
      <c r="F48" s="8">
        <v>11.691542288557216</v>
      </c>
      <c r="G48" s="8">
        <v>6692</v>
      </c>
    </row>
    <row r="49" spans="1:7" x14ac:dyDescent="0.25">
      <c r="A49" s="8">
        <v>25</v>
      </c>
      <c r="B49" s="8">
        <v>7353.5171521856428</v>
      </c>
      <c r="C49" s="8">
        <v>-661.51715218564277</v>
      </c>
      <c r="D49" s="8">
        <v>-0.13573898346473817</v>
      </c>
      <c r="E49" s="22">
        <f t="shared" si="0"/>
        <v>661.51715218564277</v>
      </c>
      <c r="F49" s="8">
        <v>12.189054726368161</v>
      </c>
      <c r="G49" s="8">
        <v>6695</v>
      </c>
    </row>
    <row r="50" spans="1:7" x14ac:dyDescent="0.25">
      <c r="A50" s="8">
        <v>26</v>
      </c>
      <c r="B50" s="8">
        <v>7353.5171521856428</v>
      </c>
      <c r="C50" s="8">
        <v>255.48284781435723</v>
      </c>
      <c r="D50" s="8">
        <v>5.2423405712789785E-2</v>
      </c>
      <c r="E50" s="22">
        <f t="shared" si="0"/>
        <v>255.48284781435723</v>
      </c>
      <c r="F50" s="8">
        <v>12.686567164179106</v>
      </c>
      <c r="G50" s="8">
        <v>6785</v>
      </c>
    </row>
    <row r="51" spans="1:7" x14ac:dyDescent="0.25">
      <c r="A51" s="8">
        <v>27</v>
      </c>
      <c r="B51" s="8">
        <v>12829.489521664334</v>
      </c>
      <c r="C51" s="8">
        <v>-4271.4895216643345</v>
      </c>
      <c r="D51" s="8">
        <v>-0.87648165075587492</v>
      </c>
      <c r="E51" s="22">
        <f t="shared" si="0"/>
        <v>4271.4895216643345</v>
      </c>
      <c r="F51" s="8">
        <v>13.184079601990051</v>
      </c>
      <c r="G51" s="8">
        <v>6795</v>
      </c>
    </row>
    <row r="52" spans="1:7" x14ac:dyDescent="0.25">
      <c r="A52" s="8">
        <v>28</v>
      </c>
      <c r="B52" s="8">
        <v>12829.489521664334</v>
      </c>
      <c r="C52" s="8">
        <v>-3908.4895216643345</v>
      </c>
      <c r="D52" s="8">
        <v>-0.80199643017633004</v>
      </c>
      <c r="E52" s="22">
        <f t="shared" si="0"/>
        <v>3908.4895216643345</v>
      </c>
      <c r="F52" s="8">
        <v>13.681592039800996</v>
      </c>
      <c r="G52" s="8">
        <v>6849</v>
      </c>
    </row>
    <row r="53" spans="1:7" x14ac:dyDescent="0.25">
      <c r="A53" s="8">
        <v>29</v>
      </c>
      <c r="B53" s="8">
        <v>19211.261831958876</v>
      </c>
      <c r="C53" s="8">
        <v>-6247.2618319588764</v>
      </c>
      <c r="D53" s="8">
        <v>-1.2818971778832742</v>
      </c>
      <c r="E53" s="22">
        <f t="shared" si="0"/>
        <v>6247.2618319588764</v>
      </c>
      <c r="F53" s="8">
        <v>14.179104477611942</v>
      </c>
      <c r="G53" s="8">
        <v>6855</v>
      </c>
    </row>
    <row r="54" spans="1:7" x14ac:dyDescent="0.25">
      <c r="A54" s="8">
        <v>30</v>
      </c>
      <c r="B54" s="8">
        <v>456.66565476639153</v>
      </c>
      <c r="C54" s="8">
        <v>6022.3343452336085</v>
      </c>
      <c r="D54" s="8">
        <v>1.2357435319793231</v>
      </c>
      <c r="E54" s="22">
        <f t="shared" si="0"/>
        <v>6022.3343452336085</v>
      </c>
      <c r="F54" s="8">
        <v>14.676616915422887</v>
      </c>
      <c r="G54" s="8">
        <v>6918</v>
      </c>
    </row>
    <row r="55" spans="1:7" x14ac:dyDescent="0.25">
      <c r="A55" s="8">
        <v>31</v>
      </c>
      <c r="B55" s="8">
        <v>7353.5171521856428</v>
      </c>
      <c r="C55" s="8">
        <v>-498.51715218564277</v>
      </c>
      <c r="D55" s="8">
        <v>-0.10229245190973593</v>
      </c>
      <c r="E55" s="22">
        <f t="shared" si="0"/>
        <v>498.51715218564277</v>
      </c>
      <c r="F55" s="8">
        <v>15.174129353233832</v>
      </c>
      <c r="G55" s="8">
        <v>6938</v>
      </c>
    </row>
    <row r="56" spans="1:7" x14ac:dyDescent="0.25">
      <c r="A56" s="8">
        <v>32</v>
      </c>
      <c r="B56" s="8">
        <v>3895.0082872517087</v>
      </c>
      <c r="C56" s="8">
        <v>1503.9917127482913</v>
      </c>
      <c r="D56" s="8">
        <v>0.30860924097483189</v>
      </c>
      <c r="E56" s="22">
        <f t="shared" si="0"/>
        <v>1503.9917127482913</v>
      </c>
      <c r="F56" s="8">
        <v>15.671641791044777</v>
      </c>
      <c r="G56" s="8">
        <v>6989</v>
      </c>
    </row>
    <row r="57" spans="1:7" x14ac:dyDescent="0.25">
      <c r="A57" s="8">
        <v>33</v>
      </c>
      <c r="B57" s="8">
        <v>7979.3425658403503</v>
      </c>
      <c r="C57" s="8">
        <v>-1450.3425658403503</v>
      </c>
      <c r="D57" s="8">
        <v>-0.29760078769289688</v>
      </c>
      <c r="E57" s="22">
        <f t="shared" si="0"/>
        <v>1450.3425658403503</v>
      </c>
      <c r="F57" s="8">
        <v>16.169154228855721</v>
      </c>
      <c r="G57" s="8">
        <v>7053</v>
      </c>
    </row>
    <row r="58" spans="1:7" x14ac:dyDescent="0.25">
      <c r="A58" s="8">
        <v>34</v>
      </c>
      <c r="B58" s="8">
        <v>7979.3425658403503</v>
      </c>
      <c r="C58" s="8">
        <v>-850.34256584035029</v>
      </c>
      <c r="D58" s="8">
        <v>-0.17448472061926901</v>
      </c>
      <c r="E58" s="22">
        <f t="shared" si="0"/>
        <v>850.34256584035029</v>
      </c>
      <c r="F58" s="8">
        <v>16.666666666666668</v>
      </c>
      <c r="G58" s="8">
        <v>7099</v>
      </c>
    </row>
    <row r="59" spans="1:7" x14ac:dyDescent="0.25">
      <c r="A59" s="8">
        <v>35</v>
      </c>
      <c r="B59" s="8">
        <v>7979.3425658403503</v>
      </c>
      <c r="C59" s="8">
        <v>-684.34256584035029</v>
      </c>
      <c r="D59" s="8">
        <v>-0.14042260872889864</v>
      </c>
      <c r="E59" s="22">
        <f t="shared" si="0"/>
        <v>684.34256584035029</v>
      </c>
      <c r="F59" s="8">
        <v>17.164179104477615</v>
      </c>
      <c r="G59" s="8">
        <v>7126</v>
      </c>
    </row>
    <row r="60" spans="1:7" x14ac:dyDescent="0.25">
      <c r="A60" s="8">
        <v>36</v>
      </c>
      <c r="B60" s="8">
        <v>7979.3425658403503</v>
      </c>
      <c r="C60" s="8">
        <v>-684.34256584035029</v>
      </c>
      <c r="D60" s="8">
        <v>-0.14042260872889864</v>
      </c>
      <c r="E60" s="22">
        <f t="shared" si="0"/>
        <v>684.34256584035029</v>
      </c>
      <c r="F60" s="8">
        <v>17.661691542288558</v>
      </c>
      <c r="G60" s="8">
        <v>7129</v>
      </c>
    </row>
    <row r="61" spans="1:7" x14ac:dyDescent="0.25">
      <c r="A61" s="8">
        <v>37</v>
      </c>
      <c r="B61" s="8">
        <v>10134.963435095455</v>
      </c>
      <c r="C61" s="8">
        <v>-2239.9634350954548</v>
      </c>
      <c r="D61" s="8">
        <v>-0.45962581419614323</v>
      </c>
      <c r="E61" s="22">
        <f t="shared" si="0"/>
        <v>2239.9634350954548</v>
      </c>
      <c r="F61" s="8">
        <v>18.159203980099505</v>
      </c>
      <c r="G61" s="8">
        <v>7198</v>
      </c>
    </row>
    <row r="62" spans="1:7" x14ac:dyDescent="0.25">
      <c r="A62" s="8">
        <v>38</v>
      </c>
      <c r="B62" s="8">
        <v>10134.963435095455</v>
      </c>
      <c r="C62" s="8">
        <v>-1039.9634350954548</v>
      </c>
      <c r="D62" s="8">
        <v>-0.21339368004888745</v>
      </c>
      <c r="E62" s="22">
        <f t="shared" si="0"/>
        <v>1039.9634350954548</v>
      </c>
      <c r="F62" s="8">
        <v>18.656716417910449</v>
      </c>
      <c r="G62" s="8">
        <v>7295</v>
      </c>
    </row>
    <row r="63" spans="1:7" x14ac:dyDescent="0.25">
      <c r="A63" s="8">
        <v>39</v>
      </c>
      <c r="B63" s="8">
        <v>10134.963435095455</v>
      </c>
      <c r="C63" s="8">
        <v>-1289.9634350954548</v>
      </c>
      <c r="D63" s="8">
        <v>-0.26469204132956575</v>
      </c>
      <c r="E63" s="22">
        <f t="shared" si="0"/>
        <v>1289.9634350954548</v>
      </c>
      <c r="F63" s="8">
        <v>19.154228855721396</v>
      </c>
      <c r="G63" s="8">
        <v>7295</v>
      </c>
    </row>
    <row r="64" spans="1:7" x14ac:dyDescent="0.25">
      <c r="A64" s="8">
        <v>40</v>
      </c>
      <c r="B64" s="8">
        <v>10134.963435095455</v>
      </c>
      <c r="C64" s="8">
        <v>160.03656490454523</v>
      </c>
      <c r="D64" s="8">
        <v>3.2838454098368323E-2</v>
      </c>
      <c r="E64" s="22">
        <f t="shared" si="0"/>
        <v>160.03656490454523</v>
      </c>
      <c r="F64" s="8">
        <v>19.651741293532339</v>
      </c>
      <c r="G64" s="8">
        <v>7299</v>
      </c>
    </row>
    <row r="65" spans="1:7" x14ac:dyDescent="0.25">
      <c r="A65" s="8">
        <v>41</v>
      </c>
      <c r="B65" s="8">
        <v>12829.489521664334</v>
      </c>
      <c r="C65" s="8">
        <v>115.51047833566554</v>
      </c>
      <c r="D65" s="8">
        <v>2.3701992997467735E-2</v>
      </c>
      <c r="E65" s="22">
        <f t="shared" si="0"/>
        <v>115.51047833566554</v>
      </c>
      <c r="F65" s="8">
        <v>20.149253731343286</v>
      </c>
      <c r="G65" s="8">
        <v>7349</v>
      </c>
    </row>
    <row r="66" spans="1:7" x14ac:dyDescent="0.25">
      <c r="A66" s="8">
        <v>42</v>
      </c>
      <c r="B66" s="8">
        <v>11859.460130499549</v>
      </c>
      <c r="C66" s="8">
        <v>-1514.4601304995485</v>
      </c>
      <c r="D66" s="8">
        <v>-0.3107572916781961</v>
      </c>
      <c r="E66" s="22">
        <f t="shared" si="0"/>
        <v>1514.4601304995485</v>
      </c>
      <c r="F66" s="8">
        <v>20.64676616915423</v>
      </c>
      <c r="G66" s="8">
        <v>7395</v>
      </c>
    </row>
    <row r="67" spans="1:7" x14ac:dyDescent="0.25">
      <c r="A67" s="8">
        <v>43</v>
      </c>
      <c r="B67" s="8">
        <v>12829.489521664334</v>
      </c>
      <c r="C67" s="8">
        <v>-6044.4895216643345</v>
      </c>
      <c r="D67" s="8">
        <v>-1.2402896289584453</v>
      </c>
      <c r="E67" s="22">
        <f t="shared" si="0"/>
        <v>6044.4895216643345</v>
      </c>
      <c r="F67" s="8">
        <v>21.144278606965177</v>
      </c>
      <c r="G67" s="8">
        <v>7463</v>
      </c>
    </row>
    <row r="68" spans="1:7" x14ac:dyDescent="0.25">
      <c r="A68" s="8">
        <v>44</v>
      </c>
      <c r="B68" s="8">
        <v>12829.489521664334</v>
      </c>
      <c r="C68" s="8">
        <v>-1781.4895216643345</v>
      </c>
      <c r="D68" s="8">
        <v>-0.36554997240031911</v>
      </c>
      <c r="E68" s="22">
        <f t="shared" si="0"/>
        <v>1781.4895216643345</v>
      </c>
      <c r="F68" s="8">
        <v>21.64179104477612</v>
      </c>
      <c r="G68" s="8">
        <v>7499</v>
      </c>
    </row>
    <row r="69" spans="1:7" x14ac:dyDescent="0.25">
      <c r="A69" s="8">
        <v>45</v>
      </c>
      <c r="B69" s="8">
        <v>27379.930389136152</v>
      </c>
      <c r="C69" s="8">
        <v>4870.0696108638476</v>
      </c>
      <c r="D69" s="8">
        <v>0.99930636144058393</v>
      </c>
      <c r="E69" s="22">
        <f t="shared" si="0"/>
        <v>4870.0696108638476</v>
      </c>
      <c r="F69" s="8">
        <v>22.139303482587067</v>
      </c>
      <c r="G69" s="8">
        <v>7603</v>
      </c>
    </row>
    <row r="70" spans="1:7" x14ac:dyDescent="0.25">
      <c r="A70" s="8">
        <v>46</v>
      </c>
      <c r="B70" s="8">
        <v>27379.930389136152</v>
      </c>
      <c r="C70" s="8">
        <v>8170.0696108638476</v>
      </c>
      <c r="D70" s="8">
        <v>1.6764447303455374</v>
      </c>
      <c r="E70" s="22">
        <f t="shared" si="0"/>
        <v>8170.0696108638476</v>
      </c>
      <c r="F70" s="8">
        <v>22.636815920398011</v>
      </c>
      <c r="G70" s="8">
        <v>7609</v>
      </c>
    </row>
    <row r="71" spans="1:7" x14ac:dyDescent="0.25">
      <c r="A71" s="8">
        <v>47</v>
      </c>
      <c r="B71" s="8">
        <v>33349.342027073348</v>
      </c>
      <c r="C71" s="8">
        <v>2650.6579729266523</v>
      </c>
      <c r="D71" s="8">
        <v>0.54389764130680718</v>
      </c>
      <c r="E71" s="22">
        <f t="shared" si="0"/>
        <v>2650.6579729266523</v>
      </c>
      <c r="F71" s="8">
        <v>23.134328358208958</v>
      </c>
      <c r="G71" s="8">
        <v>7609</v>
      </c>
    </row>
    <row r="72" spans="1:7" x14ac:dyDescent="0.25">
      <c r="A72" s="8">
        <v>48</v>
      </c>
      <c r="B72" s="8">
        <v>7979.3425658403503</v>
      </c>
      <c r="C72" s="8">
        <v>-2784.3425658403503</v>
      </c>
      <c r="D72" s="8">
        <v>-0.57132884348659629</v>
      </c>
      <c r="E72" s="22">
        <f t="shared" si="0"/>
        <v>2784.3425658403503</v>
      </c>
      <c r="F72" s="8">
        <v>23.631840796019901</v>
      </c>
      <c r="G72" s="8">
        <v>7689</v>
      </c>
    </row>
    <row r="73" spans="1:7" x14ac:dyDescent="0.25">
      <c r="A73" s="8">
        <v>49</v>
      </c>
      <c r="B73" s="8">
        <v>7353.5171521856428</v>
      </c>
      <c r="C73" s="8">
        <v>-1258.5171521856428</v>
      </c>
      <c r="D73" s="8">
        <v>-0.25823947020299792</v>
      </c>
      <c r="E73" s="22">
        <f t="shared" si="0"/>
        <v>1258.5171521856428</v>
      </c>
      <c r="F73" s="8">
        <v>24.129353233830848</v>
      </c>
      <c r="G73" s="8">
        <v>7738</v>
      </c>
    </row>
    <row r="74" spans="1:7" x14ac:dyDescent="0.25">
      <c r="A74" s="8">
        <v>50</v>
      </c>
      <c r="B74" s="8">
        <v>7353.5171521856428</v>
      </c>
      <c r="C74" s="8">
        <v>-558.51715218564277</v>
      </c>
      <c r="D74" s="8">
        <v>-0.11460405861709873</v>
      </c>
      <c r="E74" s="22">
        <f t="shared" si="0"/>
        <v>558.51715218564277</v>
      </c>
      <c r="F74" s="8">
        <v>24.626865671641792</v>
      </c>
      <c r="G74" s="8">
        <v>7775</v>
      </c>
    </row>
    <row r="75" spans="1:7" x14ac:dyDescent="0.25">
      <c r="A75" s="8">
        <v>51</v>
      </c>
      <c r="B75" s="8">
        <v>7353.5171521856428</v>
      </c>
      <c r="C75" s="8">
        <v>-658.51715218564277</v>
      </c>
      <c r="D75" s="8">
        <v>-0.13512340312937005</v>
      </c>
      <c r="E75" s="22">
        <f t="shared" si="0"/>
        <v>658.51715218564277</v>
      </c>
      <c r="F75" s="8">
        <v>25.124378109452739</v>
      </c>
      <c r="G75" s="8">
        <v>7775</v>
      </c>
    </row>
    <row r="76" spans="1:7" x14ac:dyDescent="0.25">
      <c r="A76" s="8">
        <v>52</v>
      </c>
      <c r="B76" s="8">
        <v>7353.5171521856428</v>
      </c>
      <c r="C76" s="8">
        <v>41.482847814357228</v>
      </c>
      <c r="D76" s="8">
        <v>8.5120084565291718E-3</v>
      </c>
      <c r="E76" s="22">
        <f t="shared" si="0"/>
        <v>41.482847814357228</v>
      </c>
      <c r="F76" s="8">
        <v>25.621890547263682</v>
      </c>
      <c r="G76" s="8">
        <v>7788</v>
      </c>
    </row>
    <row r="77" spans="1:7" x14ac:dyDescent="0.25">
      <c r="A77" s="8">
        <v>53</v>
      </c>
      <c r="B77" s="8">
        <v>22815.086195419604</v>
      </c>
      <c r="C77" s="8">
        <v>-11870.086195419604</v>
      </c>
      <c r="D77" s="8">
        <v>-2.4356638803417074</v>
      </c>
      <c r="E77" s="22">
        <f t="shared" si="0"/>
        <v>11870.086195419604</v>
      </c>
      <c r="F77" s="8">
        <v>26.119402985074629</v>
      </c>
      <c r="G77" s="8">
        <v>7799</v>
      </c>
    </row>
    <row r="78" spans="1:7" x14ac:dyDescent="0.25">
      <c r="A78" s="8">
        <v>54</v>
      </c>
      <c r="B78" s="8">
        <v>22815.086195419604</v>
      </c>
      <c r="C78" s="8">
        <v>-10970.086195419604</v>
      </c>
      <c r="D78" s="8">
        <v>-2.2509897797312659</v>
      </c>
      <c r="E78" s="22">
        <f t="shared" si="0"/>
        <v>10970.086195419604</v>
      </c>
      <c r="F78" s="8">
        <v>26.616915422885572</v>
      </c>
      <c r="G78" s="8">
        <v>7895</v>
      </c>
    </row>
    <row r="79" spans="1:7" x14ac:dyDescent="0.25">
      <c r="A79" s="8">
        <v>55</v>
      </c>
      <c r="B79" s="8">
        <v>22815.086195419604</v>
      </c>
      <c r="C79" s="8">
        <v>-9170.0861954196043</v>
      </c>
      <c r="D79" s="8">
        <v>-1.8816415785103822</v>
      </c>
      <c r="E79" s="22">
        <f t="shared" si="0"/>
        <v>9170.0861954196043</v>
      </c>
      <c r="F79" s="8">
        <v>27.114427860696519</v>
      </c>
      <c r="G79" s="8">
        <v>7898</v>
      </c>
    </row>
    <row r="80" spans="1:7" x14ac:dyDescent="0.25">
      <c r="A80" s="8">
        <v>56</v>
      </c>
      <c r="B80" s="8">
        <v>24954.856911224324</v>
      </c>
      <c r="C80" s="8">
        <v>-9309.856911224324</v>
      </c>
      <c r="D80" s="8">
        <v>-1.91032161321362</v>
      </c>
      <c r="E80" s="22">
        <f t="shared" si="0"/>
        <v>9309.856911224324</v>
      </c>
      <c r="F80" s="8">
        <v>27.611940298507463</v>
      </c>
      <c r="G80" s="8">
        <v>7898</v>
      </c>
    </row>
    <row r="81" spans="1:7" x14ac:dyDescent="0.25">
      <c r="A81" s="8">
        <v>57</v>
      </c>
      <c r="B81" s="8">
        <v>10964.048384808943</v>
      </c>
      <c r="C81" s="8">
        <v>-2119.0483848089425</v>
      </c>
      <c r="D81" s="8">
        <v>-0.43481483846066771</v>
      </c>
      <c r="E81" s="22">
        <f t="shared" si="0"/>
        <v>2119.0483848089425</v>
      </c>
      <c r="F81" s="8">
        <v>28.10945273631841</v>
      </c>
      <c r="G81" s="8">
        <v>7957</v>
      </c>
    </row>
    <row r="82" spans="1:7" x14ac:dyDescent="0.25">
      <c r="A82" s="8">
        <v>58</v>
      </c>
      <c r="B82" s="8">
        <v>10964.048384808943</v>
      </c>
      <c r="C82" s="8">
        <v>-2469.0483848089425</v>
      </c>
      <c r="D82" s="8">
        <v>-0.50663254425361726</v>
      </c>
      <c r="E82" s="22">
        <f t="shared" si="0"/>
        <v>2469.0483848089425</v>
      </c>
      <c r="F82" s="8">
        <v>28.606965174129353</v>
      </c>
      <c r="G82" s="8">
        <v>7957</v>
      </c>
    </row>
    <row r="83" spans="1:7" x14ac:dyDescent="0.25">
      <c r="A83" s="8">
        <v>59</v>
      </c>
      <c r="B83" s="8">
        <v>10964.048384808943</v>
      </c>
      <c r="C83" s="8">
        <v>-369.0483848089425</v>
      </c>
      <c r="D83" s="8">
        <v>-7.5726309495919672E-2</v>
      </c>
      <c r="E83" s="22">
        <f t="shared" si="0"/>
        <v>369.0483848089425</v>
      </c>
      <c r="F83" s="8">
        <v>29.1044776119403</v>
      </c>
      <c r="G83" s="8">
        <v>7975</v>
      </c>
    </row>
    <row r="84" spans="1:7" x14ac:dyDescent="0.25">
      <c r="A84" s="8">
        <v>60</v>
      </c>
      <c r="B84" s="8">
        <v>10964.048384808943</v>
      </c>
      <c r="C84" s="8">
        <v>-719.0483848089425</v>
      </c>
      <c r="D84" s="8">
        <v>-0.14754401528886926</v>
      </c>
      <c r="E84" s="22">
        <f t="shared" si="0"/>
        <v>719.0483848089425</v>
      </c>
      <c r="F84" s="8">
        <v>29.601990049751244</v>
      </c>
      <c r="G84" s="8">
        <v>7995</v>
      </c>
    </row>
    <row r="85" spans="1:7" x14ac:dyDescent="0.25">
      <c r="A85" s="8">
        <v>61</v>
      </c>
      <c r="B85" s="8">
        <v>4745.9112619576772</v>
      </c>
      <c r="C85" s="8">
        <v>6049.0887380423228</v>
      </c>
      <c r="D85" s="8">
        <v>1.2412333580119095</v>
      </c>
      <c r="E85" s="22">
        <f t="shared" si="0"/>
        <v>6049.0887380423228</v>
      </c>
      <c r="F85" s="8">
        <v>30.099502487562191</v>
      </c>
      <c r="G85" s="8">
        <v>7999</v>
      </c>
    </row>
    <row r="86" spans="1:7" x14ac:dyDescent="0.25">
      <c r="A86" s="8">
        <v>62</v>
      </c>
      <c r="B86" s="8">
        <v>10964.048384808943</v>
      </c>
      <c r="C86" s="8">
        <v>280.9516151910575</v>
      </c>
      <c r="D86" s="8">
        <v>5.7649429833843878E-2</v>
      </c>
      <c r="E86" s="22">
        <f t="shared" si="0"/>
        <v>280.9516151910575</v>
      </c>
      <c r="F86" s="8">
        <v>30.597014925373134</v>
      </c>
      <c r="G86" s="8">
        <v>8013</v>
      </c>
    </row>
    <row r="87" spans="1:7" x14ac:dyDescent="0.25">
      <c r="A87" s="8">
        <v>63</v>
      </c>
      <c r="B87" s="8">
        <v>19211.261831958876</v>
      </c>
      <c r="C87" s="8">
        <v>-931.26183195887643</v>
      </c>
      <c r="D87" s="8">
        <v>-0.19108882361093102</v>
      </c>
      <c r="E87" s="22">
        <f t="shared" si="0"/>
        <v>931.26183195887643</v>
      </c>
      <c r="F87" s="8">
        <v>31.094527363184081</v>
      </c>
      <c r="G87" s="8">
        <v>8058</v>
      </c>
    </row>
    <row r="88" spans="1:7" x14ac:dyDescent="0.25">
      <c r="A88" s="8">
        <v>64</v>
      </c>
      <c r="B88" s="8">
        <v>7353.5171521856428</v>
      </c>
      <c r="C88" s="8">
        <v>10990.482847814357</v>
      </c>
      <c r="D88" s="8">
        <v>2.2551750391051155</v>
      </c>
      <c r="E88" s="22">
        <f t="shared" si="0"/>
        <v>10990.482847814357</v>
      </c>
      <c r="F88" s="8">
        <v>31.592039800995025</v>
      </c>
      <c r="G88" s="8">
        <v>8189</v>
      </c>
    </row>
    <row r="89" spans="1:7" x14ac:dyDescent="0.25">
      <c r="A89" s="8">
        <v>65</v>
      </c>
      <c r="B89" s="8">
        <v>15034.101774311413</v>
      </c>
      <c r="C89" s="8">
        <v>10517.898225688587</v>
      </c>
      <c r="D89" s="8">
        <v>2.158203772379113</v>
      </c>
      <c r="E89" s="22">
        <f t="shared" si="0"/>
        <v>10517.898225688587</v>
      </c>
      <c r="F89" s="8">
        <v>32.089552238805972</v>
      </c>
      <c r="G89" s="8">
        <v>8195</v>
      </c>
    </row>
    <row r="90" spans="1:7" x14ac:dyDescent="0.25">
      <c r="A90" s="8">
        <v>66</v>
      </c>
      <c r="B90" s="8">
        <v>15034.101774311413</v>
      </c>
      <c r="C90" s="8">
        <v>13213.898225688587</v>
      </c>
      <c r="D90" s="8">
        <v>2.7114053004299477</v>
      </c>
      <c r="E90" s="22">
        <f t="shared" ref="E90:E153" si="1">ABS(C90)</f>
        <v>13213.898225688587</v>
      </c>
      <c r="F90" s="8">
        <v>32.587064676616912</v>
      </c>
      <c r="G90" s="8">
        <v>8238</v>
      </c>
    </row>
    <row r="91" spans="1:7" x14ac:dyDescent="0.25">
      <c r="A91" s="8">
        <v>67</v>
      </c>
      <c r="B91" s="8">
        <v>15034.101774311413</v>
      </c>
      <c r="C91" s="8">
        <v>13141.898225688587</v>
      </c>
      <c r="D91" s="8">
        <v>2.6966313723811126</v>
      </c>
      <c r="E91" s="22">
        <f t="shared" si="1"/>
        <v>13141.898225688587</v>
      </c>
      <c r="F91" s="8">
        <v>33.084577114427859</v>
      </c>
      <c r="G91" s="8">
        <v>8249</v>
      </c>
    </row>
    <row r="92" spans="1:7" x14ac:dyDescent="0.25">
      <c r="A92" s="8">
        <v>68</v>
      </c>
      <c r="B92" s="8">
        <v>15034.101774311413</v>
      </c>
      <c r="C92" s="8">
        <v>16565.898225688587</v>
      </c>
      <c r="D92" s="8">
        <v>3.3992137284812824</v>
      </c>
      <c r="E92" s="22">
        <f t="shared" si="1"/>
        <v>16565.898225688587</v>
      </c>
      <c r="F92" s="8">
        <v>33.582089552238806</v>
      </c>
      <c r="G92" s="8">
        <v>8358</v>
      </c>
    </row>
    <row r="93" spans="1:7" x14ac:dyDescent="0.25">
      <c r="A93" s="8">
        <v>69</v>
      </c>
      <c r="B93" s="8">
        <v>24954.856911224324</v>
      </c>
      <c r="C93" s="8">
        <v>9229.143088775676</v>
      </c>
      <c r="D93" s="8">
        <v>1.8937596659163591</v>
      </c>
      <c r="E93" s="22">
        <f t="shared" si="1"/>
        <v>9229.143088775676</v>
      </c>
      <c r="F93" s="8">
        <v>34.079601990049753</v>
      </c>
      <c r="G93" s="8">
        <v>8449</v>
      </c>
    </row>
    <row r="94" spans="1:7" x14ac:dyDescent="0.25">
      <c r="A94" s="8">
        <v>70</v>
      </c>
      <c r="B94" s="8">
        <v>24954.856911224324</v>
      </c>
      <c r="C94" s="8">
        <v>10101.143088775676</v>
      </c>
      <c r="D94" s="8">
        <v>2.0726883500633648</v>
      </c>
      <c r="E94" s="22">
        <f t="shared" si="1"/>
        <v>10101.143088775676</v>
      </c>
      <c r="F94" s="8">
        <v>34.577114427860693</v>
      </c>
      <c r="G94" s="8">
        <v>8495</v>
      </c>
    </row>
    <row r="95" spans="1:7" x14ac:dyDescent="0.25">
      <c r="A95" s="8">
        <v>71</v>
      </c>
      <c r="B95" s="8">
        <v>30151.442935321244</v>
      </c>
      <c r="C95" s="8">
        <v>10808.557064678756</v>
      </c>
      <c r="D95" s="8">
        <v>2.2178450609068738</v>
      </c>
      <c r="E95" s="22">
        <f t="shared" si="1"/>
        <v>10808.557064678756</v>
      </c>
      <c r="F95" s="8">
        <v>35.07462686567164</v>
      </c>
      <c r="G95" s="8">
        <v>8495</v>
      </c>
    </row>
    <row r="96" spans="1:7" x14ac:dyDescent="0.25">
      <c r="A96" s="8">
        <v>72</v>
      </c>
      <c r="B96" s="8">
        <v>30151.442935321244</v>
      </c>
      <c r="C96" s="8">
        <v>15248.557064678756</v>
      </c>
      <c r="D96" s="8">
        <v>3.1289039572517203</v>
      </c>
      <c r="E96" s="22">
        <f t="shared" si="1"/>
        <v>15248.557064678756</v>
      </c>
      <c r="F96" s="8">
        <v>35.572139303482587</v>
      </c>
      <c r="G96" s="8">
        <v>8499</v>
      </c>
    </row>
    <row r="97" spans="1:7" x14ac:dyDescent="0.25">
      <c r="A97" s="8">
        <v>73</v>
      </c>
      <c r="B97" s="8">
        <v>19211.261831958876</v>
      </c>
      <c r="C97" s="8">
        <v>-2708.2618319588764</v>
      </c>
      <c r="D97" s="8">
        <v>-0.55571757559399226</v>
      </c>
      <c r="E97" s="22">
        <f t="shared" si="1"/>
        <v>2708.2618319588764</v>
      </c>
      <c r="F97" s="8">
        <v>36.069651741293534</v>
      </c>
      <c r="G97" s="8">
        <v>8558</v>
      </c>
    </row>
    <row r="98" spans="1:7" x14ac:dyDescent="0.25">
      <c r="A98" s="8">
        <v>74</v>
      </c>
      <c r="B98" s="8">
        <v>4308.9610857573334</v>
      </c>
      <c r="C98" s="8">
        <v>1080.0389142426666</v>
      </c>
      <c r="D98" s="8">
        <v>0.2216169056800473</v>
      </c>
      <c r="E98" s="22">
        <f t="shared" si="1"/>
        <v>1080.0389142426666</v>
      </c>
      <c r="F98" s="8">
        <v>36.567164179104473</v>
      </c>
      <c r="G98" s="8">
        <v>8778</v>
      </c>
    </row>
    <row r="99" spans="1:7" x14ac:dyDescent="0.25">
      <c r="A99" s="8">
        <v>75</v>
      </c>
      <c r="B99" s="8">
        <v>7353.5171521856428</v>
      </c>
      <c r="C99" s="8">
        <v>-1164.5171521856428</v>
      </c>
      <c r="D99" s="8">
        <v>-0.2389512863614629</v>
      </c>
      <c r="E99" s="22">
        <f t="shared" si="1"/>
        <v>1164.5171521856428</v>
      </c>
      <c r="F99" s="8">
        <v>37.06467661691542</v>
      </c>
      <c r="G99" s="8">
        <v>8845</v>
      </c>
    </row>
    <row r="100" spans="1:7" x14ac:dyDescent="0.25">
      <c r="A100" s="8">
        <v>76</v>
      </c>
      <c r="B100" s="8">
        <v>7353.5171521856428</v>
      </c>
      <c r="C100" s="8">
        <v>-684.51715218564277</v>
      </c>
      <c r="D100" s="8">
        <v>-0.14045843270256059</v>
      </c>
      <c r="E100" s="22">
        <f t="shared" si="1"/>
        <v>684.51715218564277</v>
      </c>
      <c r="F100" s="8">
        <v>37.562189054726367</v>
      </c>
      <c r="G100" s="8">
        <v>8845</v>
      </c>
    </row>
    <row r="101" spans="1:7" x14ac:dyDescent="0.25">
      <c r="A101" s="8">
        <v>77</v>
      </c>
      <c r="B101" s="8">
        <v>12829.489521664334</v>
      </c>
      <c r="C101" s="8">
        <v>-5140.4895216643345</v>
      </c>
      <c r="D101" s="8">
        <v>-1.0547947545675127</v>
      </c>
      <c r="E101" s="22">
        <f t="shared" si="1"/>
        <v>5140.4895216643345</v>
      </c>
      <c r="F101" s="8">
        <v>38.059701492537314</v>
      </c>
      <c r="G101" s="8">
        <v>8921</v>
      </c>
    </row>
    <row r="102" spans="1:7" x14ac:dyDescent="0.25">
      <c r="A102" s="8">
        <v>78</v>
      </c>
      <c r="B102" s="8">
        <v>13883.869294669497</v>
      </c>
      <c r="C102" s="8">
        <v>-3924.8692946694973</v>
      </c>
      <c r="D102" s="8">
        <v>-0.80535745222958743</v>
      </c>
      <c r="E102" s="22">
        <f t="shared" si="1"/>
        <v>3924.8692946694973</v>
      </c>
      <c r="F102" s="8">
        <v>38.557213930348254</v>
      </c>
      <c r="G102" s="8">
        <v>8921</v>
      </c>
    </row>
    <row r="103" spans="1:7" x14ac:dyDescent="0.25">
      <c r="A103" s="8">
        <v>79</v>
      </c>
      <c r="B103" s="8">
        <v>11859.460130499549</v>
      </c>
      <c r="C103" s="8">
        <v>-3360.4601304995485</v>
      </c>
      <c r="D103" s="8">
        <v>-0.68954439137472456</v>
      </c>
      <c r="E103" s="22">
        <f t="shared" si="1"/>
        <v>3360.4601304995485</v>
      </c>
      <c r="F103" s="8">
        <v>39.054726368159201</v>
      </c>
      <c r="G103" s="8">
        <v>8948</v>
      </c>
    </row>
    <row r="104" spans="1:7" x14ac:dyDescent="0.25">
      <c r="A104" s="8">
        <v>80</v>
      </c>
      <c r="B104" s="8">
        <v>19211.261831958876</v>
      </c>
      <c r="C104" s="8">
        <v>-6582.2618319588764</v>
      </c>
      <c r="D104" s="8">
        <v>-1.3506369819993831</v>
      </c>
      <c r="E104" s="22">
        <f t="shared" si="1"/>
        <v>6582.2618319588764</v>
      </c>
      <c r="F104" s="8">
        <v>39.552238805970148</v>
      </c>
      <c r="G104" s="8">
        <v>8949</v>
      </c>
    </row>
    <row r="105" spans="1:7" x14ac:dyDescent="0.25">
      <c r="A105" s="8">
        <v>81</v>
      </c>
      <c r="B105" s="8">
        <v>19211.261831958876</v>
      </c>
      <c r="C105" s="8">
        <v>-4342.2618319588764</v>
      </c>
      <c r="D105" s="8">
        <v>-0.89100366492450567</v>
      </c>
      <c r="E105" s="22">
        <f t="shared" si="1"/>
        <v>4342.2618319588764</v>
      </c>
      <c r="F105" s="8">
        <v>40.049751243781095</v>
      </c>
      <c r="G105" s="8">
        <v>9095</v>
      </c>
    </row>
    <row r="106" spans="1:7" x14ac:dyDescent="0.25">
      <c r="A106" s="8">
        <v>82</v>
      </c>
      <c r="B106" s="8">
        <v>19211.261831958876</v>
      </c>
      <c r="C106" s="8">
        <v>-4722.2618319588764</v>
      </c>
      <c r="D106" s="8">
        <v>-0.96897717407113659</v>
      </c>
      <c r="E106" s="22">
        <f t="shared" si="1"/>
        <v>4722.2618319588764</v>
      </c>
      <c r="F106" s="8">
        <v>40.547263681592035</v>
      </c>
      <c r="G106" s="8">
        <v>9233</v>
      </c>
    </row>
    <row r="107" spans="1:7" x14ac:dyDescent="0.25">
      <c r="A107" s="8">
        <v>83</v>
      </c>
      <c r="B107" s="8">
        <v>11859.460130499549</v>
      </c>
      <c r="C107" s="8">
        <v>-4870.4601304995485</v>
      </c>
      <c r="D107" s="8">
        <v>-0.99938649351002151</v>
      </c>
      <c r="E107" s="22">
        <f t="shared" si="1"/>
        <v>4870.4601304995485</v>
      </c>
      <c r="F107" s="8">
        <v>41.044776119402982</v>
      </c>
      <c r="G107" s="8">
        <v>9258</v>
      </c>
    </row>
    <row r="108" spans="1:7" x14ac:dyDescent="0.25">
      <c r="A108" s="8">
        <v>84</v>
      </c>
      <c r="B108" s="8">
        <v>11859.460130499549</v>
      </c>
      <c r="C108" s="8">
        <v>-3670.4601304995485</v>
      </c>
      <c r="D108" s="8">
        <v>-0.75315435936276565</v>
      </c>
      <c r="E108" s="22">
        <f t="shared" si="1"/>
        <v>3670.4601304995485</v>
      </c>
      <c r="F108" s="8">
        <v>41.542288557213929</v>
      </c>
      <c r="G108" s="8">
        <v>9279</v>
      </c>
    </row>
    <row r="109" spans="1:7" x14ac:dyDescent="0.25">
      <c r="A109" s="8">
        <v>85</v>
      </c>
      <c r="B109" s="8">
        <v>13883.869294669497</v>
      </c>
      <c r="C109" s="8">
        <v>-4604.8692946694973</v>
      </c>
      <c r="D109" s="8">
        <v>-0.94488899491303235</v>
      </c>
      <c r="E109" s="22">
        <f t="shared" si="1"/>
        <v>4604.8692946694973</v>
      </c>
      <c r="F109" s="8">
        <v>42.039800995024876</v>
      </c>
      <c r="G109" s="8">
        <v>9279</v>
      </c>
    </row>
    <row r="110" spans="1:7" x14ac:dyDescent="0.25">
      <c r="A110" s="8">
        <v>86</v>
      </c>
      <c r="B110" s="8">
        <v>13883.869294669497</v>
      </c>
      <c r="C110" s="8">
        <v>-4604.8692946694973</v>
      </c>
      <c r="D110" s="8">
        <v>-0.94488899491303235</v>
      </c>
      <c r="E110" s="22">
        <f t="shared" si="1"/>
        <v>4604.8692946694973</v>
      </c>
      <c r="F110" s="8">
        <v>42.537313432835816</v>
      </c>
      <c r="G110" s="8">
        <v>9295</v>
      </c>
    </row>
    <row r="111" spans="1:7" x14ac:dyDescent="0.25">
      <c r="A111" s="8">
        <v>87</v>
      </c>
      <c r="B111" s="8">
        <v>7353.5171521856428</v>
      </c>
      <c r="C111" s="8">
        <v>-1854.5171521856428</v>
      </c>
      <c r="D111" s="8">
        <v>-0.38053476349613496</v>
      </c>
      <c r="E111" s="22">
        <f t="shared" si="1"/>
        <v>1854.5171521856428</v>
      </c>
      <c r="F111" s="8">
        <v>43.034825870646763</v>
      </c>
      <c r="G111" s="8">
        <v>9298</v>
      </c>
    </row>
    <row r="112" spans="1:7" x14ac:dyDescent="0.25">
      <c r="A112" s="8">
        <v>88</v>
      </c>
      <c r="B112" s="8">
        <v>1512.4799580750296</v>
      </c>
      <c r="C112" s="8">
        <v>5586.5200419249704</v>
      </c>
      <c r="D112" s="8">
        <v>1.1463172936496686</v>
      </c>
      <c r="E112" s="22">
        <f t="shared" si="1"/>
        <v>5586.5200419249704</v>
      </c>
      <c r="F112" s="8">
        <v>43.53233830845771</v>
      </c>
      <c r="G112" s="8">
        <v>9495</v>
      </c>
    </row>
    <row r="113" spans="1:7" x14ac:dyDescent="0.25">
      <c r="A113" s="8">
        <v>89</v>
      </c>
      <c r="B113" s="8">
        <v>7353.5171521856428</v>
      </c>
      <c r="C113" s="8">
        <v>-704.51715218564277</v>
      </c>
      <c r="D113" s="8">
        <v>-0.14456230160501485</v>
      </c>
      <c r="E113" s="22">
        <f t="shared" si="1"/>
        <v>704.51715218564277</v>
      </c>
      <c r="F113" s="8">
        <v>44.029850746268657</v>
      </c>
      <c r="G113" s="8">
        <v>9538</v>
      </c>
    </row>
    <row r="114" spans="1:7" x14ac:dyDescent="0.25">
      <c r="A114" s="8">
        <v>90</v>
      </c>
      <c r="B114" s="8">
        <v>7353.5171521856428</v>
      </c>
      <c r="C114" s="8">
        <v>-504.51715218564277</v>
      </c>
      <c r="D114" s="8">
        <v>-0.10352361258047221</v>
      </c>
      <c r="E114" s="22">
        <f t="shared" si="1"/>
        <v>504.51715218564277</v>
      </c>
      <c r="F114" s="8">
        <v>44.527363184079597</v>
      </c>
      <c r="G114" s="8">
        <v>9549</v>
      </c>
    </row>
    <row r="115" spans="1:7" x14ac:dyDescent="0.25">
      <c r="A115" s="8">
        <v>91</v>
      </c>
      <c r="B115" s="8">
        <v>7353.5171521856428</v>
      </c>
      <c r="C115" s="8">
        <v>-4.5171521856427717</v>
      </c>
      <c r="D115" s="8">
        <v>-9.2689001911563386E-4</v>
      </c>
      <c r="E115" s="22">
        <f t="shared" si="1"/>
        <v>4.5171521856427717</v>
      </c>
      <c r="F115" s="8">
        <v>45.024875621890544</v>
      </c>
      <c r="G115" s="8">
        <v>9639</v>
      </c>
    </row>
    <row r="116" spans="1:7" x14ac:dyDescent="0.25">
      <c r="A116" s="8">
        <v>92</v>
      </c>
      <c r="B116" s="8">
        <v>7353.5171521856428</v>
      </c>
      <c r="C116" s="8">
        <v>-54.517152185642772</v>
      </c>
      <c r="D116" s="8">
        <v>-1.1186562275251291E-2</v>
      </c>
      <c r="E116" s="22">
        <f t="shared" si="1"/>
        <v>54.517152185642772</v>
      </c>
      <c r="F116" s="8">
        <v>45.522388059701491</v>
      </c>
      <c r="G116" s="8">
        <v>9895</v>
      </c>
    </row>
    <row r="117" spans="1:7" x14ac:dyDescent="0.25">
      <c r="A117" s="8">
        <v>93</v>
      </c>
      <c r="B117" s="8">
        <v>7353.5171521856428</v>
      </c>
      <c r="C117" s="8">
        <v>445.48284781435723</v>
      </c>
      <c r="D117" s="8">
        <v>9.1410160286105283E-2</v>
      </c>
      <c r="E117" s="22">
        <f t="shared" si="1"/>
        <v>445.48284781435723</v>
      </c>
      <c r="F117" s="8">
        <v>46.019900497512438</v>
      </c>
      <c r="G117" s="8">
        <v>9959</v>
      </c>
    </row>
    <row r="118" spans="1:7" x14ac:dyDescent="0.25">
      <c r="A118" s="8">
        <v>94</v>
      </c>
      <c r="B118" s="8">
        <v>7353.5171521856428</v>
      </c>
      <c r="C118" s="8">
        <v>145.48284781435723</v>
      </c>
      <c r="D118" s="8">
        <v>2.985212674929134E-2</v>
      </c>
      <c r="E118" s="22">
        <f t="shared" si="1"/>
        <v>145.48284781435723</v>
      </c>
      <c r="F118" s="8">
        <v>46.517412935323378</v>
      </c>
      <c r="G118" s="8">
        <v>9960</v>
      </c>
    </row>
    <row r="119" spans="1:7" x14ac:dyDescent="0.25">
      <c r="A119" s="8">
        <v>95</v>
      </c>
      <c r="B119" s="8">
        <v>7353.5171521856428</v>
      </c>
      <c r="C119" s="8">
        <v>645.48284781435723</v>
      </c>
      <c r="D119" s="8">
        <v>0.13244884931064793</v>
      </c>
      <c r="E119" s="22">
        <f t="shared" si="1"/>
        <v>645.48284781435723</v>
      </c>
      <c r="F119" s="8">
        <v>47.014925373134325</v>
      </c>
      <c r="G119" s="8">
        <v>9980</v>
      </c>
    </row>
    <row r="120" spans="1:7" x14ac:dyDescent="0.25">
      <c r="A120" s="8">
        <v>96</v>
      </c>
      <c r="B120" s="8">
        <v>7353.5171521856428</v>
      </c>
      <c r="C120" s="8">
        <v>895.48284781435723</v>
      </c>
      <c r="D120" s="8">
        <v>0.1837472105913262</v>
      </c>
      <c r="E120" s="22">
        <f t="shared" si="1"/>
        <v>895.48284781435723</v>
      </c>
      <c r="F120" s="8">
        <v>47.512437810945272</v>
      </c>
      <c r="G120" s="8">
        <v>9988</v>
      </c>
    </row>
    <row r="121" spans="1:7" x14ac:dyDescent="0.25">
      <c r="A121" s="8">
        <v>97</v>
      </c>
      <c r="B121" s="8">
        <v>10134.963435095455</v>
      </c>
      <c r="C121" s="8">
        <v>-1185.9634350954548</v>
      </c>
      <c r="D121" s="8">
        <v>-0.24335192303680359</v>
      </c>
      <c r="E121" s="22">
        <f t="shared" si="1"/>
        <v>1185.9634350954548</v>
      </c>
      <c r="F121" s="8">
        <v>48.009950248756219</v>
      </c>
      <c r="G121" s="8">
        <v>9989</v>
      </c>
    </row>
    <row r="122" spans="1:7" x14ac:dyDescent="0.25">
      <c r="A122" s="8">
        <v>98</v>
      </c>
      <c r="B122" s="8">
        <v>10134.963435095455</v>
      </c>
      <c r="C122" s="8">
        <v>-585.96343509545477</v>
      </c>
      <c r="D122" s="8">
        <v>-0.12023585596317569</v>
      </c>
      <c r="E122" s="22">
        <f t="shared" si="1"/>
        <v>585.96343509545477</v>
      </c>
      <c r="F122" s="8">
        <v>48.507462686567166</v>
      </c>
      <c r="G122" s="8">
        <v>9995</v>
      </c>
    </row>
    <row r="123" spans="1:7" x14ac:dyDescent="0.25">
      <c r="A123" s="8">
        <v>99</v>
      </c>
      <c r="B123" s="8">
        <v>22815.086195419604</v>
      </c>
      <c r="C123" s="8">
        <v>-9316.0861954196043</v>
      </c>
      <c r="D123" s="8">
        <v>-1.9115998214982981</v>
      </c>
      <c r="E123" s="22">
        <f t="shared" si="1"/>
        <v>9316.0861954196043</v>
      </c>
      <c r="F123" s="8">
        <v>49.004975124378106</v>
      </c>
      <c r="G123" s="8">
        <v>10198</v>
      </c>
    </row>
    <row r="124" spans="1:7" x14ac:dyDescent="0.25">
      <c r="A124" s="8">
        <v>100</v>
      </c>
      <c r="B124" s="8">
        <v>22815.086195419604</v>
      </c>
      <c r="C124" s="8">
        <v>-8416.0861954196043</v>
      </c>
      <c r="D124" s="8">
        <v>-1.7269257208878563</v>
      </c>
      <c r="E124" s="22">
        <f t="shared" si="1"/>
        <v>8416.0861954196043</v>
      </c>
      <c r="F124" s="8">
        <v>49.502487562189053</v>
      </c>
      <c r="G124" s="8">
        <v>10245</v>
      </c>
    </row>
    <row r="125" spans="1:7" x14ac:dyDescent="0.25">
      <c r="A125" s="8">
        <v>101</v>
      </c>
      <c r="B125" s="8">
        <v>19211.261831958876</v>
      </c>
      <c r="C125" s="8">
        <v>-5712.2618319588764</v>
      </c>
      <c r="D125" s="8">
        <v>-1.1721186847426226</v>
      </c>
      <c r="E125" s="22">
        <f t="shared" si="1"/>
        <v>5712.2618319588764</v>
      </c>
      <c r="F125" s="8">
        <v>50</v>
      </c>
      <c r="G125" s="8">
        <v>10295</v>
      </c>
    </row>
    <row r="126" spans="1:7" x14ac:dyDescent="0.25">
      <c r="A126" s="8">
        <v>102</v>
      </c>
      <c r="B126" s="8">
        <v>19211.261831958876</v>
      </c>
      <c r="C126" s="8">
        <v>-2012.2618319588764</v>
      </c>
      <c r="D126" s="8">
        <v>-0.41290293778858395</v>
      </c>
      <c r="E126" s="22">
        <f t="shared" si="1"/>
        <v>2012.2618319588764</v>
      </c>
      <c r="F126" s="8">
        <v>50.497512437810947</v>
      </c>
      <c r="G126" s="8">
        <v>10345</v>
      </c>
    </row>
    <row r="127" spans="1:7" x14ac:dyDescent="0.25">
      <c r="A127" s="8">
        <v>103</v>
      </c>
      <c r="B127" s="8">
        <v>22815.086195419604</v>
      </c>
      <c r="C127" s="8">
        <v>-3116.0861954196043</v>
      </c>
      <c r="D127" s="8">
        <v>-0.63940046173747656</v>
      </c>
      <c r="E127" s="22">
        <f t="shared" si="1"/>
        <v>3116.0861954196043</v>
      </c>
      <c r="F127" s="8">
        <v>50.995024875621887</v>
      </c>
      <c r="G127" s="8">
        <v>10595</v>
      </c>
    </row>
    <row r="128" spans="1:7" x14ac:dyDescent="0.25">
      <c r="A128" s="8">
        <v>104</v>
      </c>
      <c r="B128" s="8">
        <v>19211.261831958876</v>
      </c>
      <c r="C128" s="8">
        <v>-812.26183195887643</v>
      </c>
      <c r="D128" s="8">
        <v>-0.16667080364132816</v>
      </c>
      <c r="E128" s="22">
        <f t="shared" si="1"/>
        <v>812.26183195887643</v>
      </c>
      <c r="F128" s="8">
        <v>51.492537313432834</v>
      </c>
      <c r="G128" s="8">
        <v>10698</v>
      </c>
    </row>
    <row r="129" spans="1:7" x14ac:dyDescent="0.25">
      <c r="A129" s="8">
        <v>105</v>
      </c>
      <c r="B129" s="8">
        <v>19211.261831958876</v>
      </c>
      <c r="C129" s="8">
        <v>-7311.2618319588764</v>
      </c>
      <c r="D129" s="8">
        <v>-1.5002230034938411</v>
      </c>
      <c r="E129" s="22">
        <f t="shared" si="1"/>
        <v>7311.2618319588764</v>
      </c>
      <c r="F129" s="8">
        <v>51.990049751243781</v>
      </c>
      <c r="G129" s="8">
        <v>10795</v>
      </c>
    </row>
    <row r="130" spans="1:7" x14ac:dyDescent="0.25">
      <c r="A130" s="8">
        <v>106</v>
      </c>
      <c r="B130" s="8">
        <v>9365.0988389329214</v>
      </c>
      <c r="C130" s="8">
        <v>3834.9011610670786</v>
      </c>
      <c r="D130" s="8">
        <v>0.78689658094444659</v>
      </c>
      <c r="E130" s="22">
        <f t="shared" si="1"/>
        <v>3834.9011610670786</v>
      </c>
      <c r="F130" s="8">
        <v>52.487562189054728</v>
      </c>
      <c r="G130" s="8">
        <v>10898</v>
      </c>
    </row>
    <row r="131" spans="1:7" x14ac:dyDescent="0.25">
      <c r="A131" s="8">
        <v>107</v>
      </c>
      <c r="B131" s="8">
        <v>19211.261831958876</v>
      </c>
      <c r="C131" s="8">
        <v>-6771.2618319588764</v>
      </c>
      <c r="D131" s="8">
        <v>-1.3894185431275758</v>
      </c>
      <c r="E131" s="22">
        <f t="shared" si="1"/>
        <v>6771.2618319588764</v>
      </c>
      <c r="F131" s="8">
        <v>52.985074626865668</v>
      </c>
      <c r="G131" s="8">
        <v>10945</v>
      </c>
    </row>
    <row r="132" spans="1:7" x14ac:dyDescent="0.25">
      <c r="A132" s="8">
        <v>108</v>
      </c>
      <c r="B132" s="8">
        <v>11859.460130499549</v>
      </c>
      <c r="C132" s="8">
        <v>2000.5398695004515</v>
      </c>
      <c r="D132" s="8">
        <v>0.41049766792814063</v>
      </c>
      <c r="E132" s="22">
        <f t="shared" si="1"/>
        <v>2000.5398695004515</v>
      </c>
      <c r="F132" s="8">
        <v>53.482587064676615</v>
      </c>
      <c r="G132" s="8">
        <v>11048</v>
      </c>
    </row>
    <row r="133" spans="1:7" x14ac:dyDescent="0.25">
      <c r="A133" s="8">
        <v>109</v>
      </c>
      <c r="B133" s="8">
        <v>19211.261831958876</v>
      </c>
      <c r="C133" s="8">
        <v>-3631.2618319588764</v>
      </c>
      <c r="D133" s="8">
        <v>-0.74511112544225655</v>
      </c>
      <c r="E133" s="22">
        <f t="shared" si="1"/>
        <v>3631.2618319588764</v>
      </c>
      <c r="F133" s="8">
        <v>53.980099502487562</v>
      </c>
      <c r="G133" s="8">
        <v>11199</v>
      </c>
    </row>
    <row r="134" spans="1:7" x14ac:dyDescent="0.25">
      <c r="A134" s="8">
        <v>110</v>
      </c>
      <c r="B134" s="8">
        <v>9365.0988389329214</v>
      </c>
      <c r="C134" s="8">
        <v>7534.9011610670786</v>
      </c>
      <c r="D134" s="8">
        <v>1.5461123278984852</v>
      </c>
      <c r="E134" s="22">
        <f t="shared" si="1"/>
        <v>7534.9011610670786</v>
      </c>
      <c r="F134" s="8">
        <v>54.477611940298509</v>
      </c>
      <c r="G134" s="8">
        <v>11245</v>
      </c>
    </row>
    <row r="135" spans="1:7" x14ac:dyDescent="0.25">
      <c r="A135" s="8">
        <v>111</v>
      </c>
      <c r="B135" s="8">
        <v>19211.261831958876</v>
      </c>
      <c r="C135" s="8">
        <v>-2516.2618319588764</v>
      </c>
      <c r="D135" s="8">
        <v>-0.51632043413043138</v>
      </c>
      <c r="E135" s="22">
        <f t="shared" si="1"/>
        <v>2516.2618319588764</v>
      </c>
      <c r="F135" s="8">
        <v>54.975124378109449</v>
      </c>
      <c r="G135" s="8">
        <v>11248</v>
      </c>
    </row>
    <row r="136" spans="1:7" x14ac:dyDescent="0.25">
      <c r="A136" s="8">
        <v>112</v>
      </c>
      <c r="B136" s="8">
        <v>11859.460130499549</v>
      </c>
      <c r="C136" s="8">
        <v>5215.5398695004515</v>
      </c>
      <c r="D136" s="8">
        <v>1.0701945939976634</v>
      </c>
      <c r="E136" s="22">
        <f t="shared" si="1"/>
        <v>5215.5398695004515</v>
      </c>
      <c r="F136" s="8">
        <v>55.472636815920396</v>
      </c>
      <c r="G136" s="8">
        <v>11259</v>
      </c>
    </row>
    <row r="137" spans="1:7" x14ac:dyDescent="0.25">
      <c r="A137" s="8">
        <v>113</v>
      </c>
      <c r="B137" s="8">
        <v>19211.261831958876</v>
      </c>
      <c r="C137" s="8">
        <v>-2581.2618319588764</v>
      </c>
      <c r="D137" s="8">
        <v>-0.52965800806340779</v>
      </c>
      <c r="E137" s="22">
        <f t="shared" si="1"/>
        <v>2581.2618319588764</v>
      </c>
      <c r="F137" s="8">
        <v>55.970149253731343</v>
      </c>
      <c r="G137" s="8">
        <v>11549</v>
      </c>
    </row>
    <row r="138" spans="1:7" x14ac:dyDescent="0.25">
      <c r="A138" s="8">
        <v>114</v>
      </c>
      <c r="B138" s="8">
        <v>9365.0988389329214</v>
      </c>
      <c r="C138" s="8">
        <v>8584.9011610670786</v>
      </c>
      <c r="D138" s="8">
        <v>1.7615654452773342</v>
      </c>
      <c r="E138" s="22">
        <f t="shared" si="1"/>
        <v>8584.9011610670786</v>
      </c>
      <c r="F138" s="8">
        <v>56.46766169154229</v>
      </c>
      <c r="G138" s="8">
        <v>11595</v>
      </c>
    </row>
    <row r="139" spans="1:7" x14ac:dyDescent="0.25">
      <c r="A139" s="8">
        <v>115</v>
      </c>
      <c r="B139" s="8">
        <v>20913.067781370861</v>
      </c>
      <c r="C139" s="8">
        <v>-2763.0677813708608</v>
      </c>
      <c r="D139" s="8">
        <v>-0.56696339716705846</v>
      </c>
      <c r="E139" s="22">
        <f t="shared" si="1"/>
        <v>2763.0677813708608</v>
      </c>
      <c r="F139" s="8">
        <v>56.96517412935323</v>
      </c>
      <c r="G139" s="8">
        <v>11694</v>
      </c>
    </row>
    <row r="140" spans="1:7" x14ac:dyDescent="0.25">
      <c r="A140" s="8">
        <v>116</v>
      </c>
      <c r="B140" s="8">
        <v>4308.9610857573334</v>
      </c>
      <c r="C140" s="8">
        <v>1263.0389142426666</v>
      </c>
      <c r="D140" s="8">
        <v>0.25916730613750383</v>
      </c>
      <c r="E140" s="22">
        <f t="shared" si="1"/>
        <v>1263.0389142426666</v>
      </c>
      <c r="F140" s="8">
        <v>57.462686567164177</v>
      </c>
      <c r="G140" s="8">
        <v>11845</v>
      </c>
    </row>
    <row r="141" spans="1:7" x14ac:dyDescent="0.25">
      <c r="A141" s="8">
        <v>117</v>
      </c>
      <c r="B141" s="8">
        <v>12829.489521664334</v>
      </c>
      <c r="C141" s="8">
        <v>-4872.4895216643345</v>
      </c>
      <c r="D141" s="8">
        <v>-0.99980291127462551</v>
      </c>
      <c r="E141" s="22">
        <f t="shared" si="1"/>
        <v>4872.4895216643345</v>
      </c>
      <c r="F141" s="8">
        <v>57.960199004975124</v>
      </c>
      <c r="G141" s="8">
        <v>11850</v>
      </c>
    </row>
    <row r="142" spans="1:7" x14ac:dyDescent="0.25">
      <c r="A142" s="8">
        <v>118</v>
      </c>
      <c r="B142" s="8">
        <v>7353.5171521856428</v>
      </c>
      <c r="C142" s="8">
        <v>-1124.5171521856428</v>
      </c>
      <c r="D142" s="8">
        <v>-0.23074354855655438</v>
      </c>
      <c r="E142" s="22">
        <f t="shared" si="1"/>
        <v>1124.5171521856428</v>
      </c>
      <c r="F142" s="8">
        <v>58.457711442786071</v>
      </c>
      <c r="G142" s="8">
        <v>11900</v>
      </c>
    </row>
    <row r="143" spans="1:7" x14ac:dyDescent="0.25">
      <c r="A143" s="8">
        <v>119</v>
      </c>
      <c r="B143" s="8">
        <v>7353.5171521856428</v>
      </c>
      <c r="C143" s="8">
        <v>-661.51715218564277</v>
      </c>
      <c r="D143" s="8">
        <v>-0.13573898346473817</v>
      </c>
      <c r="E143" s="22">
        <f t="shared" si="1"/>
        <v>661.51715218564277</v>
      </c>
      <c r="F143" s="8">
        <v>58.955223880597011</v>
      </c>
      <c r="G143" s="8">
        <v>12170</v>
      </c>
    </row>
    <row r="144" spans="1:7" x14ac:dyDescent="0.25">
      <c r="A144" s="8">
        <v>120</v>
      </c>
      <c r="B144" s="8">
        <v>7353.5171521856428</v>
      </c>
      <c r="C144" s="8">
        <v>255.48284781435723</v>
      </c>
      <c r="D144" s="8">
        <v>5.2423405712789785E-2</v>
      </c>
      <c r="E144" s="22">
        <f t="shared" si="1"/>
        <v>255.48284781435723</v>
      </c>
      <c r="F144" s="8">
        <v>59.452736318407958</v>
      </c>
      <c r="G144" s="8">
        <v>12290</v>
      </c>
    </row>
    <row r="145" spans="1:7" x14ac:dyDescent="0.25">
      <c r="A145" s="8">
        <v>121</v>
      </c>
      <c r="B145" s="8">
        <v>12829.489521664334</v>
      </c>
      <c r="C145" s="8">
        <v>-3908.4895216643345</v>
      </c>
      <c r="D145" s="8">
        <v>-0.80199643017633004</v>
      </c>
      <c r="E145" s="22">
        <f t="shared" si="1"/>
        <v>3908.4895216643345</v>
      </c>
      <c r="F145" s="8">
        <v>59.950248756218905</v>
      </c>
      <c r="G145" s="8">
        <v>12440</v>
      </c>
    </row>
    <row r="146" spans="1:7" x14ac:dyDescent="0.25">
      <c r="A146" s="8">
        <v>122</v>
      </c>
      <c r="B146" s="8">
        <v>19211.261831958876</v>
      </c>
      <c r="C146" s="8">
        <v>-6447.2618319588764</v>
      </c>
      <c r="D146" s="8">
        <v>-1.3229358669078168</v>
      </c>
      <c r="E146" s="22">
        <f t="shared" si="1"/>
        <v>6447.2618319588764</v>
      </c>
      <c r="F146" s="8">
        <v>60.447761194029852</v>
      </c>
      <c r="G146" s="8">
        <v>12629</v>
      </c>
    </row>
    <row r="147" spans="1:7" x14ac:dyDescent="0.25">
      <c r="A147" s="8">
        <v>123</v>
      </c>
      <c r="B147" s="8">
        <v>19211.261831958876</v>
      </c>
      <c r="C147" s="8">
        <v>2806.7381680411236</v>
      </c>
      <c r="D147" s="8">
        <v>0.57592427425777071</v>
      </c>
      <c r="E147" s="22">
        <f t="shared" si="1"/>
        <v>2806.7381680411236</v>
      </c>
      <c r="F147" s="8">
        <v>60.945273631840791</v>
      </c>
      <c r="G147" s="8">
        <v>12764</v>
      </c>
    </row>
    <row r="148" spans="1:7" x14ac:dyDescent="0.25">
      <c r="A148" s="8">
        <v>124</v>
      </c>
      <c r="B148" s="8">
        <v>22815.086195419604</v>
      </c>
      <c r="C148" s="8">
        <v>9712.9138045803957</v>
      </c>
      <c r="D148" s="8">
        <v>1.9930262457418104</v>
      </c>
      <c r="E148" s="22">
        <f t="shared" si="1"/>
        <v>9712.9138045803957</v>
      </c>
      <c r="F148" s="8">
        <v>61.442786069651739</v>
      </c>
      <c r="G148" s="8">
        <v>12940</v>
      </c>
    </row>
    <row r="149" spans="1:7" x14ac:dyDescent="0.25">
      <c r="A149" s="8">
        <v>125</v>
      </c>
      <c r="B149" s="8">
        <v>22815.086195419604</v>
      </c>
      <c r="C149" s="8">
        <v>11212.913804580396</v>
      </c>
      <c r="D149" s="8">
        <v>2.3008164134258804</v>
      </c>
      <c r="E149" s="22">
        <f t="shared" si="1"/>
        <v>11212.913804580396</v>
      </c>
      <c r="F149" s="8">
        <v>61.940298507462686</v>
      </c>
      <c r="G149" s="8">
        <v>12945</v>
      </c>
    </row>
    <row r="150" spans="1:7" x14ac:dyDescent="0.25">
      <c r="A150" s="8">
        <v>126</v>
      </c>
      <c r="B150" s="8">
        <v>22815.086195419604</v>
      </c>
      <c r="C150" s="8">
        <v>14212.913804580396</v>
      </c>
      <c r="D150" s="8">
        <v>2.9163967487940199</v>
      </c>
      <c r="E150" s="22">
        <f t="shared" si="1"/>
        <v>14212.913804580396</v>
      </c>
      <c r="F150" s="8">
        <v>62.437810945273633</v>
      </c>
      <c r="G150" s="8">
        <v>12964</v>
      </c>
    </row>
    <row r="151" spans="1:7" x14ac:dyDescent="0.25">
      <c r="A151" s="8">
        <v>127</v>
      </c>
      <c r="B151" s="8">
        <v>13883.869294669497</v>
      </c>
      <c r="C151" s="8">
        <v>-4588.8692946694973</v>
      </c>
      <c r="D151" s="8">
        <v>-0.9416058997910689</v>
      </c>
      <c r="E151" s="22">
        <f t="shared" si="1"/>
        <v>4588.8692946694973</v>
      </c>
      <c r="F151" s="8">
        <v>62.935323383084572</v>
      </c>
      <c r="G151" s="8">
        <v>13200</v>
      </c>
    </row>
    <row r="152" spans="1:7" x14ac:dyDescent="0.25">
      <c r="A152" s="8">
        <v>128</v>
      </c>
      <c r="B152" s="8">
        <v>13883.869294669497</v>
      </c>
      <c r="C152" s="8">
        <v>-3988.8692946694973</v>
      </c>
      <c r="D152" s="8">
        <v>-0.81848983271744102</v>
      </c>
      <c r="E152" s="22">
        <f t="shared" si="1"/>
        <v>3988.8692946694973</v>
      </c>
      <c r="F152" s="8">
        <v>63.432835820895519</v>
      </c>
      <c r="G152" s="8">
        <v>13295</v>
      </c>
    </row>
    <row r="153" spans="1:7" x14ac:dyDescent="0.25">
      <c r="A153" s="8">
        <v>129</v>
      </c>
      <c r="B153" s="8">
        <v>16293.880204395544</v>
      </c>
      <c r="C153" s="8">
        <v>-4443.8802043955438</v>
      </c>
      <c r="D153" s="8">
        <v>-0.9118550888525484</v>
      </c>
      <c r="E153" s="22">
        <f t="shared" si="1"/>
        <v>4443.8802043955438</v>
      </c>
      <c r="F153" s="8">
        <v>63.930348258706466</v>
      </c>
      <c r="G153" s="8">
        <v>13415</v>
      </c>
    </row>
    <row r="154" spans="1:7" x14ac:dyDescent="0.25">
      <c r="A154" s="8">
        <v>130</v>
      </c>
      <c r="B154" s="8">
        <v>16293.880204395544</v>
      </c>
      <c r="C154" s="8">
        <v>-4123.8802043955438</v>
      </c>
      <c r="D154" s="8">
        <v>-0.84619318641328012</v>
      </c>
      <c r="E154" s="22">
        <f t="shared" ref="E154:E217" si="2">ABS(C154)</f>
        <v>4123.8802043955438</v>
      </c>
      <c r="F154" s="8">
        <v>64.427860696517413</v>
      </c>
      <c r="G154" s="8">
        <v>13495</v>
      </c>
    </row>
    <row r="155" spans="1:7" x14ac:dyDescent="0.25">
      <c r="A155" s="8">
        <v>131</v>
      </c>
      <c r="B155" s="8">
        <v>16293.880204395544</v>
      </c>
      <c r="C155" s="8">
        <v>-1253.8802043955438</v>
      </c>
      <c r="D155" s="8">
        <v>-0.25728799891109339</v>
      </c>
      <c r="E155" s="22">
        <f t="shared" si="2"/>
        <v>1253.8802043955438</v>
      </c>
      <c r="F155" s="8">
        <v>64.925373134328353</v>
      </c>
      <c r="G155" s="8">
        <v>13499</v>
      </c>
    </row>
    <row r="156" spans="1:7" x14ac:dyDescent="0.25">
      <c r="A156" s="8">
        <v>132</v>
      </c>
      <c r="B156" s="8">
        <v>16293.880204395544</v>
      </c>
      <c r="C156" s="8">
        <v>-783.88020439554384</v>
      </c>
      <c r="D156" s="8">
        <v>-0.16084707970341819</v>
      </c>
      <c r="E156" s="22">
        <f t="shared" si="2"/>
        <v>783.88020439554384</v>
      </c>
      <c r="F156" s="8">
        <v>65.422885572139307</v>
      </c>
      <c r="G156" s="8">
        <v>13499</v>
      </c>
    </row>
    <row r="157" spans="1:7" x14ac:dyDescent="0.25">
      <c r="A157" s="8">
        <v>133</v>
      </c>
      <c r="B157" s="8">
        <v>19211.261831958876</v>
      </c>
      <c r="C157" s="8">
        <v>-1061.2618319588764</v>
      </c>
      <c r="D157" s="8">
        <v>-0.21776397147688376</v>
      </c>
      <c r="E157" s="22">
        <f t="shared" si="2"/>
        <v>1061.2618319588764</v>
      </c>
      <c r="F157" s="8">
        <v>65.920398009950247</v>
      </c>
      <c r="G157" s="8">
        <v>13645</v>
      </c>
    </row>
    <row r="158" spans="1:7" x14ac:dyDescent="0.25">
      <c r="A158" s="8">
        <v>134</v>
      </c>
      <c r="B158" s="8">
        <v>19211.261831958876</v>
      </c>
      <c r="C158" s="8">
        <v>-591.26183195887643</v>
      </c>
      <c r="D158" s="8">
        <v>-0.12132305226920856</v>
      </c>
      <c r="E158" s="22">
        <f t="shared" si="2"/>
        <v>591.26183195887643</v>
      </c>
      <c r="F158" s="8">
        <v>66.417910447761187</v>
      </c>
      <c r="G158" s="8">
        <v>13845</v>
      </c>
    </row>
    <row r="159" spans="1:7" x14ac:dyDescent="0.25">
      <c r="A159" s="8">
        <v>135</v>
      </c>
      <c r="B159" s="8">
        <v>7353.5171521856428</v>
      </c>
      <c r="C159" s="8">
        <v>-2235.5171521856428</v>
      </c>
      <c r="D159" s="8">
        <v>-0.45871346608788871</v>
      </c>
      <c r="E159" s="22">
        <f t="shared" si="2"/>
        <v>2235.5171521856428</v>
      </c>
      <c r="F159" s="8">
        <v>66.915422885572141</v>
      </c>
      <c r="G159" s="8">
        <v>13860</v>
      </c>
    </row>
    <row r="160" spans="1:7" x14ac:dyDescent="0.25">
      <c r="A160" s="8">
        <v>136</v>
      </c>
      <c r="B160" s="8">
        <v>10964.048384808943</v>
      </c>
      <c r="C160" s="8">
        <v>-3911.0483848089425</v>
      </c>
      <c r="D160" s="8">
        <v>-0.80252149212056967</v>
      </c>
      <c r="E160" s="22">
        <f t="shared" si="2"/>
        <v>3911.0483848089425</v>
      </c>
      <c r="F160" s="8">
        <v>67.412935323383081</v>
      </c>
      <c r="G160" s="8">
        <v>13950</v>
      </c>
    </row>
    <row r="161" spans="1:7" x14ac:dyDescent="0.25">
      <c r="A161" s="8">
        <v>137</v>
      </c>
      <c r="B161" s="8">
        <v>10964.048384808943</v>
      </c>
      <c r="C161" s="8">
        <v>-3361.0483848089425</v>
      </c>
      <c r="D161" s="8">
        <v>-0.68966509730307746</v>
      </c>
      <c r="E161" s="22">
        <f t="shared" si="2"/>
        <v>3361.0483848089425</v>
      </c>
      <c r="F161" s="8">
        <v>67.910447761194035</v>
      </c>
      <c r="G161" s="8">
        <v>14399</v>
      </c>
    </row>
    <row r="162" spans="1:7" x14ac:dyDescent="0.25">
      <c r="A162" s="8">
        <v>138</v>
      </c>
      <c r="B162" s="8">
        <v>6766.8058268843597</v>
      </c>
      <c r="C162" s="8">
        <v>359.1941731156403</v>
      </c>
      <c r="D162" s="8">
        <v>7.3704289849602464E-2</v>
      </c>
      <c r="E162" s="22">
        <f t="shared" si="2"/>
        <v>359.1941731156403</v>
      </c>
      <c r="F162" s="8">
        <v>68.407960199004975</v>
      </c>
      <c r="G162" s="8">
        <v>14489</v>
      </c>
    </row>
    <row r="163" spans="1:7" x14ac:dyDescent="0.25">
      <c r="A163" s="8">
        <v>139</v>
      </c>
      <c r="B163" s="8">
        <v>9365.0988389329214</v>
      </c>
      <c r="C163" s="8">
        <v>-1590.0988389329214</v>
      </c>
      <c r="D163" s="8">
        <v>-0.32627785884627231</v>
      </c>
      <c r="E163" s="22">
        <f t="shared" si="2"/>
        <v>1590.0988389329214</v>
      </c>
      <c r="F163" s="8">
        <v>68.905472636815915</v>
      </c>
      <c r="G163" s="8">
        <v>14869</v>
      </c>
    </row>
    <row r="164" spans="1:7" x14ac:dyDescent="0.25">
      <c r="A164" s="8">
        <v>140</v>
      </c>
      <c r="B164" s="8">
        <v>10964.048384808943</v>
      </c>
      <c r="C164" s="8">
        <v>-1004.0483848089425</v>
      </c>
      <c r="D164" s="8">
        <v>-0.20602414714884251</v>
      </c>
      <c r="E164" s="22">
        <f t="shared" si="2"/>
        <v>1004.0483848089425</v>
      </c>
      <c r="F164" s="8">
        <v>69.402985074626869</v>
      </c>
      <c r="G164" s="8">
        <v>15040</v>
      </c>
    </row>
    <row r="165" spans="1:7" x14ac:dyDescent="0.25">
      <c r="A165" s="8">
        <v>141</v>
      </c>
      <c r="B165" s="8">
        <v>12829.489521664334</v>
      </c>
      <c r="C165" s="8">
        <v>-3596.4895216643345</v>
      </c>
      <c r="D165" s="8">
        <v>-0.73797607529804354</v>
      </c>
      <c r="E165" s="22">
        <f t="shared" si="2"/>
        <v>3596.4895216643345</v>
      </c>
      <c r="F165" s="8">
        <v>69.900497512437809</v>
      </c>
      <c r="G165" s="8">
        <v>15250</v>
      </c>
    </row>
    <row r="166" spans="1:7" x14ac:dyDescent="0.25">
      <c r="A166" s="8">
        <v>142</v>
      </c>
      <c r="B166" s="8">
        <v>12829.489521664334</v>
      </c>
      <c r="C166" s="8">
        <v>-1570.4895216643345</v>
      </c>
      <c r="D166" s="8">
        <v>-0.32225415547942665</v>
      </c>
      <c r="E166" s="22">
        <f t="shared" si="2"/>
        <v>1570.4895216643345</v>
      </c>
      <c r="F166" s="8">
        <v>70.398009950248749</v>
      </c>
      <c r="G166" s="8">
        <v>15510</v>
      </c>
    </row>
    <row r="167" spans="1:7" x14ac:dyDescent="0.25">
      <c r="A167" s="8">
        <v>143</v>
      </c>
      <c r="B167" s="8">
        <v>9365.0988389329214</v>
      </c>
      <c r="C167" s="8">
        <v>-1902.0988389329214</v>
      </c>
      <c r="D167" s="8">
        <v>-0.39029821372455881</v>
      </c>
      <c r="E167" s="22">
        <f t="shared" si="2"/>
        <v>1902.0988389329214</v>
      </c>
      <c r="F167" s="8">
        <v>70.895522388059703</v>
      </c>
      <c r="G167" s="8">
        <v>15580</v>
      </c>
    </row>
    <row r="168" spans="1:7" x14ac:dyDescent="0.25">
      <c r="A168" s="8">
        <v>144</v>
      </c>
      <c r="B168" s="8">
        <v>11859.460130499549</v>
      </c>
      <c r="C168" s="8">
        <v>-1661.4601304995485</v>
      </c>
      <c r="D168" s="8">
        <v>-0.34092072811123497</v>
      </c>
      <c r="E168" s="22">
        <f t="shared" si="2"/>
        <v>1661.4601304995485</v>
      </c>
      <c r="F168" s="8">
        <v>71.393034825870643</v>
      </c>
      <c r="G168" s="8">
        <v>15645</v>
      </c>
    </row>
    <row r="169" spans="1:7" x14ac:dyDescent="0.25">
      <c r="A169" s="8">
        <v>145</v>
      </c>
      <c r="B169" s="8">
        <v>13883.869294669497</v>
      </c>
      <c r="C169" s="8">
        <v>-5870.8692946694973</v>
      </c>
      <c r="D169" s="8">
        <v>-1.2046638964383871</v>
      </c>
      <c r="E169" s="22">
        <f t="shared" si="2"/>
        <v>5870.8692946694973</v>
      </c>
      <c r="F169" s="8">
        <v>71.890547263681597</v>
      </c>
      <c r="G169" s="8">
        <v>15690</v>
      </c>
    </row>
    <row r="170" spans="1:7" x14ac:dyDescent="0.25">
      <c r="A170" s="8">
        <v>146</v>
      </c>
      <c r="B170" s="8">
        <v>13883.869294669497</v>
      </c>
      <c r="C170" s="8">
        <v>-2189.8692946694973</v>
      </c>
      <c r="D170" s="8">
        <v>-0.44934682494168005</v>
      </c>
      <c r="E170" s="22">
        <f t="shared" si="2"/>
        <v>2189.8692946694973</v>
      </c>
      <c r="F170" s="8">
        <v>72.388059701492537</v>
      </c>
      <c r="G170" s="8">
        <v>15750</v>
      </c>
    </row>
    <row r="171" spans="1:7" x14ac:dyDescent="0.25">
      <c r="A171" s="8">
        <v>147</v>
      </c>
      <c r="B171" s="8">
        <v>5207.8300196552082</v>
      </c>
      <c r="C171" s="8">
        <v>140.16998034479184</v>
      </c>
      <c r="D171" s="8">
        <v>2.8761961169730826E-2</v>
      </c>
      <c r="E171" s="22">
        <f t="shared" si="2"/>
        <v>140.16998034479184</v>
      </c>
      <c r="F171" s="8">
        <v>72.885572139303477</v>
      </c>
      <c r="G171" s="8">
        <v>15985</v>
      </c>
    </row>
    <row r="172" spans="1:7" x14ac:dyDescent="0.25">
      <c r="A172" s="8">
        <v>148</v>
      </c>
      <c r="B172" s="8">
        <v>7353.5171521856428</v>
      </c>
      <c r="C172" s="8">
        <v>-1015.5171521856428</v>
      </c>
      <c r="D172" s="8">
        <v>-0.20837746303817864</v>
      </c>
      <c r="E172" s="22">
        <f t="shared" si="2"/>
        <v>1015.5171521856428</v>
      </c>
      <c r="F172" s="8">
        <v>73.383084577114431</v>
      </c>
      <c r="G172" s="8">
        <v>15998</v>
      </c>
    </row>
    <row r="173" spans="1:7" x14ac:dyDescent="0.25">
      <c r="A173" s="8">
        <v>149</v>
      </c>
      <c r="B173" s="8">
        <v>7353.5171521856428</v>
      </c>
      <c r="C173" s="8">
        <v>-865.51715218564277</v>
      </c>
      <c r="D173" s="8">
        <v>-0.17759844626977167</v>
      </c>
      <c r="E173" s="22">
        <f t="shared" si="2"/>
        <v>865.51715218564277</v>
      </c>
      <c r="F173" s="8">
        <v>73.880597014925371</v>
      </c>
      <c r="G173" s="8">
        <v>16430</v>
      </c>
    </row>
    <row r="174" spans="1:7" x14ac:dyDescent="0.25">
      <c r="A174" s="8">
        <v>150</v>
      </c>
      <c r="B174" s="8">
        <v>7353.5171521856428</v>
      </c>
      <c r="C174" s="8">
        <v>-435.51715218564277</v>
      </c>
      <c r="D174" s="8">
        <v>-8.9365264867005009E-2</v>
      </c>
      <c r="E174" s="22">
        <f t="shared" si="2"/>
        <v>435.51715218564277</v>
      </c>
      <c r="F174" s="8">
        <v>74.378109452736311</v>
      </c>
      <c r="G174" s="8">
        <v>16500</v>
      </c>
    </row>
    <row r="175" spans="1:7" x14ac:dyDescent="0.25">
      <c r="A175" s="8">
        <v>151</v>
      </c>
      <c r="B175" s="8">
        <v>10134.963435095455</v>
      </c>
      <c r="C175" s="8">
        <v>-2236.9634350954548</v>
      </c>
      <c r="D175" s="8">
        <v>-0.45901023386077511</v>
      </c>
      <c r="E175" s="22">
        <f t="shared" si="2"/>
        <v>2236.9634350954548</v>
      </c>
      <c r="F175" s="8">
        <v>74.875621890547265</v>
      </c>
      <c r="G175" s="8">
        <v>16500</v>
      </c>
    </row>
    <row r="176" spans="1:7" x14ac:dyDescent="0.25">
      <c r="A176" s="8">
        <v>152</v>
      </c>
      <c r="B176" s="8">
        <v>10134.963435095455</v>
      </c>
      <c r="C176" s="8">
        <v>-1356.9634350954548</v>
      </c>
      <c r="D176" s="8">
        <v>-0.27844000215278752</v>
      </c>
      <c r="E176" s="22">
        <f t="shared" si="2"/>
        <v>1356.9634350954548</v>
      </c>
      <c r="F176" s="8">
        <v>75.373134328358205</v>
      </c>
      <c r="G176" s="8">
        <v>16503</v>
      </c>
    </row>
    <row r="177" spans="1:7" x14ac:dyDescent="0.25">
      <c r="A177" s="8">
        <v>153</v>
      </c>
      <c r="B177" s="8">
        <v>7979.3425658403503</v>
      </c>
      <c r="C177" s="8">
        <v>-1041.3425658403503</v>
      </c>
      <c r="D177" s="8">
        <v>-0.21367666863770723</v>
      </c>
      <c r="E177" s="22">
        <f t="shared" si="2"/>
        <v>1041.3425658403503</v>
      </c>
      <c r="F177" s="8">
        <v>75.870646766169159</v>
      </c>
      <c r="G177" s="8">
        <v>16515</v>
      </c>
    </row>
    <row r="178" spans="1:7" x14ac:dyDescent="0.25">
      <c r="A178" s="8">
        <v>154</v>
      </c>
      <c r="B178" s="8">
        <v>7979.3425658403503</v>
      </c>
      <c r="C178" s="8">
        <v>-781.34256584035029</v>
      </c>
      <c r="D178" s="8">
        <v>-0.16032637290580182</v>
      </c>
      <c r="E178" s="22">
        <f t="shared" si="2"/>
        <v>781.34256584035029</v>
      </c>
      <c r="F178" s="8">
        <v>76.368159203980099</v>
      </c>
      <c r="G178" s="8">
        <v>16558</v>
      </c>
    </row>
    <row r="179" spans="1:7" x14ac:dyDescent="0.25">
      <c r="A179" s="8">
        <v>155</v>
      </c>
      <c r="B179" s="8">
        <v>5696.9204689819999</v>
      </c>
      <c r="C179" s="8">
        <v>2201.0795310180001</v>
      </c>
      <c r="D179" s="8">
        <v>0.4516470919586692</v>
      </c>
      <c r="E179" s="22">
        <f t="shared" si="2"/>
        <v>2201.0795310180001</v>
      </c>
      <c r="F179" s="8">
        <v>76.865671641791039</v>
      </c>
      <c r="G179" s="8">
        <v>16630</v>
      </c>
    </row>
    <row r="180" spans="1:7" x14ac:dyDescent="0.25">
      <c r="A180" s="8">
        <v>156</v>
      </c>
      <c r="B180" s="8">
        <v>3895.0082872517087</v>
      </c>
      <c r="C180" s="8">
        <v>3892.9917127482913</v>
      </c>
      <c r="D180" s="8">
        <v>0.7988163813729936</v>
      </c>
      <c r="E180" s="22">
        <f t="shared" si="2"/>
        <v>3892.9917127482913</v>
      </c>
      <c r="F180" s="8">
        <v>77.363184079601993</v>
      </c>
      <c r="G180" s="8">
        <v>16695</v>
      </c>
    </row>
    <row r="181" spans="1:7" x14ac:dyDescent="0.25">
      <c r="A181" s="8">
        <v>157</v>
      </c>
      <c r="B181" s="8">
        <v>3895.0082872517087</v>
      </c>
      <c r="C181" s="8">
        <v>3842.9917127482913</v>
      </c>
      <c r="D181" s="8">
        <v>0.78855670911685793</v>
      </c>
      <c r="E181" s="22">
        <f t="shared" si="2"/>
        <v>3842.9917127482913</v>
      </c>
      <c r="F181" s="8">
        <v>77.860696517412933</v>
      </c>
      <c r="G181" s="8">
        <v>16845</v>
      </c>
    </row>
    <row r="182" spans="1:7" x14ac:dyDescent="0.25">
      <c r="A182" s="8">
        <v>158</v>
      </c>
      <c r="B182" s="8">
        <v>9365.0988389329214</v>
      </c>
      <c r="C182" s="8">
        <v>-1007.0988389329214</v>
      </c>
      <c r="D182" s="8">
        <v>-0.20665008033973054</v>
      </c>
      <c r="E182" s="22">
        <f t="shared" si="2"/>
        <v>1007.0988389329214</v>
      </c>
      <c r="F182" s="8">
        <v>78.358208955223873</v>
      </c>
      <c r="G182" s="8">
        <v>16900</v>
      </c>
    </row>
    <row r="183" spans="1:7" x14ac:dyDescent="0.25">
      <c r="A183" s="8">
        <v>159</v>
      </c>
      <c r="B183" s="8">
        <v>9365.0988389329214</v>
      </c>
      <c r="C183" s="8">
        <v>-107.09883893292135</v>
      </c>
      <c r="D183" s="8">
        <v>-2.1975979729288692E-2</v>
      </c>
      <c r="E183" s="22">
        <f t="shared" si="2"/>
        <v>107.09883893292135</v>
      </c>
      <c r="F183" s="8">
        <v>78.855721393034827</v>
      </c>
      <c r="G183" s="8">
        <v>16925</v>
      </c>
    </row>
    <row r="184" spans="1:7" x14ac:dyDescent="0.25">
      <c r="A184" s="8">
        <v>160</v>
      </c>
      <c r="B184" s="8">
        <v>8648.3283528505635</v>
      </c>
      <c r="C184" s="8">
        <v>-590.32835285056353</v>
      </c>
      <c r="D184" s="8">
        <v>-0.12113150847502376</v>
      </c>
      <c r="E184" s="22">
        <f t="shared" si="2"/>
        <v>590.32835285056353</v>
      </c>
      <c r="F184" s="8">
        <v>79.353233830845767</v>
      </c>
      <c r="G184" s="8">
        <v>17075</v>
      </c>
    </row>
    <row r="185" spans="1:7" x14ac:dyDescent="0.25">
      <c r="A185" s="8">
        <v>161</v>
      </c>
      <c r="B185" s="8">
        <v>8648.3283528505635</v>
      </c>
      <c r="C185" s="8">
        <v>-410.32835285056353</v>
      </c>
      <c r="D185" s="8">
        <v>-8.4196688352935395E-2</v>
      </c>
      <c r="E185" s="22">
        <f t="shared" si="2"/>
        <v>410.32835285056353</v>
      </c>
      <c r="F185" s="8">
        <v>79.850746268656721</v>
      </c>
      <c r="G185" s="8">
        <v>17199</v>
      </c>
    </row>
    <row r="186" spans="1:7" x14ac:dyDescent="0.25">
      <c r="A186" s="8">
        <v>162</v>
      </c>
      <c r="B186" s="8">
        <v>10964.048384808943</v>
      </c>
      <c r="C186" s="8">
        <v>-1666.0483848089425</v>
      </c>
      <c r="D186" s="8">
        <v>-0.34186220782007865</v>
      </c>
      <c r="E186" s="22">
        <f t="shared" si="2"/>
        <v>1666.0483848089425</v>
      </c>
      <c r="F186" s="8">
        <v>80.348258706467661</v>
      </c>
      <c r="G186" s="8">
        <v>17450</v>
      </c>
    </row>
    <row r="187" spans="1:7" x14ac:dyDescent="0.25">
      <c r="A187" s="8">
        <v>163</v>
      </c>
      <c r="B187" s="8">
        <v>10964.048384808943</v>
      </c>
      <c r="C187" s="8">
        <v>-1426.0483848089425</v>
      </c>
      <c r="D187" s="8">
        <v>-0.29261578099062746</v>
      </c>
      <c r="E187" s="22">
        <f t="shared" si="2"/>
        <v>1426.0483848089425</v>
      </c>
      <c r="F187" s="8">
        <v>80.845771144278601</v>
      </c>
      <c r="G187" s="8">
        <v>17669</v>
      </c>
    </row>
    <row r="188" spans="1:7" x14ac:dyDescent="0.25">
      <c r="A188" s="8">
        <v>164</v>
      </c>
      <c r="B188" s="8">
        <v>12829.489521664334</v>
      </c>
      <c r="C188" s="8">
        <v>-4380.4895216643345</v>
      </c>
      <c r="D188" s="8">
        <v>-0.89884773627425063</v>
      </c>
      <c r="E188" s="22">
        <f t="shared" si="2"/>
        <v>4380.4895216643345</v>
      </c>
      <c r="F188" s="8">
        <v>81.343283582089555</v>
      </c>
      <c r="G188" s="8">
        <v>17710</v>
      </c>
    </row>
    <row r="189" spans="1:7" x14ac:dyDescent="0.25">
      <c r="A189" s="8">
        <v>165</v>
      </c>
      <c r="B189" s="8">
        <v>12829.489521664334</v>
      </c>
      <c r="C189" s="8">
        <v>-3190.4895216643345</v>
      </c>
      <c r="D189" s="8">
        <v>-0.65466753657822196</v>
      </c>
      <c r="E189" s="22">
        <f t="shared" si="2"/>
        <v>3190.4895216643345</v>
      </c>
      <c r="F189" s="8">
        <v>81.840796019900495</v>
      </c>
      <c r="G189" s="8">
        <v>17950</v>
      </c>
    </row>
    <row r="190" spans="1:7" x14ac:dyDescent="0.25">
      <c r="A190" s="8">
        <v>166</v>
      </c>
      <c r="B190" s="8">
        <v>12829.489521664334</v>
      </c>
      <c r="C190" s="8">
        <v>-2840.4895216643345</v>
      </c>
      <c r="D190" s="8">
        <v>-0.5828498307852723</v>
      </c>
      <c r="E190" s="22">
        <f t="shared" si="2"/>
        <v>2840.4895216643345</v>
      </c>
      <c r="F190" s="8">
        <v>82.338308457711449</v>
      </c>
      <c r="G190" s="8">
        <v>18150</v>
      </c>
    </row>
    <row r="191" spans="1:7" x14ac:dyDescent="0.25">
      <c r="A191" s="8">
        <v>167</v>
      </c>
      <c r="B191" s="8">
        <v>12829.489521664334</v>
      </c>
      <c r="C191" s="8">
        <v>-1630.4895216643345</v>
      </c>
      <c r="D191" s="8">
        <v>-0.33456576218678946</v>
      </c>
      <c r="E191" s="22">
        <f t="shared" si="2"/>
        <v>1630.4895216643345</v>
      </c>
      <c r="F191" s="8">
        <v>82.835820895522389</v>
      </c>
      <c r="G191" s="8">
        <v>18150</v>
      </c>
    </row>
    <row r="192" spans="1:7" x14ac:dyDescent="0.25">
      <c r="A192" s="8">
        <v>168</v>
      </c>
      <c r="B192" s="8">
        <v>12829.489521664334</v>
      </c>
      <c r="C192" s="8">
        <v>-1280.4895216643345</v>
      </c>
      <c r="D192" s="8">
        <v>-0.26274805639383986</v>
      </c>
      <c r="E192" s="22">
        <f t="shared" si="2"/>
        <v>1280.4895216643345</v>
      </c>
      <c r="F192" s="8">
        <v>83.333333333333329</v>
      </c>
      <c r="G192" s="8">
        <v>18280</v>
      </c>
    </row>
    <row r="193" spans="1:7" x14ac:dyDescent="0.25">
      <c r="A193" s="8">
        <v>169</v>
      </c>
      <c r="B193" s="8">
        <v>12829.489521664334</v>
      </c>
      <c r="C193" s="8">
        <v>4839.5104783356655</v>
      </c>
      <c r="D193" s="8">
        <v>0.9930358277571647</v>
      </c>
      <c r="E193" s="22">
        <f t="shared" si="2"/>
        <v>4839.5104783356655</v>
      </c>
      <c r="F193" s="8">
        <v>83.830845771144283</v>
      </c>
      <c r="G193" s="8">
        <v>18344</v>
      </c>
    </row>
    <row r="194" spans="1:7" x14ac:dyDescent="0.25">
      <c r="A194" s="8">
        <v>170</v>
      </c>
      <c r="B194" s="8">
        <v>8648.3283528505635</v>
      </c>
      <c r="C194" s="8">
        <v>299.67164714943647</v>
      </c>
      <c r="D194" s="8">
        <v>6.1490657684190951E-2</v>
      </c>
      <c r="E194" s="22">
        <f t="shared" si="2"/>
        <v>299.67164714943647</v>
      </c>
      <c r="F194" s="8">
        <v>84.328358208955223</v>
      </c>
      <c r="G194" s="8">
        <v>18399</v>
      </c>
    </row>
    <row r="195" spans="1:7" x14ac:dyDescent="0.25">
      <c r="A195" s="8">
        <v>171</v>
      </c>
      <c r="B195" s="8">
        <v>7979.3425658403503</v>
      </c>
      <c r="C195" s="8">
        <v>2718.6574341596497</v>
      </c>
      <c r="D195" s="8">
        <v>0.55785068502369428</v>
      </c>
      <c r="E195" s="22">
        <f t="shared" si="2"/>
        <v>2718.6574341596497</v>
      </c>
      <c r="F195" s="8">
        <v>84.825870646766163</v>
      </c>
      <c r="G195" s="8">
        <v>18420</v>
      </c>
    </row>
    <row r="196" spans="1:7" x14ac:dyDescent="0.25">
      <c r="A196" s="8">
        <v>172</v>
      </c>
      <c r="B196" s="8">
        <v>10134.963435095455</v>
      </c>
      <c r="C196" s="8">
        <v>-146.96343509545477</v>
      </c>
      <c r="D196" s="8">
        <v>-3.0155933554304615E-2</v>
      </c>
      <c r="E196" s="22">
        <f t="shared" si="2"/>
        <v>146.96343509545477</v>
      </c>
      <c r="F196" s="8">
        <v>85.323383084577117</v>
      </c>
      <c r="G196" s="8">
        <v>18620</v>
      </c>
    </row>
    <row r="197" spans="1:7" x14ac:dyDescent="0.25">
      <c r="A197" s="8">
        <v>173</v>
      </c>
      <c r="B197" s="8">
        <v>10134.963435095455</v>
      </c>
      <c r="C197" s="8">
        <v>763.03656490454523</v>
      </c>
      <c r="D197" s="8">
        <v>0.15657010150736436</v>
      </c>
      <c r="E197" s="22">
        <f t="shared" si="2"/>
        <v>763.03656490454523</v>
      </c>
      <c r="F197" s="8">
        <v>85.820895522388057</v>
      </c>
      <c r="G197" s="8">
        <v>18920</v>
      </c>
    </row>
    <row r="198" spans="1:7" x14ac:dyDescent="0.25">
      <c r="A198" s="8">
        <v>174</v>
      </c>
      <c r="B198" s="8">
        <v>10134.963435095455</v>
      </c>
      <c r="C198" s="8">
        <v>1113.0365649045452</v>
      </c>
      <c r="D198" s="8">
        <v>0.22838780730031397</v>
      </c>
      <c r="E198" s="22">
        <f t="shared" si="2"/>
        <v>1113.0365649045452</v>
      </c>
      <c r="F198" s="8">
        <v>86.318407960199011</v>
      </c>
      <c r="G198" s="8">
        <v>18950</v>
      </c>
    </row>
    <row r="199" spans="1:7" x14ac:dyDescent="0.25">
      <c r="A199" s="8">
        <v>175</v>
      </c>
      <c r="B199" s="8">
        <v>17679.636477488337</v>
      </c>
      <c r="C199" s="8">
        <v>-1121.6364774883368</v>
      </c>
      <c r="D199" s="8">
        <v>-0.23015245299113635</v>
      </c>
      <c r="E199" s="22">
        <f t="shared" si="2"/>
        <v>1121.6364774883368</v>
      </c>
      <c r="F199" s="8">
        <v>86.815920398009951</v>
      </c>
      <c r="G199" s="8">
        <v>19045</v>
      </c>
    </row>
    <row r="200" spans="1:7" x14ac:dyDescent="0.25">
      <c r="A200" s="8">
        <v>176</v>
      </c>
      <c r="B200" s="8">
        <v>19211.261831958876</v>
      </c>
      <c r="C200" s="8">
        <v>-3213.2618319588764</v>
      </c>
      <c r="D200" s="8">
        <v>-0.65934026538096246</v>
      </c>
      <c r="E200" s="22">
        <f t="shared" si="2"/>
        <v>3213.2618319588764</v>
      </c>
      <c r="F200" s="8">
        <v>87.31343283582089</v>
      </c>
      <c r="G200" s="8">
        <v>19699</v>
      </c>
    </row>
    <row r="201" spans="1:7" x14ac:dyDescent="0.25">
      <c r="A201" s="8">
        <v>177</v>
      </c>
      <c r="B201" s="8">
        <v>17679.636477488337</v>
      </c>
      <c r="C201" s="8">
        <v>-1989.6364774883368</v>
      </c>
      <c r="D201" s="8">
        <v>-0.40826036335765137</v>
      </c>
      <c r="E201" s="22">
        <f t="shared" si="2"/>
        <v>1989.6364774883368</v>
      </c>
      <c r="F201" s="8">
        <v>87.810945273631845</v>
      </c>
      <c r="G201" s="8">
        <v>20970</v>
      </c>
    </row>
    <row r="202" spans="1:7" x14ac:dyDescent="0.25">
      <c r="A202" s="8">
        <v>178</v>
      </c>
      <c r="B202" s="8">
        <v>19211.261831958876</v>
      </c>
      <c r="C202" s="8">
        <v>-3461.2618319588764</v>
      </c>
      <c r="D202" s="8">
        <v>-0.71022823977139538</v>
      </c>
      <c r="E202" s="22">
        <f t="shared" si="2"/>
        <v>3461.2618319588764</v>
      </c>
      <c r="F202" s="8">
        <v>88.308457711442784</v>
      </c>
      <c r="G202" s="8">
        <v>21105</v>
      </c>
    </row>
    <row r="203" spans="1:7" x14ac:dyDescent="0.25">
      <c r="A203" s="8">
        <v>179</v>
      </c>
      <c r="B203" s="8">
        <v>4308.9610857573334</v>
      </c>
      <c r="C203" s="8">
        <v>3466.0389142426666</v>
      </c>
      <c r="D203" s="8">
        <v>0.71120846574284091</v>
      </c>
      <c r="E203" s="22">
        <f t="shared" si="2"/>
        <v>3466.0389142426666</v>
      </c>
      <c r="F203" s="8">
        <v>88.805970149253724</v>
      </c>
      <c r="G203" s="8">
        <v>21485</v>
      </c>
    </row>
    <row r="204" spans="1:7" x14ac:dyDescent="0.25">
      <c r="A204" s="8">
        <v>180</v>
      </c>
      <c r="B204" s="8">
        <v>10134.963435095455</v>
      </c>
      <c r="C204" s="8">
        <v>-2159.9634350954548</v>
      </c>
      <c r="D204" s="8">
        <v>-0.44321033858632619</v>
      </c>
      <c r="E204" s="22">
        <f t="shared" si="2"/>
        <v>2159.9634350954548</v>
      </c>
      <c r="F204" s="8">
        <v>89.303482587064678</v>
      </c>
      <c r="G204" s="8">
        <v>22018</v>
      </c>
    </row>
    <row r="205" spans="1:7" x14ac:dyDescent="0.25">
      <c r="A205" s="8">
        <v>181</v>
      </c>
      <c r="B205" s="8">
        <v>4308.9610857573334</v>
      </c>
      <c r="C205" s="8">
        <v>3686.0389142426666</v>
      </c>
      <c r="D205" s="8">
        <v>0.75635102366983775</v>
      </c>
      <c r="E205" s="22">
        <f t="shared" si="2"/>
        <v>3686.0389142426666</v>
      </c>
      <c r="F205" s="8">
        <v>89.800995024875618</v>
      </c>
      <c r="G205" s="8">
        <v>22470</v>
      </c>
    </row>
    <row r="206" spans="1:7" x14ac:dyDescent="0.25">
      <c r="A206" s="8">
        <v>182</v>
      </c>
      <c r="B206" s="8">
        <v>10134.963435095455</v>
      </c>
      <c r="C206" s="8">
        <v>-1939.9634350954548</v>
      </c>
      <c r="D206" s="8">
        <v>-0.3980677806593293</v>
      </c>
      <c r="E206" s="22">
        <f t="shared" si="2"/>
        <v>1939.9634350954548</v>
      </c>
      <c r="F206" s="8">
        <v>90.298507462686572</v>
      </c>
      <c r="G206" s="8">
        <v>22625</v>
      </c>
    </row>
    <row r="207" spans="1:7" x14ac:dyDescent="0.25">
      <c r="A207" s="8">
        <v>183</v>
      </c>
      <c r="B207" s="8">
        <v>10134.963435095455</v>
      </c>
      <c r="C207" s="8">
        <v>-1639.9634350954548</v>
      </c>
      <c r="D207" s="8">
        <v>-0.33650974712251536</v>
      </c>
      <c r="E207" s="22">
        <f t="shared" si="2"/>
        <v>1639.9634350954548</v>
      </c>
      <c r="F207" s="8">
        <v>90.796019900497512</v>
      </c>
      <c r="G207" s="8">
        <v>23875</v>
      </c>
    </row>
    <row r="208" spans="1:7" x14ac:dyDescent="0.25">
      <c r="A208" s="8">
        <v>184</v>
      </c>
      <c r="B208" s="8">
        <v>4308.9610857573334</v>
      </c>
      <c r="C208" s="8">
        <v>5186.0389142426666</v>
      </c>
      <c r="D208" s="8">
        <v>1.0641411913539076</v>
      </c>
      <c r="E208" s="22">
        <f t="shared" si="2"/>
        <v>5186.0389142426666</v>
      </c>
      <c r="F208" s="8">
        <v>91.293532338308452</v>
      </c>
      <c r="G208" s="8">
        <v>24565</v>
      </c>
    </row>
    <row r="209" spans="1:7" x14ac:dyDescent="0.25">
      <c r="A209" s="8">
        <v>185</v>
      </c>
      <c r="B209" s="8">
        <v>10964.048384808943</v>
      </c>
      <c r="C209" s="8">
        <v>-969.0483848089425</v>
      </c>
      <c r="D209" s="8">
        <v>-0.19884237656954756</v>
      </c>
      <c r="E209" s="22">
        <f t="shared" si="2"/>
        <v>969.0483848089425</v>
      </c>
      <c r="F209" s="8">
        <v>91.791044776119406</v>
      </c>
      <c r="G209" s="8">
        <v>25552</v>
      </c>
    </row>
    <row r="210" spans="1:7" x14ac:dyDescent="0.25">
      <c r="A210" s="8">
        <v>186</v>
      </c>
      <c r="B210" s="8">
        <v>12829.489521664334</v>
      </c>
      <c r="C210" s="8">
        <v>-1234.4895216643345</v>
      </c>
      <c r="D210" s="8">
        <v>-0.25330915791819503</v>
      </c>
      <c r="E210" s="22">
        <f t="shared" si="2"/>
        <v>1234.4895216643345</v>
      </c>
      <c r="F210" s="8">
        <v>92.288557213930346</v>
      </c>
      <c r="G210" s="8">
        <v>28176</v>
      </c>
    </row>
    <row r="211" spans="1:7" x14ac:dyDescent="0.25">
      <c r="A211" s="8">
        <v>187</v>
      </c>
      <c r="B211" s="8">
        <v>12829.489521664334</v>
      </c>
      <c r="C211" s="8">
        <v>-2849.4895216643345</v>
      </c>
      <c r="D211" s="8">
        <v>-0.5846965717913768</v>
      </c>
      <c r="E211" s="22">
        <f t="shared" si="2"/>
        <v>2849.4895216643345</v>
      </c>
      <c r="F211" s="8">
        <v>92.786069651741286</v>
      </c>
      <c r="G211" s="8">
        <v>28248</v>
      </c>
    </row>
    <row r="212" spans="1:7" x14ac:dyDescent="0.25">
      <c r="A212" s="8">
        <v>188</v>
      </c>
      <c r="B212" s="8">
        <v>19211.261831958876</v>
      </c>
      <c r="C212" s="8">
        <v>-5916.2618319588764</v>
      </c>
      <c r="D212" s="8">
        <v>-1.2139781475476561</v>
      </c>
      <c r="E212" s="22">
        <f t="shared" si="2"/>
        <v>5916.2618319588764</v>
      </c>
      <c r="F212" s="8">
        <v>93.28358208955224</v>
      </c>
      <c r="G212" s="8">
        <v>30760</v>
      </c>
    </row>
    <row r="213" spans="1:7" x14ac:dyDescent="0.25">
      <c r="A213" s="8">
        <v>189</v>
      </c>
      <c r="B213" s="8">
        <v>6215.6527637225408</v>
      </c>
      <c r="C213" s="8">
        <v>7629.3472362774592</v>
      </c>
      <c r="D213" s="8">
        <v>1.5654920434492221</v>
      </c>
      <c r="E213" s="22">
        <f t="shared" si="2"/>
        <v>7629.3472362774592</v>
      </c>
      <c r="F213" s="8">
        <v>93.78109452736318</v>
      </c>
      <c r="G213" s="8">
        <v>31600</v>
      </c>
    </row>
    <row r="214" spans="1:7" x14ac:dyDescent="0.25">
      <c r="A214" s="8">
        <v>190</v>
      </c>
      <c r="B214" s="8">
        <v>11859.460130499549</v>
      </c>
      <c r="C214" s="8">
        <v>430.53986950045146</v>
      </c>
      <c r="D214" s="8">
        <v>8.8343959085480969E-2</v>
      </c>
      <c r="E214" s="22">
        <f t="shared" si="2"/>
        <v>430.53986950045146</v>
      </c>
      <c r="F214" s="8">
        <v>94.278606965174134</v>
      </c>
      <c r="G214" s="8">
        <v>32250</v>
      </c>
    </row>
    <row r="215" spans="1:7" x14ac:dyDescent="0.25">
      <c r="A215" s="8">
        <v>191</v>
      </c>
      <c r="B215" s="8">
        <v>13883.869294669497</v>
      </c>
      <c r="C215" s="8">
        <v>-943.86929466949732</v>
      </c>
      <c r="D215" s="8">
        <v>-0.19367579231877946</v>
      </c>
      <c r="E215" s="22">
        <f t="shared" si="2"/>
        <v>943.86929466949732</v>
      </c>
      <c r="F215" s="8">
        <v>94.776119402985074</v>
      </c>
      <c r="G215" s="8">
        <v>32528</v>
      </c>
    </row>
    <row r="216" spans="1:7" x14ac:dyDescent="0.25">
      <c r="A216" s="8">
        <v>192</v>
      </c>
      <c r="B216" s="8">
        <v>13883.869294669497</v>
      </c>
      <c r="C216" s="8">
        <v>-468.86929466949732</v>
      </c>
      <c r="D216" s="8">
        <v>-9.620890588549072E-2</v>
      </c>
      <c r="E216" s="22">
        <f t="shared" si="2"/>
        <v>468.86929466949732</v>
      </c>
      <c r="F216" s="8">
        <v>95.273631840796014</v>
      </c>
      <c r="G216" s="8">
        <v>34028</v>
      </c>
    </row>
    <row r="217" spans="1:7" x14ac:dyDescent="0.25">
      <c r="A217" s="8">
        <v>193</v>
      </c>
      <c r="B217" s="8">
        <v>12829.489521664334</v>
      </c>
      <c r="C217" s="8">
        <v>3155.5104783356655</v>
      </c>
      <c r="D217" s="8">
        <v>0.64749006617051574</v>
      </c>
      <c r="E217" s="22">
        <f t="shared" si="2"/>
        <v>3155.5104783356655</v>
      </c>
      <c r="F217" s="8">
        <v>95.771144278606968</v>
      </c>
      <c r="G217" s="8">
        <v>34184</v>
      </c>
    </row>
    <row r="218" spans="1:7" x14ac:dyDescent="0.25">
      <c r="A218" s="8">
        <v>194</v>
      </c>
      <c r="B218" s="8">
        <v>12829.489521664334</v>
      </c>
      <c r="C218" s="8">
        <v>3685.5104783356655</v>
      </c>
      <c r="D218" s="8">
        <v>0.75624259208555367</v>
      </c>
      <c r="E218" s="22">
        <f t="shared" ref="E218:E225" si="3">ABS(C218)</f>
        <v>3685.5104783356655</v>
      </c>
      <c r="F218" s="8">
        <v>96.268656716417908</v>
      </c>
      <c r="G218" s="8">
        <v>35056</v>
      </c>
    </row>
    <row r="219" spans="1:7" x14ac:dyDescent="0.25">
      <c r="A219" s="8">
        <v>195</v>
      </c>
      <c r="B219" s="8">
        <v>22815.086195419604</v>
      </c>
      <c r="C219" s="8">
        <v>-4395.0861954196043</v>
      </c>
      <c r="D219" s="8">
        <v>-0.90184287804942675</v>
      </c>
      <c r="E219" s="22">
        <f t="shared" si="3"/>
        <v>4395.0861954196043</v>
      </c>
      <c r="F219" s="8">
        <v>96.766169154228862</v>
      </c>
      <c r="G219" s="8">
        <v>35550</v>
      </c>
    </row>
    <row r="220" spans="1:7" x14ac:dyDescent="0.25">
      <c r="A220" s="8">
        <v>196</v>
      </c>
      <c r="B220" s="8">
        <v>22815.086195419604</v>
      </c>
      <c r="C220" s="8">
        <v>-3865.0861954196043</v>
      </c>
      <c r="D220" s="8">
        <v>-0.79309035213438872</v>
      </c>
      <c r="E220" s="22">
        <f t="shared" si="3"/>
        <v>3865.0861954196043</v>
      </c>
      <c r="F220" s="8">
        <v>97.263681592039802</v>
      </c>
      <c r="G220" s="8">
        <v>36000</v>
      </c>
    </row>
    <row r="221" spans="1:7" x14ac:dyDescent="0.25">
      <c r="A221" s="8">
        <v>197</v>
      </c>
      <c r="B221" s="8">
        <v>13883.869294669497</v>
      </c>
      <c r="C221" s="8">
        <v>2961.1307053305027</v>
      </c>
      <c r="D221" s="8">
        <v>0.6076046108854154</v>
      </c>
      <c r="E221" s="22">
        <f t="shared" si="3"/>
        <v>2961.1307053305027</v>
      </c>
      <c r="F221" s="8">
        <v>97.761194029850742</v>
      </c>
      <c r="G221" s="8">
        <v>36880</v>
      </c>
    </row>
    <row r="222" spans="1:7" x14ac:dyDescent="0.25">
      <c r="A222" s="8">
        <v>198</v>
      </c>
      <c r="B222" s="8">
        <v>19211.261831958876</v>
      </c>
      <c r="C222" s="8">
        <v>-166.26183195887643</v>
      </c>
      <c r="D222" s="8">
        <v>-3.411583809205547E-2</v>
      </c>
      <c r="E222" s="22">
        <f t="shared" si="3"/>
        <v>166.26183195887643</v>
      </c>
      <c r="F222" s="8">
        <v>98.258706467661696</v>
      </c>
      <c r="G222" s="8">
        <v>37028</v>
      </c>
    </row>
    <row r="223" spans="1:7" x14ac:dyDescent="0.25">
      <c r="A223" s="8">
        <v>199</v>
      </c>
      <c r="B223" s="8">
        <v>20913.067781370861</v>
      </c>
      <c r="C223" s="8">
        <v>571.93221862913924</v>
      </c>
      <c r="D223" s="8">
        <v>0.11735674231718987</v>
      </c>
      <c r="E223" s="22">
        <f t="shared" si="3"/>
        <v>571.93221862913924</v>
      </c>
      <c r="F223" s="8">
        <v>98.756218905472636</v>
      </c>
      <c r="G223" s="8">
        <v>40960</v>
      </c>
    </row>
    <row r="224" spans="1:7" x14ac:dyDescent="0.25">
      <c r="A224" s="8">
        <v>200</v>
      </c>
      <c r="B224" s="8">
        <v>10964.048384808943</v>
      </c>
      <c r="C224" s="8">
        <v>11505.951615191057</v>
      </c>
      <c r="D224" s="8">
        <v>2.3609458513362989</v>
      </c>
      <c r="E224" s="22">
        <f t="shared" si="3"/>
        <v>11505.951615191057</v>
      </c>
      <c r="F224" s="8">
        <v>99.253731343283576</v>
      </c>
      <c r="G224" s="8">
        <v>41315</v>
      </c>
    </row>
    <row r="225" spans="1:7" ht="15.75" thickBot="1" x14ac:dyDescent="0.3">
      <c r="A225" s="9">
        <v>201</v>
      </c>
      <c r="B225" s="9">
        <v>19211.261831958876</v>
      </c>
      <c r="C225" s="9">
        <v>3413.7381680411236</v>
      </c>
      <c r="D225" s="9">
        <v>0.70047669544725766</v>
      </c>
      <c r="E225" s="22">
        <f t="shared" si="3"/>
        <v>3413.7381680411236</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0.93218207492145078</v>
      </c>
    </row>
    <row r="5" spans="1:9" x14ac:dyDescent="0.25">
      <c r="A5" s="12" t="s">
        <v>208</v>
      </c>
      <c r="B5" s="12">
        <v>0.86896342080486133</v>
      </c>
    </row>
    <row r="6" spans="1:9" x14ac:dyDescent="0.25">
      <c r="A6" s="12" t="s">
        <v>209</v>
      </c>
      <c r="B6" s="12">
        <v>0.84834776430630254</v>
      </c>
    </row>
    <row r="7" spans="1:9" x14ac:dyDescent="0.25">
      <c r="A7" s="15" t="s">
        <v>210</v>
      </c>
      <c r="B7" s="15">
        <v>2983.057589535279</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10976027028.294775</v>
      </c>
      <c r="D12" s="15">
        <v>686001689.26842344</v>
      </c>
      <c r="E12" s="15">
        <v>88.10364101735189</v>
      </c>
      <c r="F12" s="15">
        <v>3.5237219091017119E-77</v>
      </c>
    </row>
    <row r="13" spans="1:9" x14ac:dyDescent="0.25">
      <c r="A13" s="15" t="s">
        <v>214</v>
      </c>
      <c r="B13" s="15">
        <v>186</v>
      </c>
      <c r="C13" s="15">
        <v>1655145660.3420293</v>
      </c>
      <c r="D13" s="15">
        <v>8898632.5824840292</v>
      </c>
      <c r="E13" s="15"/>
      <c r="F13" s="15"/>
    </row>
    <row r="14" spans="1:9" ht="15.75" thickBot="1" x14ac:dyDescent="0.3">
      <c r="A14" s="16" t="s">
        <v>215</v>
      </c>
      <c r="B14" s="16">
        <v>202</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1082.4335283396013</v>
      </c>
      <c r="C17" s="15">
        <v>13468.810564778303</v>
      </c>
      <c r="D17" s="15">
        <v>8.0365933066890535E-2</v>
      </c>
      <c r="E17" s="15">
        <v>0.93603262541758581</v>
      </c>
      <c r="F17" s="15">
        <v>-25488.837489238038</v>
      </c>
      <c r="G17" s="15">
        <v>27653.704545917244</v>
      </c>
      <c r="H17" s="15">
        <v>-25488.837489238038</v>
      </c>
      <c r="I17" s="15">
        <v>27653.704545917244</v>
      </c>
    </row>
    <row r="18" spans="1:9" x14ac:dyDescent="0.25">
      <c r="A18" s="15" t="s">
        <v>202</v>
      </c>
      <c r="B18" s="15">
        <v>-958.02737563608036</v>
      </c>
      <c r="C18" s="15">
        <v>1284.0505591115734</v>
      </c>
      <c r="D18" s="15">
        <v>-0.74609786105224196</v>
      </c>
      <c r="E18" s="15">
        <v>0.45655022039741833</v>
      </c>
      <c r="F18" s="15">
        <v>-3491.2024650273024</v>
      </c>
      <c r="G18" s="15">
        <v>1575.1477137551419</v>
      </c>
      <c r="H18" s="15">
        <v>-3491.2024650273024</v>
      </c>
      <c r="I18" s="15">
        <v>1575.1477137551419</v>
      </c>
    </row>
    <row r="19" spans="1:9" x14ac:dyDescent="0.25">
      <c r="A19" s="15" t="s">
        <v>203</v>
      </c>
      <c r="B19" s="15">
        <v>0</v>
      </c>
      <c r="C19" s="15">
        <v>0</v>
      </c>
      <c r="D19" s="15">
        <v>65535</v>
      </c>
      <c r="E19" s="15" t="e">
        <v>#NUM!</v>
      </c>
      <c r="F19" s="15">
        <v>0</v>
      </c>
      <c r="G19" s="15">
        <v>0</v>
      </c>
      <c r="H19" s="15">
        <v>0</v>
      </c>
      <c r="I19" s="15">
        <v>0</v>
      </c>
    </row>
    <row r="20" spans="1:9" x14ac:dyDescent="0.25">
      <c r="A20" s="15" t="s">
        <v>204</v>
      </c>
      <c r="B20" s="15">
        <v>528.91426285283421</v>
      </c>
      <c r="C20" s="15">
        <v>1307.1659409479653</v>
      </c>
      <c r="D20" s="15">
        <v>0.40462671668851941</v>
      </c>
      <c r="E20" s="15" t="e">
        <v>#NUM!</v>
      </c>
      <c r="F20" s="15">
        <v>-2049.8628544602702</v>
      </c>
      <c r="G20" s="15">
        <v>3107.6913801659389</v>
      </c>
      <c r="H20" s="15">
        <v>-2049.8628544602702</v>
      </c>
      <c r="I20" s="15">
        <v>3107.6913801659389</v>
      </c>
    </row>
    <row r="21" spans="1:9" x14ac:dyDescent="0.25">
      <c r="A21" s="17" t="s">
        <v>7</v>
      </c>
      <c r="B21" s="15">
        <v>11111.970285210376</v>
      </c>
      <c r="C21" s="15">
        <v>2174.6397669138591</v>
      </c>
      <c r="D21" s="15">
        <v>5.1097981625618543</v>
      </c>
      <c r="E21" s="17">
        <v>7.9587478924754601E-7</v>
      </c>
      <c r="F21" s="15">
        <v>6821.8407051436952</v>
      </c>
      <c r="G21" s="15">
        <v>15402.099865277058</v>
      </c>
      <c r="H21" s="15">
        <v>6821.8407051436952</v>
      </c>
      <c r="I21" s="15">
        <v>15402.099865277058</v>
      </c>
    </row>
    <row r="22" spans="1:9" x14ac:dyDescent="0.25">
      <c r="A22" s="17" t="s">
        <v>8</v>
      </c>
      <c r="B22" s="15">
        <v>197.49011211089436</v>
      </c>
      <c r="C22" s="15">
        <v>70.924110109092851</v>
      </c>
      <c r="D22" s="15">
        <v>2.7845271771069435</v>
      </c>
      <c r="E22" s="17">
        <v>5.9150041809529937E-3</v>
      </c>
      <c r="F22" s="15">
        <v>57.57101960265075</v>
      </c>
      <c r="G22" s="15">
        <v>337.40920461913799</v>
      </c>
      <c r="H22" s="15">
        <v>57.57101960265075</v>
      </c>
      <c r="I22" s="15">
        <v>337.40920461913799</v>
      </c>
    </row>
    <row r="23" spans="1:9" x14ac:dyDescent="0.25">
      <c r="A23" s="15" t="s">
        <v>12</v>
      </c>
      <c r="B23" s="15">
        <v>1.6051810848245547</v>
      </c>
      <c r="C23" s="15">
        <v>1.6483187110963571</v>
      </c>
      <c r="D23" s="15">
        <v>0.97382931712089227</v>
      </c>
      <c r="E23" s="15">
        <v>0.3314060628775245</v>
      </c>
      <c r="F23" s="15">
        <v>-1.6466222563271578</v>
      </c>
      <c r="G23" s="15">
        <v>4.8569844259762673</v>
      </c>
      <c r="H23" s="15">
        <v>-1.6466222563271578</v>
      </c>
      <c r="I23" s="15">
        <v>4.8569844259762673</v>
      </c>
    </row>
    <row r="24" spans="1:9" x14ac:dyDescent="0.25">
      <c r="A24" s="15" t="s">
        <v>14</v>
      </c>
      <c r="B24" s="15">
        <v>-1314.5739008508001</v>
      </c>
      <c r="C24" s="15">
        <v>679.71555792546769</v>
      </c>
      <c r="D24" s="15">
        <v>-1.934005902208503</v>
      </c>
      <c r="E24" s="15">
        <v>5.4630059707716706E-2</v>
      </c>
      <c r="F24" s="15">
        <v>-2655.5168310106378</v>
      </c>
      <c r="G24" s="15">
        <v>26.369029309037614</v>
      </c>
      <c r="H24" s="15">
        <v>-2655.5168310106378</v>
      </c>
      <c r="I24" s="15">
        <v>26.369029309037614</v>
      </c>
    </row>
    <row r="25" spans="1:9" x14ac:dyDescent="0.25">
      <c r="A25" s="17" t="s">
        <v>15</v>
      </c>
      <c r="B25" s="15">
        <v>151.63592503684774</v>
      </c>
      <c r="C25" s="15">
        <v>25.477078914954543</v>
      </c>
      <c r="D25" s="15">
        <v>5.9518567863696665</v>
      </c>
      <c r="E25" s="17">
        <v>1.2938097582385455E-8</v>
      </c>
      <c r="F25" s="15">
        <v>101.37474084915456</v>
      </c>
      <c r="G25" s="15">
        <v>201.89710922454091</v>
      </c>
      <c r="H25" s="15">
        <v>101.37474084915456</v>
      </c>
      <c r="I25" s="15">
        <v>201.89710922454091</v>
      </c>
    </row>
    <row r="26" spans="1:9" x14ac:dyDescent="0.25">
      <c r="A26" s="17" t="s">
        <v>17</v>
      </c>
      <c r="B26" s="15">
        <v>-5139.9777222186985</v>
      </c>
      <c r="C26" s="15">
        <v>1635.3352183722027</v>
      </c>
      <c r="D26" s="15">
        <v>-3.1430728479846377</v>
      </c>
      <c r="E26" s="17">
        <v>1.9460212389147853E-3</v>
      </c>
      <c r="F26" s="15">
        <v>-8366.1672274441407</v>
      </c>
      <c r="G26" s="15">
        <v>-1913.7882169932568</v>
      </c>
      <c r="H26" s="15">
        <v>-8366.1672274441407</v>
      </c>
      <c r="I26" s="15">
        <v>-1913.7882169932568</v>
      </c>
    </row>
    <row r="27" spans="1:9" x14ac:dyDescent="0.25">
      <c r="A27" s="17" t="s">
        <v>18</v>
      </c>
      <c r="B27" s="15">
        <v>-3361.993792623121</v>
      </c>
      <c r="C27" s="15">
        <v>966.06888273996958</v>
      </c>
      <c r="D27" s="15">
        <v>-3.4800766826148219</v>
      </c>
      <c r="E27" s="17">
        <v>6.2445179857058156E-4</v>
      </c>
      <c r="F27" s="15">
        <v>-5267.854594619982</v>
      </c>
      <c r="G27" s="15">
        <v>-1456.1329906262602</v>
      </c>
      <c r="H27" s="15">
        <v>-5267.854594619982</v>
      </c>
      <c r="I27" s="15">
        <v>-1456.1329906262602</v>
      </c>
    </row>
    <row r="28" spans="1:9" x14ac:dyDescent="0.25">
      <c r="A28" s="15" t="s">
        <v>19</v>
      </c>
      <c r="B28" s="15">
        <v>-266.09443400208085</v>
      </c>
      <c r="C28" s="15">
        <v>409.72845889486945</v>
      </c>
      <c r="D28" s="15">
        <v>-0.64944093636990186</v>
      </c>
      <c r="E28" s="15">
        <v>0.51685458998802547</v>
      </c>
      <c r="F28" s="15">
        <v>-1074.4067844170559</v>
      </c>
      <c r="G28" s="15">
        <v>542.21791641289406</v>
      </c>
      <c r="H28" s="15">
        <v>-1074.4067844170559</v>
      </c>
      <c r="I28" s="15">
        <v>542.21791641289406</v>
      </c>
    </row>
    <row r="29" spans="1:9" x14ac:dyDescent="0.25">
      <c r="A29" s="15" t="s">
        <v>20</v>
      </c>
      <c r="B29" s="15">
        <v>24.387885624458736</v>
      </c>
      <c r="C29" s="15">
        <v>17.492678233037591</v>
      </c>
      <c r="D29" s="15">
        <v>1.3941767692495763</v>
      </c>
      <c r="E29" s="15">
        <v>0.1649274128426029</v>
      </c>
      <c r="F29" s="15">
        <v>-10.121671987763403</v>
      </c>
      <c r="G29" s="15">
        <v>58.897443236680871</v>
      </c>
      <c r="H29" s="15">
        <v>-10.121671987763403</v>
      </c>
      <c r="I29" s="15">
        <v>58.897443236680871</v>
      </c>
    </row>
    <row r="30" spans="1:9" x14ac:dyDescent="0.25">
      <c r="A30" s="17" t="s">
        <v>21</v>
      </c>
      <c r="B30" s="15">
        <v>1.9912653603813062</v>
      </c>
      <c r="C30" s="15">
        <v>0.68343227365937431</v>
      </c>
      <c r="D30" s="15">
        <v>2.9136250029856825</v>
      </c>
      <c r="E30" s="17">
        <v>4.0106631529085324E-3</v>
      </c>
      <c r="F30" s="15">
        <v>0.64299009299792886</v>
      </c>
      <c r="G30" s="15">
        <v>3.3395406277646833</v>
      </c>
      <c r="H30" s="15">
        <v>0.64299009299792886</v>
      </c>
      <c r="I30" s="15">
        <v>3.3395406277646833</v>
      </c>
    </row>
    <row r="31" spans="1:9" x14ac:dyDescent="0.25">
      <c r="A31" s="15" t="s">
        <v>23</v>
      </c>
      <c r="B31" s="15">
        <v>-36.541572544054198</v>
      </c>
      <c r="C31" s="15">
        <v>78.370374793037229</v>
      </c>
      <c r="D31" s="15">
        <v>-0.46626767628142968</v>
      </c>
      <c r="E31" s="15">
        <v>0.64156951514537841</v>
      </c>
      <c r="F31" s="15">
        <v>-191.1506568696235</v>
      </c>
      <c r="G31" s="15">
        <v>118.06751178151512</v>
      </c>
      <c r="H31" s="15">
        <v>-191.1506568696235</v>
      </c>
      <c r="I31" s="15">
        <v>118.06751178151512</v>
      </c>
    </row>
    <row r="32" spans="1:9" x14ac:dyDescent="0.25">
      <c r="A32" s="15" t="s">
        <v>27</v>
      </c>
      <c r="B32" s="15">
        <v>0</v>
      </c>
      <c r="C32" s="15">
        <v>0</v>
      </c>
      <c r="D32" s="15">
        <v>65535</v>
      </c>
      <c r="E32" s="15" t="e">
        <v>#NUM!</v>
      </c>
      <c r="F32" s="15">
        <v>0</v>
      </c>
      <c r="G32" s="15">
        <v>0</v>
      </c>
      <c r="H32" s="15">
        <v>0</v>
      </c>
      <c r="I32" s="15">
        <v>0</v>
      </c>
    </row>
    <row r="33" spans="1:9" s="20" customFormat="1" ht="15.75" thickBot="1" x14ac:dyDescent="0.3">
      <c r="A33" s="16" t="s">
        <v>28</v>
      </c>
      <c r="B33" s="16">
        <v>-6230.0537222453386</v>
      </c>
      <c r="C33" s="16">
        <v>5525.619324497613</v>
      </c>
      <c r="D33" s="16">
        <v>-1.1274851480674111</v>
      </c>
      <c r="E33" s="16" t="e">
        <v>#NUM!</v>
      </c>
      <c r="F33" s="16">
        <v>-17130.996155509645</v>
      </c>
      <c r="G33" s="16">
        <v>4670.8887110189662</v>
      </c>
      <c r="H33" s="16">
        <v>-17130.996155509645</v>
      </c>
      <c r="I33" s="16">
        <v>4670.8887110189662</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13859.337738676717</v>
      </c>
      <c r="C40" s="15">
        <v>-364.33773867671698</v>
      </c>
      <c r="D40" s="15">
        <v>-0.12728045916476582</v>
      </c>
      <c r="E40" s="22">
        <f>ABS(C40)</f>
        <v>364.33773867671698</v>
      </c>
      <c r="F40" s="15">
        <v>0.24875621890547264</v>
      </c>
      <c r="G40" s="15">
        <v>5118</v>
      </c>
    </row>
    <row r="41" spans="1:9" x14ac:dyDescent="0.25">
      <c r="A41" s="15">
        <v>2</v>
      </c>
      <c r="B41" s="15">
        <v>13859.337738676717</v>
      </c>
      <c r="C41" s="15">
        <v>2640.662261323283</v>
      </c>
      <c r="D41" s="15">
        <v>0.9225086216460483</v>
      </c>
      <c r="E41" s="22">
        <f t="shared" ref="E41:E104" si="0">ABS(C41)</f>
        <v>2640.662261323283</v>
      </c>
      <c r="F41" s="15">
        <v>0.74626865671641796</v>
      </c>
      <c r="G41" s="15">
        <v>5151</v>
      </c>
    </row>
    <row r="42" spans="1:9" x14ac:dyDescent="0.25">
      <c r="A42" s="15">
        <v>3</v>
      </c>
      <c r="B42" s="15">
        <v>18662.624706343086</v>
      </c>
      <c r="C42" s="15">
        <v>-2162.6247063430856</v>
      </c>
      <c r="D42" s="15">
        <v>-0.75550742183383179</v>
      </c>
      <c r="E42" s="22">
        <f t="shared" si="0"/>
        <v>2162.6247063430856</v>
      </c>
      <c r="F42" s="15">
        <v>1.2437810945273633</v>
      </c>
      <c r="G42" s="15">
        <v>5195</v>
      </c>
    </row>
    <row r="43" spans="1:9" x14ac:dyDescent="0.25">
      <c r="A43" s="15">
        <v>4</v>
      </c>
      <c r="B43" s="15">
        <v>10480.218510626903</v>
      </c>
      <c r="C43" s="15">
        <v>3469.7814893730974</v>
      </c>
      <c r="D43" s="15">
        <v>1.2121593079345629</v>
      </c>
      <c r="E43" s="22">
        <f t="shared" si="0"/>
        <v>3469.7814893730974</v>
      </c>
      <c r="F43" s="15">
        <v>1.7412935323383085</v>
      </c>
      <c r="G43" s="15">
        <v>5348</v>
      </c>
    </row>
    <row r="44" spans="1:9" x14ac:dyDescent="0.25">
      <c r="A44" s="15">
        <v>5</v>
      </c>
      <c r="B44" s="15">
        <v>16062.13306634684</v>
      </c>
      <c r="C44" s="15">
        <v>1387.8669336531602</v>
      </c>
      <c r="D44" s="15">
        <v>0.48484777123709621</v>
      </c>
      <c r="E44" s="22">
        <f t="shared" si="0"/>
        <v>1387.8669336531602</v>
      </c>
      <c r="F44" s="15">
        <v>2.238805970149254</v>
      </c>
      <c r="G44" s="15">
        <v>5389</v>
      </c>
    </row>
    <row r="45" spans="1:9" x14ac:dyDescent="0.25">
      <c r="A45" s="15">
        <v>6</v>
      </c>
      <c r="B45" s="15">
        <v>14309.647968910234</v>
      </c>
      <c r="C45" s="15">
        <v>940.35203108976566</v>
      </c>
      <c r="D45" s="15">
        <v>0.3285095821485215</v>
      </c>
      <c r="E45" s="22">
        <f t="shared" si="0"/>
        <v>940.35203108976566</v>
      </c>
      <c r="F45" s="15">
        <v>2.7363184079601992</v>
      </c>
      <c r="G45" s="15">
        <v>5399</v>
      </c>
    </row>
    <row r="46" spans="1:9" x14ac:dyDescent="0.25">
      <c r="A46" s="15">
        <v>7</v>
      </c>
      <c r="B46" s="15">
        <v>16035.534667161472</v>
      </c>
      <c r="C46" s="15">
        <v>1674.4653328385284</v>
      </c>
      <c r="D46" s="15">
        <v>0.5849701905524568</v>
      </c>
      <c r="E46" s="22">
        <f t="shared" si="0"/>
        <v>1674.4653328385284</v>
      </c>
      <c r="F46" s="15">
        <v>3.2338308457711444</v>
      </c>
      <c r="G46" s="15">
        <v>5499</v>
      </c>
    </row>
    <row r="47" spans="1:9" x14ac:dyDescent="0.25">
      <c r="A47" s="15">
        <v>8</v>
      </c>
      <c r="B47" s="15">
        <v>16212.104586492165</v>
      </c>
      <c r="C47" s="15">
        <v>2707.8954135078347</v>
      </c>
      <c r="D47" s="15">
        <v>0.94599635177311447</v>
      </c>
      <c r="E47" s="22">
        <f t="shared" si="0"/>
        <v>2707.8954135078347</v>
      </c>
      <c r="F47" s="15">
        <v>3.7313432835820897</v>
      </c>
      <c r="G47" s="15">
        <v>5572</v>
      </c>
    </row>
    <row r="48" spans="1:9" x14ac:dyDescent="0.25">
      <c r="A48" s="15">
        <v>9</v>
      </c>
      <c r="B48" s="15">
        <v>16941.770846092346</v>
      </c>
      <c r="C48" s="15">
        <v>6933.2291539076541</v>
      </c>
      <c r="D48" s="15">
        <v>2.4221059103266072</v>
      </c>
      <c r="E48" s="22">
        <f t="shared" si="0"/>
        <v>6933.2291539076541</v>
      </c>
      <c r="F48" s="15">
        <v>4.2288557213930353</v>
      </c>
      <c r="G48" s="15">
        <v>5572</v>
      </c>
    </row>
    <row r="49" spans="1:7" x14ac:dyDescent="0.25">
      <c r="A49" s="15">
        <v>10</v>
      </c>
      <c r="B49" s="15">
        <v>13537.760681476615</v>
      </c>
      <c r="C49" s="15">
        <v>2892.239318523385</v>
      </c>
      <c r="D49" s="15">
        <v>1.0103964245183228</v>
      </c>
      <c r="E49" s="22">
        <f t="shared" si="0"/>
        <v>2892.239318523385</v>
      </c>
      <c r="F49" s="15">
        <v>4.7263681592039806</v>
      </c>
      <c r="G49" s="15">
        <v>6095</v>
      </c>
    </row>
    <row r="50" spans="1:7" x14ac:dyDescent="0.25">
      <c r="A50" s="15">
        <v>11</v>
      </c>
      <c r="B50" s="15">
        <v>13537.760681476615</v>
      </c>
      <c r="C50" s="15">
        <v>3387.239318523385</v>
      </c>
      <c r="D50" s="15">
        <v>1.1833234112076247</v>
      </c>
      <c r="E50" s="22">
        <f t="shared" si="0"/>
        <v>3387.239318523385</v>
      </c>
      <c r="F50" s="15">
        <v>5.2238805970149258</v>
      </c>
      <c r="G50" s="15">
        <v>6189</v>
      </c>
    </row>
    <row r="51" spans="1:7" x14ac:dyDescent="0.25">
      <c r="A51" s="15">
        <v>12</v>
      </c>
      <c r="B51" s="15">
        <v>16955.894001298533</v>
      </c>
      <c r="C51" s="15">
        <v>4014.1059987014669</v>
      </c>
      <c r="D51" s="15">
        <v>1.4023176860745383</v>
      </c>
      <c r="E51" s="22">
        <f t="shared" si="0"/>
        <v>4014.1059987014669</v>
      </c>
      <c r="F51" s="15">
        <v>5.721393034825871</v>
      </c>
      <c r="G51" s="15">
        <v>6229</v>
      </c>
    </row>
    <row r="52" spans="1:7" x14ac:dyDescent="0.25">
      <c r="A52" s="15">
        <v>13</v>
      </c>
      <c r="B52" s="15">
        <v>17044.178960963887</v>
      </c>
      <c r="C52" s="15">
        <v>4060.8210390361128</v>
      </c>
      <c r="D52" s="15">
        <v>1.418637466191992</v>
      </c>
      <c r="E52" s="22">
        <f t="shared" si="0"/>
        <v>4060.8210390361128</v>
      </c>
      <c r="F52" s="15">
        <v>6.2189054726368163</v>
      </c>
      <c r="G52" s="15">
        <v>6229</v>
      </c>
    </row>
    <row r="53" spans="1:7" x14ac:dyDescent="0.25">
      <c r="A53" s="15">
        <v>14</v>
      </c>
      <c r="B53" s="15">
        <v>18073.53345105024</v>
      </c>
      <c r="C53" s="15">
        <v>6491.4665489497602</v>
      </c>
      <c r="D53" s="15">
        <v>2.2677772717258291</v>
      </c>
      <c r="E53" s="22">
        <f t="shared" si="0"/>
        <v>6491.4665489497602</v>
      </c>
      <c r="F53" s="15">
        <v>6.7164179104477615</v>
      </c>
      <c r="G53" s="15">
        <v>6295</v>
      </c>
    </row>
    <row r="54" spans="1:7" x14ac:dyDescent="0.25">
      <c r="A54" s="15">
        <v>15</v>
      </c>
      <c r="B54" s="15">
        <v>27065.600254304987</v>
      </c>
      <c r="C54" s="15">
        <v>3694.3997456950128</v>
      </c>
      <c r="D54" s="15">
        <v>1.2906291225227531</v>
      </c>
      <c r="E54" s="22">
        <f t="shared" si="0"/>
        <v>3694.3997456950128</v>
      </c>
      <c r="F54" s="15">
        <v>7.2139303482587067</v>
      </c>
      <c r="G54" s="15">
        <v>6338</v>
      </c>
    </row>
    <row r="55" spans="1:7" x14ac:dyDescent="0.25">
      <c r="A55" s="15">
        <v>16</v>
      </c>
      <c r="B55" s="15">
        <v>27306.377417028667</v>
      </c>
      <c r="C55" s="15">
        <v>14008.622582971333</v>
      </c>
      <c r="D55" s="15">
        <v>4.8938765473554371</v>
      </c>
      <c r="E55" s="22">
        <f t="shared" si="0"/>
        <v>14008.622582971333</v>
      </c>
      <c r="F55" s="15">
        <v>7.7114427860696519</v>
      </c>
      <c r="G55" s="15">
        <v>6377</v>
      </c>
    </row>
    <row r="56" spans="1:7" x14ac:dyDescent="0.25">
      <c r="A56" s="15">
        <v>17</v>
      </c>
      <c r="B56" s="15">
        <v>28863.793926440649</v>
      </c>
      <c r="C56" s="15">
        <v>8016.2060735593514</v>
      </c>
      <c r="D56" s="15">
        <v>2.8004411332951538</v>
      </c>
      <c r="E56" s="22">
        <f t="shared" si="0"/>
        <v>8016.2060735593514</v>
      </c>
      <c r="F56" s="15">
        <v>8.2089552238805972</v>
      </c>
      <c r="G56" s="15">
        <v>6479</v>
      </c>
    </row>
    <row r="57" spans="1:7" x14ac:dyDescent="0.25">
      <c r="A57" s="15">
        <v>18</v>
      </c>
      <c r="B57" s="15">
        <v>764.35253673506486</v>
      </c>
      <c r="C57" s="15">
        <v>4386.6474632649351</v>
      </c>
      <c r="D57" s="15">
        <v>1.5324640959407605</v>
      </c>
      <c r="E57" s="22">
        <f t="shared" si="0"/>
        <v>4386.6474632649351</v>
      </c>
      <c r="F57" s="15">
        <v>8.7064676616915442</v>
      </c>
      <c r="G57" s="15">
        <v>6488</v>
      </c>
    </row>
    <row r="58" spans="1:7" x14ac:dyDescent="0.25">
      <c r="A58" s="15">
        <v>19</v>
      </c>
      <c r="B58" s="15">
        <v>6258.4725883883111</v>
      </c>
      <c r="C58" s="15">
        <v>36.527411611688876</v>
      </c>
      <c r="D58" s="15">
        <v>1.2760758023372088E-2</v>
      </c>
      <c r="E58" s="22">
        <f t="shared" si="0"/>
        <v>36.527411611688876</v>
      </c>
      <c r="F58" s="15">
        <v>9.2039800995024894</v>
      </c>
      <c r="G58" s="15">
        <v>6529</v>
      </c>
    </row>
    <row r="59" spans="1:7" x14ac:dyDescent="0.25">
      <c r="A59" s="15">
        <v>20</v>
      </c>
      <c r="B59" s="15">
        <v>6314.6539263571722</v>
      </c>
      <c r="C59" s="15">
        <v>260.34607364282783</v>
      </c>
      <c r="D59" s="15">
        <v>9.0951236386758311E-2</v>
      </c>
      <c r="E59" s="22">
        <f t="shared" si="0"/>
        <v>260.34607364282783</v>
      </c>
      <c r="F59" s="15">
        <v>9.7014925373134346</v>
      </c>
      <c r="G59" s="15">
        <v>6575</v>
      </c>
    </row>
    <row r="60" spans="1:7" x14ac:dyDescent="0.25">
      <c r="A60" s="15">
        <v>21</v>
      </c>
      <c r="B60" s="15">
        <v>6282.6421214253023</v>
      </c>
      <c r="C60" s="15">
        <v>-710.64212142530232</v>
      </c>
      <c r="D60" s="15">
        <v>-0.24826101145973878</v>
      </c>
      <c r="E60" s="22">
        <f t="shared" si="0"/>
        <v>710.64212142530232</v>
      </c>
      <c r="F60" s="15">
        <v>10.19900497512438</v>
      </c>
      <c r="G60" s="15">
        <v>6649</v>
      </c>
    </row>
    <row r="61" spans="1:7" x14ac:dyDescent="0.25">
      <c r="A61" s="15">
        <v>22</v>
      </c>
      <c r="B61" s="15">
        <v>6394.9277833974847</v>
      </c>
      <c r="C61" s="15">
        <v>-17.927783397484745</v>
      </c>
      <c r="D61" s="15">
        <v>-6.2630253756475488E-3</v>
      </c>
      <c r="E61" s="22">
        <f t="shared" si="0"/>
        <v>17.927783397484745</v>
      </c>
      <c r="F61" s="15">
        <v>10.696517412935325</v>
      </c>
      <c r="G61" s="15">
        <v>6669</v>
      </c>
    </row>
    <row r="62" spans="1:7" x14ac:dyDescent="0.25">
      <c r="A62" s="15">
        <v>23</v>
      </c>
      <c r="B62" s="15">
        <v>8766.6938197030122</v>
      </c>
      <c r="C62" s="15">
        <v>-809.6938197030122</v>
      </c>
      <c r="D62" s="15">
        <v>-0.28286446945897575</v>
      </c>
      <c r="E62" s="22">
        <f t="shared" si="0"/>
        <v>809.6938197030122</v>
      </c>
      <c r="F62" s="15">
        <v>11.19402985074627</v>
      </c>
      <c r="G62" s="15">
        <v>6692</v>
      </c>
    </row>
    <row r="63" spans="1:7" x14ac:dyDescent="0.25">
      <c r="A63" s="15">
        <v>24</v>
      </c>
      <c r="B63" s="15">
        <v>6540.999262116522</v>
      </c>
      <c r="C63" s="15">
        <v>-311.999262116522</v>
      </c>
      <c r="D63" s="15">
        <v>-0.10899614595372908</v>
      </c>
      <c r="E63" s="22">
        <f t="shared" si="0"/>
        <v>311.999262116522</v>
      </c>
      <c r="F63" s="15">
        <v>11.691542288557216</v>
      </c>
      <c r="G63" s="15">
        <v>6692</v>
      </c>
    </row>
    <row r="64" spans="1:7" x14ac:dyDescent="0.25">
      <c r="A64" s="15">
        <v>25</v>
      </c>
      <c r="B64" s="15">
        <v>6576.3132459826593</v>
      </c>
      <c r="C64" s="15">
        <v>115.68675401734072</v>
      </c>
      <c r="D64" s="15">
        <v>4.0414872266838889E-2</v>
      </c>
      <c r="E64" s="22">
        <f t="shared" si="0"/>
        <v>115.68675401734072</v>
      </c>
      <c r="F64" s="15">
        <v>12.189054726368161</v>
      </c>
      <c r="G64" s="15">
        <v>6695</v>
      </c>
    </row>
    <row r="65" spans="1:7" x14ac:dyDescent="0.25">
      <c r="A65" s="15">
        <v>26</v>
      </c>
      <c r="B65" s="15">
        <v>6576.3132459826593</v>
      </c>
      <c r="C65" s="15">
        <v>1032.6867540173407</v>
      </c>
      <c r="D65" s="15">
        <v>0.36076648195186933</v>
      </c>
      <c r="E65" s="22">
        <f t="shared" si="0"/>
        <v>1032.6867540173407</v>
      </c>
      <c r="F65" s="15">
        <v>12.686567164179106</v>
      </c>
      <c r="G65" s="15">
        <v>6785</v>
      </c>
    </row>
    <row r="66" spans="1:7" x14ac:dyDescent="0.25">
      <c r="A66" s="15">
        <v>27</v>
      </c>
      <c r="B66" s="15">
        <v>8867.8202280469577</v>
      </c>
      <c r="C66" s="15">
        <v>-309.82022804695771</v>
      </c>
      <c r="D66" s="15">
        <v>-0.10823490596273296</v>
      </c>
      <c r="E66" s="22">
        <f t="shared" si="0"/>
        <v>309.82022804695771</v>
      </c>
      <c r="F66" s="15">
        <v>13.184079601990051</v>
      </c>
      <c r="G66" s="15">
        <v>6795</v>
      </c>
    </row>
    <row r="67" spans="1:7" x14ac:dyDescent="0.25">
      <c r="A67" s="15">
        <v>28</v>
      </c>
      <c r="B67" s="15">
        <v>11549.889069469173</v>
      </c>
      <c r="C67" s="15">
        <v>-2628.8890694691727</v>
      </c>
      <c r="D67" s="15">
        <v>-0.91839568711868191</v>
      </c>
      <c r="E67" s="22">
        <f t="shared" si="0"/>
        <v>2628.8890694691727</v>
      </c>
      <c r="F67" s="15">
        <v>13.681592039800996</v>
      </c>
      <c r="G67" s="15">
        <v>6849</v>
      </c>
    </row>
    <row r="68" spans="1:7" x14ac:dyDescent="0.25">
      <c r="A68" s="15">
        <v>29</v>
      </c>
      <c r="B68" s="15">
        <v>14879.942760843518</v>
      </c>
      <c r="C68" s="15">
        <v>-1915.942760843518</v>
      </c>
      <c r="D68" s="15">
        <v>-0.66932971374111483</v>
      </c>
      <c r="E68" s="22">
        <f t="shared" si="0"/>
        <v>1915.942760843518</v>
      </c>
      <c r="F68" s="15">
        <v>14.179104477611942</v>
      </c>
      <c r="G68" s="15">
        <v>6855</v>
      </c>
    </row>
    <row r="69" spans="1:7" x14ac:dyDescent="0.25">
      <c r="A69" s="15">
        <v>30</v>
      </c>
      <c r="B69" s="15">
        <v>2461.966445301603</v>
      </c>
      <c r="C69" s="15">
        <v>4017.033554698397</v>
      </c>
      <c r="D69" s="15">
        <v>1.4033404202905249</v>
      </c>
      <c r="E69" s="22">
        <f t="shared" si="0"/>
        <v>4017.033554698397</v>
      </c>
      <c r="F69" s="15">
        <v>14.676616915422887</v>
      </c>
      <c r="G69" s="15">
        <v>6918</v>
      </c>
    </row>
    <row r="70" spans="1:7" x14ac:dyDescent="0.25">
      <c r="A70" s="15">
        <v>31</v>
      </c>
      <c r="B70" s="15">
        <v>6151.7189482965314</v>
      </c>
      <c r="C70" s="15">
        <v>703.28105170346862</v>
      </c>
      <c r="D70" s="15">
        <v>0.24568944053891745</v>
      </c>
      <c r="E70" s="22">
        <f t="shared" si="0"/>
        <v>703.28105170346862</v>
      </c>
      <c r="F70" s="15">
        <v>15.174129353233832</v>
      </c>
      <c r="G70" s="15">
        <v>6938</v>
      </c>
    </row>
    <row r="71" spans="1:7" x14ac:dyDescent="0.25">
      <c r="A71" s="15">
        <v>32</v>
      </c>
      <c r="B71" s="15">
        <v>4983.1127368634843</v>
      </c>
      <c r="C71" s="15">
        <v>415.88726313651568</v>
      </c>
      <c r="D71" s="15">
        <v>0.14528915397304756</v>
      </c>
      <c r="E71" s="22">
        <f t="shared" si="0"/>
        <v>415.88726313651568</v>
      </c>
      <c r="F71" s="15">
        <v>15.671641791044777</v>
      </c>
      <c r="G71" s="15">
        <v>6989</v>
      </c>
    </row>
    <row r="72" spans="1:7" x14ac:dyDescent="0.25">
      <c r="A72" s="15">
        <v>33</v>
      </c>
      <c r="B72" s="15">
        <v>7894.2919457238659</v>
      </c>
      <c r="C72" s="15">
        <v>-1365.2919457238659</v>
      </c>
      <c r="D72" s="15">
        <v>-0.4769612568185907</v>
      </c>
      <c r="E72" s="22">
        <f t="shared" si="0"/>
        <v>1365.2919457238659</v>
      </c>
      <c r="F72" s="15">
        <v>16.169154228855721</v>
      </c>
      <c r="G72" s="15">
        <v>7053</v>
      </c>
    </row>
    <row r="73" spans="1:7" x14ac:dyDescent="0.25">
      <c r="A73" s="15">
        <v>34</v>
      </c>
      <c r="B73" s="15">
        <v>7919.9748430810632</v>
      </c>
      <c r="C73" s="15">
        <v>-790.97484308106323</v>
      </c>
      <c r="D73" s="15">
        <v>-0.27632504274959974</v>
      </c>
      <c r="E73" s="22">
        <f t="shared" si="0"/>
        <v>790.97484308106323</v>
      </c>
      <c r="F73" s="15">
        <v>16.666666666666668</v>
      </c>
      <c r="G73" s="15">
        <v>7099</v>
      </c>
    </row>
    <row r="74" spans="1:7" x14ac:dyDescent="0.25">
      <c r="A74" s="15">
        <v>35</v>
      </c>
      <c r="B74" s="15">
        <v>8559.6269355720924</v>
      </c>
      <c r="C74" s="15">
        <v>-1264.6269355720924</v>
      </c>
      <c r="D74" s="15">
        <v>-0.44179419243355189</v>
      </c>
      <c r="E74" s="22">
        <f t="shared" si="0"/>
        <v>1264.6269355720924</v>
      </c>
      <c r="F74" s="15">
        <v>17.164179104477615</v>
      </c>
      <c r="G74" s="15">
        <v>7126</v>
      </c>
    </row>
    <row r="75" spans="1:7" x14ac:dyDescent="0.25">
      <c r="A75" s="15">
        <v>36</v>
      </c>
      <c r="B75" s="15">
        <v>8530.6996935374536</v>
      </c>
      <c r="C75" s="15">
        <v>-1235.6996935374536</v>
      </c>
      <c r="D75" s="15">
        <v>-0.43168853425520404</v>
      </c>
      <c r="E75" s="22">
        <f t="shared" si="0"/>
        <v>1235.6996935374536</v>
      </c>
      <c r="F75" s="15">
        <v>17.661691542288558</v>
      </c>
      <c r="G75" s="15">
        <v>7129</v>
      </c>
    </row>
    <row r="76" spans="1:7" x14ac:dyDescent="0.25">
      <c r="A76" s="15">
        <v>37</v>
      </c>
      <c r="B76" s="15">
        <v>9782.0971568400801</v>
      </c>
      <c r="C76" s="15">
        <v>-1887.0971568400801</v>
      </c>
      <c r="D76" s="15">
        <v>-0.65925257560061512</v>
      </c>
      <c r="E76" s="22">
        <f t="shared" si="0"/>
        <v>1887.0971568400801</v>
      </c>
      <c r="F76" s="15">
        <v>18.159203980099505</v>
      </c>
      <c r="G76" s="15">
        <v>7198</v>
      </c>
    </row>
    <row r="77" spans="1:7" x14ac:dyDescent="0.25">
      <c r="A77" s="15">
        <v>38</v>
      </c>
      <c r="B77" s="15">
        <v>9867.1717543357754</v>
      </c>
      <c r="C77" s="15">
        <v>-772.1717543357754</v>
      </c>
      <c r="D77" s="15">
        <v>-0.26975623168460144</v>
      </c>
      <c r="E77" s="22">
        <f t="shared" si="0"/>
        <v>772.1717543357754</v>
      </c>
      <c r="F77" s="15">
        <v>18.656716417910449</v>
      </c>
      <c r="G77" s="15">
        <v>7295</v>
      </c>
    </row>
    <row r="78" spans="1:7" x14ac:dyDescent="0.25">
      <c r="A78" s="15">
        <v>39</v>
      </c>
      <c r="B78" s="15">
        <v>9891.2494706081434</v>
      </c>
      <c r="C78" s="15">
        <v>-1046.2494706081434</v>
      </c>
      <c r="D78" s="15">
        <v>-0.36550458237887645</v>
      </c>
      <c r="E78" s="22">
        <f t="shared" si="0"/>
        <v>1046.2494706081434</v>
      </c>
      <c r="F78" s="15">
        <v>19.154228855721396</v>
      </c>
      <c r="G78" s="15">
        <v>7295</v>
      </c>
    </row>
    <row r="79" spans="1:7" x14ac:dyDescent="0.25">
      <c r="A79" s="15">
        <v>40</v>
      </c>
      <c r="B79" s="15">
        <v>10000.401784376221</v>
      </c>
      <c r="C79" s="15">
        <v>294.59821562377874</v>
      </c>
      <c r="D79" s="15">
        <v>0.10291713477144515</v>
      </c>
      <c r="E79" s="22">
        <f t="shared" si="0"/>
        <v>294.59821562377874</v>
      </c>
      <c r="F79" s="15">
        <v>19.651741293532339</v>
      </c>
      <c r="G79" s="15">
        <v>7299</v>
      </c>
    </row>
    <row r="80" spans="1:7" x14ac:dyDescent="0.25">
      <c r="A80" s="15">
        <v>41</v>
      </c>
      <c r="B80" s="15">
        <v>10698.209772352056</v>
      </c>
      <c r="C80" s="15">
        <v>2246.7902276479435</v>
      </c>
      <c r="D80" s="15">
        <v>0.78491043189925269</v>
      </c>
      <c r="E80" s="22">
        <f t="shared" si="0"/>
        <v>2246.7902276479435</v>
      </c>
      <c r="F80" s="15">
        <v>20.149253731343286</v>
      </c>
      <c r="G80" s="15">
        <v>7349</v>
      </c>
    </row>
    <row r="81" spans="1:7" x14ac:dyDescent="0.25">
      <c r="A81" s="15">
        <v>42</v>
      </c>
      <c r="B81" s="15">
        <v>9664.1169709910118</v>
      </c>
      <c r="C81" s="15">
        <v>680.88302900898816</v>
      </c>
      <c r="D81" s="15">
        <v>0.2378647484735536</v>
      </c>
      <c r="E81" s="22">
        <f t="shared" si="0"/>
        <v>680.88302900898816</v>
      </c>
      <c r="F81" s="15">
        <v>20.64676616915423</v>
      </c>
      <c r="G81" s="15">
        <v>7395</v>
      </c>
    </row>
    <row r="82" spans="1:7" x14ac:dyDescent="0.25">
      <c r="A82" s="15">
        <v>43</v>
      </c>
      <c r="B82" s="15">
        <v>9595.4662169525382</v>
      </c>
      <c r="C82" s="15">
        <v>-2810.4662169525382</v>
      </c>
      <c r="D82" s="15">
        <v>-0.98182920018118169</v>
      </c>
      <c r="E82" s="22">
        <f t="shared" si="0"/>
        <v>2810.4662169525382</v>
      </c>
      <c r="F82" s="15">
        <v>21.144278606965177</v>
      </c>
      <c r="G82" s="15">
        <v>7463</v>
      </c>
    </row>
    <row r="83" spans="1:7" x14ac:dyDescent="0.25">
      <c r="A83" s="15">
        <v>44</v>
      </c>
      <c r="B83" s="15">
        <v>11669.387967613249</v>
      </c>
      <c r="C83" s="15">
        <v>-621.3879676132492</v>
      </c>
      <c r="D83" s="15">
        <v>-0.21708030061484618</v>
      </c>
      <c r="E83" s="22">
        <f t="shared" si="0"/>
        <v>621.3879676132492</v>
      </c>
      <c r="F83" s="15">
        <v>21.64179104477612</v>
      </c>
      <c r="G83" s="15">
        <v>7499</v>
      </c>
    </row>
    <row r="84" spans="1:7" x14ac:dyDescent="0.25">
      <c r="A84" s="15">
        <v>45</v>
      </c>
      <c r="B84" s="15">
        <v>33682.458573846467</v>
      </c>
      <c r="C84" s="15">
        <v>-1432.4585738464666</v>
      </c>
      <c r="D84" s="15">
        <v>-0.50042574693439323</v>
      </c>
      <c r="E84" s="22">
        <f t="shared" si="0"/>
        <v>1432.4585738464666</v>
      </c>
      <c r="F84" s="15">
        <v>22.139303482587067</v>
      </c>
      <c r="G84" s="15">
        <v>7603</v>
      </c>
    </row>
    <row r="85" spans="1:7" x14ac:dyDescent="0.25">
      <c r="A85" s="15">
        <v>46</v>
      </c>
      <c r="B85" s="15">
        <v>33682.458573846467</v>
      </c>
      <c r="C85" s="15">
        <v>1867.5414261535334</v>
      </c>
      <c r="D85" s="15">
        <v>0.65242083099428771</v>
      </c>
      <c r="E85" s="22">
        <f t="shared" si="0"/>
        <v>1867.5414261535334</v>
      </c>
      <c r="F85" s="15">
        <v>22.636815920398011</v>
      </c>
      <c r="G85" s="15">
        <v>7609</v>
      </c>
    </row>
    <row r="86" spans="1:7" x14ac:dyDescent="0.25">
      <c r="A86" s="15">
        <v>47</v>
      </c>
      <c r="B86" s="15">
        <v>40714.211648065932</v>
      </c>
      <c r="C86" s="15">
        <v>-4714.2116480659315</v>
      </c>
      <c r="D86" s="15">
        <v>-1.6468978079104051</v>
      </c>
      <c r="E86" s="22">
        <f t="shared" si="0"/>
        <v>4714.2116480659315</v>
      </c>
      <c r="F86" s="15">
        <v>23.134328358208958</v>
      </c>
      <c r="G86" s="15">
        <v>7609</v>
      </c>
    </row>
    <row r="87" spans="1:7" x14ac:dyDescent="0.25">
      <c r="A87" s="15">
        <v>48</v>
      </c>
      <c r="B87" s="15">
        <v>5777.6991176506308</v>
      </c>
      <c r="C87" s="15">
        <v>-582.6991176506308</v>
      </c>
      <c r="D87" s="15">
        <v>-0.20356444961987624</v>
      </c>
      <c r="E87" s="22">
        <f t="shared" si="0"/>
        <v>582.6991176506308</v>
      </c>
      <c r="F87" s="15">
        <v>23.631840796019901</v>
      </c>
      <c r="G87" s="15">
        <v>7689</v>
      </c>
    </row>
    <row r="88" spans="1:7" x14ac:dyDescent="0.25">
      <c r="A88" s="15">
        <v>49</v>
      </c>
      <c r="B88" s="15">
        <v>5537.9599206904932</v>
      </c>
      <c r="C88" s="15">
        <v>557.04007930950684</v>
      </c>
      <c r="D88" s="15">
        <v>0.19460053006093517</v>
      </c>
      <c r="E88" s="22">
        <f t="shared" si="0"/>
        <v>557.04007930950684</v>
      </c>
      <c r="F88" s="15">
        <v>24.129353233830848</v>
      </c>
      <c r="G88" s="15">
        <v>7738</v>
      </c>
    </row>
    <row r="89" spans="1:7" x14ac:dyDescent="0.25">
      <c r="A89" s="15">
        <v>50</v>
      </c>
      <c r="B89" s="15">
        <v>5545.9858261146182</v>
      </c>
      <c r="C89" s="15">
        <v>1249.0141738853818</v>
      </c>
      <c r="D89" s="15">
        <v>0.43633991398429722</v>
      </c>
      <c r="E89" s="22">
        <f t="shared" si="0"/>
        <v>1249.0141738853818</v>
      </c>
      <c r="F89" s="15">
        <v>24.626865671641792</v>
      </c>
      <c r="G89" s="15">
        <v>7775</v>
      </c>
    </row>
    <row r="90" spans="1:7" x14ac:dyDescent="0.25">
      <c r="A90" s="15">
        <v>51</v>
      </c>
      <c r="B90" s="15">
        <v>5610.1930695075971</v>
      </c>
      <c r="C90" s="15">
        <v>1084.8069304924029</v>
      </c>
      <c r="D90" s="15">
        <v>0.37897453258529795</v>
      </c>
      <c r="E90" s="22">
        <f t="shared" si="0"/>
        <v>1084.8069304924029</v>
      </c>
      <c r="F90" s="15">
        <v>25.124378109452739</v>
      </c>
      <c r="G90" s="15">
        <v>7775</v>
      </c>
    </row>
    <row r="91" spans="1:7" x14ac:dyDescent="0.25">
      <c r="A91" s="15">
        <v>52</v>
      </c>
      <c r="B91" s="15">
        <v>5361.2200888207844</v>
      </c>
      <c r="C91" s="15">
        <v>2033.7799111792156</v>
      </c>
      <c r="D91" s="15">
        <v>0.7104958214736532</v>
      </c>
      <c r="E91" s="22">
        <f t="shared" si="0"/>
        <v>2033.7799111792156</v>
      </c>
      <c r="F91" s="15">
        <v>25.621890547263682</v>
      </c>
      <c r="G91" s="15">
        <v>7788</v>
      </c>
    </row>
    <row r="92" spans="1:7" x14ac:dyDescent="0.25">
      <c r="A92" s="15">
        <v>53</v>
      </c>
      <c r="B92" s="15">
        <v>9017.2657008793121</v>
      </c>
      <c r="C92" s="15">
        <v>1927.7342991206879</v>
      </c>
      <c r="D92" s="15">
        <v>0.67344905754455431</v>
      </c>
      <c r="E92" s="22">
        <f t="shared" si="0"/>
        <v>1927.7342991206879</v>
      </c>
      <c r="F92" s="15">
        <v>26.119402985074629</v>
      </c>
      <c r="G92" s="15">
        <v>7799</v>
      </c>
    </row>
    <row r="93" spans="1:7" x14ac:dyDescent="0.25">
      <c r="A93" s="15">
        <v>54</v>
      </c>
      <c r="B93" s="15">
        <v>9017.2657008793121</v>
      </c>
      <c r="C93" s="15">
        <v>2827.7342991206879</v>
      </c>
      <c r="D93" s="15">
        <v>0.98786176061601283</v>
      </c>
      <c r="E93" s="22">
        <f t="shared" si="0"/>
        <v>2827.7342991206879</v>
      </c>
      <c r="F93" s="15">
        <v>26.616915422885572</v>
      </c>
      <c r="G93" s="15">
        <v>7895</v>
      </c>
    </row>
    <row r="94" spans="1:7" x14ac:dyDescent="0.25">
      <c r="A94" s="15">
        <v>55</v>
      </c>
      <c r="B94" s="15">
        <v>9025.2916063034372</v>
      </c>
      <c r="C94" s="15">
        <v>4619.7083936965628</v>
      </c>
      <c r="D94" s="15">
        <v>1.6138833371822685</v>
      </c>
      <c r="E94" s="22">
        <f t="shared" si="0"/>
        <v>4619.7083936965628</v>
      </c>
      <c r="F94" s="15">
        <v>27.114427860696519</v>
      </c>
      <c r="G94" s="15">
        <v>7898</v>
      </c>
    </row>
    <row r="95" spans="1:7" x14ac:dyDescent="0.25">
      <c r="A95" s="15">
        <v>56</v>
      </c>
      <c r="B95" s="15">
        <v>11555.434792658336</v>
      </c>
      <c r="C95" s="15">
        <v>4089.5652073416641</v>
      </c>
      <c r="D95" s="15">
        <v>1.4286791680303135</v>
      </c>
      <c r="E95" s="22">
        <f t="shared" si="0"/>
        <v>4089.5652073416641</v>
      </c>
      <c r="F95" s="15">
        <v>27.611940298507463</v>
      </c>
      <c r="G95" s="15">
        <v>7898</v>
      </c>
    </row>
    <row r="96" spans="1:7" x14ac:dyDescent="0.25">
      <c r="A96" s="15">
        <v>57</v>
      </c>
      <c r="B96" s="15">
        <v>9803.249878556735</v>
      </c>
      <c r="C96" s="15">
        <v>-958.24987855673498</v>
      </c>
      <c r="D96" s="15">
        <v>-0.33476214948324429</v>
      </c>
      <c r="E96" s="22">
        <f t="shared" si="0"/>
        <v>958.24987855673498</v>
      </c>
      <c r="F96" s="15">
        <v>28.10945273631841</v>
      </c>
      <c r="G96" s="15">
        <v>7957</v>
      </c>
    </row>
    <row r="97" spans="1:7" x14ac:dyDescent="0.25">
      <c r="A97" s="15">
        <v>58</v>
      </c>
      <c r="B97" s="15">
        <v>9843.3794056773531</v>
      </c>
      <c r="C97" s="15">
        <v>-1348.3794056773531</v>
      </c>
      <c r="D97" s="15">
        <v>-0.4710529041165592</v>
      </c>
      <c r="E97" s="22">
        <f t="shared" si="0"/>
        <v>1348.3794056773531</v>
      </c>
      <c r="F97" s="15">
        <v>28.606965174129353</v>
      </c>
      <c r="G97" s="15">
        <v>7957</v>
      </c>
    </row>
    <row r="98" spans="1:7" x14ac:dyDescent="0.25">
      <c r="A98" s="15">
        <v>59</v>
      </c>
      <c r="B98" s="15">
        <v>9803.249878556735</v>
      </c>
      <c r="C98" s="15">
        <v>791.75012144326502</v>
      </c>
      <c r="D98" s="15">
        <v>0.27659588426681386</v>
      </c>
      <c r="E98" s="22">
        <f t="shared" si="0"/>
        <v>791.75012144326502</v>
      </c>
      <c r="F98" s="15">
        <v>29.1044776119403</v>
      </c>
      <c r="G98" s="15">
        <v>7975</v>
      </c>
    </row>
    <row r="99" spans="1:7" x14ac:dyDescent="0.25">
      <c r="A99" s="15">
        <v>60</v>
      </c>
      <c r="B99" s="15">
        <v>9843.3794056773531</v>
      </c>
      <c r="C99" s="15">
        <v>401.62059432264687</v>
      </c>
      <c r="D99" s="15">
        <v>0.14030512963349895</v>
      </c>
      <c r="E99" s="22">
        <f t="shared" si="0"/>
        <v>401.62059432264687</v>
      </c>
      <c r="F99" s="15">
        <v>29.601990049751244</v>
      </c>
      <c r="G99" s="15">
        <v>7995</v>
      </c>
    </row>
    <row r="100" spans="1:7" x14ac:dyDescent="0.25">
      <c r="A100" s="15">
        <v>61</v>
      </c>
      <c r="B100" s="15">
        <v>11222.609342305648</v>
      </c>
      <c r="C100" s="15">
        <v>-427.60934230564817</v>
      </c>
      <c r="D100" s="15">
        <v>-0.14938423241436377</v>
      </c>
      <c r="E100" s="22">
        <f t="shared" si="0"/>
        <v>427.60934230564817</v>
      </c>
      <c r="F100" s="15">
        <v>30.099502487562191</v>
      </c>
      <c r="G100" s="15">
        <v>7999</v>
      </c>
    </row>
    <row r="101" spans="1:7" x14ac:dyDescent="0.25">
      <c r="A101" s="15">
        <v>62</v>
      </c>
      <c r="B101" s="15">
        <v>9867.4571219497211</v>
      </c>
      <c r="C101" s="15">
        <v>1377.5428780502789</v>
      </c>
      <c r="D101" s="15">
        <v>0.48124108876069405</v>
      </c>
      <c r="E101" s="22">
        <f t="shared" si="0"/>
        <v>1377.5428780502789</v>
      </c>
      <c r="F101" s="15">
        <v>30.597014925373134</v>
      </c>
      <c r="G101" s="15">
        <v>8013</v>
      </c>
    </row>
    <row r="102" spans="1:7" x14ac:dyDescent="0.25">
      <c r="A102" s="15">
        <v>63</v>
      </c>
      <c r="B102" s="15">
        <v>16171.852753521067</v>
      </c>
      <c r="C102" s="15">
        <v>2108.1472464789331</v>
      </c>
      <c r="D102" s="15">
        <v>0.73647586026454837</v>
      </c>
      <c r="E102" s="22">
        <f t="shared" si="0"/>
        <v>2108.1472464789331</v>
      </c>
      <c r="F102" s="15">
        <v>31.094527363184081</v>
      </c>
      <c r="G102" s="15">
        <v>8058</v>
      </c>
    </row>
    <row r="103" spans="1:7" x14ac:dyDescent="0.25">
      <c r="A103" s="15">
        <v>64</v>
      </c>
      <c r="B103" s="15">
        <v>14695.230241126283</v>
      </c>
      <c r="C103" s="15">
        <v>3648.7697588737174</v>
      </c>
      <c r="D103" s="15">
        <v>1.2746884030809769</v>
      </c>
      <c r="E103" s="22">
        <f t="shared" si="0"/>
        <v>3648.7697588737174</v>
      </c>
      <c r="F103" s="15">
        <v>31.592039800995025</v>
      </c>
      <c r="G103" s="15">
        <v>8189</v>
      </c>
    </row>
    <row r="104" spans="1:7" x14ac:dyDescent="0.25">
      <c r="A104" s="15">
        <v>65</v>
      </c>
      <c r="B104" s="15">
        <v>24542.343368168174</v>
      </c>
      <c r="C104" s="15">
        <v>1009.6566318318255</v>
      </c>
      <c r="D104" s="15">
        <v>0.35272096754252069</v>
      </c>
      <c r="E104" s="22">
        <f t="shared" si="0"/>
        <v>1009.6566318318255</v>
      </c>
      <c r="F104" s="15">
        <v>32.089552238805972</v>
      </c>
      <c r="G104" s="15">
        <v>8195</v>
      </c>
    </row>
    <row r="105" spans="1:7" x14ac:dyDescent="0.25">
      <c r="A105" s="15">
        <v>66</v>
      </c>
      <c r="B105" s="15">
        <v>24919.560923101944</v>
      </c>
      <c r="C105" s="15">
        <v>3328.4390768980556</v>
      </c>
      <c r="D105" s="15">
        <v>1.1627816968624307</v>
      </c>
      <c r="E105" s="22">
        <f t="shared" ref="E105:E168" si="1">ABS(C105)</f>
        <v>3328.4390768980556</v>
      </c>
      <c r="F105" s="15">
        <v>32.587064676616912</v>
      </c>
      <c r="G105" s="15">
        <v>8238</v>
      </c>
    </row>
    <row r="106" spans="1:7" x14ac:dyDescent="0.25">
      <c r="A106" s="15">
        <v>67</v>
      </c>
      <c r="B106" s="15">
        <v>23858.522376505727</v>
      </c>
      <c r="C106" s="15">
        <v>4317.4776234942728</v>
      </c>
      <c r="D106" s="15">
        <v>1.5082997889481899</v>
      </c>
      <c r="E106" s="22">
        <f t="shared" si="1"/>
        <v>4317.4776234942728</v>
      </c>
      <c r="F106" s="15">
        <v>33.084577114427859</v>
      </c>
      <c r="G106" s="15">
        <v>8249</v>
      </c>
    </row>
    <row r="107" spans="1:7" x14ac:dyDescent="0.25">
      <c r="A107" s="15">
        <v>68</v>
      </c>
      <c r="B107" s="15">
        <v>26057.609172619439</v>
      </c>
      <c r="C107" s="15">
        <v>5542.3908273805609</v>
      </c>
      <c r="D107" s="15">
        <v>1.9362200905724214</v>
      </c>
      <c r="E107" s="22">
        <f t="shared" si="1"/>
        <v>5542.3908273805609</v>
      </c>
      <c r="F107" s="15">
        <v>33.582089552238806</v>
      </c>
      <c r="G107" s="15">
        <v>8358</v>
      </c>
    </row>
    <row r="108" spans="1:7" x14ac:dyDescent="0.25">
      <c r="A108" s="15">
        <v>69</v>
      </c>
      <c r="B108" s="15">
        <v>31346.540487609975</v>
      </c>
      <c r="C108" s="15">
        <v>2837.4595123900253</v>
      </c>
      <c r="D108" s="15">
        <v>0.99125923905152258</v>
      </c>
      <c r="E108" s="22">
        <f t="shared" si="1"/>
        <v>2837.4595123900253</v>
      </c>
      <c r="F108" s="15">
        <v>34.079601990049753</v>
      </c>
      <c r="G108" s="15">
        <v>8449</v>
      </c>
    </row>
    <row r="109" spans="1:7" x14ac:dyDescent="0.25">
      <c r="A109" s="15">
        <v>70</v>
      </c>
      <c r="B109" s="15">
        <v>27505.943397837629</v>
      </c>
      <c r="C109" s="15">
        <v>7550.0566021623708</v>
      </c>
      <c r="D109" s="15">
        <v>2.6375930051426466</v>
      </c>
      <c r="E109" s="22">
        <f t="shared" si="1"/>
        <v>7550.0566021623708</v>
      </c>
      <c r="F109" s="15">
        <v>34.577114427860693</v>
      </c>
      <c r="G109" s="15">
        <v>8495</v>
      </c>
    </row>
    <row r="110" spans="1:7" x14ac:dyDescent="0.25">
      <c r="A110" s="15">
        <v>71</v>
      </c>
      <c r="B110" s="15">
        <v>41645.37845268895</v>
      </c>
      <c r="C110" s="15">
        <v>-685.37845268895035</v>
      </c>
      <c r="D110" s="15">
        <v>-0.23943521326318509</v>
      </c>
      <c r="E110" s="22">
        <f t="shared" si="1"/>
        <v>685.37845268895035</v>
      </c>
      <c r="F110" s="15">
        <v>35.07462686567164</v>
      </c>
      <c r="G110" s="15">
        <v>8495</v>
      </c>
    </row>
    <row r="111" spans="1:7" x14ac:dyDescent="0.25">
      <c r="A111" s="15">
        <v>72</v>
      </c>
      <c r="B111" s="15">
        <v>38984.214254062055</v>
      </c>
      <c r="C111" s="15">
        <v>6415.7857459379447</v>
      </c>
      <c r="D111" s="15">
        <v>2.2413383763418695</v>
      </c>
      <c r="E111" s="22">
        <f t="shared" si="1"/>
        <v>6415.7857459379447</v>
      </c>
      <c r="F111" s="15">
        <v>35.572139303482587</v>
      </c>
      <c r="G111" s="15">
        <v>8499</v>
      </c>
    </row>
    <row r="112" spans="1:7" x14ac:dyDescent="0.25">
      <c r="A112" s="15">
        <v>73</v>
      </c>
      <c r="B112" s="15">
        <v>17605.256591472935</v>
      </c>
      <c r="C112" s="15">
        <v>-1102.2565914729348</v>
      </c>
      <c r="D112" s="15">
        <v>-0.38507052711481971</v>
      </c>
      <c r="E112" s="22">
        <f t="shared" si="1"/>
        <v>1102.2565914729348</v>
      </c>
      <c r="F112" s="15">
        <v>36.069651741293534</v>
      </c>
      <c r="G112" s="15">
        <v>8558</v>
      </c>
    </row>
    <row r="113" spans="1:7" x14ac:dyDescent="0.25">
      <c r="A113" s="15">
        <v>74</v>
      </c>
      <c r="B113" s="15">
        <v>6655.9925214016494</v>
      </c>
      <c r="C113" s="15">
        <v>-1266.9925214016494</v>
      </c>
      <c r="D113" s="15">
        <v>-0.44262060380579471</v>
      </c>
      <c r="E113" s="22">
        <f t="shared" si="1"/>
        <v>1266.9925214016494</v>
      </c>
      <c r="F113" s="15">
        <v>36.567164179104473</v>
      </c>
      <c r="G113" s="15">
        <v>8778</v>
      </c>
    </row>
    <row r="114" spans="1:7" x14ac:dyDescent="0.25">
      <c r="A114" s="15">
        <v>75</v>
      </c>
      <c r="B114" s="15">
        <v>6807.3519472392509</v>
      </c>
      <c r="C114" s="15">
        <v>-618.35194723925088</v>
      </c>
      <c r="D114" s="15">
        <v>-0.21601967464554747</v>
      </c>
      <c r="E114" s="22">
        <f t="shared" si="1"/>
        <v>618.35194723925088</v>
      </c>
      <c r="F114" s="15">
        <v>37.06467661691542</v>
      </c>
      <c r="G114" s="15">
        <v>8845</v>
      </c>
    </row>
    <row r="115" spans="1:7" x14ac:dyDescent="0.25">
      <c r="A115" s="15">
        <v>76</v>
      </c>
      <c r="B115" s="15">
        <v>6903.6628123287228</v>
      </c>
      <c r="C115" s="15">
        <v>-234.66281232872279</v>
      </c>
      <c r="D115" s="15">
        <v>-8.1978854594026776E-2</v>
      </c>
      <c r="E115" s="22">
        <f t="shared" si="1"/>
        <v>234.66281232872279</v>
      </c>
      <c r="F115" s="15">
        <v>37.562189054726367</v>
      </c>
      <c r="G115" s="15">
        <v>8845</v>
      </c>
    </row>
    <row r="116" spans="1:7" x14ac:dyDescent="0.25">
      <c r="A116" s="15">
        <v>77</v>
      </c>
      <c r="B116" s="15">
        <v>8655.7388196674019</v>
      </c>
      <c r="C116" s="15">
        <v>-966.73881966740191</v>
      </c>
      <c r="D116" s="15">
        <v>-0.33772773939526562</v>
      </c>
      <c r="E116" s="22">
        <f t="shared" si="1"/>
        <v>966.73881966740191</v>
      </c>
      <c r="F116" s="15">
        <v>38.059701492537314</v>
      </c>
      <c r="G116" s="15">
        <v>8921</v>
      </c>
    </row>
    <row r="117" spans="1:7" x14ac:dyDescent="0.25">
      <c r="A117" s="15">
        <v>78</v>
      </c>
      <c r="B117" s="15">
        <v>10901.356429709445</v>
      </c>
      <c r="C117" s="15">
        <v>-942.35642970944537</v>
      </c>
      <c r="D117" s="15">
        <v>-0.32920981369079505</v>
      </c>
      <c r="E117" s="22">
        <f t="shared" si="1"/>
        <v>942.35642970944537</v>
      </c>
      <c r="F117" s="15">
        <v>38.557213930348254</v>
      </c>
      <c r="G117" s="15">
        <v>8921</v>
      </c>
    </row>
    <row r="118" spans="1:7" x14ac:dyDescent="0.25">
      <c r="A118" s="15">
        <v>79</v>
      </c>
      <c r="B118" s="15">
        <v>9710.7028778239346</v>
      </c>
      <c r="C118" s="15">
        <v>-1211.7028778239346</v>
      </c>
      <c r="D118" s="15">
        <v>-0.42330530792898718</v>
      </c>
      <c r="E118" s="22">
        <f t="shared" si="1"/>
        <v>1211.7028778239346</v>
      </c>
      <c r="F118" s="15">
        <v>39.054726368159201</v>
      </c>
      <c r="G118" s="15">
        <v>8948</v>
      </c>
    </row>
    <row r="119" spans="1:7" x14ac:dyDescent="0.25">
      <c r="A119" s="15">
        <v>80</v>
      </c>
      <c r="B119" s="15">
        <v>15152.536050858951</v>
      </c>
      <c r="C119" s="15">
        <v>-2523.5360508589511</v>
      </c>
      <c r="D119" s="15">
        <v>-0.88159087894315147</v>
      </c>
      <c r="E119" s="22">
        <f t="shared" si="1"/>
        <v>2523.5360508589511</v>
      </c>
      <c r="F119" s="15">
        <v>39.552238805970148</v>
      </c>
      <c r="G119" s="15">
        <v>8949</v>
      </c>
    </row>
    <row r="120" spans="1:7" x14ac:dyDescent="0.25">
      <c r="A120" s="15">
        <v>81</v>
      </c>
      <c r="B120" s="15">
        <v>15242.39220910133</v>
      </c>
      <c r="C120" s="15">
        <v>-373.39220910133008</v>
      </c>
      <c r="D120" s="15">
        <v>-0.13044361529930271</v>
      </c>
      <c r="E120" s="22">
        <f t="shared" si="1"/>
        <v>373.39220910133008</v>
      </c>
      <c r="F120" s="15">
        <v>40.049751243781095</v>
      </c>
      <c r="G120" s="15">
        <v>9095</v>
      </c>
    </row>
    <row r="121" spans="1:7" x14ac:dyDescent="0.25">
      <c r="A121" s="15">
        <v>82</v>
      </c>
      <c r="B121" s="15">
        <v>15250.418114525448</v>
      </c>
      <c r="C121" s="15">
        <v>-761.41811452544789</v>
      </c>
      <c r="D121" s="15">
        <v>-0.26599947506168825</v>
      </c>
      <c r="E121" s="22">
        <f t="shared" si="1"/>
        <v>761.41811452544789</v>
      </c>
      <c r="F121" s="15">
        <v>40.547263681592035</v>
      </c>
      <c r="G121" s="15">
        <v>9233</v>
      </c>
    </row>
    <row r="122" spans="1:7" x14ac:dyDescent="0.25">
      <c r="A122" s="15">
        <v>83</v>
      </c>
      <c r="B122" s="15">
        <v>9770.0945779624399</v>
      </c>
      <c r="C122" s="15">
        <v>-2781.0945779624399</v>
      </c>
      <c r="D122" s="15">
        <v>-0.97156829306060855</v>
      </c>
      <c r="E122" s="22">
        <f t="shared" si="1"/>
        <v>2781.0945779624399</v>
      </c>
      <c r="F122" s="15">
        <v>41.044776119402982</v>
      </c>
      <c r="G122" s="15">
        <v>9258</v>
      </c>
    </row>
    <row r="123" spans="1:7" x14ac:dyDescent="0.25">
      <c r="A123" s="15">
        <v>84</v>
      </c>
      <c r="B123" s="15">
        <v>9834.301821355426</v>
      </c>
      <c r="C123" s="15">
        <v>-1645.301821355426</v>
      </c>
      <c r="D123" s="15">
        <v>-0.57478199224528148</v>
      </c>
      <c r="E123" s="22">
        <f t="shared" si="1"/>
        <v>1645.301821355426</v>
      </c>
      <c r="F123" s="15">
        <v>41.542288557213929</v>
      </c>
      <c r="G123" s="15">
        <v>9279</v>
      </c>
    </row>
    <row r="124" spans="1:7" x14ac:dyDescent="0.25">
      <c r="A124" s="15">
        <v>85</v>
      </c>
      <c r="B124" s="15">
        <v>10954.327405508655</v>
      </c>
      <c r="C124" s="15">
        <v>-1675.3274055086549</v>
      </c>
      <c r="D124" s="15">
        <v>-0.58527135343963288</v>
      </c>
      <c r="E124" s="22">
        <f t="shared" si="1"/>
        <v>1675.3274055086549</v>
      </c>
      <c r="F124" s="15">
        <v>42.039800995024876</v>
      </c>
      <c r="G124" s="15">
        <v>9279</v>
      </c>
    </row>
    <row r="125" spans="1:7" x14ac:dyDescent="0.25">
      <c r="A125" s="15">
        <v>86</v>
      </c>
      <c r="B125" s="15">
        <v>10954.327405508655</v>
      </c>
      <c r="C125" s="15">
        <v>-1675.3274055086549</v>
      </c>
      <c r="D125" s="15">
        <v>-0.58527135343963288</v>
      </c>
      <c r="E125" s="22">
        <f t="shared" si="1"/>
        <v>1675.3274055086549</v>
      </c>
      <c r="F125" s="15">
        <v>42.537313432835816</v>
      </c>
      <c r="G125" s="15">
        <v>9295</v>
      </c>
    </row>
    <row r="126" spans="1:7" x14ac:dyDescent="0.25">
      <c r="A126" s="15">
        <v>87</v>
      </c>
      <c r="B126" s="15">
        <v>5971.8729349442237</v>
      </c>
      <c r="C126" s="15">
        <v>-472.87293494422374</v>
      </c>
      <c r="D126" s="15">
        <v>-0.16519695298349701</v>
      </c>
      <c r="E126" s="22">
        <f t="shared" si="1"/>
        <v>472.87293494422374</v>
      </c>
      <c r="F126" s="15">
        <v>43.034825870646763</v>
      </c>
      <c r="G126" s="15">
        <v>9298</v>
      </c>
    </row>
    <row r="127" spans="1:7" x14ac:dyDescent="0.25">
      <c r="A127" s="15">
        <v>88</v>
      </c>
      <c r="B127" s="15">
        <v>8595.2855281573611</v>
      </c>
      <c r="C127" s="15">
        <v>-1496.2855281573611</v>
      </c>
      <c r="D127" s="15">
        <v>-0.52272353052740084</v>
      </c>
      <c r="E127" s="22">
        <f t="shared" si="1"/>
        <v>1496.2855281573611</v>
      </c>
      <c r="F127" s="15">
        <v>43.53233830845771</v>
      </c>
      <c r="G127" s="15">
        <v>9495</v>
      </c>
    </row>
    <row r="128" spans="1:7" x14ac:dyDescent="0.25">
      <c r="A128" s="15">
        <v>89</v>
      </c>
      <c r="B128" s="15">
        <v>6018.4231864041376</v>
      </c>
      <c r="C128" s="15">
        <v>630.5768135958624</v>
      </c>
      <c r="D128" s="15">
        <v>0.22029040050762477</v>
      </c>
      <c r="E128" s="22">
        <f t="shared" si="1"/>
        <v>630.5768135958624</v>
      </c>
      <c r="F128" s="15">
        <v>44.029850746268657</v>
      </c>
      <c r="G128" s="15">
        <v>9538</v>
      </c>
    </row>
    <row r="129" spans="1:7" x14ac:dyDescent="0.25">
      <c r="A129" s="15">
        <v>90</v>
      </c>
      <c r="B129" s="15">
        <v>6050.526808100627</v>
      </c>
      <c r="C129" s="15">
        <v>798.47319189937298</v>
      </c>
      <c r="D129" s="15">
        <v>0.27894457177241916</v>
      </c>
      <c r="E129" s="22">
        <f t="shared" si="1"/>
        <v>798.47319189937298</v>
      </c>
      <c r="F129" s="15">
        <v>44.527363184079597</v>
      </c>
      <c r="G129" s="15">
        <v>9549</v>
      </c>
    </row>
    <row r="130" spans="1:7" x14ac:dyDescent="0.25">
      <c r="A130" s="15">
        <v>91</v>
      </c>
      <c r="B130" s="15">
        <v>6188.5723813955392</v>
      </c>
      <c r="C130" s="15">
        <v>1160.4276186044608</v>
      </c>
      <c r="D130" s="15">
        <v>0.40539242698244887</v>
      </c>
      <c r="E130" s="22">
        <f t="shared" si="1"/>
        <v>1160.4276186044608</v>
      </c>
      <c r="F130" s="15">
        <v>45.024875621890544</v>
      </c>
      <c r="G130" s="15">
        <v>9639</v>
      </c>
    </row>
    <row r="131" spans="1:7" x14ac:dyDescent="0.25">
      <c r="A131" s="15">
        <v>92</v>
      </c>
      <c r="B131" s="15">
        <v>6071.3941622033472</v>
      </c>
      <c r="C131" s="15">
        <v>1227.6058377966528</v>
      </c>
      <c r="D131" s="15">
        <v>0.42886096640883115</v>
      </c>
      <c r="E131" s="22">
        <f t="shared" si="1"/>
        <v>1227.6058377966528</v>
      </c>
      <c r="F131" s="15">
        <v>45.522388059701491</v>
      </c>
      <c r="G131" s="15">
        <v>9895</v>
      </c>
    </row>
    <row r="132" spans="1:7" x14ac:dyDescent="0.25">
      <c r="A132" s="15">
        <v>93</v>
      </c>
      <c r="B132" s="15">
        <v>6194.9931057348385</v>
      </c>
      <c r="C132" s="15">
        <v>1604.0068942651615</v>
      </c>
      <c r="D132" s="15">
        <v>0.56035571485684943</v>
      </c>
      <c r="E132" s="22">
        <f t="shared" si="1"/>
        <v>1604.0068942651615</v>
      </c>
      <c r="F132" s="15">
        <v>46.019900497512438</v>
      </c>
      <c r="G132" s="15">
        <v>9959</v>
      </c>
    </row>
    <row r="133" spans="1:7" x14ac:dyDescent="0.25">
      <c r="A133" s="15">
        <v>94</v>
      </c>
      <c r="B133" s="15">
        <v>6103.4977838998366</v>
      </c>
      <c r="C133" s="15">
        <v>1395.5022161001634</v>
      </c>
      <c r="D133" s="15">
        <v>0.48751513767362548</v>
      </c>
      <c r="E133" s="22">
        <f t="shared" si="1"/>
        <v>1395.5022161001634</v>
      </c>
      <c r="F133" s="15">
        <v>46.517412935323378</v>
      </c>
      <c r="G133" s="15">
        <v>9960</v>
      </c>
    </row>
    <row r="134" spans="1:7" x14ac:dyDescent="0.25">
      <c r="A134" s="15">
        <v>95</v>
      </c>
      <c r="B134" s="15">
        <v>6209.4397354982593</v>
      </c>
      <c r="C134" s="15">
        <v>1789.5602645017407</v>
      </c>
      <c r="D134" s="15">
        <v>0.6251783111902961</v>
      </c>
      <c r="E134" s="22">
        <f t="shared" si="1"/>
        <v>1789.5602645017407</v>
      </c>
      <c r="F134" s="15">
        <v>47.014925373134325</v>
      </c>
      <c r="G134" s="15">
        <v>9980</v>
      </c>
    </row>
    <row r="135" spans="1:7" x14ac:dyDescent="0.25">
      <c r="A135" s="15">
        <v>96</v>
      </c>
      <c r="B135" s="15">
        <v>6281.383551304878</v>
      </c>
      <c r="C135" s="15">
        <v>1967.616448695122</v>
      </c>
      <c r="D135" s="15">
        <v>0.68738178471344114</v>
      </c>
      <c r="E135" s="22">
        <f t="shared" si="1"/>
        <v>1967.616448695122</v>
      </c>
      <c r="F135" s="15">
        <v>47.512437810945272</v>
      </c>
      <c r="G135" s="15">
        <v>9988</v>
      </c>
    </row>
    <row r="136" spans="1:7" x14ac:dyDescent="0.25">
      <c r="A136" s="15">
        <v>97</v>
      </c>
      <c r="B136" s="15">
        <v>10192.591918437171</v>
      </c>
      <c r="C136" s="15">
        <v>-1243.5919184371705</v>
      </c>
      <c r="D136" s="15">
        <v>-0.434445662881835</v>
      </c>
      <c r="E136" s="22">
        <f t="shared" si="1"/>
        <v>1243.5919184371705</v>
      </c>
      <c r="F136" s="15">
        <v>48.009950248756219</v>
      </c>
      <c r="G136" s="15">
        <v>9989</v>
      </c>
    </row>
    <row r="137" spans="1:7" x14ac:dyDescent="0.25">
      <c r="A137" s="15">
        <v>98</v>
      </c>
      <c r="B137" s="15">
        <v>10157.277934571026</v>
      </c>
      <c r="C137" s="15">
        <v>-608.27793457102598</v>
      </c>
      <c r="D137" s="15">
        <v>-0.21250034403022225</v>
      </c>
      <c r="E137" s="22">
        <f t="shared" si="1"/>
        <v>608.27793457102598</v>
      </c>
      <c r="F137" s="15">
        <v>48.507462686567166</v>
      </c>
      <c r="G137" s="15">
        <v>9995</v>
      </c>
    </row>
    <row r="138" spans="1:7" x14ac:dyDescent="0.25">
      <c r="A138" s="15">
        <v>99</v>
      </c>
      <c r="B138" s="15">
        <v>20487.984868313473</v>
      </c>
      <c r="C138" s="15">
        <v>-6988.9848683134733</v>
      </c>
      <c r="D138" s="15">
        <v>-2.4415840268577336</v>
      </c>
      <c r="E138" s="22">
        <f t="shared" si="1"/>
        <v>6988.9848683134733</v>
      </c>
      <c r="F138" s="15">
        <v>49.004975124378106</v>
      </c>
      <c r="G138" s="15">
        <v>10198</v>
      </c>
    </row>
    <row r="139" spans="1:7" x14ac:dyDescent="0.25">
      <c r="A139" s="15">
        <v>100</v>
      </c>
      <c r="B139" s="15">
        <v>20810.626266363204</v>
      </c>
      <c r="C139" s="15">
        <v>-6411.6262663632042</v>
      </c>
      <c r="D139" s="15">
        <v>-2.2398852727680199</v>
      </c>
      <c r="E139" s="22">
        <f t="shared" si="1"/>
        <v>6411.6262663632042</v>
      </c>
      <c r="F139" s="15">
        <v>49.502487562189053</v>
      </c>
      <c r="G139" s="15">
        <v>10245</v>
      </c>
    </row>
    <row r="140" spans="1:7" x14ac:dyDescent="0.25">
      <c r="A140" s="15">
        <v>101</v>
      </c>
      <c r="B140" s="15">
        <v>20322.178812712442</v>
      </c>
      <c r="C140" s="15">
        <v>-6823.1788127124419</v>
      </c>
      <c r="D140" s="15">
        <v>-2.3836601044942483</v>
      </c>
      <c r="E140" s="22">
        <f t="shared" si="1"/>
        <v>6823.1788127124419</v>
      </c>
      <c r="F140" s="15">
        <v>50</v>
      </c>
      <c r="G140" s="15">
        <v>10295</v>
      </c>
    </row>
    <row r="141" spans="1:7" x14ac:dyDescent="0.25">
      <c r="A141" s="15">
        <v>102</v>
      </c>
      <c r="B141" s="15">
        <v>20224.72050792096</v>
      </c>
      <c r="C141" s="15">
        <v>-3025.7205079209598</v>
      </c>
      <c r="D141" s="15">
        <v>-1.0570277373713057</v>
      </c>
      <c r="E141" s="22">
        <f t="shared" si="1"/>
        <v>3025.7205079209598</v>
      </c>
      <c r="F141" s="15">
        <v>50.497512437810947</v>
      </c>
      <c r="G141" s="15">
        <v>10345</v>
      </c>
    </row>
    <row r="142" spans="1:7" x14ac:dyDescent="0.25">
      <c r="A142" s="15">
        <v>103</v>
      </c>
      <c r="B142" s="15">
        <v>21701.784712557986</v>
      </c>
      <c r="C142" s="15">
        <v>-2002.7847125579865</v>
      </c>
      <c r="D142" s="15">
        <v>-0.69966772793950049</v>
      </c>
      <c r="E142" s="22">
        <f t="shared" si="1"/>
        <v>2002.7847125579865</v>
      </c>
      <c r="F142" s="15">
        <v>50.995024875621887</v>
      </c>
      <c r="G142" s="15">
        <v>10595</v>
      </c>
    </row>
    <row r="143" spans="1:7" x14ac:dyDescent="0.25">
      <c r="A143" s="15">
        <v>104</v>
      </c>
      <c r="B143" s="15">
        <v>21894.044707365094</v>
      </c>
      <c r="C143" s="15">
        <v>-3495.0447073650939</v>
      </c>
      <c r="D143" s="15">
        <v>-1.2209849486647264</v>
      </c>
      <c r="E143" s="22">
        <f t="shared" si="1"/>
        <v>3495.0447073650939</v>
      </c>
      <c r="F143" s="15">
        <v>51.492537313432834</v>
      </c>
      <c r="G143" s="15">
        <v>10698</v>
      </c>
    </row>
    <row r="144" spans="1:7" x14ac:dyDescent="0.25">
      <c r="A144" s="15">
        <v>105</v>
      </c>
      <c r="B144" s="15">
        <v>15176.81704636108</v>
      </c>
      <c r="C144" s="15">
        <v>-3276.8170463610804</v>
      </c>
      <c r="D144" s="15">
        <v>-1.1447476722411332</v>
      </c>
      <c r="E144" s="22">
        <f t="shared" si="1"/>
        <v>3276.8170463610804</v>
      </c>
      <c r="F144" s="15">
        <v>51.990049751243781</v>
      </c>
      <c r="G144" s="15">
        <v>10795</v>
      </c>
    </row>
    <row r="145" spans="1:7" x14ac:dyDescent="0.25">
      <c r="A145" s="15">
        <v>106</v>
      </c>
      <c r="B145" s="15">
        <v>18777.269468005645</v>
      </c>
      <c r="C145" s="15">
        <v>-5577.2694680056447</v>
      </c>
      <c r="D145" s="15">
        <v>-1.9484048546595221</v>
      </c>
      <c r="E145" s="22">
        <f t="shared" si="1"/>
        <v>5577.2694680056447</v>
      </c>
      <c r="F145" s="15">
        <v>52.487562189054728</v>
      </c>
      <c r="G145" s="15">
        <v>10898</v>
      </c>
    </row>
    <row r="146" spans="1:7" x14ac:dyDescent="0.25">
      <c r="A146" s="15">
        <v>107</v>
      </c>
      <c r="B146" s="15">
        <v>16758.092780472871</v>
      </c>
      <c r="C146" s="15">
        <v>-4318.0927804728708</v>
      </c>
      <c r="D146" s="15">
        <v>-1.5085146924686947</v>
      </c>
      <c r="E146" s="22">
        <f t="shared" si="1"/>
        <v>4318.0927804728708</v>
      </c>
      <c r="F146" s="15">
        <v>52.985074626865668</v>
      </c>
      <c r="G146" s="15">
        <v>10945</v>
      </c>
    </row>
    <row r="147" spans="1:7" x14ac:dyDescent="0.25">
      <c r="A147" s="15">
        <v>108</v>
      </c>
      <c r="B147" s="15">
        <v>20687.796947420826</v>
      </c>
      <c r="C147" s="15">
        <v>-6827.7969474208257</v>
      </c>
      <c r="D147" s="15">
        <v>-2.385273438068483</v>
      </c>
      <c r="E147" s="22">
        <f t="shared" si="1"/>
        <v>6827.7969474208257</v>
      </c>
      <c r="F147" s="15">
        <v>53.482587064676615</v>
      </c>
      <c r="G147" s="15">
        <v>11048</v>
      </c>
    </row>
    <row r="148" spans="1:7" x14ac:dyDescent="0.25">
      <c r="A148" s="15">
        <v>109</v>
      </c>
      <c r="B148" s="15">
        <v>18578.32002740063</v>
      </c>
      <c r="C148" s="15">
        <v>-2998.3200274006304</v>
      </c>
      <c r="D148" s="15">
        <v>-1.0474554494314685</v>
      </c>
      <c r="E148" s="22">
        <f t="shared" si="1"/>
        <v>2998.3200274006304</v>
      </c>
      <c r="F148" s="15">
        <v>53.980099502487562</v>
      </c>
      <c r="G148" s="15">
        <v>11199</v>
      </c>
    </row>
    <row r="149" spans="1:7" x14ac:dyDescent="0.25">
      <c r="A149" s="15">
        <v>110</v>
      </c>
      <c r="B149" s="15">
        <v>18865.554427670992</v>
      </c>
      <c r="C149" s="15">
        <v>-1965.5544276709916</v>
      </c>
      <c r="D149" s="15">
        <v>-0.68666142293123333</v>
      </c>
      <c r="E149" s="22">
        <f t="shared" si="1"/>
        <v>1965.5544276709916</v>
      </c>
      <c r="F149" s="15">
        <v>54.477611940298509</v>
      </c>
      <c r="G149" s="15">
        <v>11245</v>
      </c>
    </row>
    <row r="150" spans="1:7" x14ac:dyDescent="0.25">
      <c r="A150" s="15">
        <v>111</v>
      </c>
      <c r="B150" s="15">
        <v>20159.595761512421</v>
      </c>
      <c r="C150" s="15">
        <v>-3464.5957615124207</v>
      </c>
      <c r="D150" s="15">
        <v>-1.2103476871411536</v>
      </c>
      <c r="E150" s="22">
        <f t="shared" si="1"/>
        <v>3464.5957615124207</v>
      </c>
      <c r="F150" s="15">
        <v>54.975124378109449</v>
      </c>
      <c r="G150" s="15">
        <v>11248</v>
      </c>
    </row>
    <row r="151" spans="1:7" x14ac:dyDescent="0.25">
      <c r="A151" s="15">
        <v>112</v>
      </c>
      <c r="B151" s="15">
        <v>20776.081907086173</v>
      </c>
      <c r="C151" s="15">
        <v>-3701.0819070861726</v>
      </c>
      <c r="D151" s="15">
        <v>-1.2929635185509245</v>
      </c>
      <c r="E151" s="22">
        <f t="shared" si="1"/>
        <v>3701.0819070861726</v>
      </c>
      <c r="F151" s="15">
        <v>55.472636815920396</v>
      </c>
      <c r="G151" s="15">
        <v>11259</v>
      </c>
    </row>
    <row r="152" spans="1:7" x14ac:dyDescent="0.25">
      <c r="A152" s="15">
        <v>113</v>
      </c>
      <c r="B152" s="15">
        <v>15265.102006026427</v>
      </c>
      <c r="C152" s="15">
        <v>1364.8979939735727</v>
      </c>
      <c r="D152" s="15">
        <v>0.47682363078004691</v>
      </c>
      <c r="E152" s="22">
        <f t="shared" si="1"/>
        <v>1364.8979939735727</v>
      </c>
      <c r="F152" s="15">
        <v>55.970149253731343</v>
      </c>
      <c r="G152" s="15">
        <v>11549</v>
      </c>
    </row>
    <row r="153" spans="1:7" x14ac:dyDescent="0.25">
      <c r="A153" s="15">
        <v>114</v>
      </c>
      <c r="B153" s="15">
        <v>18865.554427670992</v>
      </c>
      <c r="C153" s="15">
        <v>-915.55442767099157</v>
      </c>
      <c r="D153" s="15">
        <v>-0.31984660268119841</v>
      </c>
      <c r="E153" s="22">
        <f t="shared" si="1"/>
        <v>915.55442767099157</v>
      </c>
      <c r="F153" s="15">
        <v>56.46766169154229</v>
      </c>
      <c r="G153" s="15">
        <v>11595</v>
      </c>
    </row>
    <row r="154" spans="1:7" x14ac:dyDescent="0.25">
      <c r="A154" s="15">
        <v>115</v>
      </c>
      <c r="B154" s="15">
        <v>19322.548670165801</v>
      </c>
      <c r="C154" s="15">
        <v>-1172.548670165801</v>
      </c>
      <c r="D154" s="15">
        <v>-0.40962688541074832</v>
      </c>
      <c r="E154" s="22">
        <f t="shared" si="1"/>
        <v>1172.548670165801</v>
      </c>
      <c r="F154" s="15">
        <v>56.96517412935323</v>
      </c>
      <c r="G154" s="15">
        <v>11694</v>
      </c>
    </row>
    <row r="155" spans="1:7" x14ac:dyDescent="0.25">
      <c r="A155" s="15">
        <v>116</v>
      </c>
      <c r="B155" s="15">
        <v>6352.7206713279538</v>
      </c>
      <c r="C155" s="15">
        <v>-780.72067132795382</v>
      </c>
      <c r="D155" s="15">
        <v>-0.27274277401776187</v>
      </c>
      <c r="E155" s="22">
        <f t="shared" si="1"/>
        <v>780.72067132795382</v>
      </c>
      <c r="F155" s="15">
        <v>57.462686567164177</v>
      </c>
      <c r="G155" s="15">
        <v>11845</v>
      </c>
    </row>
    <row r="156" spans="1:7" x14ac:dyDescent="0.25">
      <c r="A156" s="15">
        <v>117</v>
      </c>
      <c r="B156" s="15">
        <v>8766.6938197030122</v>
      </c>
      <c r="C156" s="15">
        <v>-809.6938197030122</v>
      </c>
      <c r="D156" s="15">
        <v>-0.28286446945897575</v>
      </c>
      <c r="E156" s="22">
        <f t="shared" si="1"/>
        <v>809.6938197030122</v>
      </c>
      <c r="F156" s="15">
        <v>57.960199004975124</v>
      </c>
      <c r="G156" s="15">
        <v>11850</v>
      </c>
    </row>
    <row r="157" spans="1:7" x14ac:dyDescent="0.25">
      <c r="A157" s="15">
        <v>118</v>
      </c>
      <c r="B157" s="15">
        <v>6540.999262116522</v>
      </c>
      <c r="C157" s="15">
        <v>-311.999262116522</v>
      </c>
      <c r="D157" s="15">
        <v>-0.10899614595372908</v>
      </c>
      <c r="E157" s="22">
        <f t="shared" si="1"/>
        <v>311.999262116522</v>
      </c>
      <c r="F157" s="15">
        <v>58.457711442786071</v>
      </c>
      <c r="G157" s="15">
        <v>11900</v>
      </c>
    </row>
    <row r="158" spans="1:7" x14ac:dyDescent="0.25">
      <c r="A158" s="15">
        <v>119</v>
      </c>
      <c r="B158" s="15">
        <v>6576.3132459826593</v>
      </c>
      <c r="C158" s="15">
        <v>115.68675401734072</v>
      </c>
      <c r="D158" s="15">
        <v>4.0414872266838889E-2</v>
      </c>
      <c r="E158" s="22">
        <f t="shared" si="1"/>
        <v>115.68675401734072</v>
      </c>
      <c r="F158" s="15">
        <v>58.955223880597011</v>
      </c>
      <c r="G158" s="15">
        <v>12170</v>
      </c>
    </row>
    <row r="159" spans="1:7" x14ac:dyDescent="0.25">
      <c r="A159" s="15">
        <v>120</v>
      </c>
      <c r="B159" s="15">
        <v>8113.6472254119981</v>
      </c>
      <c r="C159" s="15">
        <v>-504.64722541199808</v>
      </c>
      <c r="D159" s="15">
        <v>-0.17629722026588657</v>
      </c>
      <c r="E159" s="22">
        <f t="shared" si="1"/>
        <v>504.64722541199808</v>
      </c>
      <c r="F159" s="15">
        <v>59.452736318407958</v>
      </c>
      <c r="G159" s="15">
        <v>12290</v>
      </c>
    </row>
    <row r="160" spans="1:7" x14ac:dyDescent="0.25">
      <c r="A160" s="15">
        <v>121</v>
      </c>
      <c r="B160" s="15">
        <v>11498.489292246981</v>
      </c>
      <c r="C160" s="15">
        <v>-2577.4892922469808</v>
      </c>
      <c r="D160" s="15">
        <v>-0.90043930612568179</v>
      </c>
      <c r="E160" s="22">
        <f t="shared" si="1"/>
        <v>2577.4892922469808</v>
      </c>
      <c r="F160" s="15">
        <v>59.950248756218905</v>
      </c>
      <c r="G160" s="15">
        <v>12440</v>
      </c>
    </row>
    <row r="161" spans="1:7" x14ac:dyDescent="0.25">
      <c r="A161" s="15">
        <v>122</v>
      </c>
      <c r="B161" s="15">
        <v>16564.000195853318</v>
      </c>
      <c r="C161" s="15">
        <v>-3800.0001958533176</v>
      </c>
      <c r="D161" s="15">
        <v>-1.3275203702781257</v>
      </c>
      <c r="E161" s="22">
        <f t="shared" si="1"/>
        <v>3800.0001958533176</v>
      </c>
      <c r="F161" s="15">
        <v>60.447761194029852</v>
      </c>
      <c r="G161" s="15">
        <v>12629</v>
      </c>
    </row>
    <row r="162" spans="1:7" x14ac:dyDescent="0.25">
      <c r="A162" s="15">
        <v>123</v>
      </c>
      <c r="B162" s="15">
        <v>16359.626418316009</v>
      </c>
      <c r="C162" s="15">
        <v>5658.3735816839908</v>
      </c>
      <c r="D162" s="15">
        <v>1.9767383697837706</v>
      </c>
      <c r="E162" s="22">
        <f t="shared" si="1"/>
        <v>5658.3735816839908</v>
      </c>
      <c r="F162" s="15">
        <v>60.945273631840791</v>
      </c>
      <c r="G162" s="15">
        <v>12764</v>
      </c>
    </row>
    <row r="163" spans="1:7" x14ac:dyDescent="0.25">
      <c r="A163" s="15">
        <v>124</v>
      </c>
      <c r="B163" s="15">
        <v>34504.457344089213</v>
      </c>
      <c r="C163" s="15">
        <v>-1976.4573440892127</v>
      </c>
      <c r="D163" s="15">
        <v>-0.69047032895613891</v>
      </c>
      <c r="E163" s="22">
        <f t="shared" si="1"/>
        <v>1976.4573440892127</v>
      </c>
      <c r="F163" s="15">
        <v>61.442786069651739</v>
      </c>
      <c r="G163" s="15">
        <v>12940</v>
      </c>
    </row>
    <row r="164" spans="1:7" x14ac:dyDescent="0.25">
      <c r="A164" s="15">
        <v>125</v>
      </c>
      <c r="B164" s="15">
        <v>34504.457344089213</v>
      </c>
      <c r="C164" s="15">
        <v>-476.45734408921271</v>
      </c>
      <c r="D164" s="15">
        <v>-0.16644915717037484</v>
      </c>
      <c r="E164" s="22">
        <f t="shared" si="1"/>
        <v>476.45734408921271</v>
      </c>
      <c r="F164" s="15">
        <v>61.940298507462686</v>
      </c>
      <c r="G164" s="15">
        <v>12945</v>
      </c>
    </row>
    <row r="165" spans="1:7" x14ac:dyDescent="0.25">
      <c r="A165" s="15">
        <v>126</v>
      </c>
      <c r="B165" s="15">
        <v>34575.085311821487</v>
      </c>
      <c r="C165" s="15">
        <v>2452.9146881785127</v>
      </c>
      <c r="D165" s="15">
        <v>0.85691948612654423</v>
      </c>
      <c r="E165" s="22">
        <f t="shared" si="1"/>
        <v>2452.9146881785127</v>
      </c>
      <c r="F165" s="15">
        <v>62.437810945273633</v>
      </c>
      <c r="G165" s="15">
        <v>12964</v>
      </c>
    </row>
    <row r="166" spans="1:7" x14ac:dyDescent="0.25">
      <c r="A166" s="15">
        <v>127</v>
      </c>
      <c r="B166" s="15">
        <v>10168.962454818138</v>
      </c>
      <c r="C166" s="15">
        <v>-873.96245481813821</v>
      </c>
      <c r="D166" s="15">
        <v>-0.30531655311370914</v>
      </c>
      <c r="E166" s="22">
        <f t="shared" si="1"/>
        <v>873.96245481813821</v>
      </c>
      <c r="F166" s="15">
        <v>62.935323383084572</v>
      </c>
      <c r="G166" s="15">
        <v>13200</v>
      </c>
    </row>
    <row r="167" spans="1:7" x14ac:dyDescent="0.25">
      <c r="A167" s="15">
        <v>128</v>
      </c>
      <c r="B167" s="15">
        <v>9977.9459057240183</v>
      </c>
      <c r="C167" s="15">
        <v>-82.945905724018303</v>
      </c>
      <c r="D167" s="15">
        <v>-2.8976940474887726E-2</v>
      </c>
      <c r="E167" s="22">
        <f t="shared" si="1"/>
        <v>82.945905724018303</v>
      </c>
      <c r="F167" s="15">
        <v>63.432835820895519</v>
      </c>
      <c r="G167" s="15">
        <v>13295</v>
      </c>
    </row>
    <row r="168" spans="1:7" x14ac:dyDescent="0.25">
      <c r="A168" s="15">
        <v>129</v>
      </c>
      <c r="B168" s="15">
        <v>11941.31045905911</v>
      </c>
      <c r="C168" s="15">
        <v>-91.310459059110144</v>
      </c>
      <c r="D168" s="15">
        <v>-3.1899075834967289E-2</v>
      </c>
      <c r="E168" s="22">
        <f t="shared" si="1"/>
        <v>91.310459059110144</v>
      </c>
      <c r="F168" s="15">
        <v>63.930348258706466</v>
      </c>
      <c r="G168" s="15">
        <v>13415</v>
      </c>
    </row>
    <row r="169" spans="1:7" x14ac:dyDescent="0.25">
      <c r="A169" s="15">
        <v>130</v>
      </c>
      <c r="B169" s="15">
        <v>12003.363103537638</v>
      </c>
      <c r="C169" s="15">
        <v>166.63689646236162</v>
      </c>
      <c r="D169" s="15">
        <v>5.8214174497966523E-2</v>
      </c>
      <c r="E169" s="22">
        <f t="shared" ref="E169:E232" si="2">ABS(C169)</f>
        <v>166.63689646236162</v>
      </c>
      <c r="F169" s="15">
        <v>64.427860696517413</v>
      </c>
      <c r="G169" s="15">
        <v>13495</v>
      </c>
    </row>
    <row r="170" spans="1:7" x14ac:dyDescent="0.25">
      <c r="A170" s="15">
        <v>131</v>
      </c>
      <c r="B170" s="15">
        <v>20524.596791397351</v>
      </c>
      <c r="C170" s="15">
        <v>-5484.5967913973509</v>
      </c>
      <c r="D170" s="15">
        <v>-1.9160298916003211</v>
      </c>
      <c r="E170" s="22">
        <f t="shared" si="2"/>
        <v>5484.5967913973509</v>
      </c>
      <c r="F170" s="15">
        <v>64.925373134328353</v>
      </c>
      <c r="G170" s="15">
        <v>13499</v>
      </c>
    </row>
    <row r="171" spans="1:7" x14ac:dyDescent="0.25">
      <c r="A171" s="15">
        <v>132</v>
      </c>
      <c r="B171" s="15">
        <v>12104.489511881584</v>
      </c>
      <c r="C171" s="15">
        <v>3405.5104881184161</v>
      </c>
      <c r="D171" s="15">
        <v>1.1897063976750146</v>
      </c>
      <c r="E171" s="22">
        <f t="shared" si="2"/>
        <v>3405.5104881184161</v>
      </c>
      <c r="F171" s="15">
        <v>65.422885572139307</v>
      </c>
      <c r="G171" s="15">
        <v>13499</v>
      </c>
    </row>
    <row r="172" spans="1:7" x14ac:dyDescent="0.25">
      <c r="A172" s="15">
        <v>133</v>
      </c>
      <c r="B172" s="15">
        <v>14054.870662729809</v>
      </c>
      <c r="C172" s="15">
        <v>4095.1293372701912</v>
      </c>
      <c r="D172" s="15">
        <v>1.43062298262039</v>
      </c>
      <c r="E172" s="22">
        <f t="shared" si="2"/>
        <v>4095.1293372701912</v>
      </c>
      <c r="F172" s="15">
        <v>65.920398009950247</v>
      </c>
      <c r="G172" s="15">
        <v>13645</v>
      </c>
    </row>
    <row r="173" spans="1:7" x14ac:dyDescent="0.25">
      <c r="A173" s="15">
        <v>134</v>
      </c>
      <c r="B173" s="15">
        <v>14117.472725037973</v>
      </c>
      <c r="C173" s="15">
        <v>4502.5272749620271</v>
      </c>
      <c r="D173" s="15">
        <v>1.5729464124153099</v>
      </c>
      <c r="E173" s="22">
        <f t="shared" si="2"/>
        <v>4502.5272749620271</v>
      </c>
      <c r="F173" s="15">
        <v>66.417910447761187</v>
      </c>
      <c r="G173" s="15">
        <v>13845</v>
      </c>
    </row>
    <row r="174" spans="1:7" x14ac:dyDescent="0.25">
      <c r="A174" s="15">
        <v>135</v>
      </c>
      <c r="B174" s="15">
        <v>6328.7794356394643</v>
      </c>
      <c r="C174" s="15">
        <v>-1210.7794356394643</v>
      </c>
      <c r="D174" s="15">
        <v>-0.42298270575859881</v>
      </c>
      <c r="E174" s="22">
        <f t="shared" si="2"/>
        <v>1210.7794356394643</v>
      </c>
      <c r="F174" s="15">
        <v>66.915422885572141</v>
      </c>
      <c r="G174" s="15">
        <v>13860</v>
      </c>
    </row>
    <row r="175" spans="1:7" x14ac:dyDescent="0.25">
      <c r="A175" s="15">
        <v>136</v>
      </c>
      <c r="B175" s="15">
        <v>6532.2340802761191</v>
      </c>
      <c r="C175" s="15">
        <v>520.76591972388087</v>
      </c>
      <c r="D175" s="15">
        <v>0.18192824498653282</v>
      </c>
      <c r="E175" s="22">
        <f t="shared" si="2"/>
        <v>520.76591972388087</v>
      </c>
      <c r="F175" s="15">
        <v>67.412935323383081</v>
      </c>
      <c r="G175" s="15">
        <v>13950</v>
      </c>
    </row>
    <row r="176" spans="1:7" x14ac:dyDescent="0.25">
      <c r="A176" s="15">
        <v>137</v>
      </c>
      <c r="B176" s="15">
        <v>7603.8871412467797</v>
      </c>
      <c r="C176" s="15">
        <v>-0.88714124677971995</v>
      </c>
      <c r="D176" s="15">
        <v>-3.0992053045132836E-4</v>
      </c>
      <c r="E176" s="22">
        <f t="shared" si="2"/>
        <v>0.88714124677971995</v>
      </c>
      <c r="F176" s="15">
        <v>67.910447761194035</v>
      </c>
      <c r="G176" s="15">
        <v>14399</v>
      </c>
    </row>
    <row r="177" spans="1:7" x14ac:dyDescent="0.25">
      <c r="A177" s="15">
        <v>138</v>
      </c>
      <c r="B177" s="15">
        <v>7847.4511320915171</v>
      </c>
      <c r="C177" s="15">
        <v>-721.45113209151714</v>
      </c>
      <c r="D177" s="15">
        <v>-0.25203711174984195</v>
      </c>
      <c r="E177" s="22">
        <f t="shared" si="2"/>
        <v>721.45113209151714</v>
      </c>
      <c r="F177" s="15">
        <v>68.407960199004975</v>
      </c>
      <c r="G177" s="15">
        <v>14489</v>
      </c>
    </row>
    <row r="178" spans="1:7" x14ac:dyDescent="0.25">
      <c r="A178" s="15">
        <v>139</v>
      </c>
      <c r="B178" s="15">
        <v>7269.3444269323227</v>
      </c>
      <c r="C178" s="15">
        <v>505.65557306767732</v>
      </c>
      <c r="D178" s="15">
        <v>0.1766494839459509</v>
      </c>
      <c r="E178" s="22">
        <f t="shared" si="2"/>
        <v>505.65557306767732</v>
      </c>
      <c r="F178" s="15">
        <v>68.905472636815915</v>
      </c>
      <c r="G178" s="15">
        <v>14869</v>
      </c>
    </row>
    <row r="179" spans="1:7" x14ac:dyDescent="0.25">
      <c r="A179" s="15">
        <v>140</v>
      </c>
      <c r="B179" s="15">
        <v>9565.377294999651</v>
      </c>
      <c r="C179" s="15">
        <v>394.62270500034901</v>
      </c>
      <c r="D179" s="15">
        <v>0.13786043485836721</v>
      </c>
      <c r="E179" s="22">
        <f t="shared" si="2"/>
        <v>394.62270500034901</v>
      </c>
      <c r="F179" s="15">
        <v>69.402985074626869</v>
      </c>
      <c r="G179" s="15">
        <v>15040</v>
      </c>
    </row>
    <row r="180" spans="1:7" x14ac:dyDescent="0.25">
      <c r="A180" s="15">
        <v>141</v>
      </c>
      <c r="B180" s="15">
        <v>9722.7700331930137</v>
      </c>
      <c r="C180" s="15">
        <v>-489.77003319301366</v>
      </c>
      <c r="D180" s="15">
        <v>-0.17109991113290374</v>
      </c>
      <c r="E180" s="22">
        <f t="shared" si="2"/>
        <v>489.77003319301366</v>
      </c>
      <c r="F180" s="15">
        <v>69.900497512437809</v>
      </c>
      <c r="G180" s="15">
        <v>15250</v>
      </c>
    </row>
    <row r="181" spans="1:7" x14ac:dyDescent="0.25">
      <c r="A181" s="15">
        <v>142</v>
      </c>
      <c r="B181" s="15">
        <v>10830.422825931866</v>
      </c>
      <c r="C181" s="15">
        <v>428.5771740681339</v>
      </c>
      <c r="D181" s="15">
        <v>0.14972234197054327</v>
      </c>
      <c r="E181" s="22">
        <f t="shared" si="2"/>
        <v>428.5771740681339</v>
      </c>
      <c r="F181" s="15">
        <v>70.398009950248749</v>
      </c>
      <c r="G181" s="15">
        <v>15510</v>
      </c>
    </row>
    <row r="182" spans="1:7" x14ac:dyDescent="0.25">
      <c r="A182" s="15">
        <v>143</v>
      </c>
      <c r="B182" s="15">
        <v>8356.4594466902108</v>
      </c>
      <c r="C182" s="15">
        <v>-893.45944669021083</v>
      </c>
      <c r="D182" s="15">
        <v>-0.31212777746510983</v>
      </c>
      <c r="E182" s="22">
        <f t="shared" si="2"/>
        <v>893.45944669021083</v>
      </c>
      <c r="F182" s="15">
        <v>70.895522388059703</v>
      </c>
      <c r="G182" s="15">
        <v>15580</v>
      </c>
    </row>
    <row r="183" spans="1:7" x14ac:dyDescent="0.25">
      <c r="A183" s="15">
        <v>144</v>
      </c>
      <c r="B183" s="15">
        <v>9747.0166698763442</v>
      </c>
      <c r="C183" s="15">
        <v>450.98333012365583</v>
      </c>
      <c r="D183" s="15">
        <v>0.15754987540482948</v>
      </c>
      <c r="E183" s="22">
        <f t="shared" si="2"/>
        <v>450.98333012365583</v>
      </c>
      <c r="F183" s="15">
        <v>71.393034825870643</v>
      </c>
      <c r="G183" s="15">
        <v>15645</v>
      </c>
    </row>
    <row r="184" spans="1:7" x14ac:dyDescent="0.25">
      <c r="A184" s="15">
        <v>145</v>
      </c>
      <c r="B184" s="15">
        <v>9613.0360697745618</v>
      </c>
      <c r="C184" s="15">
        <v>-1600.0360697745618</v>
      </c>
      <c r="D184" s="15">
        <v>-0.55896851745516962</v>
      </c>
      <c r="E184" s="22">
        <f t="shared" si="2"/>
        <v>1600.0360697745618</v>
      </c>
      <c r="F184" s="15">
        <v>71.890547263681597</v>
      </c>
      <c r="G184" s="15">
        <v>15690</v>
      </c>
    </row>
    <row r="185" spans="1:7" x14ac:dyDescent="0.25">
      <c r="A185" s="15">
        <v>146</v>
      </c>
      <c r="B185" s="15">
        <v>11254.648601860539</v>
      </c>
      <c r="C185" s="15">
        <v>439.3513981394608</v>
      </c>
      <c r="D185" s="15">
        <v>0.15348628965250269</v>
      </c>
      <c r="E185" s="22">
        <f t="shared" si="2"/>
        <v>439.3513981394608</v>
      </c>
      <c r="F185" s="15">
        <v>72.388059701492537</v>
      </c>
      <c r="G185" s="15">
        <v>15750</v>
      </c>
    </row>
    <row r="186" spans="1:7" x14ac:dyDescent="0.25">
      <c r="A186" s="15">
        <v>147</v>
      </c>
      <c r="B186" s="15">
        <v>6059.0282717290902</v>
      </c>
      <c r="C186" s="15">
        <v>-711.02827172909019</v>
      </c>
      <c r="D186" s="15">
        <v>-0.24839591208285636</v>
      </c>
      <c r="E186" s="22">
        <f t="shared" si="2"/>
        <v>711.02827172909019</v>
      </c>
      <c r="F186" s="15">
        <v>72.885572139303477</v>
      </c>
      <c r="G186" s="15">
        <v>15985</v>
      </c>
    </row>
    <row r="187" spans="1:7" x14ac:dyDescent="0.25">
      <c r="A187" s="15">
        <v>148</v>
      </c>
      <c r="B187" s="15">
        <v>6183.8548039384968</v>
      </c>
      <c r="C187" s="15">
        <v>154.14519606150316</v>
      </c>
      <c r="D187" s="15">
        <v>5.3850230843530154E-2</v>
      </c>
      <c r="E187" s="22">
        <f t="shared" si="2"/>
        <v>154.14519606150316</v>
      </c>
      <c r="F187" s="15">
        <v>73.383084577114431</v>
      </c>
      <c r="G187" s="15">
        <v>15998</v>
      </c>
    </row>
    <row r="188" spans="1:7" x14ac:dyDescent="0.25">
      <c r="A188" s="15">
        <v>149</v>
      </c>
      <c r="B188" s="15">
        <v>6143.7252768178787</v>
      </c>
      <c r="C188" s="15">
        <v>344.27472318212131</v>
      </c>
      <c r="D188" s="15">
        <v>0.12027149590540985</v>
      </c>
      <c r="E188" s="22">
        <f t="shared" si="2"/>
        <v>344.27472318212131</v>
      </c>
      <c r="F188" s="15">
        <v>73.880597014925371</v>
      </c>
      <c r="G188" s="15">
        <v>16430</v>
      </c>
    </row>
    <row r="189" spans="1:7" x14ac:dyDescent="0.25">
      <c r="A189" s="15">
        <v>150</v>
      </c>
      <c r="B189" s="15">
        <v>6605.6398368404389</v>
      </c>
      <c r="C189" s="15">
        <v>312.36016315956113</v>
      </c>
      <c r="D189" s="15">
        <v>0.10912222581204378</v>
      </c>
      <c r="E189" s="22">
        <f t="shared" si="2"/>
        <v>312.36016315956113</v>
      </c>
      <c r="F189" s="15">
        <v>74.378109452736311</v>
      </c>
      <c r="G189" s="15">
        <v>16500</v>
      </c>
    </row>
    <row r="190" spans="1:7" x14ac:dyDescent="0.25">
      <c r="A190" s="15">
        <v>151</v>
      </c>
      <c r="B190" s="15">
        <v>7762.4268860450447</v>
      </c>
      <c r="C190" s="15">
        <v>135.57311395495526</v>
      </c>
      <c r="D190" s="15">
        <v>4.7362121358213723E-2</v>
      </c>
      <c r="E190" s="22">
        <f t="shared" si="2"/>
        <v>135.57311395495526</v>
      </c>
      <c r="F190" s="15">
        <v>74.875621890547265</v>
      </c>
      <c r="G190" s="15">
        <v>16500</v>
      </c>
    </row>
    <row r="191" spans="1:7" x14ac:dyDescent="0.25">
      <c r="A191" s="15">
        <v>152</v>
      </c>
      <c r="B191" s="15">
        <v>9078.6753756011803</v>
      </c>
      <c r="C191" s="15">
        <v>-300.67537560118035</v>
      </c>
      <c r="D191" s="15">
        <v>-0.10504017509977018</v>
      </c>
      <c r="E191" s="22">
        <f t="shared" si="2"/>
        <v>300.67537560118035</v>
      </c>
      <c r="F191" s="15">
        <v>75.373134328358205</v>
      </c>
      <c r="G191" s="15">
        <v>16503</v>
      </c>
    </row>
    <row r="192" spans="1:7" x14ac:dyDescent="0.25">
      <c r="A192" s="15">
        <v>153</v>
      </c>
      <c r="B192" s="15">
        <v>6671.5305550664889</v>
      </c>
      <c r="C192" s="15">
        <v>266.46944493351111</v>
      </c>
      <c r="D192" s="15">
        <v>9.3090420519440428E-2</v>
      </c>
      <c r="E192" s="22">
        <f t="shared" si="2"/>
        <v>266.46944493351111</v>
      </c>
      <c r="F192" s="15">
        <v>75.870646766169159</v>
      </c>
      <c r="G192" s="15">
        <v>16515</v>
      </c>
    </row>
    <row r="193" spans="1:7" x14ac:dyDescent="0.25">
      <c r="A193" s="15">
        <v>154</v>
      </c>
      <c r="B193" s="15">
        <v>6716.475625441577</v>
      </c>
      <c r="C193" s="15">
        <v>481.52437455842301</v>
      </c>
      <c r="D193" s="15">
        <v>0.16821931133300799</v>
      </c>
      <c r="E193" s="22">
        <f t="shared" si="2"/>
        <v>481.52437455842301</v>
      </c>
      <c r="F193" s="15">
        <v>76.368159203980099</v>
      </c>
      <c r="G193" s="15">
        <v>16558</v>
      </c>
    </row>
    <row r="194" spans="1:7" x14ac:dyDescent="0.25">
      <c r="A194" s="15">
        <v>155</v>
      </c>
      <c r="B194" s="15">
        <v>9051.0409834522161</v>
      </c>
      <c r="C194" s="15">
        <v>-1153.0409834522161</v>
      </c>
      <c r="D194" s="15">
        <v>-0.40281192484376011</v>
      </c>
      <c r="E194" s="22">
        <f t="shared" si="2"/>
        <v>1153.0409834522161</v>
      </c>
      <c r="F194" s="15">
        <v>76.865671641791039</v>
      </c>
      <c r="G194" s="15">
        <v>16630</v>
      </c>
    </row>
    <row r="195" spans="1:7" x14ac:dyDescent="0.25">
      <c r="A195" s="15">
        <v>156</v>
      </c>
      <c r="B195" s="15">
        <v>8649.0836854676199</v>
      </c>
      <c r="C195" s="15">
        <v>-861.08368546761994</v>
      </c>
      <c r="D195" s="15">
        <v>-0.30081738790956436</v>
      </c>
      <c r="E195" s="22">
        <f t="shared" si="2"/>
        <v>861.08368546761994</v>
      </c>
      <c r="F195" s="15">
        <v>77.363184079601993</v>
      </c>
      <c r="G195" s="15">
        <v>16695</v>
      </c>
    </row>
    <row r="196" spans="1:7" x14ac:dyDescent="0.25">
      <c r="A196" s="15">
        <v>157</v>
      </c>
      <c r="B196" s="15">
        <v>6326.9821837286672</v>
      </c>
      <c r="C196" s="15">
        <v>1411.0178162713328</v>
      </c>
      <c r="D196" s="15">
        <v>0.49293547299539586</v>
      </c>
      <c r="E196" s="22">
        <f t="shared" si="2"/>
        <v>1411.0178162713328</v>
      </c>
      <c r="F196" s="15">
        <v>77.860696517412933</v>
      </c>
      <c r="G196" s="15">
        <v>16845</v>
      </c>
    </row>
    <row r="197" spans="1:7" x14ac:dyDescent="0.25">
      <c r="A197" s="15">
        <v>158</v>
      </c>
      <c r="B197" s="15">
        <v>6846.9676971764602</v>
      </c>
      <c r="C197" s="15">
        <v>1511.0323028235398</v>
      </c>
      <c r="D197" s="15">
        <v>0.52787527862115524</v>
      </c>
      <c r="E197" s="22">
        <f t="shared" si="2"/>
        <v>1511.0323028235398</v>
      </c>
      <c r="F197" s="15">
        <v>78.358208955223873</v>
      </c>
      <c r="G197" s="15">
        <v>16900</v>
      </c>
    </row>
    <row r="198" spans="1:7" x14ac:dyDescent="0.25">
      <c r="A198" s="15">
        <v>159</v>
      </c>
      <c r="B198" s="15">
        <v>6875.8609567033018</v>
      </c>
      <c r="C198" s="15">
        <v>2382.1390432966982</v>
      </c>
      <c r="D198" s="15">
        <v>0.83219419521663662</v>
      </c>
      <c r="E198" s="22">
        <f t="shared" si="2"/>
        <v>2382.1390432966982</v>
      </c>
      <c r="F198" s="15">
        <v>78.855721393034827</v>
      </c>
      <c r="G198" s="15">
        <v>16925</v>
      </c>
    </row>
    <row r="199" spans="1:7" x14ac:dyDescent="0.25">
      <c r="A199" s="15">
        <v>160</v>
      </c>
      <c r="B199" s="15">
        <v>8172.3647121190552</v>
      </c>
      <c r="C199" s="15">
        <v>-114.36471211905518</v>
      </c>
      <c r="D199" s="15">
        <v>-3.9953020303712582E-2</v>
      </c>
      <c r="E199" s="22">
        <f t="shared" si="2"/>
        <v>114.36471211905518</v>
      </c>
      <c r="F199" s="15">
        <v>79.353233830845767</v>
      </c>
      <c r="G199" s="15">
        <v>17075</v>
      </c>
    </row>
    <row r="200" spans="1:7" x14ac:dyDescent="0.25">
      <c r="A200" s="15">
        <v>161</v>
      </c>
      <c r="B200" s="15">
        <v>8228.5460500879162</v>
      </c>
      <c r="C200" s="15">
        <v>9.4539499120837718</v>
      </c>
      <c r="D200" s="15">
        <v>3.3027132739560398E-3</v>
      </c>
      <c r="E200" s="22">
        <f t="shared" si="2"/>
        <v>9.4539499120837718</v>
      </c>
      <c r="F200" s="15">
        <v>79.850746268656721</v>
      </c>
      <c r="G200" s="15">
        <v>17199</v>
      </c>
    </row>
    <row r="201" spans="1:7" x14ac:dyDescent="0.25">
      <c r="A201" s="15">
        <v>162</v>
      </c>
      <c r="B201" s="15">
        <v>12586.202454553182</v>
      </c>
      <c r="C201" s="15">
        <v>-3288.2024545531822</v>
      </c>
      <c r="D201" s="15">
        <v>-1.1487251355358561</v>
      </c>
      <c r="E201" s="22">
        <f t="shared" si="2"/>
        <v>3288.2024545531822</v>
      </c>
      <c r="F201" s="15">
        <v>80.348258706467661</v>
      </c>
      <c r="G201" s="15">
        <v>17450</v>
      </c>
    </row>
    <row r="202" spans="1:7" x14ac:dyDescent="0.25">
      <c r="A202" s="15">
        <v>163</v>
      </c>
      <c r="B202" s="15">
        <v>12642.383792522036</v>
      </c>
      <c r="C202" s="15">
        <v>-3104.3837925220359</v>
      </c>
      <c r="D202" s="15">
        <v>-1.0845085550867544</v>
      </c>
      <c r="E202" s="22">
        <f t="shared" si="2"/>
        <v>3104.3837925220359</v>
      </c>
      <c r="F202" s="15">
        <v>80.845771144278601</v>
      </c>
      <c r="G202" s="15">
        <v>17669</v>
      </c>
    </row>
    <row r="203" spans="1:7" x14ac:dyDescent="0.25">
      <c r="A203" s="15">
        <v>164</v>
      </c>
      <c r="B203" s="15">
        <v>14214.475929203931</v>
      </c>
      <c r="C203" s="15">
        <v>-5765.4759292039307</v>
      </c>
      <c r="D203" s="15">
        <v>-2.0141543015493739</v>
      </c>
      <c r="E203" s="22">
        <f t="shared" si="2"/>
        <v>5765.4759292039307</v>
      </c>
      <c r="F203" s="15">
        <v>81.343283582089555</v>
      </c>
      <c r="G203" s="15">
        <v>17710</v>
      </c>
    </row>
    <row r="204" spans="1:7" x14ac:dyDescent="0.25">
      <c r="A204" s="15">
        <v>165</v>
      </c>
      <c r="B204" s="15">
        <v>14208.055204864635</v>
      </c>
      <c r="C204" s="15">
        <v>-4569.055204864635</v>
      </c>
      <c r="D204" s="15">
        <v>-1.5961877749380069</v>
      </c>
      <c r="E204" s="22">
        <f t="shared" si="2"/>
        <v>4569.055204864635</v>
      </c>
      <c r="F204" s="15">
        <v>81.840796019900495</v>
      </c>
      <c r="G204" s="15">
        <v>17950</v>
      </c>
    </row>
    <row r="205" spans="1:7" x14ac:dyDescent="0.25">
      <c r="A205" s="15">
        <v>166</v>
      </c>
      <c r="B205" s="15">
        <v>14232.132921137003</v>
      </c>
      <c r="C205" s="15">
        <v>-4243.132921137003</v>
      </c>
      <c r="D205" s="15">
        <v>-1.4823276569179764</v>
      </c>
      <c r="E205" s="22">
        <f t="shared" si="2"/>
        <v>4243.132921137003</v>
      </c>
      <c r="F205" s="15">
        <v>82.338308457711449</v>
      </c>
      <c r="G205" s="15">
        <v>18150</v>
      </c>
    </row>
    <row r="206" spans="1:7" x14ac:dyDescent="0.25">
      <c r="A206" s="15">
        <v>167</v>
      </c>
      <c r="B206" s="15">
        <v>14437.596099994546</v>
      </c>
      <c r="C206" s="15">
        <v>-3238.5960999945455</v>
      </c>
      <c r="D206" s="15">
        <v>-1.1313952821732982</v>
      </c>
      <c r="E206" s="22">
        <f t="shared" si="2"/>
        <v>3238.5960999945455</v>
      </c>
      <c r="F206" s="15">
        <v>82.835820895522389</v>
      </c>
      <c r="G206" s="15">
        <v>18150</v>
      </c>
    </row>
    <row r="207" spans="1:7" x14ac:dyDescent="0.25">
      <c r="A207" s="15">
        <v>168</v>
      </c>
      <c r="B207" s="15">
        <v>14493.777437963407</v>
      </c>
      <c r="C207" s="15">
        <v>-2944.7774379634066</v>
      </c>
      <c r="D207" s="15">
        <v>-1.0287504824599096</v>
      </c>
      <c r="E207" s="22">
        <f t="shared" si="2"/>
        <v>2944.7774379634066</v>
      </c>
      <c r="F207" s="15">
        <v>83.333333333333329</v>
      </c>
      <c r="G207" s="15">
        <v>18280</v>
      </c>
    </row>
    <row r="208" spans="1:7" x14ac:dyDescent="0.25">
      <c r="A208" s="15">
        <v>169</v>
      </c>
      <c r="B208" s="15">
        <v>14912.729701102609</v>
      </c>
      <c r="C208" s="15">
        <v>2756.2702988973906</v>
      </c>
      <c r="D208" s="15">
        <v>0.96289599452433927</v>
      </c>
      <c r="E208" s="22">
        <f t="shared" si="2"/>
        <v>2756.2702988973906</v>
      </c>
      <c r="F208" s="15">
        <v>83.830845771144283</v>
      </c>
      <c r="G208" s="15">
        <v>18344</v>
      </c>
    </row>
    <row r="209" spans="1:7" x14ac:dyDescent="0.25">
      <c r="A209" s="15">
        <v>170</v>
      </c>
      <c r="B209" s="15">
        <v>9227.0590273139042</v>
      </c>
      <c r="C209" s="15">
        <v>-279.05902731390415</v>
      </c>
      <c r="D209" s="15">
        <v>-9.7488558993618399E-2</v>
      </c>
      <c r="E209" s="22">
        <f t="shared" si="2"/>
        <v>279.05902731390415</v>
      </c>
      <c r="F209" s="15">
        <v>84.328358208955223</v>
      </c>
      <c r="G209" s="15">
        <v>18399</v>
      </c>
    </row>
    <row r="210" spans="1:7" x14ac:dyDescent="0.25">
      <c r="A210" s="15">
        <v>171</v>
      </c>
      <c r="B210" s="15">
        <v>11227.50563023221</v>
      </c>
      <c r="C210" s="15">
        <v>-529.50563023221002</v>
      </c>
      <c r="D210" s="15">
        <v>-0.18498144054762813</v>
      </c>
      <c r="E210" s="22">
        <f t="shared" si="2"/>
        <v>529.50563023221002</v>
      </c>
      <c r="F210" s="15">
        <v>84.825870646766163</v>
      </c>
      <c r="G210" s="15">
        <v>18420</v>
      </c>
    </row>
    <row r="211" spans="1:7" x14ac:dyDescent="0.25">
      <c r="A211" s="15">
        <v>172</v>
      </c>
      <c r="B211" s="15">
        <v>9441.3981078665693</v>
      </c>
      <c r="C211" s="15">
        <v>546.60189213343074</v>
      </c>
      <c r="D211" s="15">
        <v>0.19095397601071748</v>
      </c>
      <c r="E211" s="22">
        <f t="shared" si="2"/>
        <v>546.60189213343074</v>
      </c>
      <c r="F211" s="15">
        <v>85.323383084577117</v>
      </c>
      <c r="G211" s="15">
        <v>18620</v>
      </c>
    </row>
    <row r="212" spans="1:7" x14ac:dyDescent="0.25">
      <c r="A212" s="15">
        <v>173</v>
      </c>
      <c r="B212" s="15">
        <v>9441.3981078665693</v>
      </c>
      <c r="C212" s="15">
        <v>1456.6018921334307</v>
      </c>
      <c r="D212" s="15">
        <v>0.50886015356074765</v>
      </c>
      <c r="E212" s="22">
        <f t="shared" si="2"/>
        <v>1456.6018921334307</v>
      </c>
      <c r="F212" s="15">
        <v>85.820895522388057</v>
      </c>
      <c r="G212" s="15">
        <v>18920</v>
      </c>
    </row>
    <row r="213" spans="1:7" x14ac:dyDescent="0.25">
      <c r="A213" s="15">
        <v>174</v>
      </c>
      <c r="B213" s="15">
        <v>9512.0260755988584</v>
      </c>
      <c r="C213" s="15">
        <v>1735.9739244011416</v>
      </c>
      <c r="D213" s="15">
        <v>0.60645806003614511</v>
      </c>
      <c r="E213" s="22">
        <f t="shared" si="2"/>
        <v>1735.9739244011416</v>
      </c>
      <c r="F213" s="15">
        <v>86.318407960199011</v>
      </c>
      <c r="G213" s="15">
        <v>18950</v>
      </c>
    </row>
    <row r="214" spans="1:7" x14ac:dyDescent="0.25">
      <c r="A214" s="15">
        <v>175</v>
      </c>
      <c r="B214" s="15">
        <v>21381.292415093565</v>
      </c>
      <c r="C214" s="15">
        <v>-4823.2924150935651</v>
      </c>
      <c r="D214" s="15">
        <v>-1.685004895481812</v>
      </c>
      <c r="E214" s="22">
        <f t="shared" si="2"/>
        <v>4823.2924150935651</v>
      </c>
      <c r="F214" s="15">
        <v>86.815920398009951</v>
      </c>
      <c r="G214" s="15">
        <v>19045</v>
      </c>
    </row>
    <row r="215" spans="1:7" x14ac:dyDescent="0.25">
      <c r="A215" s="15">
        <v>176</v>
      </c>
      <c r="B215" s="15">
        <v>21445.499658486537</v>
      </c>
      <c r="C215" s="15">
        <v>-5447.4996584865366</v>
      </c>
      <c r="D215" s="15">
        <v>-1.9030701028951098</v>
      </c>
      <c r="E215" s="22">
        <f t="shared" si="2"/>
        <v>5447.4996584865366</v>
      </c>
      <c r="F215" s="15">
        <v>87.31343283582089</v>
      </c>
      <c r="G215" s="15">
        <v>19699</v>
      </c>
    </row>
    <row r="216" spans="1:7" x14ac:dyDescent="0.25">
      <c r="A216" s="15">
        <v>177</v>
      </c>
      <c r="B216" s="15">
        <v>21850.749677896711</v>
      </c>
      <c r="C216" s="15">
        <v>-6160.7496778967106</v>
      </c>
      <c r="D216" s="15">
        <v>-2.1522421768601352</v>
      </c>
      <c r="E216" s="22">
        <f t="shared" si="2"/>
        <v>6160.7496778967106</v>
      </c>
      <c r="F216" s="15">
        <v>87.810945273631845</v>
      </c>
      <c r="G216" s="15">
        <v>20970</v>
      </c>
    </row>
    <row r="217" spans="1:7" x14ac:dyDescent="0.25">
      <c r="A217" s="15">
        <v>178</v>
      </c>
      <c r="B217" s="15">
        <v>20366.494049224726</v>
      </c>
      <c r="C217" s="15">
        <v>-4616.494049224726</v>
      </c>
      <c r="D217" s="15">
        <v>-1.6127604141444987</v>
      </c>
      <c r="E217" s="22">
        <f t="shared" si="2"/>
        <v>4616.494049224726</v>
      </c>
      <c r="F217" s="15">
        <v>88.308457711442784</v>
      </c>
      <c r="G217" s="15">
        <v>21105</v>
      </c>
    </row>
    <row r="218" spans="1:7" x14ac:dyDescent="0.25">
      <c r="A218" s="15">
        <v>179</v>
      </c>
      <c r="B218" s="15">
        <v>8542.945243483764</v>
      </c>
      <c r="C218" s="15">
        <v>-767.94524348376399</v>
      </c>
      <c r="D218" s="15">
        <v>-0.2682797109051106</v>
      </c>
      <c r="E218" s="22">
        <f t="shared" si="2"/>
        <v>767.94524348376399</v>
      </c>
      <c r="F218" s="15">
        <v>88.805970149253724</v>
      </c>
      <c r="G218" s="15">
        <v>21485</v>
      </c>
    </row>
    <row r="219" spans="1:7" x14ac:dyDescent="0.25">
      <c r="A219" s="15">
        <v>180</v>
      </c>
      <c r="B219" s="15">
        <v>8988.5477996068676</v>
      </c>
      <c r="C219" s="15">
        <v>-1013.5477996068676</v>
      </c>
      <c r="D219" s="15">
        <v>-0.35408033707391573</v>
      </c>
      <c r="E219" s="22">
        <f t="shared" si="2"/>
        <v>1013.5477996068676</v>
      </c>
      <c r="F219" s="15">
        <v>89.303482587064678</v>
      </c>
      <c r="G219" s="15">
        <v>22018</v>
      </c>
    </row>
    <row r="220" spans="1:7" x14ac:dyDescent="0.25">
      <c r="A220" s="15">
        <v>181</v>
      </c>
      <c r="B220" s="15">
        <v>8547.7607867382376</v>
      </c>
      <c r="C220" s="15">
        <v>-552.76078673823758</v>
      </c>
      <c r="D220" s="15">
        <v>-0.19310557012252808</v>
      </c>
      <c r="E220" s="22">
        <f t="shared" si="2"/>
        <v>552.76078673823758</v>
      </c>
      <c r="F220" s="15">
        <v>89.800995024875618</v>
      </c>
      <c r="G220" s="15">
        <v>22470</v>
      </c>
    </row>
    <row r="221" spans="1:7" x14ac:dyDescent="0.25">
      <c r="A221" s="15">
        <v>182</v>
      </c>
      <c r="B221" s="15">
        <v>8993.3633428613412</v>
      </c>
      <c r="C221" s="15">
        <v>-798.36334286134115</v>
      </c>
      <c r="D221" s="15">
        <v>-0.27890619629133317</v>
      </c>
      <c r="E221" s="22">
        <f t="shared" si="2"/>
        <v>798.36334286134115</v>
      </c>
      <c r="F221" s="15">
        <v>90.298507462686572</v>
      </c>
      <c r="G221" s="15">
        <v>22625</v>
      </c>
    </row>
    <row r="222" spans="1:7" x14ac:dyDescent="0.25">
      <c r="A222" s="15">
        <v>183</v>
      </c>
      <c r="B222" s="15">
        <v>9094.4897512052867</v>
      </c>
      <c r="C222" s="15">
        <v>-599.48975120528667</v>
      </c>
      <c r="D222" s="15">
        <v>-0.20943021460010033</v>
      </c>
      <c r="E222" s="22">
        <f t="shared" si="2"/>
        <v>599.48975120528667</v>
      </c>
      <c r="F222" s="15">
        <v>90.796019900497512</v>
      </c>
      <c r="G222" s="15">
        <v>23875</v>
      </c>
    </row>
    <row r="223" spans="1:7" x14ac:dyDescent="0.25">
      <c r="A223" s="15">
        <v>184</v>
      </c>
      <c r="B223" s="15">
        <v>8575.0385984567565</v>
      </c>
      <c r="C223" s="15">
        <v>919.96140154324348</v>
      </c>
      <c r="D223" s="15">
        <v>0.32138616775624285</v>
      </c>
      <c r="E223" s="22">
        <f t="shared" si="2"/>
        <v>919.96140154324348</v>
      </c>
      <c r="F223" s="15">
        <v>91.293532338308452</v>
      </c>
      <c r="G223" s="15">
        <v>24565</v>
      </c>
    </row>
    <row r="224" spans="1:7" x14ac:dyDescent="0.25">
      <c r="A224" s="15">
        <v>185</v>
      </c>
      <c r="B224" s="15">
        <v>9805.2426138741375</v>
      </c>
      <c r="C224" s="15">
        <v>189.75738612586247</v>
      </c>
      <c r="D224" s="15">
        <v>6.6291258555118762E-2</v>
      </c>
      <c r="E224" s="22">
        <f t="shared" si="2"/>
        <v>189.75738612586247</v>
      </c>
      <c r="F224" s="15">
        <v>91.791044776119406</v>
      </c>
      <c r="G224" s="15">
        <v>25552</v>
      </c>
    </row>
    <row r="225" spans="1:7" x14ac:dyDescent="0.25">
      <c r="A225" s="15">
        <v>186</v>
      </c>
      <c r="B225" s="15">
        <v>9443.319482452398</v>
      </c>
      <c r="C225" s="15">
        <v>2151.680517547602</v>
      </c>
      <c r="D225" s="15">
        <v>0.75168409740926245</v>
      </c>
      <c r="E225" s="22">
        <f t="shared" si="2"/>
        <v>2151.680517547602</v>
      </c>
      <c r="F225" s="15">
        <v>92.288557213930346</v>
      </c>
      <c r="G225" s="15">
        <v>28176</v>
      </c>
    </row>
    <row r="226" spans="1:7" x14ac:dyDescent="0.25">
      <c r="A226" s="15">
        <v>187</v>
      </c>
      <c r="B226" s="15">
        <v>9390.3485066531885</v>
      </c>
      <c r="C226" s="15">
        <v>589.65149334681155</v>
      </c>
      <c r="D226" s="15">
        <v>0.20599324432588126</v>
      </c>
      <c r="E226" s="22">
        <f t="shared" si="2"/>
        <v>589.65149334681155</v>
      </c>
      <c r="F226" s="15">
        <v>92.786069651741286</v>
      </c>
      <c r="G226" s="15">
        <v>28248</v>
      </c>
    </row>
    <row r="227" spans="1:7" x14ac:dyDescent="0.25">
      <c r="A227" s="15">
        <v>188</v>
      </c>
      <c r="B227" s="15">
        <v>14711.881495783811</v>
      </c>
      <c r="C227" s="15">
        <v>-1416.8814957838113</v>
      </c>
      <c r="D227" s="15">
        <v>-0.49498393446813266</v>
      </c>
      <c r="E227" s="22">
        <f t="shared" si="2"/>
        <v>1416.8814957838113</v>
      </c>
      <c r="F227" s="15">
        <v>93.28358208955224</v>
      </c>
      <c r="G227" s="15">
        <v>30760</v>
      </c>
    </row>
    <row r="228" spans="1:7" x14ac:dyDescent="0.25">
      <c r="A228" s="15">
        <v>189</v>
      </c>
      <c r="B228" s="15">
        <v>9750.7713182311272</v>
      </c>
      <c r="C228" s="15">
        <v>4094.2286817688728</v>
      </c>
      <c r="D228" s="15">
        <v>1.430308340919606</v>
      </c>
      <c r="E228" s="22">
        <f t="shared" si="2"/>
        <v>4094.2286817688728</v>
      </c>
      <c r="F228" s="15">
        <v>93.78109452736318</v>
      </c>
      <c r="G228" s="15">
        <v>31600</v>
      </c>
    </row>
    <row r="229" spans="1:7" x14ac:dyDescent="0.25">
      <c r="A229" s="15">
        <v>190</v>
      </c>
      <c r="B229" s="15">
        <v>10849.605965779396</v>
      </c>
      <c r="C229" s="15">
        <v>1440.3940342206042</v>
      </c>
      <c r="D229" s="15">
        <v>0.50319797976366998</v>
      </c>
      <c r="E229" s="22">
        <f t="shared" si="2"/>
        <v>1440.3940342206042</v>
      </c>
      <c r="F229" s="15">
        <v>94.278606965174134</v>
      </c>
      <c r="G229" s="15">
        <v>32250</v>
      </c>
    </row>
    <row r="230" spans="1:7" x14ac:dyDescent="0.25">
      <c r="A230" s="15">
        <v>191</v>
      </c>
      <c r="B230" s="15">
        <v>16738.764424159366</v>
      </c>
      <c r="C230" s="15">
        <v>-3798.7644241593662</v>
      </c>
      <c r="D230" s="15">
        <v>-1.3270886565907096</v>
      </c>
      <c r="E230" s="22">
        <f t="shared" si="2"/>
        <v>3798.7644241593662</v>
      </c>
      <c r="F230" s="15">
        <v>94.776119402985074</v>
      </c>
      <c r="G230" s="15">
        <v>32528</v>
      </c>
    </row>
    <row r="231" spans="1:7" x14ac:dyDescent="0.25">
      <c r="A231" s="15">
        <v>192</v>
      </c>
      <c r="B231" s="15">
        <v>16934.596516507961</v>
      </c>
      <c r="C231" s="15">
        <v>-3519.5965165079615</v>
      </c>
      <c r="D231" s="15">
        <v>-1.2295620605290636</v>
      </c>
      <c r="E231" s="22">
        <f t="shared" si="2"/>
        <v>3519.5965165079615</v>
      </c>
      <c r="F231" s="15">
        <v>95.273631840796014</v>
      </c>
      <c r="G231" s="15">
        <v>34028</v>
      </c>
    </row>
    <row r="232" spans="1:7" x14ac:dyDescent="0.25">
      <c r="A232" s="15">
        <v>193</v>
      </c>
      <c r="B232" s="15">
        <v>16775.683589110326</v>
      </c>
      <c r="C232" s="15">
        <v>-790.68358911032556</v>
      </c>
      <c r="D232" s="15">
        <v>-0.27622329391824429</v>
      </c>
      <c r="E232" s="22">
        <f t="shared" si="2"/>
        <v>790.68358911032556</v>
      </c>
      <c r="F232" s="15">
        <v>95.771144278606968</v>
      </c>
      <c r="G232" s="15">
        <v>34184</v>
      </c>
    </row>
    <row r="233" spans="1:7" x14ac:dyDescent="0.25">
      <c r="A233" s="15">
        <v>194</v>
      </c>
      <c r="B233" s="15">
        <v>16947.43796518656</v>
      </c>
      <c r="C233" s="15">
        <v>-432.43796518656018</v>
      </c>
      <c r="D233" s="15">
        <v>-0.15107109949447514</v>
      </c>
      <c r="E233" s="22">
        <f t="shared" ref="E233:E240" si="3">ABS(C233)</f>
        <v>432.43796518656018</v>
      </c>
      <c r="F233" s="15">
        <v>96.268656716417908</v>
      </c>
      <c r="G233" s="15">
        <v>35056</v>
      </c>
    </row>
    <row r="234" spans="1:7" x14ac:dyDescent="0.25">
      <c r="A234" s="15">
        <v>195</v>
      </c>
      <c r="B234" s="15">
        <v>17431.331973718807</v>
      </c>
      <c r="C234" s="15">
        <v>988.66802628119331</v>
      </c>
      <c r="D234" s="15">
        <v>0.34538865175932637</v>
      </c>
      <c r="E234" s="22">
        <f t="shared" si="3"/>
        <v>988.66802628119331</v>
      </c>
      <c r="F234" s="15">
        <v>96.766169154228862</v>
      </c>
      <c r="G234" s="15">
        <v>35550</v>
      </c>
    </row>
    <row r="235" spans="1:7" x14ac:dyDescent="0.25">
      <c r="A235" s="15">
        <v>196</v>
      </c>
      <c r="B235" s="15">
        <v>17611.112255219159</v>
      </c>
      <c r="C235" s="15">
        <v>1338.8877447808409</v>
      </c>
      <c r="D235" s="15">
        <v>0.46773701660643685</v>
      </c>
      <c r="E235" s="22">
        <f t="shared" si="3"/>
        <v>1338.8877447808409</v>
      </c>
      <c r="F235" s="15">
        <v>97.263681592039802</v>
      </c>
      <c r="G235" s="15">
        <v>36000</v>
      </c>
    </row>
    <row r="236" spans="1:7" x14ac:dyDescent="0.25">
      <c r="A236" s="15">
        <v>197</v>
      </c>
      <c r="B236" s="15">
        <v>17750.924205684641</v>
      </c>
      <c r="C236" s="15">
        <v>-905.92420568464149</v>
      </c>
      <c r="D236" s="15">
        <v>-0.31648230920796894</v>
      </c>
      <c r="E236" s="22">
        <f t="shared" si="3"/>
        <v>905.92420568464149</v>
      </c>
      <c r="F236" s="15">
        <v>97.761194029850742</v>
      </c>
      <c r="G236" s="15">
        <v>36880</v>
      </c>
    </row>
    <row r="237" spans="1:7" x14ac:dyDescent="0.25">
      <c r="A237" s="15">
        <v>198</v>
      </c>
      <c r="B237" s="15">
        <v>19151.843238433423</v>
      </c>
      <c r="C237" s="15">
        <v>-106.84323843342281</v>
      </c>
      <c r="D237" s="15">
        <v>-3.7325412667512006E-2</v>
      </c>
      <c r="E237" s="22">
        <f t="shared" si="3"/>
        <v>106.84323843342281</v>
      </c>
      <c r="F237" s="15">
        <v>98.258706467661696</v>
      </c>
      <c r="G237" s="15">
        <v>37028</v>
      </c>
    </row>
    <row r="238" spans="1:7" x14ac:dyDescent="0.25">
      <c r="A238" s="15">
        <v>199</v>
      </c>
      <c r="B238" s="15">
        <v>23095.648891678877</v>
      </c>
      <c r="C238" s="15">
        <v>-1610.6488916788767</v>
      </c>
      <c r="D238" s="15">
        <v>-0.56267607970200484</v>
      </c>
      <c r="E238" s="22">
        <f t="shared" si="3"/>
        <v>1610.6488916788767</v>
      </c>
      <c r="F238" s="15">
        <v>98.756218905472636</v>
      </c>
      <c r="G238" s="15">
        <v>40960</v>
      </c>
    </row>
    <row r="239" spans="1:7" x14ac:dyDescent="0.25">
      <c r="A239" s="15">
        <v>200</v>
      </c>
      <c r="B239" s="15">
        <v>20555.435624098398</v>
      </c>
      <c r="C239" s="15">
        <v>1914.564375901602</v>
      </c>
      <c r="D239" s="15">
        <v>0.66884817847949174</v>
      </c>
      <c r="E239" s="22">
        <f t="shared" si="3"/>
        <v>1914.564375901602</v>
      </c>
      <c r="F239" s="15">
        <v>99.253731343283576</v>
      </c>
      <c r="G239" s="15">
        <v>41315</v>
      </c>
    </row>
    <row r="240" spans="1:7" ht="15.75" thickBot="1" x14ac:dyDescent="0.3">
      <c r="A240" s="16">
        <v>201</v>
      </c>
      <c r="B240" s="16">
        <v>18037.118842647506</v>
      </c>
      <c r="C240" s="16">
        <v>4587.8811573524945</v>
      </c>
      <c r="D240" s="16">
        <v>1.6027645733931211</v>
      </c>
      <c r="E240" s="22">
        <f t="shared" si="3"/>
        <v>4587.8811573524945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Data Dictionary</vt:lpstr>
      <vt:lpstr>EDA Numeric</vt:lpstr>
      <vt:lpstr>EDA Categorical</vt:lpstr>
      <vt:lpstr>EDA Categorical vs. price</vt:lpstr>
      <vt:lpstr>Regression Model Data</vt:lpstr>
      <vt:lpstr>SLR Regression Model</vt:lpstr>
      <vt:lpstr>SLR Regression Model Improved</vt:lpstr>
      <vt:lpstr>MLR Regression Model</vt:lpstr>
      <vt:lpstr>MLR Regression Model Improved</vt:lpstr>
      <vt:lpstr>Data Normality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2019-11-27T01:57:37Z</dcterms:modified>
</cp:coreProperties>
</file>