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esbranquinho/Documents/Trabalho/Bwise/Clientes/BetWarrior/"/>
    </mc:Choice>
  </mc:AlternateContent>
  <xr:revisionPtr revIDLastSave="0" documentId="13_ncr:1_{328FBE33-3FB6-6F49-811E-3C2FEB3DEDD4}" xr6:coauthVersionLast="47" xr6:coauthVersionMax="47" xr10:uidLastSave="{00000000-0000-0000-0000-000000000000}"/>
  <bookViews>
    <workbookView xWindow="1040" yWindow="880" windowWidth="26400" windowHeight="15920" xr2:uid="{A5BD89FB-24C0-7B4B-B221-51906F1F23C4}"/>
  </bookViews>
  <sheets>
    <sheet name="In-App traff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" l="1"/>
  <c r="L10" i="2"/>
  <c r="M10" i="2" s="1"/>
  <c r="L13" i="2"/>
  <c r="M13" i="2" s="1"/>
  <c r="N13" i="2" s="1"/>
  <c r="L12" i="2" l="1"/>
  <c r="M12" i="2" s="1"/>
  <c r="N12" i="2" s="1"/>
  <c r="L8" i="2" l="1"/>
  <c r="M8" i="2" s="1"/>
  <c r="N8" i="2" s="1"/>
  <c r="L7" i="2"/>
  <c r="M7" i="2" s="1"/>
  <c r="N7" i="2" s="1"/>
  <c r="M15" i="2" l="1"/>
  <c r="N15" i="2" s="1"/>
</calcChain>
</file>

<file path=xl/sharedStrings.xml><?xml version="1.0" encoding="utf-8"?>
<sst xmlns="http://schemas.openxmlformats.org/spreadsheetml/2006/main" count="43" uniqueCount="30">
  <si>
    <t>Publisher</t>
  </si>
  <si>
    <t>AREA</t>
  </si>
  <si>
    <t>GEO</t>
  </si>
  <si>
    <t>Creative</t>
  </si>
  <si>
    <t>AdTech</t>
  </si>
  <si>
    <t>Tot Impr./Month</t>
  </si>
  <si>
    <t>Impr. Avail. / Month*</t>
  </si>
  <si>
    <t>MAU</t>
  </si>
  <si>
    <t xml:space="preserve">SOV avail % </t>
  </si>
  <si>
    <t>SOV to take</t>
  </si>
  <si>
    <t>Impressions booked / Month</t>
  </si>
  <si>
    <t>TOT Booked / Month</t>
  </si>
  <si>
    <t>365Scores</t>
  </si>
  <si>
    <t>LATAM</t>
  </si>
  <si>
    <t>Brazil</t>
  </si>
  <si>
    <t>Banner &amp; Logo | 640x1280 300x250 640x100 &amp; 128x128</t>
  </si>
  <si>
    <t>Brasileirao PRO</t>
  </si>
  <si>
    <t>OneFootball</t>
  </si>
  <si>
    <t>Banner Exit Medium Rectangle | 1x1</t>
  </si>
  <si>
    <t>TOT</t>
  </si>
  <si>
    <t>Native Odds | 1x1</t>
  </si>
  <si>
    <t>x</t>
  </si>
  <si>
    <t>CPM Price</t>
  </si>
  <si>
    <t>TOT Booked / Jun-Ago 2026</t>
  </si>
  <si>
    <t>365Scores App | Odds Página Principal</t>
  </si>
  <si>
    <t>365Scores App | Banner &amp; Logo</t>
  </si>
  <si>
    <t>BetWarrior | BR | Jun-Ago 2026</t>
  </si>
  <si>
    <t>Banner 320x480 - MPU 300x250 - Sticky 320x50</t>
  </si>
  <si>
    <t>Brasileirao PRO App | Banner</t>
  </si>
  <si>
    <t>One Football App | Odds &amp; 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</si>
</sst>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.00_-;\-[$€-2]\ * #,##0.00_-;_-[$€-2]\ * &quot;-&quot;??_-;_-@_-"/>
    <numFmt numFmtId="165" formatCode="\€\ #,##0.00"/>
    <numFmt numFmtId="166" formatCode="_-* #,##0.00\ &quot;€&quot;_-;\-* #,##0.00\ &quot;€&quot;_-;_-* &quot;-&quot;??\ &quot;€&quot;_-;_-@_-"/>
  </numFmts>
  <fonts count="6">
    <font>
      <sz val="12"/>
      <color theme="1"/>
      <name val="Calibri"/>
      <family val="2"/>
      <scheme val="minor"/>
    </font>
    <font>
      <sz val="40"/>
      <color theme="1"/>
      <name val="Helvetica Neue Bold"/>
    </font>
    <font>
      <b/>
      <sz val="18"/>
      <color theme="1"/>
      <name val="Helvetica Neue"/>
      <family val="2"/>
    </font>
    <font>
      <sz val="18"/>
      <color theme="1"/>
      <name val="Calibri"/>
      <family val="2"/>
      <scheme val="minor"/>
    </font>
    <font>
      <sz val="14"/>
      <color theme="1"/>
      <name val="Helvetica Neue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tted">
        <color indexed="64"/>
      </right>
      <top/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9" fontId="4" fillId="3" borderId="7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right" vertical="center"/>
    </xf>
    <xf numFmtId="165" fontId="4" fillId="2" borderId="7" xfId="0" applyNumberFormat="1" applyFont="1" applyFill="1" applyBorder="1" applyAlignment="1">
      <alignment horizontal="right" vertical="center"/>
    </xf>
    <xf numFmtId="166" fontId="4" fillId="2" borderId="7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166" fontId="2" fillId="2" borderId="7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9" fontId="4" fillId="4" borderId="7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jp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190499</xdr:rowOff>
    </xdr:from>
    <xdr:to>
      <xdr:col>0</xdr:col>
      <xdr:colOff>1276350</xdr:colOff>
      <xdr:row>3</xdr:row>
      <xdr:rowOff>155467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F03DB41-16D7-1C48-B245-261114C49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90499"/>
          <a:ext cx="1130300" cy="565044"/>
        </a:xfrm>
        <a:prstGeom prst="rect">
          <a:avLst/>
        </a:prstGeom>
      </xdr:spPr>
    </xdr:pic>
    <xdr:clientData/>
  </xdr:twoCellAnchor>
  <xdr:twoCellAnchor editAs="oneCell">
    <xdr:from>
      <xdr:col>0</xdr:col>
      <xdr:colOff>498475</xdr:colOff>
      <xdr:row>20</xdr:row>
      <xdr:rowOff>85725</xdr:rowOff>
    </xdr:from>
    <xdr:to>
      <xdr:col>2</xdr:col>
      <xdr:colOff>300592</xdr:colOff>
      <xdr:row>49</xdr:row>
      <xdr:rowOff>62094</xdr:rowOff>
    </xdr:to>
    <xdr:pic>
      <xdr:nvPicPr>
        <xdr:cNvPr id="3" name="Imagem 7">
          <a:extLst>
            <a:ext uri="{FF2B5EF4-FFF2-40B4-BE49-F238E27FC236}">
              <a16:creationId xmlns:a16="http://schemas.microsoft.com/office/drawing/2014/main" id="{B4280F36-5E3D-6442-8ED8-E9AD9BC08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75" y="5991225"/>
          <a:ext cx="2691367" cy="6024744"/>
        </a:xfrm>
        <a:prstGeom prst="rect">
          <a:avLst/>
        </a:prstGeom>
      </xdr:spPr>
    </xdr:pic>
    <xdr:clientData/>
  </xdr:twoCellAnchor>
  <xdr:twoCellAnchor editAs="oneCell">
    <xdr:from>
      <xdr:col>2</xdr:col>
      <xdr:colOff>401335</xdr:colOff>
      <xdr:row>20</xdr:row>
      <xdr:rowOff>82550</xdr:rowOff>
    </xdr:from>
    <xdr:to>
      <xdr:col>3</xdr:col>
      <xdr:colOff>1891445</xdr:colOff>
      <xdr:row>49</xdr:row>
      <xdr:rowOff>47625</xdr:rowOff>
    </xdr:to>
    <xdr:pic>
      <xdr:nvPicPr>
        <xdr:cNvPr id="4" name="Imagem 15">
          <a:extLst>
            <a:ext uri="{FF2B5EF4-FFF2-40B4-BE49-F238E27FC236}">
              <a16:creationId xmlns:a16="http://schemas.microsoft.com/office/drawing/2014/main" id="{A01B50C6-8089-5146-9C3C-51BAA1412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0585" y="5988050"/>
          <a:ext cx="2537860" cy="6013450"/>
        </a:xfrm>
        <a:prstGeom prst="rect">
          <a:avLst/>
        </a:prstGeom>
      </xdr:spPr>
    </xdr:pic>
    <xdr:clientData/>
  </xdr:twoCellAnchor>
  <xdr:twoCellAnchor editAs="oneCell">
    <xdr:from>
      <xdr:col>3</xdr:col>
      <xdr:colOff>2549526</xdr:colOff>
      <xdr:row>20</xdr:row>
      <xdr:rowOff>117678</xdr:rowOff>
    </xdr:from>
    <xdr:to>
      <xdr:col>4</xdr:col>
      <xdr:colOff>333375</xdr:colOff>
      <xdr:row>49</xdr:row>
      <xdr:rowOff>34015</xdr:rowOff>
    </xdr:to>
    <xdr:pic>
      <xdr:nvPicPr>
        <xdr:cNvPr id="5" name="Imagem 11">
          <a:extLst>
            <a:ext uri="{FF2B5EF4-FFF2-40B4-BE49-F238E27FC236}">
              <a16:creationId xmlns:a16="http://schemas.microsoft.com/office/drawing/2014/main" id="{E5BB1073-AEBA-A14F-BA07-99EB47B66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6" y="6086678"/>
          <a:ext cx="2578099" cy="5964712"/>
        </a:xfrm>
        <a:prstGeom prst="rect">
          <a:avLst/>
        </a:prstGeom>
      </xdr:spPr>
    </xdr:pic>
    <xdr:clientData/>
  </xdr:twoCellAnchor>
  <xdr:twoCellAnchor editAs="oneCell">
    <xdr:from>
      <xdr:col>5</xdr:col>
      <xdr:colOff>1127205</xdr:colOff>
      <xdr:row>20</xdr:row>
      <xdr:rowOff>107148</xdr:rowOff>
    </xdr:from>
    <xdr:to>
      <xdr:col>6</xdr:col>
      <xdr:colOff>1667815</xdr:colOff>
      <xdr:row>49</xdr:row>
      <xdr:rowOff>31750</xdr:rowOff>
    </xdr:to>
    <xdr:pic>
      <xdr:nvPicPr>
        <xdr:cNvPr id="7" name="Imagem 13">
          <a:extLst>
            <a:ext uri="{FF2B5EF4-FFF2-40B4-BE49-F238E27FC236}">
              <a16:creationId xmlns:a16="http://schemas.microsoft.com/office/drawing/2014/main" id="{731DA8C3-F6A6-2342-97E8-CEFCFB54A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3455" y="6076148"/>
          <a:ext cx="2588485" cy="5972977"/>
        </a:xfrm>
        <a:prstGeom prst="rect">
          <a:avLst/>
        </a:prstGeom>
      </xdr:spPr>
    </xdr:pic>
    <xdr:clientData/>
  </xdr:twoCellAnchor>
  <xdr:twoCellAnchor editAs="oneCell">
    <xdr:from>
      <xdr:col>4</xdr:col>
      <xdr:colOff>378831</xdr:colOff>
      <xdr:row>20</xdr:row>
      <xdr:rowOff>107349</xdr:rowOff>
    </xdr:from>
    <xdr:to>
      <xdr:col>5</xdr:col>
      <xdr:colOff>1064383</xdr:colOff>
      <xdr:row>49</xdr:row>
      <xdr:rowOff>31750</xdr:rowOff>
    </xdr:to>
    <xdr:pic>
      <xdr:nvPicPr>
        <xdr:cNvPr id="12" name="Imagem 9">
          <a:extLst>
            <a:ext uri="{FF2B5EF4-FFF2-40B4-BE49-F238E27FC236}">
              <a16:creationId xmlns:a16="http://schemas.microsoft.com/office/drawing/2014/main" id="{2D210F68-5666-05CF-B57A-FA1668CB8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0081" y="6076349"/>
          <a:ext cx="2590552" cy="5972776"/>
        </a:xfrm>
        <a:prstGeom prst="rect">
          <a:avLst/>
        </a:prstGeom>
      </xdr:spPr>
    </xdr:pic>
    <xdr:clientData/>
  </xdr:twoCellAnchor>
  <xdr:twoCellAnchor editAs="oneCell">
    <xdr:from>
      <xdr:col>1</xdr:col>
      <xdr:colOff>793750</xdr:colOff>
      <xdr:row>0</xdr:row>
      <xdr:rowOff>190500</xdr:rowOff>
    </xdr:from>
    <xdr:to>
      <xdr:col>3</xdr:col>
      <xdr:colOff>2026707</xdr:colOff>
      <xdr:row>4</xdr:row>
      <xdr:rowOff>63500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9162B54-96A0-33F2-7960-BAD5F1DCA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38375" y="190500"/>
          <a:ext cx="3725332" cy="698500"/>
        </a:xfrm>
        <a:prstGeom prst="rect">
          <a:avLst/>
        </a:prstGeom>
      </xdr:spPr>
    </xdr:pic>
    <xdr:clientData/>
  </xdr:twoCellAnchor>
  <xdr:twoCellAnchor editAs="oneCell">
    <xdr:from>
      <xdr:col>10</xdr:col>
      <xdr:colOff>764673</xdr:colOff>
      <xdr:row>20</xdr:row>
      <xdr:rowOff>50132</xdr:rowOff>
    </xdr:from>
    <xdr:to>
      <xdr:col>11</xdr:col>
      <xdr:colOff>2121060</xdr:colOff>
      <xdr:row>49</xdr:row>
      <xdr:rowOff>183815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79AAA46-90D2-6928-460D-311555940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981778" y="4729079"/>
          <a:ext cx="2810203" cy="6015789"/>
        </a:xfrm>
        <a:prstGeom prst="rect">
          <a:avLst/>
        </a:prstGeom>
      </xdr:spPr>
    </xdr:pic>
    <xdr:clientData/>
  </xdr:twoCellAnchor>
  <xdr:twoCellAnchor>
    <xdr:from>
      <xdr:col>7</xdr:col>
      <xdr:colOff>200513</xdr:colOff>
      <xdr:row>20</xdr:row>
      <xdr:rowOff>33423</xdr:rowOff>
    </xdr:from>
    <xdr:to>
      <xdr:col>9</xdr:col>
      <xdr:colOff>741196</xdr:colOff>
      <xdr:row>49</xdr:row>
      <xdr:rowOff>133685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22C76AC9-C1B6-10A8-8CA8-201075622C07}"/>
            </a:ext>
          </a:extLst>
        </xdr:cNvPr>
        <xdr:cNvGrpSpPr/>
      </xdr:nvGrpSpPr>
      <xdr:grpSpPr>
        <a:xfrm>
          <a:off x="15641039" y="4712370"/>
          <a:ext cx="2796604" cy="5982368"/>
          <a:chOff x="17011315" y="4712370"/>
          <a:chExt cx="2796604" cy="5982368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348E7853-9FA9-6747-8AC9-2BFE7CE2CB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7011315" y="4712370"/>
            <a:ext cx="2796604" cy="5982368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E45B29F2-D35E-EAC9-D534-6AF7F69B48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7312105" y="7536448"/>
            <a:ext cx="2197301" cy="1821447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2222499</xdr:colOff>
      <xdr:row>20</xdr:row>
      <xdr:rowOff>50132</xdr:rowOff>
    </xdr:from>
    <xdr:to>
      <xdr:col>12</xdr:col>
      <xdr:colOff>1413175</xdr:colOff>
      <xdr:row>50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A9F3FF6-CFE5-6D43-83F9-BDAEF1FE3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5520"/>
        <a:stretch>
          <a:fillRect/>
        </a:stretch>
      </xdr:blipFill>
      <xdr:spPr>
        <a:xfrm>
          <a:off x="22843288" y="4729079"/>
          <a:ext cx="2783439" cy="603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A625-15BE-B240-A714-2C2A3264C70F}">
  <dimension ref="A1:V58"/>
  <sheetViews>
    <sheetView tabSelected="1" zoomScale="76" zoomScaleNormal="76" workbookViewId="0">
      <selection activeCell="N25" sqref="N25"/>
    </sheetView>
  </sheetViews>
  <sheetFormatPr baseColWidth="10" defaultColWidth="10.83203125" defaultRowHeight="16"/>
  <cols>
    <col min="1" max="1" width="19" style="1" bestFit="1" customWidth="1"/>
    <col min="2" max="2" width="19" style="1" customWidth="1"/>
    <col min="3" max="3" width="13.6640625" style="1" customWidth="1"/>
    <col min="4" max="4" width="62.83203125" style="1" bestFit="1" customWidth="1"/>
    <col min="5" max="5" width="25" style="1" bestFit="1" customWidth="1"/>
    <col min="6" max="6" width="26.83203125" style="1" customWidth="1"/>
    <col min="7" max="7" width="36.1640625" style="1" customWidth="1"/>
    <col min="8" max="8" width="12" style="1" bestFit="1" customWidth="1"/>
    <col min="9" max="9" width="17.5" style="1" bestFit="1" customWidth="1"/>
    <col min="10" max="10" width="20" style="1" customWidth="1"/>
    <col min="11" max="11" width="19.1640625" style="1" bestFit="1" customWidth="1"/>
    <col min="12" max="12" width="47.1640625" style="1" customWidth="1"/>
    <col min="13" max="13" width="33.33203125" style="1" bestFit="1" customWidth="1"/>
    <col min="14" max="14" width="41.83203125" style="1" bestFit="1" customWidth="1"/>
    <col min="15" max="16384" width="10.83203125" style="1"/>
  </cols>
  <sheetData>
    <row r="1" spans="1:14" ht="16" customHeight="1">
      <c r="A1" s="19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1:14" ht="16" customHeight="1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spans="1:14" ht="16" customHeight="1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</row>
    <row r="4" spans="1:14" ht="16" customHeight="1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4" ht="15.7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4"/>
    </row>
    <row r="6" spans="1:14" s="2" customFormat="1" ht="33" customHeight="1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4" t="s">
        <v>6</v>
      </c>
      <c r="H6" s="3" t="s">
        <v>7</v>
      </c>
      <c r="I6" s="5" t="s">
        <v>22</v>
      </c>
      <c r="J6" s="6" t="s">
        <v>8</v>
      </c>
      <c r="K6" s="15" t="s">
        <v>9</v>
      </c>
      <c r="L6" s="7" t="s">
        <v>10</v>
      </c>
      <c r="M6" s="3" t="s">
        <v>11</v>
      </c>
      <c r="N6" s="3" t="s">
        <v>23</v>
      </c>
    </row>
    <row r="7" spans="1:14" ht="18">
      <c r="A7" s="8" t="s">
        <v>12</v>
      </c>
      <c r="B7" s="8" t="s">
        <v>13</v>
      </c>
      <c r="C7" s="8" t="s">
        <v>14</v>
      </c>
      <c r="D7" s="8" t="s">
        <v>20</v>
      </c>
      <c r="E7" s="8"/>
      <c r="F7" s="10">
        <v>709206396</v>
      </c>
      <c r="G7" s="10">
        <v>350844376</v>
      </c>
      <c r="H7" s="10">
        <v>5463161</v>
      </c>
      <c r="I7" s="11">
        <v>0.8</v>
      </c>
      <c r="J7" s="9">
        <v>0.49</v>
      </c>
      <c r="K7" s="16">
        <v>0.05</v>
      </c>
      <c r="L7" s="10">
        <f t="shared" ref="L7" si="0">K7*F7</f>
        <v>35460319.800000004</v>
      </c>
      <c r="M7" s="12">
        <f t="shared" ref="M7" si="1">(L7*I7)/1000</f>
        <v>28368.255840000005</v>
      </c>
      <c r="N7" s="12">
        <f>M7*3</f>
        <v>85104.767520000023</v>
      </c>
    </row>
    <row r="8" spans="1:14" ht="18">
      <c r="A8" s="8" t="s">
        <v>12</v>
      </c>
      <c r="B8" s="8" t="s">
        <v>13</v>
      </c>
      <c r="C8" s="8" t="s">
        <v>14</v>
      </c>
      <c r="D8" s="8" t="s">
        <v>15</v>
      </c>
      <c r="E8" s="8" t="s">
        <v>21</v>
      </c>
      <c r="F8" s="10">
        <v>160312836</v>
      </c>
      <c r="G8" s="10">
        <v>74441865</v>
      </c>
      <c r="H8" s="10">
        <v>6594822</v>
      </c>
      <c r="I8" s="11">
        <v>3.1</v>
      </c>
      <c r="J8" s="9">
        <v>0.46</v>
      </c>
      <c r="K8" s="16">
        <v>0.01</v>
      </c>
      <c r="L8" s="10">
        <f>K8*F8</f>
        <v>1603128.36</v>
      </c>
      <c r="M8" s="12">
        <f>(L8*I8)/1000</f>
        <v>4969.6979160000001</v>
      </c>
      <c r="N8" s="12">
        <f t="shared" ref="N8:N15" si="2">M8*3</f>
        <v>14909.093747999999</v>
      </c>
    </row>
    <row r="9" spans="1:14" ht="18">
      <c r="A9" s="8"/>
      <c r="B9" s="8"/>
      <c r="C9" s="8"/>
      <c r="D9" s="8"/>
      <c r="E9" s="8"/>
      <c r="F9" s="10"/>
      <c r="G9" s="10"/>
      <c r="H9" s="10"/>
      <c r="I9" s="11"/>
      <c r="J9" s="9"/>
      <c r="K9" s="16"/>
      <c r="L9" s="10"/>
      <c r="M9" s="12"/>
      <c r="N9" s="12"/>
    </row>
    <row r="10" spans="1:14" ht="18">
      <c r="A10" s="8" t="s">
        <v>16</v>
      </c>
      <c r="B10" s="8" t="s">
        <v>13</v>
      </c>
      <c r="C10" s="8" t="s">
        <v>14</v>
      </c>
      <c r="D10" s="8" t="s">
        <v>18</v>
      </c>
      <c r="E10" s="8" t="s">
        <v>21</v>
      </c>
      <c r="F10" s="10">
        <v>8910000</v>
      </c>
      <c r="G10" s="10">
        <v>8910000</v>
      </c>
      <c r="H10" s="10">
        <v>1500000</v>
      </c>
      <c r="I10" s="11">
        <v>1.85</v>
      </c>
      <c r="J10" s="9">
        <v>1</v>
      </c>
      <c r="K10" s="16">
        <v>0.3</v>
      </c>
      <c r="L10" s="10">
        <f t="shared" ref="L10" si="3">K10*F10</f>
        <v>2673000</v>
      </c>
      <c r="M10" s="12">
        <f t="shared" ref="M10" si="4">(L10*I10)/1000</f>
        <v>4945.05</v>
      </c>
      <c r="N10" s="12">
        <f t="shared" si="2"/>
        <v>14835.150000000001</v>
      </c>
    </row>
    <row r="11" spans="1:14" ht="18">
      <c r="A11" s="8"/>
      <c r="B11" s="8"/>
      <c r="C11" s="8"/>
      <c r="D11" s="8"/>
      <c r="E11" s="8"/>
      <c r="F11" s="10"/>
      <c r="G11" s="10"/>
      <c r="H11" s="10"/>
      <c r="I11" s="11"/>
      <c r="J11" s="9"/>
      <c r="K11" s="16"/>
      <c r="L11" s="10"/>
      <c r="M11" s="12"/>
      <c r="N11" s="12"/>
    </row>
    <row r="12" spans="1:14" ht="18">
      <c r="A12" s="8" t="s">
        <v>17</v>
      </c>
      <c r="B12" s="8" t="s">
        <v>13</v>
      </c>
      <c r="C12" s="8" t="s">
        <v>14</v>
      </c>
      <c r="D12" s="8" t="s">
        <v>20</v>
      </c>
      <c r="E12" s="8"/>
      <c r="F12" s="10">
        <v>120000000</v>
      </c>
      <c r="G12" s="10">
        <v>30000000</v>
      </c>
      <c r="H12" s="10">
        <v>2000000</v>
      </c>
      <c r="I12" s="11">
        <v>0.7</v>
      </c>
      <c r="J12" s="9">
        <v>0.25</v>
      </c>
      <c r="K12" s="16">
        <v>0.1</v>
      </c>
      <c r="L12" s="10">
        <f>K12*F12</f>
        <v>12000000</v>
      </c>
      <c r="M12" s="12">
        <f>(L12*I12)/1000</f>
        <v>8400</v>
      </c>
      <c r="N12" s="12">
        <f t="shared" si="2"/>
        <v>25200</v>
      </c>
    </row>
    <row r="13" spans="1:14" ht="18">
      <c r="A13" s="8" t="s">
        <v>17</v>
      </c>
      <c r="B13" s="8" t="s">
        <v>13</v>
      </c>
      <c r="C13" s="8" t="s">
        <v>14</v>
      </c>
      <c r="D13" s="8" t="s">
        <v>27</v>
      </c>
      <c r="E13" s="8" t="s">
        <v>21</v>
      </c>
      <c r="F13" s="10">
        <v>40000000</v>
      </c>
      <c r="G13" s="10">
        <v>4000000</v>
      </c>
      <c r="H13" s="10">
        <v>2000000</v>
      </c>
      <c r="I13" s="11">
        <v>2.25</v>
      </c>
      <c r="J13" s="9">
        <v>0.1</v>
      </c>
      <c r="K13" s="16">
        <v>0.03</v>
      </c>
      <c r="L13" s="10">
        <f>K13*F13</f>
        <v>1200000</v>
      </c>
      <c r="M13" s="12">
        <f>(L13*I13)/1000</f>
        <v>2700</v>
      </c>
      <c r="N13" s="12">
        <f t="shared" si="2"/>
        <v>8100</v>
      </c>
    </row>
    <row r="14" spans="1:14" ht="18">
      <c r="A14" s="8"/>
      <c r="B14" s="8"/>
      <c r="C14" s="8"/>
      <c r="D14" s="8"/>
      <c r="E14" s="8"/>
      <c r="F14" s="10"/>
      <c r="G14" s="10"/>
      <c r="H14" s="10"/>
      <c r="I14" s="11"/>
      <c r="J14" s="9"/>
      <c r="K14" s="16"/>
      <c r="L14" s="10"/>
      <c r="M14" s="12"/>
      <c r="N14" s="12"/>
    </row>
    <row r="15" spans="1:14" ht="26" customHeight="1">
      <c r="L15" s="13" t="s">
        <v>19</v>
      </c>
      <c r="M15" s="14">
        <f>SUM(M7:M14)</f>
        <v>49383.003756000006</v>
      </c>
      <c r="N15" s="14">
        <f t="shared" si="2"/>
        <v>148149.011268</v>
      </c>
    </row>
    <row r="19" spans="2:22" ht="21">
      <c r="B19" s="17" t="s">
        <v>24</v>
      </c>
      <c r="C19" s="17"/>
      <c r="D19" s="17"/>
      <c r="E19" s="18" t="s">
        <v>25</v>
      </c>
      <c r="I19" s="18" t="s">
        <v>28</v>
      </c>
      <c r="L19" s="18" t="s">
        <v>29</v>
      </c>
      <c r="V19" s="17"/>
    </row>
    <row r="22" spans="2:22" ht="21">
      <c r="D22" s="17"/>
      <c r="E22" s="17"/>
      <c r="G22" s="17"/>
      <c r="H22" s="17"/>
      <c r="I22" s="17"/>
      <c r="J22" s="17"/>
      <c r="K22" s="17"/>
      <c r="L22" s="17"/>
    </row>
    <row r="58" spans="5:5" ht="21">
      <c r="E58" s="17"/>
    </row>
  </sheetData>
  <sortState xmlns:xlrd2="http://schemas.microsoft.com/office/spreadsheetml/2017/richdata2" ref="A1:L6">
    <sortCondition ref="C1:C6"/>
  </sortState>
  <mergeCells count="1">
    <mergeCell ref="A1:M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In-App 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Ines Branquinho</cp:lastModifiedBy>
  <dcterms:created xsi:type="dcterms:W3CDTF">2021-05-06T14:10:42Z</dcterms:created>
  <dcterms:modified xsi:type="dcterms:W3CDTF">2026-05-06T15:47:18Z</dcterms:modified>
</cp:coreProperties>
</file>