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CI\"/>
    </mc:Choice>
  </mc:AlternateContent>
  <bookViews>
    <workbookView xWindow="0" yWindow="0" windowWidth="16380" windowHeight="8190" tabRatio="919" activeTab="3"/>
  </bookViews>
  <sheets>
    <sheet name="L1 S1-DAS" sheetId="1" r:id="rId1"/>
    <sheet name="L1 S2-DAS" sheetId="2" r:id="rId2"/>
    <sheet name="L1 S3-DAS" sheetId="3" r:id="rId3"/>
    <sheet name="L1 S4-DAS" sheetId="4" r:id="rId4"/>
    <sheet name="L1 S5-DAS" sheetId="5" r:id="rId5"/>
    <sheet name="L1 S6-DAS" sheetId="6" r:id="rId6"/>
    <sheet name="MAQUETTE OLD" sheetId="7" state="hidden" r:id="rId7"/>
    <sheet name="Charge H par Enseignant" sheetId="8" r:id="rId8"/>
    <sheet name="CHARGE HORAIRE OLD" sheetId="9" state="hidden" r:id="rId9"/>
    <sheet name="LISTE Enseignant-Chercheur" sheetId="10" r:id="rId10"/>
    <sheet name="LISTE PAT" sheetId="11" r:id="rId11"/>
    <sheet name="Effectifs Etudiants" sheetId="12" r:id="rId12"/>
    <sheet name="BESOINS Prioritaires PERSONNELS" sheetId="13" r:id="rId13"/>
  </sheets>
  <definedNames>
    <definedName name="DAS" localSheetId="7">'Charge H par Enseignant'!$A$1:$W$34</definedName>
    <definedName name="Print_Area_0" localSheetId="7">'Charge H par Enseignant'!$A$1:$W$76</definedName>
    <definedName name="Print_Area_0_0" localSheetId="7">'Charge H par Enseignant'!$A$1:$W$34</definedName>
    <definedName name="Print_Area_0_0_0" localSheetId="7">'Charge H par Enseignant'!$A$1:$W$34</definedName>
    <definedName name="Print_Area_0_0_0_0" localSheetId="7">'Charge H par Enseignant'!$A$1:$W$34</definedName>
    <definedName name="_xlnm.Print_Area" localSheetId="7">'Charge H par Enseignant'!$A$1:$W$76</definedName>
  </definedNames>
  <calcPr calcId="162913" iterateDelta="1E-4"/>
</workbook>
</file>

<file path=xl/calcChain.xml><?xml version="1.0" encoding="utf-8"?>
<calcChain xmlns="http://schemas.openxmlformats.org/spreadsheetml/2006/main">
  <c r="K8" i="12" l="1"/>
  <c r="J8" i="12"/>
  <c r="I8" i="12"/>
  <c r="U82" i="9"/>
  <c r="T82" i="9"/>
  <c r="V82" i="9" s="1"/>
  <c r="U74" i="9"/>
  <c r="V74" i="9" s="1"/>
  <c r="T74" i="9"/>
  <c r="R73" i="9"/>
  <c r="Q73" i="9"/>
  <c r="S73" i="9" s="1"/>
  <c r="P73" i="9"/>
  <c r="R72" i="9"/>
  <c r="Q72" i="9"/>
  <c r="S72" i="9" s="1"/>
  <c r="P72" i="9"/>
  <c r="R71" i="9"/>
  <c r="Q71" i="9"/>
  <c r="P71" i="9"/>
  <c r="R70" i="9"/>
  <c r="Q70" i="9"/>
  <c r="P70" i="9"/>
  <c r="S70" i="9" s="1"/>
  <c r="R68" i="9"/>
  <c r="Q68" i="9"/>
  <c r="P68" i="9"/>
  <c r="R67" i="9"/>
  <c r="Q67" i="9"/>
  <c r="U66" i="9"/>
  <c r="T66" i="9"/>
  <c r="V66" i="9" s="1"/>
  <c r="R65" i="9"/>
  <c r="Q65" i="9"/>
  <c r="P65" i="9"/>
  <c r="S65" i="9" s="1"/>
  <c r="R64" i="9"/>
  <c r="Q64" i="9"/>
  <c r="P64" i="9"/>
  <c r="S64" i="9" s="1"/>
  <c r="R63" i="9"/>
  <c r="Q63" i="9"/>
  <c r="P63" i="9"/>
  <c r="S63" i="9" s="1"/>
  <c r="R62" i="9"/>
  <c r="Q62" i="9"/>
  <c r="P62" i="9"/>
  <c r="S62" i="9" s="1"/>
  <c r="R60" i="9"/>
  <c r="Q60" i="9"/>
  <c r="P60" i="9"/>
  <c r="S60" i="9" s="1"/>
  <c r="R59" i="9"/>
  <c r="Q59" i="9"/>
  <c r="P59" i="9"/>
  <c r="S59" i="9" s="1"/>
  <c r="U58" i="9"/>
  <c r="V58" i="9" s="1"/>
  <c r="T58" i="9"/>
  <c r="P58" i="9"/>
  <c r="R57" i="9"/>
  <c r="Q57" i="9"/>
  <c r="P57" i="9"/>
  <c r="S57" i="9" s="1"/>
  <c r="R56" i="9"/>
  <c r="Q56" i="9"/>
  <c r="P56" i="9"/>
  <c r="S56" i="9" s="1"/>
  <c r="R55" i="9"/>
  <c r="Q55" i="9"/>
  <c r="P55" i="9"/>
  <c r="S55" i="9" s="1"/>
  <c r="R54" i="9"/>
  <c r="Q54" i="9"/>
  <c r="P54" i="9"/>
  <c r="S54" i="9" s="1"/>
  <c r="R52" i="9"/>
  <c r="Q52" i="9"/>
  <c r="P52" i="9"/>
  <c r="S52" i="9" s="1"/>
  <c r="R51" i="9"/>
  <c r="Q51" i="9"/>
  <c r="P51" i="9"/>
  <c r="S51" i="9" s="1"/>
  <c r="U50" i="9"/>
  <c r="V50" i="9" s="1"/>
  <c r="T50" i="9"/>
  <c r="P50" i="9"/>
  <c r="R49" i="9"/>
  <c r="Q49" i="9"/>
  <c r="P49" i="9"/>
  <c r="S49" i="9" s="1"/>
  <c r="R48" i="9"/>
  <c r="Q48" i="9"/>
  <c r="P48" i="9"/>
  <c r="S48" i="9" s="1"/>
  <c r="R47" i="9"/>
  <c r="Q47" i="9"/>
  <c r="P47" i="9"/>
  <c r="S47" i="9" s="1"/>
  <c r="R46" i="9"/>
  <c r="Q46" i="9"/>
  <c r="P46" i="9"/>
  <c r="S46" i="9" s="1"/>
  <c r="R45" i="9"/>
  <c r="Q45" i="9"/>
  <c r="P45" i="9"/>
  <c r="S45" i="9" s="1"/>
  <c r="R44" i="9"/>
  <c r="Q44" i="9"/>
  <c r="P44" i="9"/>
  <c r="S44" i="9" s="1"/>
  <c r="R43" i="9"/>
  <c r="Q43" i="9"/>
  <c r="P43" i="9"/>
  <c r="S43" i="9" s="1"/>
  <c r="U42" i="9"/>
  <c r="V42" i="9" s="1"/>
  <c r="T42" i="9"/>
  <c r="R42" i="9"/>
  <c r="R41" i="9"/>
  <c r="Q41" i="9"/>
  <c r="P41" i="9"/>
  <c r="S41" i="9" s="1"/>
  <c r="R40" i="9"/>
  <c r="Q40" i="9"/>
  <c r="P40" i="9"/>
  <c r="S40" i="9" s="1"/>
  <c r="R39" i="9"/>
  <c r="Q39" i="9"/>
  <c r="P39" i="9"/>
  <c r="S39" i="9" s="1"/>
  <c r="R38" i="9"/>
  <c r="Q38" i="9"/>
  <c r="P38" i="9"/>
  <c r="S38" i="9" s="1"/>
  <c r="R37" i="9"/>
  <c r="Q37" i="9"/>
  <c r="P37" i="9"/>
  <c r="S37" i="9" s="1"/>
  <c r="R36" i="9"/>
  <c r="Q36" i="9"/>
  <c r="P36" i="9"/>
  <c r="S36" i="9" s="1"/>
  <c r="R35" i="9"/>
  <c r="Q35" i="9"/>
  <c r="P35" i="9"/>
  <c r="S35" i="9" s="1"/>
  <c r="U34" i="9"/>
  <c r="V34" i="9" s="1"/>
  <c r="T34" i="9"/>
  <c r="R34" i="9"/>
  <c r="R33" i="9"/>
  <c r="Q33" i="9"/>
  <c r="P33" i="9"/>
  <c r="S33" i="9" s="1"/>
  <c r="R32" i="9"/>
  <c r="Q32" i="9"/>
  <c r="P32" i="9"/>
  <c r="S32" i="9" s="1"/>
  <c r="R31" i="9"/>
  <c r="Q31" i="9"/>
  <c r="P31" i="9"/>
  <c r="S31" i="9" s="1"/>
  <c r="R30" i="9"/>
  <c r="Q30" i="9"/>
  <c r="P30" i="9"/>
  <c r="S30" i="9" s="1"/>
  <c r="R29" i="9"/>
  <c r="Q29" i="9"/>
  <c r="P29" i="9"/>
  <c r="S29" i="9" s="1"/>
  <c r="R28" i="9"/>
  <c r="Q28" i="9"/>
  <c r="P28" i="9"/>
  <c r="S28" i="9" s="1"/>
  <c r="R27" i="9"/>
  <c r="Q27" i="9"/>
  <c r="P27" i="9"/>
  <c r="S27" i="9" s="1"/>
  <c r="U26" i="9"/>
  <c r="V26" i="9" s="1"/>
  <c r="T26" i="9"/>
  <c r="R26" i="9"/>
  <c r="R25" i="9"/>
  <c r="Q25" i="9"/>
  <c r="P25" i="9"/>
  <c r="S25" i="9" s="1"/>
  <c r="R24" i="9"/>
  <c r="Q24" i="9"/>
  <c r="P24" i="9"/>
  <c r="S24" i="9" s="1"/>
  <c r="R23" i="9"/>
  <c r="Q23" i="9"/>
  <c r="P23" i="9"/>
  <c r="S23" i="9" s="1"/>
  <c r="R22" i="9"/>
  <c r="Q22" i="9"/>
  <c r="P22" i="9"/>
  <c r="S22" i="9" s="1"/>
  <c r="R21" i="9"/>
  <c r="Q21" i="9"/>
  <c r="P21" i="9"/>
  <c r="S21" i="9" s="1"/>
  <c r="R20" i="9"/>
  <c r="Q20" i="9"/>
  <c r="P20" i="9"/>
  <c r="S20" i="9" s="1"/>
  <c r="R19" i="9"/>
  <c r="Q19" i="9"/>
  <c r="P19" i="9"/>
  <c r="S19" i="9" s="1"/>
  <c r="U18" i="9"/>
  <c r="V18" i="9" s="1"/>
  <c r="T18" i="9"/>
  <c r="R18" i="9"/>
  <c r="R17" i="9"/>
  <c r="Q17" i="9"/>
  <c r="P17" i="9"/>
  <c r="S17" i="9" s="1"/>
  <c r="K17" i="9"/>
  <c r="R16" i="9"/>
  <c r="Q16" i="9"/>
  <c r="S16" i="9" s="1"/>
  <c r="P16" i="9"/>
  <c r="K16" i="9"/>
  <c r="R15" i="9"/>
  <c r="Q15" i="9"/>
  <c r="P15" i="9"/>
  <c r="S15" i="9" s="1"/>
  <c r="K15" i="9"/>
  <c r="R14" i="9"/>
  <c r="Q14" i="9"/>
  <c r="S14" i="9" s="1"/>
  <c r="P14" i="9"/>
  <c r="K14" i="9"/>
  <c r="R13" i="9"/>
  <c r="Q13" i="9"/>
  <c r="P13" i="9"/>
  <c r="S13" i="9" s="1"/>
  <c r="K13" i="9"/>
  <c r="R12" i="9"/>
  <c r="Q12" i="9"/>
  <c r="S12" i="9" s="1"/>
  <c r="P12" i="9"/>
  <c r="R11" i="9"/>
  <c r="Q11" i="9"/>
  <c r="Q10" i="9" s="1"/>
  <c r="P11" i="9"/>
  <c r="U10" i="9"/>
  <c r="T10" i="9"/>
  <c r="R10" i="9"/>
  <c r="O10" i="9"/>
  <c r="L10" i="9"/>
  <c r="J10" i="9"/>
  <c r="T76" i="8"/>
  <c r="T75" i="8"/>
  <c r="T74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6" i="8" s="1"/>
  <c r="T57" i="8"/>
  <c r="V56" i="8"/>
  <c r="U56" i="8"/>
  <c r="W56" i="8" s="1"/>
  <c r="S56" i="8"/>
  <c r="R56" i="8"/>
  <c r="Q56" i="8"/>
  <c r="P56" i="8"/>
  <c r="O56" i="8"/>
  <c r="N56" i="8"/>
  <c r="M56" i="8"/>
  <c r="L56" i="8"/>
  <c r="K56" i="8"/>
  <c r="J56" i="8"/>
  <c r="I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V21" i="8"/>
  <c r="S21" i="8"/>
  <c r="R21" i="8"/>
  <c r="Q21" i="8"/>
  <c r="P21" i="8"/>
  <c r="O21" i="8"/>
  <c r="N21" i="8"/>
  <c r="M21" i="8"/>
  <c r="L21" i="8"/>
  <c r="K21" i="8"/>
  <c r="J21" i="8"/>
  <c r="I21" i="8"/>
  <c r="T19" i="8"/>
  <c r="T18" i="8"/>
  <c r="T17" i="8"/>
  <c r="V16" i="8"/>
  <c r="T16" i="8"/>
  <c r="W16" i="8" s="1"/>
  <c r="S16" i="8"/>
  <c r="R16" i="8"/>
  <c r="Q16" i="8"/>
  <c r="P16" i="8"/>
  <c r="O16" i="8"/>
  <c r="N16" i="8"/>
  <c r="M16" i="8"/>
  <c r="L16" i="8"/>
  <c r="K16" i="8"/>
  <c r="J16" i="8"/>
  <c r="I16" i="8"/>
  <c r="T15" i="8"/>
  <c r="T14" i="8"/>
  <c r="T13" i="8"/>
  <c r="T12" i="8"/>
  <c r="T11" i="8"/>
  <c r="V10" i="8"/>
  <c r="S10" i="8"/>
  <c r="R10" i="8"/>
  <c r="Q10" i="8"/>
  <c r="P10" i="8"/>
  <c r="O10" i="8"/>
  <c r="N10" i="8"/>
  <c r="M10" i="8"/>
  <c r="L10" i="8"/>
  <c r="K10" i="8"/>
  <c r="J10" i="8"/>
  <c r="I10" i="8"/>
  <c r="T10" i="8" s="1"/>
  <c r="G51" i="7"/>
  <c r="F51" i="7"/>
  <c r="E51" i="7"/>
  <c r="D51" i="7"/>
  <c r="C51" i="7"/>
  <c r="H40" i="6"/>
  <c r="H52" i="6" s="1"/>
  <c r="G40" i="6"/>
  <c r="G52" i="6" s="1"/>
  <c r="F40" i="6"/>
  <c r="F52" i="6" s="1"/>
  <c r="E40" i="6"/>
  <c r="E52" i="6" s="1"/>
  <c r="D40" i="6"/>
  <c r="D52" i="6" s="1"/>
  <c r="C40" i="6"/>
  <c r="C52" i="6" s="1"/>
  <c r="H29" i="6"/>
  <c r="G29" i="6"/>
  <c r="F29" i="6"/>
  <c r="E29" i="6"/>
  <c r="D29" i="6"/>
  <c r="C29" i="6"/>
  <c r="H52" i="5"/>
  <c r="D52" i="5"/>
  <c r="H51" i="5"/>
  <c r="G51" i="5"/>
  <c r="F51" i="5"/>
  <c r="E51" i="5"/>
  <c r="D51" i="5"/>
  <c r="C51" i="5"/>
  <c r="H40" i="5"/>
  <c r="G40" i="5"/>
  <c r="G52" i="5" s="1"/>
  <c r="F40" i="5"/>
  <c r="F52" i="5" s="1"/>
  <c r="E40" i="5"/>
  <c r="E52" i="5" s="1"/>
  <c r="D40" i="5"/>
  <c r="C40" i="5"/>
  <c r="C52" i="5" s="1"/>
  <c r="H29" i="5"/>
  <c r="G29" i="5"/>
  <c r="F29" i="5"/>
  <c r="E29" i="5"/>
  <c r="D29" i="5"/>
  <c r="C29" i="5"/>
  <c r="H19" i="5"/>
  <c r="G19" i="5"/>
  <c r="F19" i="5"/>
  <c r="E19" i="5"/>
  <c r="D19" i="5"/>
  <c r="C19" i="5"/>
  <c r="H53" i="4"/>
  <c r="G53" i="4"/>
  <c r="F53" i="4"/>
  <c r="E53" i="4"/>
  <c r="D53" i="4"/>
  <c r="C53" i="4"/>
  <c r="H42" i="4"/>
  <c r="H54" i="4" s="1"/>
  <c r="G42" i="4"/>
  <c r="G54" i="4" s="1"/>
  <c r="F42" i="4"/>
  <c r="F54" i="4" s="1"/>
  <c r="E42" i="4"/>
  <c r="E54" i="4" s="1"/>
  <c r="D42" i="4"/>
  <c r="D54" i="4" s="1"/>
  <c r="C42" i="4"/>
  <c r="C54" i="4" s="1"/>
  <c r="H31" i="4"/>
  <c r="G31" i="4"/>
  <c r="F31" i="4"/>
  <c r="E31" i="4"/>
  <c r="D31" i="4"/>
  <c r="C31" i="4"/>
  <c r="H19" i="4"/>
  <c r="G19" i="4"/>
  <c r="F19" i="4"/>
  <c r="E19" i="4"/>
  <c r="D19" i="4"/>
  <c r="C19" i="4"/>
  <c r="H52" i="3"/>
  <c r="D52" i="3"/>
  <c r="H51" i="3"/>
  <c r="G51" i="3"/>
  <c r="F51" i="3"/>
  <c r="E51" i="3"/>
  <c r="D51" i="3"/>
  <c r="C51" i="3"/>
  <c r="H40" i="3"/>
  <c r="G40" i="3"/>
  <c r="G52" i="3" s="1"/>
  <c r="F40" i="3"/>
  <c r="F52" i="3" s="1"/>
  <c r="E40" i="3"/>
  <c r="E52" i="3" s="1"/>
  <c r="D40" i="3"/>
  <c r="C40" i="3"/>
  <c r="C52" i="3" s="1"/>
  <c r="H29" i="3"/>
  <c r="G29" i="3"/>
  <c r="F29" i="3"/>
  <c r="E29" i="3"/>
  <c r="D29" i="3"/>
  <c r="C29" i="3"/>
  <c r="H19" i="3"/>
  <c r="G19" i="3"/>
  <c r="F19" i="3"/>
  <c r="E19" i="3"/>
  <c r="D19" i="3"/>
  <c r="C19" i="3"/>
  <c r="H52" i="2"/>
  <c r="G52" i="2"/>
  <c r="F52" i="2"/>
  <c r="E52" i="2"/>
  <c r="D52" i="2"/>
  <c r="C52" i="2"/>
  <c r="H41" i="2"/>
  <c r="H53" i="2" s="1"/>
  <c r="G41" i="2"/>
  <c r="G53" i="2" s="1"/>
  <c r="F41" i="2"/>
  <c r="F53" i="2" s="1"/>
  <c r="E41" i="2"/>
  <c r="D41" i="2"/>
  <c r="D53" i="2" s="1"/>
  <c r="C41" i="2"/>
  <c r="H20" i="2"/>
  <c r="F20" i="2"/>
  <c r="E20" i="2"/>
  <c r="D20" i="2"/>
  <c r="C20" i="2"/>
  <c r="E52" i="1"/>
  <c r="H51" i="1"/>
  <c r="G51" i="1"/>
  <c r="F51" i="1"/>
  <c r="E51" i="1"/>
  <c r="D51" i="1"/>
  <c r="C51" i="1"/>
  <c r="H40" i="1"/>
  <c r="H52" i="1" s="1"/>
  <c r="G40" i="1"/>
  <c r="G52" i="1" s="1"/>
  <c r="F40" i="1"/>
  <c r="F52" i="1" s="1"/>
  <c r="E40" i="1"/>
  <c r="D40" i="1"/>
  <c r="D52" i="1" s="1"/>
  <c r="C40" i="1"/>
  <c r="C52" i="1" s="1"/>
  <c r="H19" i="1"/>
  <c r="G19" i="1"/>
  <c r="F19" i="1"/>
  <c r="E19" i="1"/>
  <c r="D19" i="1"/>
  <c r="C19" i="1"/>
  <c r="C53" i="2" l="1"/>
  <c r="E53" i="2"/>
  <c r="W10" i="8"/>
  <c r="T21" i="8"/>
  <c r="W21" i="8" s="1"/>
  <c r="S11" i="9"/>
  <c r="S10" i="9" s="1"/>
  <c r="V10" i="9" s="1"/>
</calcChain>
</file>

<file path=xl/sharedStrings.xml><?xml version="1.0" encoding="utf-8"?>
<sst xmlns="http://schemas.openxmlformats.org/spreadsheetml/2006/main" count="990" uniqueCount="396">
  <si>
    <t>MAQUETTE SEMESTRE: 1</t>
  </si>
  <si>
    <t>DOMAINE:</t>
  </si>
  <si>
    <t>Sciences et Technologies</t>
  </si>
  <si>
    <t>MENTION:</t>
  </si>
  <si>
    <t>Informatique et Sciences du Numérique</t>
  </si>
  <si>
    <t>SPECIALITE:</t>
  </si>
  <si>
    <t>Développement d’Applications et e-Services (DAS)</t>
  </si>
  <si>
    <t>GRADE:</t>
  </si>
  <si>
    <t>L</t>
  </si>
  <si>
    <t>Code</t>
  </si>
  <si>
    <t>Unité d'Enseignement (UE)</t>
  </si>
  <si>
    <t>CR</t>
  </si>
  <si>
    <t>H</t>
  </si>
  <si>
    <t>CM </t>
  </si>
  <si>
    <t>TD</t>
  </si>
  <si>
    <t>TP</t>
  </si>
  <si>
    <t>TPE</t>
  </si>
  <si>
    <t>Intervenants</t>
  </si>
  <si>
    <t>U. E.  Fondamentale</t>
  </si>
  <si>
    <t>MAT2101</t>
  </si>
  <si>
    <t>UE: Mathématique I</t>
  </si>
  <si>
    <t>MAT2101-1</t>
  </si>
  <si>
    <r>
      <t>ECUE:</t>
    </r>
    <r>
      <rPr>
        <sz val="10"/>
        <color rgb="FF000000"/>
        <rFont val="Arial"/>
        <family val="2"/>
        <charset val="1"/>
      </rPr>
      <t xml:space="preserve"> Algèbre</t>
    </r>
  </si>
  <si>
    <t>75</t>
  </si>
  <si>
    <t>MAT2101-2</t>
  </si>
  <si>
    <r>
      <t>ECUE</t>
    </r>
    <r>
      <rPr>
        <sz val="10"/>
        <color rgb="FF000000"/>
        <rFont val="Arial"/>
        <family val="2"/>
        <charset val="1"/>
      </rPr>
      <t>: Analyse I</t>
    </r>
  </si>
  <si>
    <t>ARS2101</t>
  </si>
  <si>
    <t>UE: Architecture et Systèmes</t>
  </si>
  <si>
    <t>ARS2101-1</t>
  </si>
  <si>
    <r>
      <t>ECUE:</t>
    </r>
    <r>
      <rPr>
        <sz val="10"/>
        <color rgb="FF000000"/>
        <rFont val="Arial"/>
        <family val="2"/>
        <charset val="1"/>
      </rPr>
      <t xml:space="preserve"> Architecture et Technologie des ordinateurs</t>
    </r>
  </si>
  <si>
    <t>ARS2101-2</t>
  </si>
  <si>
    <r>
      <t>ECUE</t>
    </r>
    <r>
      <rPr>
        <sz val="10"/>
        <color rgb="FF000000"/>
        <rFont val="Arial"/>
        <family val="2"/>
        <charset val="1"/>
      </rPr>
      <t>: Système d’exploitation</t>
    </r>
  </si>
  <si>
    <t>PHY2101</t>
  </si>
  <si>
    <t>UE: Physique</t>
  </si>
  <si>
    <t>PHY2101-1</t>
  </si>
  <si>
    <r>
      <t xml:space="preserve">ECUE: </t>
    </r>
    <r>
      <rPr>
        <sz val="10"/>
        <color rgb="FF000000"/>
        <rFont val="Arial"/>
        <family val="2"/>
        <charset val="1"/>
      </rPr>
      <t>Electricité</t>
    </r>
  </si>
  <si>
    <t>PHY2101-2</t>
  </si>
  <si>
    <r>
      <t xml:space="preserve">ECUE: </t>
    </r>
    <r>
      <rPr>
        <sz val="10"/>
        <color rgb="FF000000"/>
        <rFont val="Arial"/>
        <family val="2"/>
        <charset val="1"/>
      </rPr>
      <t>Electromagnétisme</t>
    </r>
  </si>
  <si>
    <t>PHY2101-3</t>
  </si>
  <si>
    <r>
      <t xml:space="preserve">ECUE: </t>
    </r>
    <r>
      <rPr>
        <sz val="10"/>
        <color rgb="FF000000"/>
        <rFont val="Arial"/>
        <family val="2"/>
        <charset val="1"/>
      </rPr>
      <t>Electronique numérique</t>
    </r>
  </si>
  <si>
    <t>Sous Total 1</t>
  </si>
  <si>
    <t>U. E.  Spécialité</t>
  </si>
  <si>
    <t>UE:</t>
  </si>
  <si>
    <r>
      <t>ECUE</t>
    </r>
    <r>
      <rPr>
        <sz val="10"/>
        <color rgb="FF000000"/>
        <rFont val="Arial"/>
        <family val="2"/>
        <charset val="1"/>
      </rPr>
      <t>:</t>
    </r>
  </si>
  <si>
    <t>Sous Total 2</t>
  </si>
  <si>
    <t>U. E.  Méthodologie</t>
  </si>
  <si>
    <t>APR2101</t>
  </si>
  <si>
    <t>UE:  Algorithmes et Programmation I</t>
  </si>
  <si>
    <t>APR2101-1</t>
  </si>
  <si>
    <r>
      <t xml:space="preserve">ECUE: </t>
    </r>
    <r>
      <rPr>
        <sz val="10"/>
        <color rgb="FF000000"/>
        <rFont val="Arial"/>
        <family val="2"/>
        <charset val="1"/>
      </rPr>
      <t>Algorithmique</t>
    </r>
  </si>
  <si>
    <t>APR2101-2</t>
  </si>
  <si>
    <r>
      <t xml:space="preserve">ECUE: </t>
    </r>
    <r>
      <rPr>
        <sz val="10"/>
        <color rgb="FF000000"/>
        <rFont val="Arial"/>
        <family val="2"/>
        <charset val="1"/>
      </rPr>
      <t>Programmation langage (C)</t>
    </r>
  </si>
  <si>
    <t>ENT2101</t>
  </si>
  <si>
    <t>UE: Entrepreneuriat et création d’entreprises</t>
  </si>
  <si>
    <r>
      <t>ECUE:</t>
    </r>
    <r>
      <rPr>
        <sz val="10"/>
        <color rgb="FF000000"/>
        <rFont val="Arial"/>
        <family val="2"/>
        <charset val="1"/>
      </rPr>
      <t xml:space="preserve"> </t>
    </r>
  </si>
  <si>
    <t>Sous Total 3</t>
  </si>
  <si>
    <t>U. E.  Culture Générale</t>
  </si>
  <si>
    <t>ANG2101</t>
  </si>
  <si>
    <t>UE: Anglais</t>
  </si>
  <si>
    <t>ECUE:</t>
  </si>
  <si>
    <t>IMS2101</t>
  </si>
  <si>
    <t>UE: Initiation aux Médias Sociaux</t>
  </si>
  <si>
    <t>Sous Total 4</t>
  </si>
  <si>
    <t>Total Semestre 1</t>
  </si>
  <si>
    <t>MAQUETTE SEMESTRE: 2</t>
  </si>
  <si>
    <t>MAT2102</t>
  </si>
  <si>
    <r>
      <t xml:space="preserve">UE: </t>
    </r>
    <r>
      <rPr>
        <b/>
        <sz val="10"/>
        <color rgb="FF000000"/>
        <rFont val="Arial"/>
        <family val="1"/>
        <charset val="1"/>
      </rPr>
      <t>Mathématique II</t>
    </r>
  </si>
  <si>
    <t>MAT2102-1</t>
  </si>
  <si>
    <r>
      <t xml:space="preserve">ECUE : </t>
    </r>
    <r>
      <rPr>
        <sz val="10"/>
        <color rgb="FF000000"/>
        <rFont val="Arial"/>
        <family val="2"/>
        <charset val="1"/>
      </rPr>
      <t>Analyse II</t>
    </r>
  </si>
  <si>
    <t>MAT2102-2</t>
  </si>
  <si>
    <r>
      <t>ECUE</t>
    </r>
    <r>
      <rPr>
        <sz val="10"/>
        <color rgb="FF000000"/>
        <rFont val="Arial"/>
        <family val="2"/>
        <charset val="1"/>
      </rPr>
      <t>: Algèbre II</t>
    </r>
  </si>
  <si>
    <t>MAT2102-3</t>
  </si>
  <si>
    <r>
      <t xml:space="preserve">ECUE: </t>
    </r>
    <r>
      <rPr>
        <sz val="10"/>
        <color rgb="FF000000"/>
        <rFont val="Arial"/>
        <family val="2"/>
        <charset val="1"/>
      </rPr>
      <t>Probabilités- Statistiques</t>
    </r>
  </si>
  <si>
    <t>ASR2102</t>
  </si>
  <si>
    <r>
      <t xml:space="preserve">UE: </t>
    </r>
    <r>
      <rPr>
        <b/>
        <sz val="10"/>
        <color rgb="FF000000"/>
        <rFont val="Arial"/>
        <family val="1"/>
        <charset val="1"/>
      </rPr>
      <t>Architecture et système réseau</t>
    </r>
  </si>
  <si>
    <t>ASR2102-1</t>
  </si>
  <si>
    <r>
      <t>ECUE:</t>
    </r>
    <r>
      <rPr>
        <sz val="10"/>
        <color rgb="FF000000"/>
        <rFont val="Arial"/>
        <family val="2"/>
        <charset val="1"/>
      </rPr>
      <t xml:space="preserve"> Réseaux informatique</t>
    </r>
  </si>
  <si>
    <t>ASR2102-2</t>
  </si>
  <si>
    <r>
      <t xml:space="preserve">ECUE: </t>
    </r>
    <r>
      <rPr>
        <sz val="10"/>
        <color rgb="FF000000"/>
        <rFont val="Arial"/>
        <family val="2"/>
        <charset val="1"/>
      </rPr>
      <t>Architecture des réseaux et transmission des données</t>
    </r>
  </si>
  <si>
    <t>APR2102</t>
  </si>
  <si>
    <r>
      <t xml:space="preserve">UE: </t>
    </r>
    <r>
      <rPr>
        <b/>
        <sz val="10"/>
        <color rgb="FF000000"/>
        <rFont val="Arial"/>
        <family val="1"/>
        <charset val="1"/>
      </rPr>
      <t>Algorithmes et Programmation II</t>
    </r>
  </si>
  <si>
    <t>APR2102-1</t>
  </si>
  <si>
    <r>
      <t xml:space="preserve">ECUE: </t>
    </r>
    <r>
      <rPr>
        <sz val="10"/>
        <color rgb="FF000000"/>
        <rFont val="Arial"/>
        <family val="2"/>
        <charset val="1"/>
      </rPr>
      <t>Initiation à la programmation langage (Java, Python)</t>
    </r>
  </si>
  <si>
    <t>APR2102-2</t>
  </si>
  <si>
    <r>
      <t xml:space="preserve">ECUE: </t>
    </r>
    <r>
      <rPr>
        <sz val="10"/>
        <color rgb="FF000000"/>
        <rFont val="Arial"/>
        <family val="2"/>
        <charset val="1"/>
      </rPr>
      <t>Initiation à la programmation Web</t>
    </r>
  </si>
  <si>
    <t>AMD2102</t>
  </si>
  <si>
    <r>
      <t>UE: Analyse et modélisation</t>
    </r>
    <r>
      <rPr>
        <b/>
        <sz val="10"/>
        <color rgb="FF000000"/>
        <rFont val="Arial"/>
        <family val="1"/>
        <charset val="1"/>
      </rPr>
      <t xml:space="preserve"> des données</t>
    </r>
  </si>
  <si>
    <t>AMD2102-1</t>
  </si>
  <si>
    <r>
      <t>ECUE:</t>
    </r>
    <r>
      <rPr>
        <sz val="10"/>
        <color rgb="FF000000"/>
        <rFont val="Arial"/>
        <family val="2"/>
        <charset val="1"/>
      </rPr>
      <t xml:space="preserve">  Méthode Merise</t>
    </r>
  </si>
  <si>
    <t>AMD2102-2</t>
  </si>
  <si>
    <t>ECUE: Méthode Orienté Objet (UML)</t>
  </si>
  <si>
    <t>GEP2102</t>
  </si>
  <si>
    <t>UE: Gestion de projets</t>
  </si>
  <si>
    <t>ECG2102</t>
  </si>
  <si>
    <t>UE: Économie Générale</t>
  </si>
  <si>
    <t>DEN2102</t>
  </si>
  <si>
    <r>
      <t xml:space="preserve">UE: </t>
    </r>
    <r>
      <rPr>
        <b/>
        <sz val="10"/>
        <color rgb="FF000000"/>
        <rFont val="Arial"/>
        <family val="1"/>
        <charset val="1"/>
      </rPr>
      <t>Droit des Entreprises</t>
    </r>
  </si>
  <si>
    <t>Total Semestre 2</t>
  </si>
  <si>
    <t>TDL2103</t>
  </si>
  <si>
    <t>UE: Théories des Langages</t>
  </si>
  <si>
    <t>ECUE :</t>
  </si>
  <si>
    <t>ALG2103</t>
  </si>
  <si>
    <t>UE:Algorithme avancé</t>
  </si>
  <si>
    <t>DAT2213</t>
  </si>
  <si>
    <t>UE: Internet des Object (IoT)</t>
  </si>
  <si>
    <t>RET2113</t>
  </si>
  <si>
    <t>UE: Réseaux et télécommunication</t>
  </si>
  <si>
    <t>RET2113-1</t>
  </si>
  <si>
    <r>
      <t>ECUE</t>
    </r>
    <r>
      <rPr>
        <sz val="10"/>
        <color rgb="FF000000"/>
        <rFont val="Arial"/>
        <family val="2"/>
        <charset val="1"/>
      </rPr>
      <t>: Réseaux Mobiles</t>
    </r>
  </si>
  <si>
    <t>RET2113-2</t>
  </si>
  <si>
    <r>
      <t>ECUE</t>
    </r>
    <r>
      <rPr>
        <sz val="10"/>
        <color rgb="FF000000"/>
        <rFont val="Arial"/>
        <family val="2"/>
        <charset val="1"/>
      </rPr>
      <t xml:space="preserve">: Réseaux télécommunication
</t>
    </r>
  </si>
  <si>
    <t>ISI2113</t>
  </si>
  <si>
    <t>UE: Initiation à la sécurité information</t>
  </si>
  <si>
    <t>TEE2103</t>
  </si>
  <si>
    <t>UE: Technique d’expression</t>
  </si>
  <si>
    <t>SGB2103</t>
  </si>
  <si>
    <t>UE: Systèmes de Gestion des Bas de Données</t>
  </si>
  <si>
    <t>SGB2103-1</t>
  </si>
  <si>
    <r>
      <t xml:space="preserve">ECUE: </t>
    </r>
    <r>
      <rPr>
        <sz val="10"/>
        <color rgb="FF000000"/>
        <rFont val="Arial"/>
        <family val="2"/>
        <charset val="1"/>
      </rPr>
      <t>Base de données Relationnelles</t>
    </r>
  </si>
  <si>
    <t>SGB2103 -2</t>
  </si>
  <si>
    <r>
      <t xml:space="preserve">ECUE: </t>
    </r>
    <r>
      <rPr>
        <sz val="10"/>
        <color rgb="FF000000"/>
        <rFont val="Arial"/>
        <family val="2"/>
        <charset val="1"/>
      </rPr>
      <t>Base de données objet</t>
    </r>
  </si>
  <si>
    <t>DRC2103</t>
  </si>
  <si>
    <t>UE:Droit Civil</t>
  </si>
  <si>
    <t>MFIN2103</t>
  </si>
  <si>
    <t>UE: Mathématique Financière</t>
  </si>
  <si>
    <t>Total Semestre 3</t>
  </si>
  <si>
    <t>MAQUETTE SEMESTRE: 4</t>
  </si>
  <si>
    <t>PRO2104</t>
  </si>
  <si>
    <t>UE:Virtualisation et Cloud Computing</t>
  </si>
  <si>
    <r>
      <t>ECUE</t>
    </r>
    <r>
      <rPr>
        <sz val="10"/>
        <color rgb="FF000000"/>
        <rFont val="Arial"/>
        <family val="2"/>
        <charset val="1"/>
      </rPr>
      <t xml:space="preserve">:  </t>
    </r>
  </si>
  <si>
    <t>ADR2114</t>
  </si>
  <si>
    <t>UE: Administration des Réseaux</t>
  </si>
  <si>
    <t>ADR2114-1</t>
  </si>
  <si>
    <r>
      <t>ECUE</t>
    </r>
    <r>
      <rPr>
        <sz val="10"/>
        <color rgb="FF000000"/>
        <rFont val="Arial"/>
        <family val="2"/>
        <charset val="1"/>
      </rPr>
      <t>: Administration des systèmes d'exploitation</t>
    </r>
  </si>
  <si>
    <t>ADR2114-2</t>
  </si>
  <si>
    <t>ECUE: Administration des réseaux LAN</t>
  </si>
  <si>
    <t>SER114</t>
  </si>
  <si>
    <t>UE: Sécurisation des réseaux</t>
  </si>
  <si>
    <t>SER114-1</t>
  </si>
  <si>
    <t>ECUE: Sécurité des systèmes d'exploitation</t>
  </si>
  <si>
    <t>SER114-2</t>
  </si>
  <si>
    <t>ECUE: Sécurité des des réseaux LAN</t>
  </si>
  <si>
    <r>
      <t>ECUE</t>
    </r>
    <r>
      <rPr>
        <sz val="10"/>
        <color rgb="FF000000"/>
        <rFont val="Arial"/>
        <family val="2"/>
        <charset val="1"/>
      </rPr>
      <t xml:space="preserve">: </t>
    </r>
  </si>
  <si>
    <t>RED2104</t>
  </si>
  <si>
    <t>UE: Rédaction de Business Plan</t>
  </si>
  <si>
    <r>
      <t>ECUE:</t>
    </r>
    <r>
      <rPr>
        <sz val="10"/>
        <color rgb="FF000000"/>
        <rFont val="Arial"/>
        <family val="2"/>
        <charset val="1"/>
      </rPr>
      <t xml:space="preserve">  </t>
    </r>
  </si>
  <si>
    <t>STA2104</t>
  </si>
  <si>
    <t>UE: Projet Personne Professionnel</t>
  </si>
  <si>
    <t>PRA2114</t>
  </si>
  <si>
    <t>UE: Programmation avancée</t>
  </si>
  <si>
    <t>PRA2104-1</t>
  </si>
  <si>
    <r>
      <t>ECUE</t>
    </r>
    <r>
      <rPr>
        <sz val="10"/>
        <color rgb="FF000000"/>
        <rFont val="Arial"/>
        <family val="2"/>
        <charset val="1"/>
      </rPr>
      <t xml:space="preserve">: Java Avancé JSP/Servelet </t>
    </r>
  </si>
  <si>
    <t>PRA2104-2</t>
  </si>
  <si>
    <r>
      <t>ECUE</t>
    </r>
    <r>
      <rPr>
        <sz val="10"/>
        <color rgb="FF000000"/>
        <rFont val="Arial"/>
        <family val="2"/>
        <charset val="1"/>
      </rPr>
      <t xml:space="preserve">: IA et programmation logique </t>
    </r>
  </si>
  <si>
    <t>GEE2104</t>
  </si>
  <si>
    <t>UE: Gestion des entreprises et ses Environnements</t>
  </si>
  <si>
    <t>DET2104</t>
  </si>
  <si>
    <t>UE: Droit du travail</t>
  </si>
  <si>
    <t>Total Semestre 4</t>
  </si>
  <si>
    <t>MAQUETTE SEMESTRE: 5</t>
  </si>
  <si>
    <t>THL2105</t>
  </si>
  <si>
    <t>UE: Conception des e-Service</t>
  </si>
  <si>
    <t>DEA2335</t>
  </si>
  <si>
    <t>UE: Développement d'application</t>
  </si>
  <si>
    <t>DEA2335-1</t>
  </si>
  <si>
    <t>ECUE: Développement d'application Windows</t>
  </si>
  <si>
    <t>DEA2335-2</t>
  </si>
  <si>
    <t>ECUE: Développement d’application Web</t>
  </si>
  <si>
    <t>DEA335-3</t>
  </si>
  <si>
    <t>ECUE: Développement d'application Mobile</t>
  </si>
  <si>
    <t>SEA2335</t>
  </si>
  <si>
    <t>UE: Sécurité des Applications</t>
  </si>
  <si>
    <t>SEA2335-1</t>
  </si>
  <si>
    <t>ECUE: Sécurité des applications Windows</t>
  </si>
  <si>
    <t>SEA2335-2</t>
  </si>
  <si>
    <t>ECUE: Sécurité des applications Web</t>
  </si>
  <si>
    <t>SEA2335-3</t>
  </si>
  <si>
    <t>Sécurité des applications Mobiles</t>
  </si>
  <si>
    <t>CIN2105</t>
  </si>
  <si>
    <t>UE: Conduite de l'innovation</t>
  </si>
  <si>
    <t>PRE2105</t>
  </si>
  <si>
    <t>UE: Programmation Réseaux (C,C++, Java)</t>
  </si>
  <si>
    <t>PRE2105-1</t>
  </si>
  <si>
    <t>ECUE: Programmation Réseau C/C++</t>
  </si>
  <si>
    <t>PRE2105-2</t>
  </si>
  <si>
    <t>ECUE: Programmation Réseau Java</t>
  </si>
  <si>
    <t>UE: Management des entreprises</t>
  </si>
  <si>
    <t>DDN2105</t>
  </si>
  <si>
    <t>UE: Droit du numérique</t>
  </si>
  <si>
    <t>LEA2105</t>
  </si>
  <si>
    <t>UE: Leadership</t>
  </si>
  <si>
    <t>Total Semestre 5</t>
  </si>
  <si>
    <t>MAQUETTE SEMESTRE: 6</t>
  </si>
  <si>
    <t>STA2106</t>
  </si>
  <si>
    <t>UE: Stage en Entreprise</t>
  </si>
  <si>
    <t>RER2106</t>
  </si>
  <si>
    <t>UE: Rédaction de rapport de stage</t>
  </si>
  <si>
    <t>RED2106</t>
  </si>
  <si>
    <t>UE: Recherche documentaire en ligne</t>
  </si>
  <si>
    <t>REP 2106</t>
  </si>
  <si>
    <t>UE: Recherche d'emploi</t>
  </si>
  <si>
    <t>Total Semestre 6</t>
  </si>
  <si>
    <r>
      <t xml:space="preserve">MAQUETTE SEMESTRE: ……………….( </t>
    </r>
    <r>
      <rPr>
        <b/>
        <sz val="9"/>
        <color rgb="FFFF0000"/>
        <rFont val="Arial"/>
        <family val="2"/>
        <charset val="1"/>
      </rPr>
      <t>de S1 à S10</t>
    </r>
    <r>
      <rPr>
        <b/>
        <sz val="9"/>
        <color rgb="FF000000"/>
        <rFont val="Arial"/>
        <family val="2"/>
        <charset val="1"/>
      </rPr>
      <t>)</t>
    </r>
  </si>
  <si>
    <r>
      <t>ECUE:</t>
    </r>
    <r>
      <rPr>
        <sz val="9"/>
        <color rgb="FF000000"/>
        <rFont val="Arial"/>
        <family val="2"/>
        <charset val="1"/>
      </rPr>
      <t xml:space="preserve"> </t>
    </r>
  </si>
  <si>
    <r>
      <t>ECUE</t>
    </r>
    <r>
      <rPr>
        <sz val="9"/>
        <color rgb="FF000000"/>
        <rFont val="Arial"/>
        <family val="2"/>
        <charset val="1"/>
      </rPr>
      <t xml:space="preserve">: </t>
    </r>
  </si>
  <si>
    <r>
      <t>ECUE</t>
    </r>
    <r>
      <rPr>
        <sz val="9"/>
        <color rgb="FF000000"/>
        <rFont val="Arial"/>
        <family val="2"/>
        <charset val="1"/>
      </rPr>
      <t>:</t>
    </r>
  </si>
  <si>
    <r>
      <t>ECUE:</t>
    </r>
    <r>
      <rPr>
        <sz val="9"/>
        <color rgb="FF000000"/>
        <rFont val="Arial"/>
        <family val="2"/>
        <charset val="1"/>
      </rPr>
      <t xml:space="preserve">  </t>
    </r>
  </si>
  <si>
    <t>CHARGES HORAIRES EFFECTUEES PAR CHAQUE ENSEIGNANT</t>
  </si>
  <si>
    <t>STRUCTURE :</t>
  </si>
  <si>
    <t>UNIVERISTE VIRTUELLE DE CÔTE D'IVOIRE</t>
  </si>
  <si>
    <t>UFR :</t>
  </si>
  <si>
    <t>Département :</t>
  </si>
  <si>
    <t>Section :</t>
  </si>
  <si>
    <t>N°</t>
  </si>
  <si>
    <t>NOM et PRENOMS</t>
  </si>
  <si>
    <t>GRADE</t>
  </si>
  <si>
    <t>SPECIALITE</t>
  </si>
  <si>
    <t>CODE</t>
  </si>
  <si>
    <t>UE (Licence à Master)</t>
  </si>
  <si>
    <t>Enseignement ECUE (Licence à Master)</t>
  </si>
  <si>
    <t>Niveau</t>
  </si>
  <si>
    <t>Type d'enseignement et volume horaire</t>
  </si>
  <si>
    <t>Total heure/ étudiant</t>
  </si>
  <si>
    <t>Etudiants inscrits</t>
  </si>
  <si>
    <t>Nombre de groupes encadrés par l'enseignant</t>
  </si>
  <si>
    <t>Volume horaire</t>
  </si>
  <si>
    <t>Décharge</t>
  </si>
  <si>
    <t>HC</t>
  </si>
  <si>
    <t>CM</t>
  </si>
  <si>
    <t>TH</t>
  </si>
  <si>
    <t>Mathématiques</t>
  </si>
  <si>
    <t>Algèbre 1</t>
  </si>
  <si>
    <t>L1 S1</t>
  </si>
  <si>
    <t>Analyse 1</t>
  </si>
  <si>
    <t>Algèbre 2</t>
  </si>
  <si>
    <t>L1 S2</t>
  </si>
  <si>
    <t>Analyse 2</t>
  </si>
  <si>
    <t>Probabilité statistique</t>
  </si>
  <si>
    <t>Physiques</t>
  </si>
  <si>
    <t>Électricité</t>
  </si>
  <si>
    <t>Électromagnétisme</t>
  </si>
  <si>
    <t>Électronique</t>
  </si>
  <si>
    <t>Informatique</t>
  </si>
  <si>
    <t>Architecture et TO</t>
  </si>
  <si>
    <t>Système d'exploitation</t>
  </si>
  <si>
    <t>Algorithme</t>
  </si>
  <si>
    <t>Programmation (C)</t>
  </si>
  <si>
    <t>Architectures et Réseaux</t>
  </si>
  <si>
    <t>Réseaux informatiques</t>
  </si>
  <si>
    <t>Initiation programmation (Java, Python)</t>
  </si>
  <si>
    <t>Initiation programmation Web</t>
  </si>
  <si>
    <t>Merise</t>
  </si>
  <si>
    <t>UML</t>
  </si>
  <si>
    <t>Théorie des langage</t>
  </si>
  <si>
    <t>L2 S3</t>
  </si>
  <si>
    <t>Algorithme avancé</t>
  </si>
  <si>
    <t>IOT2113</t>
  </si>
  <si>
    <t>Internet des Objets</t>
  </si>
  <si>
    <t>Réseau Mobile</t>
  </si>
  <si>
    <t>Réseau de télécommunication</t>
  </si>
  <si>
    <t>Initiation à la sécurité informatique</t>
  </si>
  <si>
    <t>Base de données relationnelle</t>
  </si>
  <si>
    <t>Base de données objet</t>
  </si>
  <si>
    <t>Virtualisation et cloud computing</t>
  </si>
  <si>
    <t>L2 S4</t>
  </si>
  <si>
    <t>Administration des système d'exploitation</t>
  </si>
  <si>
    <t>Administration des réseau LAN</t>
  </si>
  <si>
    <t>Sécurité des SE</t>
  </si>
  <si>
    <t>Sécurité LAN</t>
  </si>
  <si>
    <t>PRA2114-1</t>
  </si>
  <si>
    <t>Java avancé JSP</t>
  </si>
  <si>
    <t>PRA2114-2</t>
  </si>
  <si>
    <t>IA et programmation logique</t>
  </si>
  <si>
    <t>Conception des e-Service</t>
  </si>
  <si>
    <t>L3 S5</t>
  </si>
  <si>
    <t>Développement d'application Windows</t>
  </si>
  <si>
    <t>Développement d’application Web</t>
  </si>
  <si>
    <t>Développement d'application Mobile</t>
  </si>
  <si>
    <t>Sécurité des applications Windows</t>
  </si>
  <si>
    <t>Sécurité des applications Web</t>
  </si>
  <si>
    <t>Programmation Réseau C/C++</t>
  </si>
  <si>
    <t>Programmation Réseau Java</t>
  </si>
  <si>
    <t>Cours transversaux</t>
  </si>
  <si>
    <t>Entrepreneuriat</t>
  </si>
  <si>
    <t>Anglais</t>
  </si>
  <si>
    <t>médias Sociaux</t>
  </si>
  <si>
    <t>Droit des entreprises</t>
  </si>
  <si>
    <t>Droit civil</t>
  </si>
  <si>
    <t>Droit du travail</t>
  </si>
  <si>
    <t>Droit du numérique</t>
  </si>
  <si>
    <t>Économie Générale</t>
  </si>
  <si>
    <t>Technique d'expression</t>
  </si>
  <si>
    <t>Math financière</t>
  </si>
  <si>
    <t>MDE2105</t>
  </si>
  <si>
    <t>Management des entreprise</t>
  </si>
  <si>
    <t>Gestion de projet</t>
  </si>
  <si>
    <t>Gestion des entreprises</t>
  </si>
  <si>
    <t>Rédaction Business plan</t>
  </si>
  <si>
    <t>Projet Personnel</t>
  </si>
  <si>
    <t>Conduite de l'innovation</t>
  </si>
  <si>
    <t>Leadership</t>
  </si>
  <si>
    <t>Rédaction de Rapport de stage</t>
  </si>
  <si>
    <t>L3 S6</t>
  </si>
  <si>
    <t>Recherche Emploi</t>
  </si>
  <si>
    <t>Recherche documentaire en ligne</t>
  </si>
  <si>
    <r>
      <t xml:space="preserve"> UE </t>
    </r>
    <r>
      <rPr>
        <b/>
        <sz val="9"/>
        <color rgb="FFFF0000"/>
        <rFont val="Arial"/>
        <family val="2"/>
        <charset val="1"/>
      </rPr>
      <t>(Licence à Master)</t>
    </r>
  </si>
  <si>
    <r>
      <t xml:space="preserve">Enseignement ECUE </t>
    </r>
    <r>
      <rPr>
        <b/>
        <sz val="9"/>
        <color rgb="FFFF0000"/>
        <rFont val="Arial"/>
        <family val="2"/>
        <charset val="1"/>
      </rPr>
      <t>(Licence à Master)</t>
    </r>
  </si>
  <si>
    <t>Volume horaire/ Unité d'Enseignement)</t>
  </si>
  <si>
    <r>
      <t xml:space="preserve">Heure Due </t>
    </r>
    <r>
      <rPr>
        <b/>
        <sz val="8"/>
        <rFont val="Arial"/>
        <family val="2"/>
        <charset val="1"/>
      </rPr>
      <t>(rgA 150 et rgB 240)</t>
    </r>
  </si>
  <si>
    <t>Dagui MONNET</t>
  </si>
  <si>
    <t>A7</t>
  </si>
  <si>
    <t>BIOCHIMIE</t>
  </si>
  <si>
    <t>Biochimie métabolique/enzymatique</t>
  </si>
  <si>
    <t>Biochimie Métabolique</t>
  </si>
  <si>
    <t>L3/ M1</t>
  </si>
  <si>
    <t>UE 11.1 Management de la qualité</t>
  </si>
  <si>
    <t>Bonnes pratiques de laboratoires</t>
  </si>
  <si>
    <t>THESE</t>
  </si>
  <si>
    <t>Biochimie clinique</t>
  </si>
  <si>
    <t>Biochimie analytique</t>
  </si>
  <si>
    <t>M1/ M2</t>
  </si>
  <si>
    <t>Biochimie pathologique</t>
  </si>
  <si>
    <t>Marie Laure Assépo ATTOUNGBRE HAUHOUOT</t>
  </si>
  <si>
    <t>A6</t>
  </si>
  <si>
    <t>Enzymologie</t>
  </si>
  <si>
    <t>François DIAFOUKA</t>
  </si>
  <si>
    <t>Chimie-Biologie</t>
  </si>
  <si>
    <t>Biologie moléculaire</t>
  </si>
  <si>
    <t>L2</t>
  </si>
  <si>
    <t>Angèle Nguessan AKE - EDJEME</t>
  </si>
  <si>
    <t>Hugues T AHIBOH</t>
  </si>
  <si>
    <t>YAYO  SAGOU ERIC DIDIER</t>
  </si>
  <si>
    <t>A5</t>
  </si>
  <si>
    <t>UE 11.2 Soutien et environnement de stages cliniques</t>
  </si>
  <si>
    <t>Interprétation de bilan biologiques</t>
  </si>
  <si>
    <t>Jean Louis KONAN</t>
  </si>
  <si>
    <t>A4</t>
  </si>
  <si>
    <t>Biochimie Enzymologie</t>
  </si>
  <si>
    <t>Fatoumata KONE</t>
  </si>
  <si>
    <t>VALLEE épouse POLNEAU Sandrine</t>
  </si>
  <si>
    <t>BIOSTAT</t>
  </si>
  <si>
    <t>UE 10,1 Méthodologie de la recherche</t>
  </si>
  <si>
    <t>EC3 : Biostatistique</t>
  </si>
  <si>
    <t>M2</t>
  </si>
  <si>
    <t>DIANE CHARLES</t>
  </si>
  <si>
    <t>VACAT</t>
  </si>
  <si>
    <t>UE3.2 Biophysique-Formes Galénique</t>
  </si>
  <si>
    <t>EC1 : Biophysique des fluides</t>
  </si>
  <si>
    <t>UNIVERSITE/ECOLE:</t>
  </si>
  <si>
    <t>LISTE DES ENSEIGNANTS-CHERCHEURS QUI DISPENSENT LES COURS</t>
  </si>
  <si>
    <t>Noms &amp; Prénoms</t>
  </si>
  <si>
    <t>Sexe</t>
  </si>
  <si>
    <t>Matricule</t>
  </si>
  <si>
    <t>DISCIPLINE/ Spécialité</t>
  </si>
  <si>
    <t>Emploi</t>
  </si>
  <si>
    <t>Grade</t>
  </si>
  <si>
    <t>Fonction    (1)</t>
  </si>
  <si>
    <t>Date de naissance</t>
  </si>
  <si>
    <t>Date PPDS (2)</t>
  </si>
  <si>
    <t>Date PDF (3)</t>
  </si>
  <si>
    <t>UFR</t>
  </si>
  <si>
    <t>Statut (4)</t>
  </si>
  <si>
    <t>NATIONALITE</t>
  </si>
  <si>
    <t>Département/laboratoire</t>
  </si>
  <si>
    <t>Charges horaires totales</t>
  </si>
  <si>
    <t>Tel/cel</t>
  </si>
  <si>
    <t>EMAIL</t>
  </si>
  <si>
    <t>(1) Fonction = Doyen, SP, Chef de service</t>
  </si>
  <si>
    <t>(2) Date PPDS = Date de Première Prise de Service à la Fonction Publique (Fonctionnaire ou Contractuel)</t>
  </si>
  <si>
    <t>(3) Date PDF = Date de Prise de Fonction (Fonction actuelle)</t>
  </si>
  <si>
    <t>(4) Statut = Permanent, vacataire interne ou Vacataire externe</t>
  </si>
  <si>
    <t>LISTE DES PERSONNELS ADMINISTRATIFS ET TECHNIQUES PRESENTS</t>
  </si>
  <si>
    <t>EFFECTIFS ETUDIANTS</t>
  </si>
  <si>
    <t>PARCOURS</t>
  </si>
  <si>
    <t>Niveau d'etude</t>
  </si>
  <si>
    <t>Effectif Enseignant</t>
  </si>
  <si>
    <t>Effectif Etudiant</t>
  </si>
  <si>
    <t>Nombre d'etudiants par groupe de CM</t>
  </si>
  <si>
    <t>Nombre d'etudiants par groupe de TD</t>
  </si>
  <si>
    <t>Nombre d'etudiants par groupe de TP</t>
  </si>
  <si>
    <t>Nombre de Groupe de CM</t>
  </si>
  <si>
    <t>Nombre de Groupe de TD</t>
  </si>
  <si>
    <t>Nombre de Groupe de TP</t>
  </si>
  <si>
    <t>Développement d'apllication et e-services (DAS)</t>
  </si>
  <si>
    <t>UNIVERSITE/ECOLE: UNIVERSITE VIRTUELLE DE CÔTE D'IVOIRE</t>
  </si>
  <si>
    <t>BESOINS PRIORITAIRES EN ENSEIGNANTS-CHERCHEURS ET EN PERSONNELS ADMINISTRATIFS ET TECHNIQUES</t>
  </si>
  <si>
    <t>1 - ENSEIGNANTS-CHERCHEURS</t>
  </si>
  <si>
    <t>Département</t>
  </si>
  <si>
    <t>Spécialité</t>
  </si>
  <si>
    <t>Charges horaires</t>
  </si>
  <si>
    <t>Nombre</t>
  </si>
  <si>
    <t>Mathématique</t>
  </si>
  <si>
    <t>Electonique</t>
  </si>
  <si>
    <t>Informatique - Développement d'Application et e-Services</t>
  </si>
  <si>
    <t>Gestion de projets Informatiques</t>
  </si>
  <si>
    <t>2 - PERSONNELS ADMINISTRATIFS ET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</si>
</sst>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dd\ mmm\ yyyy"/>
  </numFmts>
  <fonts count="31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1"/>
      <charset val="1"/>
    </font>
    <font>
      <sz val="10"/>
      <color rgb="FF000000"/>
      <name val="Arial"/>
      <family val="1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FF0000"/>
      <name val="Cambria"/>
      <family val="1"/>
      <charset val="1"/>
    </font>
    <font>
      <sz val="9"/>
      <name val="Arial"/>
      <family val="2"/>
      <charset val="1"/>
    </font>
    <font>
      <sz val="9"/>
      <name val="Cambria"/>
      <family val="1"/>
      <charset val="1"/>
    </font>
    <font>
      <b/>
      <sz val="9"/>
      <name val="Times New Roman"/>
      <family val="1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name val="Calibri"/>
      <family val="2"/>
      <charset val="1"/>
    </font>
    <font>
      <u/>
      <sz val="10"/>
      <color rgb="FF0000FF"/>
      <name val="Verdana"/>
      <family val="2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DE9D9"/>
        <bgColor rgb="FFDCE6F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66FF66"/>
        <bgColor rgb="FF99CC00"/>
      </patternFill>
    </fill>
    <fill>
      <patternFill patternType="solid">
        <fgColor rgb="FFFFFF66"/>
        <bgColor rgb="FFFFFF00"/>
      </patternFill>
    </fill>
    <fill>
      <patternFill patternType="solid">
        <fgColor rgb="FFD9D9D9"/>
        <bgColor rgb="FFDCE6F2"/>
      </patternFill>
    </fill>
    <fill>
      <patternFill patternType="solid">
        <fgColor rgb="FFC6D9F1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DCE6F2"/>
        <bgColor rgb="FFD9D9D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7" fillId="0" borderId="0" applyBorder="0" applyProtection="0"/>
    <xf numFmtId="0" fontId="23" fillId="0" borderId="0" applyBorder="0" applyProtection="0"/>
  </cellStyleXfs>
  <cellXfs count="232">
    <xf numFmtId="0" fontId="0" fillId="0" borderId="0" xfId="0"/>
    <xf numFmtId="0" fontId="20" fillId="11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0" fontId="1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0" xfId="0" applyFont="1" applyAlignment="1">
      <alignment horizontal="justify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left" wrapText="1"/>
    </xf>
    <xf numFmtId="0" fontId="8" fillId="0" borderId="0" xfId="0" applyFont="1" applyBorder="1" applyAlignment="1"/>
    <xf numFmtId="0" fontId="0" fillId="0" borderId="0" xfId="0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8" fillId="2" borderId="1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0" fillId="0" borderId="1" xfId="0" applyBorder="1"/>
    <xf numFmtId="0" fontId="10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2" fillId="8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left" vertical="center"/>
    </xf>
    <xf numFmtId="0" fontId="11" fillId="8" borderId="9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7" fillId="8" borderId="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7" fillId="8" borderId="1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6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Border="1" applyAlignment="1">
      <alignment horizontal="left" wrapText="1"/>
    </xf>
    <xf numFmtId="0" fontId="16" fillId="0" borderId="0" xfId="0" applyFont="1" applyBorder="1"/>
    <xf numFmtId="0" fontId="11" fillId="6" borderId="0" xfId="0" applyFont="1" applyFill="1" applyBorder="1"/>
    <xf numFmtId="0" fontId="17" fillId="0" borderId="0" xfId="0" applyFont="1" applyBorder="1"/>
    <xf numFmtId="0" fontId="11" fillId="3" borderId="0" xfId="0" applyFont="1" applyFill="1" applyBorder="1"/>
    <xf numFmtId="0" fontId="11" fillId="4" borderId="0" xfId="0" applyFont="1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1" fillId="0" borderId="20" xfId="0" applyFont="1" applyBorder="1" applyAlignment="1">
      <alignment vertical="center" wrapText="1"/>
    </xf>
    <xf numFmtId="0" fontId="12" fillId="0" borderId="18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6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/>
    <xf numFmtId="0" fontId="21" fillId="11" borderId="2" xfId="0" applyFont="1" applyFill="1" applyBorder="1" applyAlignment="1">
      <alignment horizontal="center" vertical="center" wrapText="1"/>
    </xf>
    <xf numFmtId="14" fontId="21" fillId="11" borderId="2" xfId="0" applyNumberFormat="1" applyFont="1" applyFill="1" applyBorder="1" applyAlignment="1">
      <alignment horizontal="center" vertical="center" wrapText="1"/>
    </xf>
    <xf numFmtId="0" fontId="22" fillId="11" borderId="1" xfId="2" applyFont="1" applyFill="1" applyBorder="1" applyAlignment="1" applyProtection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5" fontId="2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5" fillId="0" borderId="1" xfId="2" applyFont="1" applyBorder="1" applyAlignment="1" applyProtection="1">
      <alignment horizontal="left" vertical="center" wrapText="1"/>
    </xf>
    <xf numFmtId="0" fontId="25" fillId="0" borderId="1" xfId="0" applyFont="1" applyBorder="1" applyAlignment="1">
      <alignment vertical="top" shrinkToFi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horizontal="center" vertical="top" wrapText="1"/>
    </xf>
    <xf numFmtId="0" fontId="28" fillId="0" borderId="1" xfId="1" applyFont="1" applyBorder="1" applyAlignment="1" applyProtection="1">
      <alignment horizontal="center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/>
    </xf>
    <xf numFmtId="0" fontId="28" fillId="0" borderId="1" xfId="2" applyFont="1" applyBorder="1" applyAlignment="1" applyProtection="1">
      <alignment horizontal="center" vertical="center" shrinkToFit="1"/>
    </xf>
    <xf numFmtId="0" fontId="29" fillId="0" borderId="0" xfId="2" applyFont="1" applyBorder="1" applyProtection="1"/>
    <xf numFmtId="0" fontId="29" fillId="0" borderId="1" xfId="2" applyFont="1" applyBorder="1" applyAlignment="1" applyProtection="1">
      <alignment horizontal="center"/>
    </xf>
    <xf numFmtId="0" fontId="28" fillId="0" borderId="1" xfId="2" applyFont="1" applyBorder="1" applyAlignment="1" applyProtection="1">
      <alignment horizontal="center" shrinkToFi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left" vertical="center"/>
    </xf>
    <xf numFmtId="0" fontId="25" fillId="0" borderId="1" xfId="0" applyFont="1" applyBorder="1"/>
    <xf numFmtId="14" fontId="2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0" fillId="0" borderId="0" xfId="0" applyFont="1" applyAlignment="1"/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9" fillId="0" borderId="0" xfId="0" applyFont="1" applyAlignment="1">
      <alignment vertical="center"/>
    </xf>
  </cellXfs>
  <cellStyles count="3">
    <cellStyle name="Lien hypertexte" xfId="1" builtinId="8"/>
    <cellStyle name="Normal" xfId="0" builtinId="0"/>
    <cellStyle name="TableStyleLight1" xfId="2"/>
  </cellStyles>
  <dxfs count="2">
    <dxf>
      <font>
        <b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DE9D9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99CC"/>
      <rgbColor rgb="FFCC99FF"/>
      <rgbColor rgb="FFFFCC99"/>
      <rgbColor rgb="FF3366FF"/>
      <rgbColor rgb="FF66FF66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2"/>
  <sheetViews>
    <sheetView view="pageBreakPreview" zoomScale="95" zoomScaleNormal="90" zoomScalePageLayoutView="95" workbookViewId="0">
      <selection activeCell="C1" sqref="C1"/>
    </sheetView>
  </sheetViews>
  <sheetFormatPr baseColWidth="10" defaultColWidth="9.140625" defaultRowHeight="15" x14ac:dyDescent="0.25"/>
  <cols>
    <col min="1" max="1" width="10.85546875" style="10"/>
    <col min="2" max="2" width="40.7109375" style="10"/>
    <col min="3" max="8" width="5.5703125" style="10"/>
    <col min="9" max="9" width="11.140625" style="10"/>
    <col min="10" max="1025" width="8.85546875" style="10"/>
  </cols>
  <sheetData>
    <row r="1" spans="1:9" x14ac:dyDescent="0.25">
      <c r="A1" s="11" t="s">
        <v>0</v>
      </c>
      <c r="B1" s="11"/>
      <c r="C1" s="12"/>
      <c r="D1" s="12"/>
      <c r="E1" s="12"/>
      <c r="F1" s="12"/>
      <c r="G1" s="12"/>
      <c r="H1" s="12"/>
      <c r="I1" s="12"/>
    </row>
    <row r="2" spans="1:9" x14ac:dyDescent="0.25">
      <c r="A2" s="11" t="s">
        <v>1</v>
      </c>
      <c r="B2" s="11" t="s">
        <v>2</v>
      </c>
      <c r="C2" s="12"/>
      <c r="D2" s="12"/>
      <c r="E2" s="12"/>
      <c r="F2" s="12"/>
      <c r="G2" s="12"/>
      <c r="H2" s="12"/>
      <c r="I2" s="12"/>
    </row>
    <row r="3" spans="1:9" x14ac:dyDescent="0.25">
      <c r="A3" s="11" t="s">
        <v>3</v>
      </c>
      <c r="B3" s="11" t="s">
        <v>4</v>
      </c>
      <c r="C3" s="11"/>
      <c r="D3" s="11"/>
      <c r="E3" s="12"/>
      <c r="F3" s="12"/>
      <c r="G3" s="12"/>
      <c r="H3" s="12"/>
      <c r="I3" s="12"/>
    </row>
    <row r="4" spans="1:9" x14ac:dyDescent="0.25">
      <c r="A4" s="11" t="s">
        <v>5</v>
      </c>
      <c r="B4" s="13" t="s">
        <v>6</v>
      </c>
      <c r="C4" s="14"/>
      <c r="D4" s="14"/>
      <c r="E4" s="12"/>
      <c r="F4" s="12"/>
      <c r="G4" s="12"/>
      <c r="H4" s="12"/>
      <c r="I4" s="12"/>
    </row>
    <row r="5" spans="1:9" x14ac:dyDescent="0.25">
      <c r="A5" s="11" t="s">
        <v>7</v>
      </c>
      <c r="B5" s="11" t="s">
        <v>8</v>
      </c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16" t="s">
        <v>19</v>
      </c>
      <c r="B9" s="21" t="s">
        <v>20</v>
      </c>
      <c r="C9" s="22"/>
      <c r="D9" s="22"/>
      <c r="E9" s="22"/>
      <c r="F9" s="22"/>
      <c r="G9" s="22"/>
      <c r="H9" s="22"/>
      <c r="I9" s="23"/>
    </row>
    <row r="10" spans="1:9" x14ac:dyDescent="0.25">
      <c r="A10" s="24" t="s">
        <v>21</v>
      </c>
      <c r="B10" s="25" t="s">
        <v>22</v>
      </c>
      <c r="C10" s="23">
        <v>3</v>
      </c>
      <c r="D10" s="23" t="s">
        <v>23</v>
      </c>
      <c r="E10" s="26">
        <v>20</v>
      </c>
      <c r="F10" s="27">
        <v>16</v>
      </c>
      <c r="G10" s="28"/>
      <c r="H10" s="29">
        <v>39</v>
      </c>
      <c r="I10" s="23"/>
    </row>
    <row r="11" spans="1:9" x14ac:dyDescent="0.25">
      <c r="A11" s="24" t="s">
        <v>24</v>
      </c>
      <c r="B11" s="25" t="s">
        <v>25</v>
      </c>
      <c r="C11" s="23">
        <v>3</v>
      </c>
      <c r="D11" s="23" t="s">
        <v>23</v>
      </c>
      <c r="E11" s="26">
        <v>20</v>
      </c>
      <c r="F11" s="27">
        <v>16</v>
      </c>
      <c r="G11" s="28"/>
      <c r="H11" s="29">
        <v>39</v>
      </c>
      <c r="I11" s="23"/>
    </row>
    <row r="12" spans="1:9" x14ac:dyDescent="0.25">
      <c r="A12" s="16" t="s">
        <v>26</v>
      </c>
      <c r="B12" s="16" t="s">
        <v>27</v>
      </c>
      <c r="C12" s="22"/>
      <c r="D12" s="22"/>
      <c r="E12" s="22"/>
      <c r="F12" s="22"/>
      <c r="G12" s="22"/>
      <c r="H12" s="22"/>
      <c r="I12" s="23"/>
    </row>
    <row r="13" spans="1:9" x14ac:dyDescent="0.25">
      <c r="A13" s="24" t="s">
        <v>28</v>
      </c>
      <c r="B13" s="25" t="s">
        <v>29</v>
      </c>
      <c r="C13" s="23">
        <v>3</v>
      </c>
      <c r="D13" s="23" t="s">
        <v>23</v>
      </c>
      <c r="E13" s="26">
        <v>20</v>
      </c>
      <c r="F13" s="27">
        <v>16</v>
      </c>
      <c r="G13" s="28"/>
      <c r="H13" s="29">
        <v>39</v>
      </c>
      <c r="I13" s="23"/>
    </row>
    <row r="14" spans="1:9" x14ac:dyDescent="0.25">
      <c r="A14" s="24" t="s">
        <v>30</v>
      </c>
      <c r="B14" s="25" t="s">
        <v>31</v>
      </c>
      <c r="C14" s="23">
        <v>3</v>
      </c>
      <c r="D14" s="23" t="s">
        <v>23</v>
      </c>
      <c r="E14" s="26">
        <v>20</v>
      </c>
      <c r="F14" s="27">
        <v>16</v>
      </c>
      <c r="G14" s="28"/>
      <c r="H14" s="29">
        <v>39</v>
      </c>
      <c r="I14" s="23"/>
    </row>
    <row r="15" spans="1:9" x14ac:dyDescent="0.25">
      <c r="A15" s="16" t="s">
        <v>32</v>
      </c>
      <c r="B15" s="16" t="s">
        <v>33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4" t="s">
        <v>34</v>
      </c>
      <c r="B16" s="25" t="s">
        <v>35</v>
      </c>
      <c r="C16" s="23">
        <v>2</v>
      </c>
      <c r="D16" s="23">
        <v>50</v>
      </c>
      <c r="E16" s="26">
        <v>14</v>
      </c>
      <c r="F16" s="27">
        <v>10</v>
      </c>
      <c r="G16" s="28"/>
      <c r="H16" s="29">
        <v>26</v>
      </c>
      <c r="I16" s="23"/>
    </row>
    <row r="17" spans="1:9" x14ac:dyDescent="0.25">
      <c r="A17" s="24" t="s">
        <v>36</v>
      </c>
      <c r="B17" s="25" t="s">
        <v>37</v>
      </c>
      <c r="C17" s="23">
        <v>2</v>
      </c>
      <c r="D17" s="23">
        <v>50</v>
      </c>
      <c r="E17" s="26">
        <v>14</v>
      </c>
      <c r="F17" s="27">
        <v>10</v>
      </c>
      <c r="G17" s="28"/>
      <c r="H17" s="29">
        <v>26</v>
      </c>
      <c r="I17" s="23"/>
    </row>
    <row r="18" spans="1:9" x14ac:dyDescent="0.25">
      <c r="A18" s="24" t="s">
        <v>38</v>
      </c>
      <c r="B18" s="30" t="s">
        <v>39</v>
      </c>
      <c r="C18" s="23">
        <v>2</v>
      </c>
      <c r="D18" s="23">
        <v>50</v>
      </c>
      <c r="E18" s="26">
        <v>14</v>
      </c>
      <c r="F18" s="27">
        <v>10</v>
      </c>
      <c r="G18" s="28"/>
      <c r="H18" s="29">
        <v>26</v>
      </c>
      <c r="I18" s="23"/>
    </row>
    <row r="19" spans="1:9" x14ac:dyDescent="0.25">
      <c r="A19" s="31"/>
      <c r="B19" s="32" t="s">
        <v>40</v>
      </c>
      <c r="C19" s="32">
        <f t="shared" ref="C19:H19" si="0">C10+C11+C13+C14+C16+C17+C18</f>
        <v>18</v>
      </c>
      <c r="D19" s="32">
        <f t="shared" si="0"/>
        <v>450</v>
      </c>
      <c r="E19" s="32">
        <f t="shared" si="0"/>
        <v>122</v>
      </c>
      <c r="F19" s="32">
        <f t="shared" si="0"/>
        <v>94</v>
      </c>
      <c r="G19" s="32">
        <f t="shared" si="0"/>
        <v>0</v>
      </c>
      <c r="H19" s="32">
        <f t="shared" si="0"/>
        <v>234</v>
      </c>
      <c r="I19" s="15"/>
    </row>
    <row r="20" spans="1:9" x14ac:dyDescent="0.25">
      <c r="A20" s="9" t="s">
        <v>41</v>
      </c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16"/>
      <c r="B21" s="16" t="s">
        <v>42</v>
      </c>
      <c r="C21" s="22"/>
      <c r="D21" s="22"/>
      <c r="E21" s="22"/>
      <c r="F21" s="22"/>
      <c r="G21" s="22"/>
      <c r="H21" s="22"/>
      <c r="I21" s="23"/>
    </row>
    <row r="22" spans="1:9" x14ac:dyDescent="0.25">
      <c r="A22"/>
      <c r="B22" s="25" t="s">
        <v>43</v>
      </c>
      <c r="C22" s="23"/>
      <c r="D22" s="23"/>
      <c r="E22" s="26"/>
      <c r="F22" s="27"/>
      <c r="G22" s="28"/>
      <c r="H22" s="29"/>
      <c r="I22" s="23"/>
    </row>
    <row r="23" spans="1:9" x14ac:dyDescent="0.25">
      <c r="A23" s="24"/>
      <c r="B23" s="25" t="s">
        <v>43</v>
      </c>
      <c r="C23" s="23"/>
      <c r="D23" s="23"/>
      <c r="E23" s="26"/>
      <c r="F23" s="27"/>
      <c r="G23" s="28"/>
      <c r="H23" s="29"/>
      <c r="I23" s="23"/>
    </row>
    <row r="24" spans="1:9" x14ac:dyDescent="0.25">
      <c r="A24" s="24"/>
      <c r="B24" s="25" t="s">
        <v>43</v>
      </c>
      <c r="C24" s="23"/>
      <c r="D24" s="23"/>
      <c r="E24" s="26"/>
      <c r="F24" s="27"/>
      <c r="G24" s="28"/>
      <c r="H24" s="29"/>
      <c r="I24" s="23"/>
    </row>
    <row r="25" spans="1:9" x14ac:dyDescent="0.25">
      <c r="A25" s="16"/>
      <c r="B25" s="16" t="s">
        <v>42</v>
      </c>
      <c r="C25" s="22"/>
      <c r="D25" s="22"/>
      <c r="E25" s="22"/>
      <c r="F25" s="22"/>
      <c r="G25" s="22"/>
      <c r="H25" s="22"/>
      <c r="I25" s="23"/>
    </row>
    <row r="26" spans="1:9" x14ac:dyDescent="0.25">
      <c r="A26" s="24"/>
      <c r="B26" s="25" t="s">
        <v>43</v>
      </c>
      <c r="C26" s="23"/>
      <c r="D26" s="23"/>
      <c r="E26" s="26"/>
      <c r="F26" s="27"/>
      <c r="G26" s="28"/>
      <c r="H26" s="29"/>
      <c r="I26" s="23"/>
    </row>
    <row r="27" spans="1:9" x14ac:dyDescent="0.25">
      <c r="A27" s="24"/>
      <c r="B27" s="25" t="s">
        <v>43</v>
      </c>
      <c r="C27" s="23"/>
      <c r="D27" s="23"/>
      <c r="E27" s="26"/>
      <c r="F27" s="27"/>
      <c r="G27" s="28"/>
      <c r="H27" s="29"/>
      <c r="I27" s="23"/>
    </row>
    <row r="28" spans="1:9" x14ac:dyDescent="0.25">
      <c r="A28" s="24"/>
      <c r="B28" s="25" t="s">
        <v>43</v>
      </c>
      <c r="C28" s="23"/>
      <c r="D28" s="23"/>
      <c r="E28" s="26"/>
      <c r="F28" s="27"/>
      <c r="G28" s="28"/>
      <c r="H28" s="29"/>
      <c r="I28" s="23"/>
    </row>
    <row r="29" spans="1:9" x14ac:dyDescent="0.25">
      <c r="A29" s="31"/>
      <c r="B29" s="33" t="s">
        <v>44</v>
      </c>
      <c r="C29" s="32"/>
      <c r="D29" s="32"/>
      <c r="E29" s="32"/>
      <c r="F29" s="32"/>
      <c r="G29" s="32"/>
      <c r="H29" s="32"/>
      <c r="I29" s="15"/>
    </row>
    <row r="30" spans="1:9" x14ac:dyDescent="0.25">
      <c r="A30" s="9" t="s">
        <v>45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16" t="s">
        <v>46</v>
      </c>
      <c r="B31" s="16" t="s">
        <v>47</v>
      </c>
      <c r="C31" s="22"/>
      <c r="D31" s="22"/>
      <c r="E31" s="22"/>
      <c r="F31" s="22"/>
      <c r="G31" s="22"/>
      <c r="H31" s="22"/>
      <c r="I31" s="23"/>
    </row>
    <row r="32" spans="1:9" x14ac:dyDescent="0.25">
      <c r="A32" s="10" t="s">
        <v>48</v>
      </c>
      <c r="B32" s="25" t="s">
        <v>49</v>
      </c>
      <c r="C32" s="23">
        <v>3</v>
      </c>
      <c r="D32" s="23" t="s">
        <v>23</v>
      </c>
      <c r="E32" s="26">
        <v>20</v>
      </c>
      <c r="F32" s="27">
        <v>16</v>
      </c>
      <c r="G32" s="28"/>
      <c r="H32" s="29">
        <v>39</v>
      </c>
      <c r="I32" s="23"/>
    </row>
    <row r="33" spans="1:9" x14ac:dyDescent="0.25">
      <c r="A33" s="24" t="s">
        <v>50</v>
      </c>
      <c r="B33" s="25" t="s">
        <v>51</v>
      </c>
      <c r="C33" s="23">
        <v>2</v>
      </c>
      <c r="D33" s="23">
        <v>50</v>
      </c>
      <c r="E33" s="26">
        <v>14</v>
      </c>
      <c r="F33" s="27">
        <v>10</v>
      </c>
      <c r="G33" s="28"/>
      <c r="H33" s="29">
        <v>26</v>
      </c>
      <c r="I33" s="23"/>
    </row>
    <row r="34" spans="1:9" x14ac:dyDescent="0.25">
      <c r="A34" s="16" t="s">
        <v>52</v>
      </c>
      <c r="B34" s="16" t="s">
        <v>53</v>
      </c>
      <c r="C34" s="23">
        <v>3</v>
      </c>
      <c r="D34" s="23" t="s">
        <v>23</v>
      </c>
      <c r="E34" s="26">
        <v>20</v>
      </c>
      <c r="F34" s="27">
        <v>16</v>
      </c>
      <c r="G34" s="28"/>
      <c r="H34" s="29">
        <v>39</v>
      </c>
      <c r="I34" s="23"/>
    </row>
    <row r="35" spans="1:9" x14ac:dyDescent="0.25">
      <c r="A35" s="24"/>
      <c r="B35" s="25" t="s">
        <v>54</v>
      </c>
      <c r="C35" s="23"/>
      <c r="D35" s="23"/>
      <c r="E35" s="26"/>
      <c r="F35" s="27"/>
      <c r="G35" s="28"/>
      <c r="H35" s="29"/>
      <c r="I35" s="23"/>
    </row>
    <row r="36" spans="1:9" x14ac:dyDescent="0.25">
      <c r="A36" s="24"/>
      <c r="B36" s="25" t="s">
        <v>43</v>
      </c>
      <c r="C36" s="23"/>
      <c r="D36" s="23"/>
      <c r="E36" s="26"/>
      <c r="F36" s="27"/>
      <c r="G36" s="28"/>
      <c r="H36" s="29"/>
      <c r="I36" s="23"/>
    </row>
    <row r="37" spans="1:9" x14ac:dyDescent="0.25">
      <c r="A37" s="34"/>
      <c r="B37" s="16" t="s">
        <v>42</v>
      </c>
      <c r="C37" s="22"/>
      <c r="D37" s="22"/>
      <c r="E37" s="22"/>
      <c r="F37" s="22"/>
      <c r="G37" s="22"/>
      <c r="H37" s="22"/>
      <c r="I37" s="35"/>
    </row>
    <row r="38" spans="1:9" x14ac:dyDescent="0.25">
      <c r="A38" s="24"/>
      <c r="B38" s="25" t="s">
        <v>54</v>
      </c>
      <c r="C38" s="23"/>
      <c r="D38" s="23"/>
      <c r="E38" s="26"/>
      <c r="F38" s="27"/>
      <c r="G38" s="28"/>
      <c r="H38" s="29"/>
      <c r="I38" s="23"/>
    </row>
    <row r="39" spans="1:9" x14ac:dyDescent="0.25">
      <c r="A39" s="24"/>
      <c r="B39" s="25" t="s">
        <v>43</v>
      </c>
      <c r="C39" s="23"/>
      <c r="D39" s="23"/>
      <c r="E39" s="26"/>
      <c r="F39" s="27"/>
      <c r="G39" s="28"/>
      <c r="H39" s="29"/>
      <c r="I39" s="23"/>
    </row>
    <row r="40" spans="1:9" x14ac:dyDescent="0.25">
      <c r="A40" s="31"/>
      <c r="B40" s="32" t="s">
        <v>55</v>
      </c>
      <c r="C40" s="32">
        <f t="shared" ref="C40:H40" si="1">C32+C33+C34</f>
        <v>8</v>
      </c>
      <c r="D40" s="32">
        <f t="shared" si="1"/>
        <v>200</v>
      </c>
      <c r="E40" s="32">
        <f t="shared" si="1"/>
        <v>54</v>
      </c>
      <c r="F40" s="32">
        <f t="shared" si="1"/>
        <v>42</v>
      </c>
      <c r="G40" s="32">
        <f t="shared" si="1"/>
        <v>0</v>
      </c>
      <c r="H40" s="32">
        <f t="shared" si="1"/>
        <v>104</v>
      </c>
      <c r="I40" s="15"/>
    </row>
    <row r="41" spans="1:9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16" t="s">
        <v>57</v>
      </c>
      <c r="B42" s="16" t="s">
        <v>58</v>
      </c>
      <c r="C42" s="23">
        <v>2</v>
      </c>
      <c r="D42" s="23">
        <v>50</v>
      </c>
      <c r="E42" s="26">
        <v>14</v>
      </c>
      <c r="F42" s="27">
        <v>10</v>
      </c>
      <c r="G42" s="28"/>
      <c r="H42" s="29">
        <v>26</v>
      </c>
      <c r="I42" s="23"/>
    </row>
    <row r="43" spans="1:9" x14ac:dyDescent="0.25">
      <c r="A43" s="24"/>
      <c r="B43" s="25" t="s">
        <v>59</v>
      </c>
      <c r="C43" s="23"/>
      <c r="D43" s="23"/>
      <c r="E43" s="26"/>
      <c r="F43" s="27"/>
      <c r="G43" s="28"/>
      <c r="H43" s="29"/>
      <c r="I43" s="23"/>
    </row>
    <row r="44" spans="1:9" x14ac:dyDescent="0.25">
      <c r="A44" s="24"/>
      <c r="B44" s="25" t="s">
        <v>43</v>
      </c>
      <c r="C44" s="23"/>
      <c r="D44" s="23"/>
      <c r="E44" s="26"/>
      <c r="F44" s="27"/>
      <c r="G44" s="28"/>
      <c r="H44" s="29"/>
      <c r="I44" s="23"/>
    </row>
    <row r="45" spans="1:9" x14ac:dyDescent="0.25">
      <c r="A45" s="16" t="s">
        <v>60</v>
      </c>
      <c r="B45" s="16" t="s">
        <v>61</v>
      </c>
      <c r="C45" s="23">
        <v>2</v>
      </c>
      <c r="D45" s="23">
        <v>50</v>
      </c>
      <c r="E45" s="26">
        <v>14</v>
      </c>
      <c r="F45" s="27">
        <v>10</v>
      </c>
      <c r="G45" s="28"/>
      <c r="H45" s="29">
        <v>26</v>
      </c>
      <c r="I45" s="23"/>
    </row>
    <row r="46" spans="1:9" x14ac:dyDescent="0.25">
      <c r="A46" s="24"/>
      <c r="B46" s="25" t="s">
        <v>54</v>
      </c>
      <c r="C46" s="23"/>
      <c r="D46" s="23"/>
      <c r="E46" s="26"/>
      <c r="F46" s="27"/>
      <c r="G46" s="28"/>
      <c r="H46" s="29"/>
      <c r="I46" s="23"/>
    </row>
    <row r="47" spans="1:9" x14ac:dyDescent="0.25">
      <c r="A47" s="24"/>
      <c r="B47" s="25" t="s">
        <v>43</v>
      </c>
      <c r="C47" s="23"/>
      <c r="D47" s="23"/>
      <c r="E47" s="26"/>
      <c r="F47" s="27"/>
      <c r="G47" s="28"/>
      <c r="H47" s="29"/>
      <c r="I47" s="23"/>
    </row>
    <row r="48" spans="1:9" x14ac:dyDescent="0.25">
      <c r="A48" s="34"/>
      <c r="B48" s="16" t="s">
        <v>42</v>
      </c>
      <c r="C48" s="22"/>
      <c r="D48" s="22"/>
      <c r="E48" s="22"/>
      <c r="F48" s="22"/>
      <c r="G48" s="22"/>
      <c r="H48" s="22"/>
      <c r="I48" s="23"/>
    </row>
    <row r="49" spans="1:9" x14ac:dyDescent="0.25">
      <c r="A49" s="24"/>
      <c r="B49" s="25" t="s">
        <v>54</v>
      </c>
      <c r="C49" s="23"/>
      <c r="D49" s="23"/>
      <c r="E49" s="26"/>
      <c r="F49" s="27"/>
      <c r="G49" s="28"/>
      <c r="H49" s="29"/>
      <c r="I49" s="23"/>
    </row>
    <row r="50" spans="1:9" x14ac:dyDescent="0.25">
      <c r="A50" s="24"/>
      <c r="B50" s="25" t="s">
        <v>43</v>
      </c>
      <c r="C50" s="23"/>
      <c r="D50" s="23"/>
      <c r="E50" s="26"/>
      <c r="F50" s="27"/>
      <c r="G50" s="28"/>
      <c r="H50" s="29"/>
      <c r="I50" s="23"/>
    </row>
    <row r="51" spans="1:9" x14ac:dyDescent="0.25">
      <c r="A51" s="31"/>
      <c r="B51" s="33" t="s">
        <v>62</v>
      </c>
      <c r="C51" s="32">
        <f t="shared" ref="C51:H51" si="2">C42+C45</f>
        <v>4</v>
      </c>
      <c r="D51" s="32">
        <f t="shared" si="2"/>
        <v>100</v>
      </c>
      <c r="E51" s="32">
        <f t="shared" si="2"/>
        <v>28</v>
      </c>
      <c r="F51" s="32">
        <f t="shared" si="2"/>
        <v>20</v>
      </c>
      <c r="G51" s="32">
        <f t="shared" si="2"/>
        <v>0</v>
      </c>
      <c r="H51" s="32">
        <f t="shared" si="2"/>
        <v>52</v>
      </c>
      <c r="I51" s="15"/>
    </row>
    <row r="52" spans="1:9" x14ac:dyDescent="0.25">
      <c r="A52" s="36"/>
      <c r="B52" s="37" t="s">
        <v>63</v>
      </c>
      <c r="C52" s="38">
        <f t="shared" ref="C52:H52" si="3">C40+C29+C19+C51</f>
        <v>30</v>
      </c>
      <c r="D52" s="38">
        <f t="shared" si="3"/>
        <v>750</v>
      </c>
      <c r="E52" s="38">
        <f t="shared" si="3"/>
        <v>204</v>
      </c>
      <c r="F52" s="38">
        <f t="shared" si="3"/>
        <v>156</v>
      </c>
      <c r="G52" s="38">
        <f t="shared" si="3"/>
        <v>0</v>
      </c>
      <c r="H52" s="38">
        <f t="shared" si="3"/>
        <v>390</v>
      </c>
      <c r="I52" s="15"/>
    </row>
  </sheetData>
  <mergeCells count="4">
    <mergeCell ref="A8:I8"/>
    <mergeCell ref="A20:I20"/>
    <mergeCell ref="A30:I30"/>
    <mergeCell ref="A41:I41"/>
  </mergeCells>
  <printOptions horizontalCentered="1"/>
  <pageMargins left="0.31527777777777799" right="0.31527777777777799" top="0.55138888888888904" bottom="0.55138888888888904" header="0.51180555555555496" footer="0.51180555555555496"/>
  <pageSetup paperSize="9" firstPageNumber="0" orientation="portrait" r:id="rId1"/>
  <rowBreaks count="1" manualBreakCount="1">
    <brk id="2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view="pageBreakPreview" topLeftCell="G1" zoomScale="95" zoomScaleNormal="70" zoomScalePageLayoutView="95" workbookViewId="0">
      <selection activeCell="I1" sqref="I1"/>
    </sheetView>
  </sheetViews>
  <sheetFormatPr baseColWidth="10" defaultColWidth="9.140625" defaultRowHeight="15" x14ac:dyDescent="0.25"/>
  <cols>
    <col min="1" max="1" width="6.42578125"/>
    <col min="2" max="2" width="36.42578125"/>
    <col min="3" max="3" width="6.85546875"/>
    <col min="4" max="4" width="12.42578125"/>
    <col min="5" max="5" width="15.5703125"/>
    <col min="6" max="6" width="15.140625"/>
    <col min="7" max="7" width="6.7109375"/>
    <col min="8" max="8" width="16"/>
    <col min="9" max="10" width="13.85546875"/>
    <col min="11" max="11" width="13.85546875" style="143"/>
    <col min="12" max="12" width="10.5703125"/>
    <col min="13" max="13" width="14.140625"/>
    <col min="14" max="14" width="16.85546875"/>
    <col min="15" max="16" width="12.28515625"/>
    <col min="17" max="17" width="15.5703125"/>
    <col min="18" max="18" width="15.5703125" style="190"/>
    <col min="19" max="1025" width="10.5703125"/>
  </cols>
  <sheetData>
    <row r="1" spans="1:18" x14ac:dyDescent="0.25">
      <c r="K1"/>
      <c r="R1"/>
    </row>
    <row r="2" spans="1:18" x14ac:dyDescent="0.25">
      <c r="A2" s="191" t="s">
        <v>348</v>
      </c>
      <c r="K2"/>
      <c r="R2"/>
    </row>
    <row r="4" spans="1:18" ht="15.75" x14ac:dyDescent="0.25">
      <c r="A4" s="3" t="s">
        <v>349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/>
    </row>
    <row r="5" spans="1:18" x14ac:dyDescent="0.25">
      <c r="K5"/>
      <c r="R5"/>
    </row>
    <row r="6" spans="1:18" s="196" customFormat="1" ht="45.75" customHeight="1" x14ac:dyDescent="0.25">
      <c r="A6" s="192" t="s">
        <v>213</v>
      </c>
      <c r="B6" s="192" t="s">
        <v>350</v>
      </c>
      <c r="C6" s="192" t="s">
        <v>351</v>
      </c>
      <c r="D6" s="193" t="s">
        <v>352</v>
      </c>
      <c r="E6" s="194" t="s">
        <v>353</v>
      </c>
      <c r="F6" s="192" t="s">
        <v>354</v>
      </c>
      <c r="G6" s="192" t="s">
        <v>355</v>
      </c>
      <c r="H6" s="192" t="s">
        <v>356</v>
      </c>
      <c r="I6" s="192" t="s">
        <v>357</v>
      </c>
      <c r="J6" s="192" t="s">
        <v>358</v>
      </c>
      <c r="K6" s="192" t="s">
        <v>359</v>
      </c>
      <c r="L6" s="192" t="s">
        <v>360</v>
      </c>
      <c r="M6" s="192" t="s">
        <v>361</v>
      </c>
      <c r="N6" s="194" t="s">
        <v>362</v>
      </c>
      <c r="O6" s="192" t="s">
        <v>363</v>
      </c>
      <c r="P6" s="192" t="s">
        <v>364</v>
      </c>
      <c r="Q6" s="192" t="s">
        <v>365</v>
      </c>
      <c r="R6" s="195" t="s">
        <v>366</v>
      </c>
    </row>
    <row r="7" spans="1:18" s="143" customFormat="1" ht="24" customHeight="1" x14ac:dyDescent="0.25">
      <c r="A7" s="197">
        <v>1</v>
      </c>
      <c r="B7" s="198"/>
      <c r="C7" s="199"/>
      <c r="D7" s="199"/>
      <c r="E7" s="199"/>
      <c r="F7" s="198"/>
      <c r="G7" s="199"/>
      <c r="H7" s="200"/>
      <c r="I7" s="201"/>
      <c r="J7" s="202"/>
      <c r="K7" s="201"/>
      <c r="L7" s="202"/>
      <c r="M7" s="203"/>
      <c r="N7" s="204"/>
      <c r="O7" s="205"/>
      <c r="P7" s="205"/>
      <c r="Q7" s="206"/>
      <c r="R7" s="207"/>
    </row>
    <row r="8" spans="1:18" ht="24" customHeight="1" x14ac:dyDescent="0.25">
      <c r="A8" s="197">
        <v>2</v>
      </c>
      <c r="B8" s="198"/>
      <c r="C8" s="199"/>
      <c r="D8" s="199"/>
      <c r="E8" s="199"/>
      <c r="F8" s="198"/>
      <c r="G8" s="199"/>
      <c r="H8" s="200"/>
      <c r="I8" s="201"/>
      <c r="J8" s="202"/>
      <c r="K8" s="201"/>
      <c r="L8" s="202"/>
      <c r="M8" s="208"/>
      <c r="N8" s="204"/>
      <c r="O8" s="205"/>
      <c r="P8" s="205"/>
      <c r="Q8" s="206"/>
      <c r="R8" s="207"/>
    </row>
    <row r="9" spans="1:18" ht="24" customHeight="1" x14ac:dyDescent="0.25">
      <c r="A9" s="197">
        <v>3</v>
      </c>
      <c r="B9" s="198"/>
      <c r="C9" s="199"/>
      <c r="D9" s="199"/>
      <c r="E9" s="199"/>
      <c r="F9" s="198"/>
      <c r="G9" s="199"/>
      <c r="H9" s="200"/>
      <c r="I9" s="201"/>
      <c r="J9" s="202"/>
      <c r="K9" s="201"/>
      <c r="L9" s="202"/>
      <c r="M9" s="203"/>
      <c r="N9" s="204"/>
      <c r="O9" s="205"/>
      <c r="P9" s="205"/>
      <c r="Q9" s="206"/>
      <c r="R9" s="199"/>
    </row>
    <row r="10" spans="1:18" ht="24" customHeight="1" x14ac:dyDescent="0.25">
      <c r="A10" s="197">
        <v>4</v>
      </c>
      <c r="B10" s="198"/>
      <c r="C10" s="199"/>
      <c r="D10" s="199"/>
      <c r="E10" s="199"/>
      <c r="F10" s="198"/>
      <c r="G10" s="199"/>
      <c r="H10" s="200"/>
      <c r="I10" s="201"/>
      <c r="J10" s="202"/>
      <c r="K10" s="201"/>
      <c r="L10" s="202"/>
      <c r="M10" s="208"/>
      <c r="N10" s="204"/>
      <c r="O10" s="205"/>
      <c r="P10" s="205"/>
      <c r="Q10" s="206"/>
      <c r="R10" s="207"/>
    </row>
    <row r="11" spans="1:18" ht="24" customHeight="1" x14ac:dyDescent="0.25">
      <c r="A11" s="197">
        <v>5</v>
      </c>
      <c r="B11" s="198"/>
      <c r="C11" s="199"/>
      <c r="D11" s="199"/>
      <c r="E11" s="199"/>
      <c r="F11" s="198"/>
      <c r="G11" s="199"/>
      <c r="H11" s="200"/>
      <c r="I11" s="201"/>
      <c r="K11" s="201"/>
      <c r="L11" s="202"/>
      <c r="M11" s="208"/>
      <c r="N11" s="204"/>
      <c r="O11" s="205"/>
      <c r="P11" s="205"/>
      <c r="Q11" s="209"/>
      <c r="R11" s="207"/>
    </row>
    <row r="12" spans="1:18" ht="24" customHeight="1" x14ac:dyDescent="0.25">
      <c r="A12" s="197">
        <v>6</v>
      </c>
      <c r="B12" s="198"/>
      <c r="C12" s="199"/>
      <c r="D12" s="199"/>
      <c r="E12" s="199"/>
      <c r="F12" s="198"/>
      <c r="G12" s="199"/>
      <c r="H12" s="200"/>
      <c r="I12" s="201"/>
      <c r="J12" s="202"/>
      <c r="K12" s="201"/>
      <c r="L12" s="202"/>
      <c r="M12" s="204"/>
      <c r="N12" s="204"/>
      <c r="O12" s="205"/>
      <c r="P12" s="205"/>
      <c r="Q12" s="209"/>
      <c r="R12" s="207"/>
    </row>
    <row r="13" spans="1:18" ht="24" customHeight="1" x14ac:dyDescent="0.25">
      <c r="A13" s="197">
        <v>7</v>
      </c>
      <c r="B13" s="198"/>
      <c r="C13" s="199"/>
      <c r="D13" s="199"/>
      <c r="E13" s="199"/>
      <c r="F13" s="198"/>
      <c r="G13" s="199"/>
      <c r="H13" s="200"/>
      <c r="I13" s="201"/>
      <c r="J13" s="202"/>
      <c r="K13" s="201"/>
      <c r="L13" s="202"/>
      <c r="M13" s="203"/>
      <c r="N13" s="204"/>
      <c r="O13" s="205"/>
      <c r="P13" s="205"/>
      <c r="Q13" s="209"/>
      <c r="R13" s="207"/>
    </row>
    <row r="14" spans="1:18" ht="24" customHeight="1" x14ac:dyDescent="0.25">
      <c r="A14" s="197">
        <v>8</v>
      </c>
      <c r="B14" s="198"/>
      <c r="C14" s="199"/>
      <c r="D14" s="199"/>
      <c r="E14" s="199"/>
      <c r="F14" s="198"/>
      <c r="G14" s="199"/>
      <c r="H14" s="200"/>
      <c r="I14" s="201"/>
      <c r="J14" s="202"/>
      <c r="K14" s="201"/>
      <c r="L14" s="202"/>
      <c r="M14" s="204"/>
      <c r="N14" s="204"/>
      <c r="O14" s="205"/>
      <c r="P14" s="205"/>
      <c r="Q14" s="209"/>
      <c r="R14" s="207"/>
    </row>
    <row r="15" spans="1:18" ht="24" customHeight="1" x14ac:dyDescent="0.25">
      <c r="A15" s="197">
        <v>9</v>
      </c>
      <c r="B15" s="198"/>
      <c r="C15" s="199"/>
      <c r="D15" s="199"/>
      <c r="E15" s="199"/>
      <c r="F15" s="198"/>
      <c r="G15" s="199"/>
      <c r="H15" s="200"/>
      <c r="I15" s="201"/>
      <c r="J15" s="202"/>
      <c r="K15" s="201"/>
      <c r="L15" s="202"/>
      <c r="M15" s="203"/>
      <c r="N15" s="204"/>
      <c r="O15" s="205"/>
      <c r="P15" s="205"/>
      <c r="Q15" s="209"/>
      <c r="R15" s="207"/>
    </row>
    <row r="16" spans="1:18" ht="24" customHeight="1" x14ac:dyDescent="0.25">
      <c r="A16" s="197">
        <v>10</v>
      </c>
      <c r="B16" s="198"/>
      <c r="C16" s="199"/>
      <c r="D16" s="199"/>
      <c r="E16" s="199"/>
      <c r="F16" s="198"/>
      <c r="G16" s="199"/>
      <c r="H16" s="200"/>
      <c r="I16" s="201"/>
      <c r="J16" s="202"/>
      <c r="K16" s="201"/>
      <c r="L16" s="202"/>
      <c r="M16" s="203"/>
      <c r="N16" s="204"/>
      <c r="O16" s="205"/>
      <c r="P16" s="205"/>
      <c r="Q16" s="206"/>
      <c r="R16" s="210"/>
    </row>
    <row r="17" spans="1:18" ht="24" customHeight="1" x14ac:dyDescent="0.25">
      <c r="A17" s="197">
        <v>11</v>
      </c>
      <c r="B17" s="198"/>
      <c r="C17" s="199"/>
      <c r="D17" s="199"/>
      <c r="E17" s="199"/>
      <c r="F17" s="198"/>
      <c r="G17" s="199"/>
      <c r="H17" s="198"/>
      <c r="I17" s="201"/>
      <c r="J17" s="202"/>
      <c r="K17" s="201"/>
      <c r="L17" s="202"/>
      <c r="M17" s="203"/>
      <c r="N17" s="204"/>
      <c r="O17" s="205"/>
      <c r="P17" s="205"/>
      <c r="Q17" s="211"/>
      <c r="R17" s="212"/>
    </row>
    <row r="18" spans="1:18" ht="24" customHeight="1" x14ac:dyDescent="0.25">
      <c r="A18" s="197">
        <v>12</v>
      </c>
      <c r="B18" s="198"/>
      <c r="C18" s="199"/>
      <c r="D18" s="199"/>
      <c r="E18" s="199"/>
      <c r="F18" s="198"/>
      <c r="G18" s="199"/>
      <c r="H18" s="200"/>
      <c r="I18" s="201"/>
      <c r="J18" s="205"/>
      <c r="K18" s="201"/>
      <c r="L18" s="202"/>
      <c r="M18" s="203"/>
      <c r="N18" s="204"/>
      <c r="O18" s="205"/>
      <c r="P18" s="205"/>
      <c r="Q18" s="209"/>
      <c r="R18" s="207"/>
    </row>
    <row r="19" spans="1:18" ht="24" customHeight="1" x14ac:dyDescent="0.25">
      <c r="A19" s="197">
        <v>13</v>
      </c>
      <c r="B19" s="198"/>
      <c r="C19" s="199"/>
      <c r="D19" s="199"/>
      <c r="E19" s="199"/>
      <c r="F19" s="198"/>
      <c r="G19" s="199"/>
      <c r="H19" s="200"/>
      <c r="I19" s="201"/>
      <c r="J19" s="205"/>
      <c r="K19" s="201"/>
      <c r="L19" s="202"/>
      <c r="M19" s="203"/>
      <c r="N19" s="204"/>
      <c r="O19" s="205"/>
      <c r="P19" s="205"/>
      <c r="Q19" s="206"/>
      <c r="R19" s="207"/>
    </row>
    <row r="20" spans="1:18" ht="24" customHeight="1" x14ac:dyDescent="0.25">
      <c r="A20" s="197">
        <v>14</v>
      </c>
      <c r="B20" s="198"/>
      <c r="C20" s="199"/>
      <c r="D20" s="199"/>
      <c r="E20" s="199"/>
      <c r="F20" s="198"/>
      <c r="G20" s="199"/>
      <c r="H20" s="200"/>
      <c r="I20" s="201"/>
      <c r="J20" s="205"/>
      <c r="K20" s="201"/>
      <c r="L20" s="202"/>
      <c r="M20" s="208"/>
      <c r="N20" s="204"/>
      <c r="O20" s="205"/>
      <c r="P20" s="205"/>
      <c r="Q20" s="209"/>
      <c r="R20" s="207"/>
    </row>
    <row r="21" spans="1:18" ht="24" customHeight="1" x14ac:dyDescent="0.25">
      <c r="A21" s="197">
        <v>15</v>
      </c>
      <c r="B21" s="198"/>
      <c r="C21" s="199"/>
      <c r="D21" s="199"/>
      <c r="E21" s="199"/>
      <c r="F21" s="198"/>
      <c r="G21" s="199"/>
      <c r="H21" s="200"/>
      <c r="I21" s="201"/>
      <c r="J21" s="205"/>
      <c r="K21" s="201"/>
      <c r="L21" s="202"/>
      <c r="M21" s="203"/>
      <c r="N21" s="204"/>
      <c r="O21" s="205"/>
      <c r="P21" s="205"/>
      <c r="Q21" s="209"/>
      <c r="R21" s="213"/>
    </row>
    <row r="22" spans="1:18" x14ac:dyDescent="0.25">
      <c r="K22"/>
      <c r="R22"/>
    </row>
    <row r="23" spans="1:18" s="147" customFormat="1" x14ac:dyDescent="0.25">
      <c r="B23" s="147" t="s">
        <v>367</v>
      </c>
      <c r="K23" s="214"/>
      <c r="R23" s="215"/>
    </row>
    <row r="24" spans="1:18" s="147" customFormat="1" x14ac:dyDescent="0.25">
      <c r="B24" s="147" t="s">
        <v>368</v>
      </c>
      <c r="K24" s="214"/>
      <c r="R24" s="215"/>
    </row>
    <row r="25" spans="1:18" s="147" customFormat="1" x14ac:dyDescent="0.25">
      <c r="B25" s="147" t="s">
        <v>369</v>
      </c>
      <c r="K25" s="214"/>
      <c r="R25" s="215"/>
    </row>
    <row r="26" spans="1:18" s="147" customFormat="1" x14ac:dyDescent="0.25">
      <c r="B26" s="147" t="s">
        <v>370</v>
      </c>
      <c r="K26" s="214"/>
      <c r="R26" s="215"/>
    </row>
  </sheetData>
  <mergeCells count="1">
    <mergeCell ref="A4:Q4"/>
  </mergeCells>
  <printOptions horizontalCentered="1"/>
  <pageMargins left="0.70833333333333304" right="0.70833333333333304" top="0.74791666666666701" bottom="0.74791666666666701" header="0.51180555555555496" footer="0.51180555555555496"/>
  <pageSetup paperSize="9" scale="34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view="pageBreakPreview" topLeftCell="J5" zoomScale="95" zoomScaleNormal="60" zoomScalePageLayoutView="95" workbookViewId="0">
      <selection activeCell="E24" sqref="E24"/>
    </sheetView>
  </sheetViews>
  <sheetFormatPr baseColWidth="10" defaultColWidth="9.140625" defaultRowHeight="15" x14ac:dyDescent="0.25"/>
  <cols>
    <col min="1" max="1" width="6.7109375"/>
    <col min="2" max="2" width="45.140625"/>
    <col min="3" max="3" width="9"/>
    <col min="4" max="4" width="15.28515625"/>
    <col min="5" max="5" width="23.5703125"/>
    <col min="6" max="6" width="10.5703125"/>
    <col min="7" max="7" width="16.85546875"/>
    <col min="8" max="8" width="22.140625"/>
    <col min="9" max="9" width="23.28515625"/>
    <col min="10" max="10" width="23.5703125"/>
    <col min="11" max="11" width="10.5703125"/>
    <col min="12" max="12" width="22.140625"/>
    <col min="13" max="13" width="15.7109375"/>
    <col min="14" max="14" width="10.5703125"/>
    <col min="15" max="15" width="23.140625"/>
    <col min="16" max="1025" width="10.5703125"/>
  </cols>
  <sheetData>
    <row r="1" spans="1:18" ht="30" customHeight="1" x14ac:dyDescent="0.25">
      <c r="A1" s="191" t="s">
        <v>348</v>
      </c>
    </row>
    <row r="3" spans="1:18" s="147" customFormat="1" ht="30" customHeight="1" x14ac:dyDescent="0.25">
      <c r="A3" s="2" t="s">
        <v>371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30" customHeight="1" x14ac:dyDescent="0.25">
      <c r="A4" s="216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</row>
    <row r="5" spans="1:18" ht="30" customHeight="1" x14ac:dyDescent="0.25">
      <c r="A5" s="192" t="s">
        <v>213</v>
      </c>
      <c r="B5" s="192" t="s">
        <v>350</v>
      </c>
      <c r="C5" s="192" t="s">
        <v>351</v>
      </c>
      <c r="D5" s="193" t="s">
        <v>352</v>
      </c>
      <c r="E5" s="194" t="s">
        <v>353</v>
      </c>
      <c r="F5" s="192" t="s">
        <v>354</v>
      </c>
      <c r="G5" s="192" t="s">
        <v>355</v>
      </c>
      <c r="H5" s="192" t="s">
        <v>356</v>
      </c>
      <c r="I5" s="192" t="s">
        <v>357</v>
      </c>
      <c r="J5" s="192" t="s">
        <v>358</v>
      </c>
      <c r="K5" s="192" t="s">
        <v>359</v>
      </c>
      <c r="L5" s="192" t="s">
        <v>360</v>
      </c>
      <c r="M5" s="192" t="s">
        <v>361</v>
      </c>
      <c r="N5" s="194" t="s">
        <v>362</v>
      </c>
      <c r="O5" s="192" t="s">
        <v>363</v>
      </c>
      <c r="P5" s="192" t="s">
        <v>364</v>
      </c>
      <c r="Q5" s="192" t="s">
        <v>365</v>
      </c>
      <c r="R5" s="192" t="s">
        <v>366</v>
      </c>
    </row>
    <row r="6" spans="1:18" ht="30" customHeight="1" x14ac:dyDescent="0.25">
      <c r="A6" s="197">
        <v>1</v>
      </c>
      <c r="B6" s="217"/>
      <c r="C6" s="218"/>
      <c r="D6" s="219"/>
      <c r="E6" s="220"/>
      <c r="F6" s="219"/>
      <c r="G6" s="221"/>
      <c r="H6" s="221"/>
      <c r="I6" s="218"/>
      <c r="J6" s="221"/>
      <c r="K6" s="202"/>
      <c r="L6" s="218"/>
      <c r="M6" s="205"/>
      <c r="N6" s="205"/>
      <c r="O6" s="222"/>
      <c r="P6" s="222"/>
      <c r="Q6" s="222"/>
      <c r="R6" s="222"/>
    </row>
    <row r="7" spans="1:18" ht="30" customHeight="1" x14ac:dyDescent="0.25">
      <c r="A7" s="197">
        <v>2</v>
      </c>
      <c r="B7" s="217"/>
      <c r="C7" s="218"/>
      <c r="D7" s="219"/>
      <c r="E7" s="220"/>
      <c r="F7" s="219"/>
      <c r="G7" s="221"/>
      <c r="H7" s="221"/>
      <c r="I7" s="218"/>
      <c r="J7" s="221"/>
      <c r="K7" s="202"/>
      <c r="L7" s="218"/>
      <c r="M7" s="205"/>
      <c r="N7" s="205"/>
      <c r="O7" s="222"/>
      <c r="P7" s="222"/>
      <c r="Q7" s="222"/>
      <c r="R7" s="222"/>
    </row>
    <row r="8" spans="1:18" ht="30" customHeight="1" x14ac:dyDescent="0.25">
      <c r="A8" s="197">
        <v>3</v>
      </c>
      <c r="B8" s="217"/>
      <c r="C8" s="218"/>
      <c r="D8" s="219"/>
      <c r="E8" s="220"/>
      <c r="F8" s="219"/>
      <c r="G8" s="221"/>
      <c r="H8" s="221"/>
      <c r="I8" s="218"/>
      <c r="J8" s="221"/>
      <c r="K8" s="202"/>
      <c r="L8" s="218"/>
      <c r="M8" s="205"/>
      <c r="N8" s="205"/>
      <c r="O8" s="222"/>
      <c r="P8" s="222"/>
      <c r="Q8" s="222"/>
      <c r="R8" s="222"/>
    </row>
    <row r="9" spans="1:18" ht="30" customHeight="1" x14ac:dyDescent="0.25">
      <c r="A9" s="197">
        <v>4</v>
      </c>
      <c r="B9" s="217"/>
      <c r="C9" s="218"/>
      <c r="D9" s="219"/>
      <c r="E9" s="220"/>
      <c r="F9" s="219"/>
      <c r="G9" s="221"/>
      <c r="H9" s="221"/>
      <c r="I9" s="218"/>
      <c r="J9" s="221"/>
      <c r="K9" s="202"/>
      <c r="L9" s="218"/>
      <c r="M9" s="205"/>
      <c r="N9" s="205"/>
      <c r="O9" s="222"/>
      <c r="P9" s="222"/>
      <c r="Q9" s="222"/>
      <c r="R9" s="222"/>
    </row>
    <row r="10" spans="1:18" ht="30" customHeight="1" x14ac:dyDescent="0.25">
      <c r="A10" s="197">
        <v>5</v>
      </c>
      <c r="B10" s="217"/>
      <c r="C10" s="218"/>
      <c r="D10" s="219"/>
      <c r="E10" s="220"/>
      <c r="F10" s="219"/>
      <c r="G10" s="221"/>
      <c r="H10" s="221"/>
      <c r="I10" s="218"/>
      <c r="J10" s="221"/>
      <c r="K10" s="202"/>
      <c r="L10" s="218"/>
      <c r="M10" s="205"/>
      <c r="N10" s="205"/>
      <c r="O10" s="222"/>
      <c r="P10" s="222"/>
      <c r="Q10" s="222"/>
      <c r="R10" s="222"/>
    </row>
    <row r="11" spans="1:18" ht="30" customHeight="1" x14ac:dyDescent="0.25">
      <c r="A11" s="197">
        <v>6</v>
      </c>
      <c r="B11" s="218"/>
      <c r="C11" s="218"/>
      <c r="D11" s="199"/>
      <c r="E11" s="223"/>
      <c r="F11" s="199"/>
      <c r="G11" s="224"/>
      <c r="H11" s="224"/>
      <c r="I11" s="218"/>
      <c r="J11" s="224"/>
      <c r="K11" s="202"/>
      <c r="L11" s="218"/>
      <c r="M11" s="205"/>
      <c r="N11" s="205"/>
      <c r="O11" s="222"/>
      <c r="P11" s="222"/>
      <c r="Q11" s="222"/>
      <c r="R11" s="222"/>
    </row>
    <row r="12" spans="1:18" ht="30" customHeight="1" x14ac:dyDescent="0.25">
      <c r="A12" s="197">
        <v>7</v>
      </c>
      <c r="B12" s="218"/>
      <c r="C12" s="218"/>
      <c r="D12" s="199"/>
      <c r="E12" s="223"/>
      <c r="F12" s="199"/>
      <c r="G12" s="224"/>
      <c r="H12" s="224"/>
      <c r="I12" s="218"/>
      <c r="J12" s="224"/>
      <c r="K12" s="202"/>
      <c r="L12" s="225"/>
      <c r="M12" s="205"/>
      <c r="N12" s="205"/>
      <c r="O12" s="222"/>
      <c r="P12" s="222"/>
      <c r="Q12" s="222"/>
      <c r="R12" s="222"/>
    </row>
    <row r="13" spans="1:18" ht="30" customHeight="1" x14ac:dyDescent="0.25">
      <c r="A13" s="197">
        <v>8</v>
      </c>
      <c r="B13" s="217"/>
      <c r="C13" s="218"/>
      <c r="D13" s="219"/>
      <c r="E13" s="220"/>
      <c r="F13" s="219"/>
      <c r="G13" s="221"/>
      <c r="H13" s="221"/>
      <c r="I13" s="218"/>
      <c r="J13" s="221"/>
      <c r="K13" s="202"/>
      <c r="L13" s="218"/>
      <c r="M13" s="205"/>
      <c r="N13" s="205"/>
      <c r="O13" s="222"/>
      <c r="P13" s="222"/>
      <c r="Q13" s="222"/>
      <c r="R13" s="222"/>
    </row>
    <row r="14" spans="1:18" ht="30" customHeight="1" x14ac:dyDescent="0.25">
      <c r="A14" s="197">
        <v>9</v>
      </c>
      <c r="B14" s="217"/>
      <c r="C14" s="218"/>
      <c r="D14" s="219"/>
      <c r="E14" s="220"/>
      <c r="F14" s="219"/>
      <c r="G14" s="221"/>
      <c r="H14" s="221"/>
      <c r="I14" s="218"/>
      <c r="J14" s="221"/>
      <c r="K14" s="202"/>
      <c r="L14" s="218"/>
      <c r="M14" s="205"/>
      <c r="N14" s="205"/>
      <c r="O14" s="222"/>
      <c r="P14" s="222"/>
      <c r="Q14" s="222"/>
      <c r="R14" s="222"/>
    </row>
    <row r="15" spans="1:18" s="147" customFormat="1" ht="22.5" customHeight="1" x14ac:dyDescent="0.25"/>
    <row r="16" spans="1:18" ht="22.5" customHeight="1" x14ac:dyDescent="0.25">
      <c r="A16" s="147"/>
      <c r="B16" s="147" t="s">
        <v>367</v>
      </c>
      <c r="K16" s="214"/>
      <c r="R16" s="215"/>
    </row>
    <row r="17" spans="1:18" ht="22.5" customHeight="1" x14ac:dyDescent="0.25">
      <c r="A17" s="147"/>
      <c r="B17" s="147" t="s">
        <v>368</v>
      </c>
      <c r="K17" s="214"/>
      <c r="R17" s="215"/>
    </row>
    <row r="18" spans="1:18" ht="22.5" customHeight="1" x14ac:dyDescent="0.25">
      <c r="A18" s="147"/>
      <c r="B18" s="147" t="s">
        <v>369</v>
      </c>
      <c r="K18" s="214"/>
      <c r="R18" s="215"/>
    </row>
    <row r="19" spans="1:18" ht="22.5" customHeight="1" x14ac:dyDescent="0.25">
      <c r="A19" s="147"/>
      <c r="B19" s="147" t="s">
        <v>370</v>
      </c>
      <c r="K19" s="214"/>
      <c r="R19" s="215"/>
    </row>
  </sheetData>
  <mergeCells count="1">
    <mergeCell ref="A3:O3"/>
  </mergeCells>
  <conditionalFormatting sqref="F6:F14">
    <cfRule type="cellIs" dxfId="1" priority="2" operator="equal">
      <formula>"c1"</formula>
    </cfRule>
    <cfRule type="cellIs" dxfId="0" priority="3" operator="equal">
      <formula>"d1"</formula>
    </cfRule>
  </conditionalFormatting>
  <pageMargins left="0.70833333333333304" right="0.70833333333333304" top="0.74791666666666701" bottom="0.74791666666666701" header="0.51180555555555496" footer="0.51180555555555496"/>
  <pageSetup paperSize="9" scale="28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view="pageBreakPreview" topLeftCell="D1" zoomScale="95" zoomScaleNormal="90" zoomScalePageLayoutView="95" workbookViewId="0">
      <selection activeCell="K9" sqref="K9"/>
    </sheetView>
  </sheetViews>
  <sheetFormatPr baseColWidth="10" defaultColWidth="9.140625" defaultRowHeight="15" x14ac:dyDescent="0.25"/>
  <cols>
    <col min="1" max="1" width="6.5703125"/>
    <col min="2" max="2" width="29.85546875"/>
    <col min="3" max="4" width="15.140625"/>
    <col min="5" max="5" width="20.42578125"/>
    <col min="6" max="8" width="21.42578125"/>
    <col min="9" max="11" width="17.85546875"/>
    <col min="12" max="1025" width="10.5703125"/>
  </cols>
  <sheetData>
    <row r="1" spans="1:18" x14ac:dyDescent="0.25">
      <c r="A1" s="191" t="s">
        <v>348</v>
      </c>
      <c r="L1" s="143"/>
    </row>
    <row r="2" spans="1:18" x14ac:dyDescent="0.25">
      <c r="L2" s="143"/>
    </row>
    <row r="3" spans="1:18" x14ac:dyDescent="0.25">
      <c r="L3" s="143"/>
    </row>
    <row r="4" spans="1:18" ht="15.75" x14ac:dyDescent="0.25">
      <c r="A4" s="3" t="s">
        <v>372</v>
      </c>
      <c r="B4" s="3"/>
      <c r="C4" s="3"/>
      <c r="D4" s="3"/>
      <c r="E4" s="3"/>
      <c r="F4" s="3"/>
      <c r="G4" s="3"/>
      <c r="H4" s="3"/>
      <c r="I4" s="3"/>
      <c r="J4" s="226"/>
      <c r="K4" s="226"/>
      <c r="L4" s="226"/>
      <c r="M4" s="226"/>
      <c r="N4" s="226"/>
      <c r="O4" s="226"/>
      <c r="P4" s="226"/>
      <c r="Q4" s="226"/>
      <c r="R4" s="226"/>
    </row>
    <row r="7" spans="1:18" s="147" customFormat="1" ht="68.25" customHeight="1" x14ac:dyDescent="0.25">
      <c r="A7" s="227" t="s">
        <v>213</v>
      </c>
      <c r="B7" s="227" t="s">
        <v>373</v>
      </c>
      <c r="C7" s="227" t="s">
        <v>374</v>
      </c>
      <c r="D7" s="227" t="s">
        <v>375</v>
      </c>
      <c r="E7" s="227" t="s">
        <v>376</v>
      </c>
      <c r="F7" s="227" t="s">
        <v>377</v>
      </c>
      <c r="G7" s="227" t="s">
        <v>378</v>
      </c>
      <c r="H7" s="227" t="s">
        <v>379</v>
      </c>
      <c r="I7" s="227" t="s">
        <v>380</v>
      </c>
      <c r="J7" s="227" t="s">
        <v>381</v>
      </c>
      <c r="K7" s="227" t="s">
        <v>382</v>
      </c>
    </row>
    <row r="8" spans="1:18" ht="23.25" customHeight="1" x14ac:dyDescent="0.25">
      <c r="A8" s="228">
        <v>1</v>
      </c>
      <c r="B8" s="76" t="s">
        <v>383</v>
      </c>
      <c r="C8" s="76"/>
      <c r="D8" s="229"/>
      <c r="E8" s="76">
        <v>2598</v>
      </c>
      <c r="F8" s="76">
        <v>25</v>
      </c>
      <c r="G8" s="76">
        <v>25</v>
      </c>
      <c r="H8" s="76">
        <v>25</v>
      </c>
      <c r="I8" s="230">
        <f>E8/25</f>
        <v>103.92</v>
      </c>
      <c r="J8" s="230">
        <f>E8/25</f>
        <v>103.92</v>
      </c>
      <c r="K8" s="230">
        <f>E8/25</f>
        <v>103.92</v>
      </c>
    </row>
    <row r="9" spans="1:18" ht="23.25" customHeight="1" x14ac:dyDescent="0.25">
      <c r="A9" s="228">
        <v>2</v>
      </c>
      <c r="B9" s="76"/>
      <c r="C9" s="76"/>
      <c r="D9" s="229"/>
      <c r="E9" s="76"/>
      <c r="F9" s="76"/>
      <c r="G9" s="76"/>
      <c r="H9" s="76"/>
      <c r="I9" s="76"/>
      <c r="J9" s="76"/>
      <c r="K9" s="76"/>
    </row>
    <row r="10" spans="1:18" ht="23.25" customHeight="1" x14ac:dyDescent="0.25">
      <c r="A10" s="228">
        <v>3</v>
      </c>
      <c r="B10" s="76"/>
      <c r="C10" s="76"/>
      <c r="D10" s="229"/>
      <c r="E10" s="76"/>
      <c r="F10" s="76"/>
      <c r="G10" s="76"/>
      <c r="H10" s="76"/>
      <c r="I10" s="76"/>
      <c r="J10" s="76"/>
      <c r="K10" s="76"/>
    </row>
    <row r="11" spans="1:18" ht="23.25" customHeight="1" x14ac:dyDescent="0.25">
      <c r="A11" s="228">
        <v>4</v>
      </c>
      <c r="B11" s="76"/>
      <c r="C11" s="76"/>
      <c r="D11" s="229"/>
      <c r="E11" s="76"/>
      <c r="F11" s="76"/>
      <c r="G11" s="76"/>
      <c r="H11" s="76"/>
      <c r="I11" s="76"/>
      <c r="J11" s="76"/>
      <c r="K11" s="76"/>
    </row>
    <row r="12" spans="1:18" ht="23.25" customHeight="1" x14ac:dyDescent="0.25">
      <c r="A12" s="228">
        <v>5</v>
      </c>
      <c r="B12" s="76"/>
      <c r="C12" s="76"/>
      <c r="D12" s="229"/>
      <c r="E12" s="76"/>
      <c r="F12" s="76"/>
      <c r="G12" s="76"/>
      <c r="H12" s="76"/>
      <c r="I12" s="76"/>
      <c r="J12" s="76"/>
      <c r="K12" s="76"/>
    </row>
    <row r="13" spans="1:18" ht="23.25" customHeight="1" x14ac:dyDescent="0.25">
      <c r="A13" s="228">
        <v>6</v>
      </c>
      <c r="B13" s="76"/>
      <c r="C13" s="76"/>
      <c r="D13" s="229"/>
      <c r="E13" s="76"/>
      <c r="F13" s="76"/>
      <c r="G13" s="76"/>
      <c r="H13" s="76"/>
      <c r="I13" s="76"/>
      <c r="J13" s="76"/>
      <c r="K13" s="76"/>
    </row>
    <row r="14" spans="1:18" ht="23.25" customHeight="1" x14ac:dyDescent="0.25">
      <c r="A14" s="228">
        <v>7</v>
      </c>
      <c r="B14" s="76"/>
      <c r="C14" s="76"/>
      <c r="D14" s="229"/>
      <c r="E14" s="76"/>
      <c r="F14" s="76"/>
      <c r="G14" s="76"/>
      <c r="H14" s="76"/>
      <c r="I14" s="76"/>
      <c r="J14" s="76"/>
      <c r="K14" s="76"/>
    </row>
    <row r="15" spans="1:18" ht="23.25" customHeight="1" x14ac:dyDescent="0.25">
      <c r="A15" s="228">
        <v>8</v>
      </c>
      <c r="B15" s="76"/>
      <c r="C15" s="76"/>
      <c r="D15" s="229"/>
      <c r="E15" s="76"/>
      <c r="F15" s="76"/>
      <c r="G15" s="76"/>
      <c r="H15" s="76"/>
      <c r="I15" s="76"/>
      <c r="J15" s="76"/>
      <c r="K15" s="76"/>
    </row>
    <row r="16" spans="1:18" ht="23.25" customHeight="1" x14ac:dyDescent="0.25">
      <c r="A16" s="228">
        <v>9</v>
      </c>
      <c r="B16" s="76"/>
      <c r="C16" s="76"/>
      <c r="D16" s="229"/>
      <c r="E16" s="76"/>
      <c r="F16" s="76"/>
      <c r="G16" s="76"/>
      <c r="H16" s="76"/>
      <c r="I16" s="76"/>
      <c r="J16" s="76"/>
      <c r="K16" s="76"/>
    </row>
    <row r="17" spans="1:11" ht="23.25" customHeight="1" x14ac:dyDescent="0.25">
      <c r="A17" s="228">
        <v>10</v>
      </c>
      <c r="B17" s="76"/>
      <c r="C17" s="76"/>
      <c r="D17" s="229"/>
      <c r="E17" s="76"/>
      <c r="F17" s="76"/>
      <c r="G17" s="76"/>
      <c r="H17" s="76"/>
      <c r="I17" s="76"/>
      <c r="J17" s="76"/>
      <c r="K17" s="76"/>
    </row>
    <row r="18" spans="1:11" ht="23.25" customHeight="1" x14ac:dyDescent="0.25">
      <c r="A18" s="228">
        <v>11</v>
      </c>
      <c r="B18" s="76"/>
      <c r="C18" s="76"/>
      <c r="D18" s="229"/>
      <c r="E18" s="76"/>
      <c r="F18" s="76"/>
      <c r="G18" s="76"/>
      <c r="H18" s="76"/>
      <c r="I18" s="76"/>
      <c r="J18" s="76"/>
      <c r="K18" s="76"/>
    </row>
  </sheetData>
  <mergeCells count="1">
    <mergeCell ref="A4:I4"/>
  </mergeCells>
  <pageMargins left="0.70833333333333304" right="0.70833333333333304" top="0.74791666666666701" bottom="0.74791666666666701" header="0.51180555555555496" footer="0.51180555555555496"/>
  <pageSetup paperSize="9" scale="42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view="pageBreakPreview" zoomScale="95" zoomScaleNormal="90" zoomScalePageLayoutView="95" workbookViewId="0">
      <selection activeCell="E11" sqref="E11"/>
    </sheetView>
  </sheetViews>
  <sheetFormatPr baseColWidth="10" defaultColWidth="9.140625" defaultRowHeight="15" x14ac:dyDescent="0.25"/>
  <cols>
    <col min="1" max="1" width="6.5703125"/>
    <col min="2" max="2" width="25.5703125"/>
    <col min="3" max="3" width="10.85546875"/>
    <col min="4" max="4" width="16.28515625"/>
    <col min="5" max="5" width="46.5703125"/>
    <col min="6" max="6" width="17.85546875"/>
    <col min="7" max="7" width="13.5703125" style="142"/>
    <col min="8" max="1025" width="10.5703125"/>
  </cols>
  <sheetData>
    <row r="1" spans="1:16" x14ac:dyDescent="0.25">
      <c r="A1" s="191" t="s">
        <v>384</v>
      </c>
      <c r="G1"/>
      <c r="J1" s="143"/>
    </row>
    <row r="2" spans="1:16" x14ac:dyDescent="0.25">
      <c r="G2"/>
      <c r="J2" s="143"/>
    </row>
    <row r="3" spans="1:16" x14ac:dyDescent="0.25">
      <c r="G3"/>
      <c r="J3" s="143"/>
    </row>
    <row r="4" spans="1:16" ht="15.75" x14ac:dyDescent="0.25">
      <c r="A4" s="1" t="s">
        <v>385</v>
      </c>
      <c r="B4" s="1"/>
      <c r="C4" s="1"/>
      <c r="D4" s="1"/>
      <c r="E4" s="1"/>
      <c r="F4" s="1"/>
      <c r="G4" s="1"/>
      <c r="H4" s="226"/>
      <c r="I4" s="226"/>
      <c r="J4" s="226"/>
      <c r="K4" s="226"/>
      <c r="L4" s="226"/>
      <c r="M4" s="226"/>
      <c r="N4" s="226"/>
      <c r="O4" s="226"/>
      <c r="P4" s="226"/>
    </row>
    <row r="5" spans="1:16" x14ac:dyDescent="0.25">
      <c r="G5"/>
    </row>
    <row r="6" spans="1:16" s="231" customFormat="1" ht="21" customHeight="1" x14ac:dyDescent="0.25">
      <c r="A6" s="231" t="s">
        <v>386</v>
      </c>
      <c r="G6" s="216"/>
    </row>
    <row r="7" spans="1:16" ht="26.25" customHeight="1" x14ac:dyDescent="0.25">
      <c r="A7" s="227" t="s">
        <v>213</v>
      </c>
      <c r="B7" s="227" t="s">
        <v>354</v>
      </c>
      <c r="C7" s="227" t="s">
        <v>360</v>
      </c>
      <c r="D7" s="227" t="s">
        <v>387</v>
      </c>
      <c r="E7" s="227" t="s">
        <v>388</v>
      </c>
      <c r="F7" s="227" t="s">
        <v>389</v>
      </c>
      <c r="G7" s="227" t="s">
        <v>390</v>
      </c>
    </row>
    <row r="8" spans="1:16" ht="23.25" customHeight="1" x14ac:dyDescent="0.25">
      <c r="A8" s="228">
        <v>1</v>
      </c>
      <c r="B8" s="76"/>
      <c r="C8" s="229"/>
      <c r="D8" s="76"/>
      <c r="E8" s="76" t="s">
        <v>391</v>
      </c>
      <c r="F8" s="76"/>
      <c r="G8" s="229">
        <v>1</v>
      </c>
    </row>
    <row r="9" spans="1:16" ht="23.25" customHeight="1" x14ac:dyDescent="0.25">
      <c r="A9" s="228">
        <v>2</v>
      </c>
      <c r="B9" s="76"/>
      <c r="C9" s="229"/>
      <c r="D9" s="76"/>
      <c r="E9" s="76" t="s">
        <v>392</v>
      </c>
      <c r="F9" s="76"/>
      <c r="G9" s="229">
        <v>1</v>
      </c>
    </row>
    <row r="10" spans="1:16" ht="23.25" customHeight="1" x14ac:dyDescent="0.25">
      <c r="A10" s="228">
        <v>3</v>
      </c>
      <c r="B10" s="76"/>
      <c r="C10" s="229"/>
      <c r="D10" s="76"/>
      <c r="E10" s="76" t="s">
        <v>393</v>
      </c>
      <c r="F10" s="76"/>
      <c r="G10" s="229">
        <v>3</v>
      </c>
    </row>
    <row r="11" spans="1:16" ht="23.25" customHeight="1" x14ac:dyDescent="0.25">
      <c r="A11" s="228">
        <v>4</v>
      </c>
      <c r="B11" s="76"/>
      <c r="C11" s="229"/>
      <c r="D11" s="76"/>
      <c r="E11" s="76" t="s">
        <v>284</v>
      </c>
      <c r="F11" s="76"/>
      <c r="G11" s="229">
        <v>1</v>
      </c>
    </row>
    <row r="12" spans="1:16" ht="23.25" customHeight="1" x14ac:dyDescent="0.25">
      <c r="A12" s="228">
        <v>5</v>
      </c>
      <c r="B12" s="76"/>
      <c r="C12" s="229"/>
      <c r="D12" s="76"/>
      <c r="E12" s="76" t="s">
        <v>394</v>
      </c>
      <c r="F12" s="76"/>
      <c r="G12" s="229">
        <v>1</v>
      </c>
    </row>
    <row r="13" spans="1:16" ht="23.25" customHeight="1" x14ac:dyDescent="0.25">
      <c r="A13" s="228">
        <v>6</v>
      </c>
      <c r="B13" s="76"/>
      <c r="C13" s="229"/>
      <c r="D13" s="76"/>
      <c r="E13" s="76"/>
      <c r="F13" s="76"/>
      <c r="G13" s="229"/>
    </row>
    <row r="14" spans="1:16" ht="23.25" customHeight="1" x14ac:dyDescent="0.25">
      <c r="A14" s="228">
        <v>7</v>
      </c>
      <c r="B14" s="76"/>
      <c r="C14" s="229"/>
      <c r="D14" s="76"/>
      <c r="E14" s="76"/>
      <c r="F14" s="76"/>
      <c r="G14" s="229"/>
    </row>
    <row r="15" spans="1:16" ht="23.25" customHeight="1" x14ac:dyDescent="0.25">
      <c r="A15" s="228">
        <v>8</v>
      </c>
      <c r="B15" s="76"/>
      <c r="C15" s="229"/>
      <c r="D15" s="76"/>
      <c r="E15" s="76"/>
      <c r="F15" s="76"/>
      <c r="G15" s="229"/>
    </row>
    <row r="16" spans="1:16" ht="23.25" customHeight="1" x14ac:dyDescent="0.25">
      <c r="A16" s="228">
        <v>9</v>
      </c>
      <c r="B16" s="76"/>
      <c r="C16" s="229"/>
      <c r="D16" s="76"/>
      <c r="E16" s="76"/>
      <c r="F16" s="76"/>
      <c r="G16" s="229"/>
    </row>
    <row r="17" spans="1:7" ht="23.25" customHeight="1" x14ac:dyDescent="0.25">
      <c r="A17" s="228">
        <v>10</v>
      </c>
      <c r="B17" s="76"/>
      <c r="C17" s="229"/>
      <c r="D17" s="76"/>
      <c r="E17" s="76"/>
      <c r="F17" s="76"/>
      <c r="G17" s="229"/>
    </row>
    <row r="18" spans="1:7" ht="23.25" customHeight="1" x14ac:dyDescent="0.25">
      <c r="A18" s="228">
        <v>11</v>
      </c>
      <c r="B18" s="76"/>
      <c r="C18" s="229"/>
      <c r="D18" s="76"/>
      <c r="E18" s="76"/>
      <c r="F18" s="76"/>
      <c r="G18" s="229"/>
    </row>
    <row r="19" spans="1:7" x14ac:dyDescent="0.25">
      <c r="G19"/>
    </row>
    <row r="20" spans="1:7" s="231" customFormat="1" ht="21" customHeight="1" x14ac:dyDescent="0.25">
      <c r="A20" s="231" t="s">
        <v>395</v>
      </c>
      <c r="G20" s="216"/>
    </row>
    <row r="21" spans="1:7" ht="21.75" customHeight="1" x14ac:dyDescent="0.25">
      <c r="A21" s="227" t="s">
        <v>213</v>
      </c>
      <c r="B21" s="227" t="s">
        <v>354</v>
      </c>
      <c r="C21" s="227" t="s">
        <v>360</v>
      </c>
      <c r="D21" s="227" t="s">
        <v>387</v>
      </c>
      <c r="E21" s="227" t="s">
        <v>388</v>
      </c>
      <c r="F21" s="227" t="s">
        <v>389</v>
      </c>
      <c r="G21" s="227" t="s">
        <v>390</v>
      </c>
    </row>
    <row r="22" spans="1:7" ht="21.75" customHeight="1" x14ac:dyDescent="0.25">
      <c r="A22" s="228">
        <v>1</v>
      </c>
      <c r="B22" s="76"/>
      <c r="C22" s="229"/>
      <c r="D22" s="76"/>
      <c r="E22" s="76"/>
      <c r="F22" s="76"/>
      <c r="G22" s="229"/>
    </row>
    <row r="23" spans="1:7" ht="21.75" customHeight="1" x14ac:dyDescent="0.25">
      <c r="A23" s="228">
        <v>2</v>
      </c>
      <c r="B23" s="76"/>
      <c r="C23" s="229"/>
      <c r="D23" s="76"/>
      <c r="E23" s="76"/>
      <c r="F23" s="76"/>
      <c r="G23" s="229"/>
    </row>
    <row r="24" spans="1:7" ht="21.75" customHeight="1" x14ac:dyDescent="0.25">
      <c r="A24" s="228">
        <v>3</v>
      </c>
      <c r="B24" s="76"/>
      <c r="C24" s="229"/>
      <c r="D24" s="76"/>
      <c r="E24" s="76"/>
      <c r="F24" s="76"/>
      <c r="G24" s="229"/>
    </row>
    <row r="25" spans="1:7" ht="21.75" customHeight="1" x14ac:dyDescent="0.25">
      <c r="A25" s="228">
        <v>4</v>
      </c>
      <c r="B25" s="76"/>
      <c r="C25" s="229"/>
      <c r="D25" s="76"/>
      <c r="E25" s="76"/>
      <c r="F25" s="76"/>
      <c r="G25" s="229"/>
    </row>
    <row r="26" spans="1:7" ht="21.75" customHeight="1" x14ac:dyDescent="0.25">
      <c r="A26" s="228">
        <v>5</v>
      </c>
      <c r="B26" s="76"/>
      <c r="C26" s="229"/>
      <c r="D26" s="76"/>
      <c r="E26" s="76"/>
      <c r="F26" s="76"/>
      <c r="G26" s="229"/>
    </row>
    <row r="27" spans="1:7" ht="21.75" customHeight="1" x14ac:dyDescent="0.25">
      <c r="A27" s="228">
        <v>6</v>
      </c>
      <c r="B27" s="76"/>
      <c r="C27" s="229"/>
      <c r="D27" s="76"/>
      <c r="E27" s="76"/>
      <c r="F27" s="76"/>
      <c r="G27" s="229"/>
    </row>
    <row r="28" spans="1:7" ht="21.75" customHeight="1" x14ac:dyDescent="0.25">
      <c r="A28" s="228">
        <v>7</v>
      </c>
      <c r="B28" s="76"/>
      <c r="C28" s="229"/>
      <c r="D28" s="76"/>
      <c r="E28" s="76"/>
      <c r="F28" s="76"/>
      <c r="G28" s="229"/>
    </row>
    <row r="29" spans="1:7" ht="21.75" customHeight="1" x14ac:dyDescent="0.25">
      <c r="A29" s="228">
        <v>8</v>
      </c>
      <c r="B29" s="76"/>
      <c r="C29" s="229"/>
      <c r="D29" s="76"/>
      <c r="E29" s="76"/>
      <c r="F29" s="76"/>
      <c r="G29" s="229"/>
    </row>
    <row r="30" spans="1:7" ht="21.75" customHeight="1" x14ac:dyDescent="0.25">
      <c r="A30" s="228">
        <v>9</v>
      </c>
      <c r="B30" s="76"/>
      <c r="C30" s="229"/>
      <c r="D30" s="76"/>
      <c r="E30" s="76"/>
      <c r="F30" s="76"/>
      <c r="G30" s="229"/>
    </row>
    <row r="31" spans="1:7" ht="21.75" customHeight="1" x14ac:dyDescent="0.25">
      <c r="A31" s="228">
        <v>10</v>
      </c>
      <c r="B31" s="76"/>
      <c r="C31" s="229"/>
      <c r="D31" s="76"/>
      <c r="E31" s="76"/>
      <c r="F31" s="76"/>
      <c r="G31" s="229"/>
    </row>
    <row r="32" spans="1:7" ht="21.75" customHeight="1" x14ac:dyDescent="0.25">
      <c r="A32" s="228">
        <v>11</v>
      </c>
      <c r="B32" s="76"/>
      <c r="C32" s="229"/>
      <c r="D32" s="76"/>
      <c r="E32" s="76"/>
      <c r="F32" s="76"/>
      <c r="G32" s="229"/>
    </row>
  </sheetData>
  <mergeCells count="1">
    <mergeCell ref="A4:G4"/>
  </mergeCells>
  <pageMargins left="0.70833333333333304" right="0.70833333333333304" top="0.74791666666666701" bottom="0.74791666666666701" header="0.51180555555555496" footer="0.51180555555555496"/>
  <pageSetup paperSize="9" scale="63" firstPageNumber="0" orientation="portrait" r:id="rId1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3"/>
  <sheetViews>
    <sheetView view="pageBreakPreview" zoomScale="95" zoomScaleNormal="85" zoomScalePageLayoutView="95" workbookViewId="0">
      <selection activeCell="C2" sqref="C2"/>
    </sheetView>
  </sheetViews>
  <sheetFormatPr baseColWidth="10" defaultColWidth="9.140625" defaultRowHeight="15" x14ac:dyDescent="0.25"/>
  <cols>
    <col min="1" max="1" width="10.85546875" style="39"/>
    <col min="2" max="2" width="49" style="39"/>
    <col min="3" max="8" width="5.5703125" style="39"/>
    <col min="9" max="9" width="11.140625" style="39"/>
    <col min="10" max="1025" width="8.85546875" style="39"/>
  </cols>
  <sheetData>
    <row r="1" spans="1:9" x14ac:dyDescent="0.25">
      <c r="A1" s="11" t="s">
        <v>64</v>
      </c>
      <c r="B1" s="11"/>
      <c r="C1" s="40"/>
      <c r="D1" s="40"/>
      <c r="E1" s="40"/>
      <c r="F1" s="40"/>
      <c r="G1" s="40"/>
      <c r="H1" s="40"/>
      <c r="I1" s="40"/>
    </row>
    <row r="2" spans="1:9" x14ac:dyDescent="0.25">
      <c r="A2" s="11" t="s">
        <v>1</v>
      </c>
      <c r="B2" s="11" t="s">
        <v>2</v>
      </c>
      <c r="C2" s="40"/>
      <c r="D2" s="40"/>
      <c r="E2" s="40"/>
      <c r="F2" s="40"/>
      <c r="G2" s="40"/>
      <c r="H2" s="40"/>
      <c r="I2" s="40"/>
    </row>
    <row r="3" spans="1:9" x14ac:dyDescent="0.25">
      <c r="A3" s="11" t="s">
        <v>3</v>
      </c>
      <c r="B3" s="11" t="s">
        <v>4</v>
      </c>
      <c r="C3" s="11"/>
      <c r="D3" s="11"/>
      <c r="E3" s="40"/>
      <c r="F3" s="40"/>
      <c r="G3" s="40"/>
      <c r="H3" s="40"/>
      <c r="I3" s="40"/>
    </row>
    <row r="4" spans="1:9" x14ac:dyDescent="0.25">
      <c r="A4" s="11" t="s">
        <v>5</v>
      </c>
      <c r="B4" s="13" t="s">
        <v>6</v>
      </c>
      <c r="C4" s="14"/>
      <c r="D4" s="14"/>
      <c r="E4" s="40"/>
      <c r="F4" s="40"/>
      <c r="G4" s="40"/>
      <c r="H4" s="40"/>
      <c r="I4" s="40"/>
    </row>
    <row r="5" spans="1:9" x14ac:dyDescent="0.25">
      <c r="A5" s="11" t="s">
        <v>7</v>
      </c>
      <c r="B5" s="11" t="s">
        <v>8</v>
      </c>
      <c r="C5" s="40"/>
      <c r="D5" s="40"/>
      <c r="E5" s="40"/>
      <c r="F5" s="40"/>
      <c r="G5" s="40"/>
      <c r="H5" s="40"/>
      <c r="I5" s="40"/>
    </row>
    <row r="6" spans="1:9" x14ac:dyDescent="0.25">
      <c r="A6" s="40"/>
      <c r="B6" s="40"/>
      <c r="C6" s="40"/>
      <c r="D6" s="40"/>
      <c r="E6" s="40"/>
      <c r="F6" s="40"/>
      <c r="G6" s="40"/>
      <c r="H6" s="40"/>
      <c r="I6" s="40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41" t="s">
        <v>65</v>
      </c>
      <c r="B9" s="21" t="s">
        <v>66</v>
      </c>
      <c r="C9" s="22"/>
      <c r="D9" s="22"/>
      <c r="E9" s="22"/>
      <c r="F9" s="22"/>
      <c r="G9" s="22"/>
      <c r="H9" s="22"/>
      <c r="I9" s="23"/>
    </row>
    <row r="10" spans="1:9" x14ac:dyDescent="0.25">
      <c r="A10" s="42" t="s">
        <v>67</v>
      </c>
      <c r="B10" s="25" t="s">
        <v>68</v>
      </c>
      <c r="C10" s="23">
        <v>2</v>
      </c>
      <c r="D10" s="23">
        <v>50</v>
      </c>
      <c r="E10" s="26">
        <v>14</v>
      </c>
      <c r="F10" s="27">
        <v>10</v>
      </c>
      <c r="G10" s="28"/>
      <c r="H10" s="29">
        <v>26</v>
      </c>
      <c r="I10" s="23"/>
    </row>
    <row r="11" spans="1:9" x14ac:dyDescent="0.25">
      <c r="A11" s="42" t="s">
        <v>69</v>
      </c>
      <c r="B11" s="25" t="s">
        <v>70</v>
      </c>
      <c r="C11" s="23">
        <v>2</v>
      </c>
      <c r="D11" s="23">
        <v>50</v>
      </c>
      <c r="E11" s="26">
        <v>14</v>
      </c>
      <c r="F11" s="27">
        <v>10</v>
      </c>
      <c r="G11" s="28"/>
      <c r="H11" s="29">
        <v>26</v>
      </c>
      <c r="I11" s="23"/>
    </row>
    <row r="12" spans="1:9" x14ac:dyDescent="0.25">
      <c r="A12" s="42" t="s">
        <v>71</v>
      </c>
      <c r="B12" s="25" t="s">
        <v>72</v>
      </c>
      <c r="C12" s="23">
        <v>2</v>
      </c>
      <c r="D12" s="23">
        <v>50</v>
      </c>
      <c r="E12" s="26">
        <v>14</v>
      </c>
      <c r="F12" s="27">
        <v>10</v>
      </c>
      <c r="G12" s="28"/>
      <c r="H12" s="29">
        <v>26</v>
      </c>
      <c r="I12" s="23"/>
    </row>
    <row r="13" spans="1:9" x14ac:dyDescent="0.25">
      <c r="A13" s="43" t="s">
        <v>73</v>
      </c>
      <c r="B13" s="16" t="s">
        <v>74</v>
      </c>
      <c r="C13" s="22"/>
      <c r="D13" s="22"/>
      <c r="E13" s="22"/>
      <c r="F13" s="22"/>
      <c r="G13" s="22"/>
      <c r="H13" s="22"/>
      <c r="I13" s="23"/>
    </row>
    <row r="14" spans="1:9" x14ac:dyDescent="0.25">
      <c r="A14" s="44" t="s">
        <v>75</v>
      </c>
      <c r="B14" s="25" t="s">
        <v>76</v>
      </c>
      <c r="C14" s="23">
        <v>3</v>
      </c>
      <c r="D14" s="45" t="s">
        <v>23</v>
      </c>
      <c r="E14" s="46">
        <v>20</v>
      </c>
      <c r="F14" s="47">
        <v>16</v>
      </c>
      <c r="G14" s="48"/>
      <c r="H14" s="49">
        <v>39</v>
      </c>
      <c r="I14" s="23"/>
    </row>
    <row r="15" spans="1:9" x14ac:dyDescent="0.25">
      <c r="A15" s="44" t="s">
        <v>77</v>
      </c>
      <c r="B15" s="25" t="s">
        <v>78</v>
      </c>
      <c r="C15" s="23">
        <v>3</v>
      </c>
      <c r="D15" s="45" t="s">
        <v>23</v>
      </c>
      <c r="E15" s="46">
        <v>20</v>
      </c>
      <c r="F15" s="47">
        <v>16</v>
      </c>
      <c r="G15" s="48"/>
      <c r="H15" s="49">
        <v>39</v>
      </c>
      <c r="I15" s="23"/>
    </row>
    <row r="16" spans="1:9" x14ac:dyDescent="0.25">
      <c r="A16" s="43"/>
      <c r="B16" s="16" t="s">
        <v>42</v>
      </c>
      <c r="C16" s="22"/>
      <c r="D16" s="22"/>
      <c r="E16" s="22"/>
      <c r="F16" s="22"/>
      <c r="G16" s="22"/>
      <c r="H16" s="22"/>
      <c r="I16" s="23"/>
    </row>
    <row r="17" spans="1:9" x14ac:dyDescent="0.25">
      <c r="A17" s="42"/>
      <c r="B17" s="25" t="s">
        <v>59</v>
      </c>
      <c r="C17" s="23"/>
      <c r="D17" s="23"/>
      <c r="E17" s="26"/>
      <c r="F17" s="27"/>
      <c r="G17" s="28"/>
      <c r="H17" s="29"/>
      <c r="I17" s="23"/>
    </row>
    <row r="18" spans="1:9" x14ac:dyDescent="0.25">
      <c r="A18" s="42"/>
      <c r="B18" s="25" t="s">
        <v>59</v>
      </c>
      <c r="C18" s="23"/>
      <c r="D18" s="23"/>
      <c r="E18" s="26"/>
      <c r="F18" s="27"/>
      <c r="G18" s="28"/>
      <c r="H18" s="29"/>
      <c r="I18" s="23"/>
    </row>
    <row r="19" spans="1:9" x14ac:dyDescent="0.25">
      <c r="A19"/>
      <c r="B19"/>
      <c r="C19" s="23"/>
      <c r="D19" s="23"/>
      <c r="E19" s="26"/>
      <c r="F19" s="27"/>
      <c r="G19" s="28"/>
      <c r="H19" s="29"/>
      <c r="I19" s="23"/>
    </row>
    <row r="20" spans="1:9" x14ac:dyDescent="0.25">
      <c r="A20" s="31"/>
      <c r="B20" s="33" t="s">
        <v>40</v>
      </c>
      <c r="C20" s="32">
        <f>C10+C11+C12+C14+C15</f>
        <v>12</v>
      </c>
      <c r="D20" s="32">
        <f>D10+D11+D12+D14+D15</f>
        <v>300</v>
      </c>
      <c r="E20" s="32">
        <f>E10+E11+E12+E14+E15</f>
        <v>82</v>
      </c>
      <c r="F20" s="32">
        <f>F10+F11+F12+F14+F15</f>
        <v>62</v>
      </c>
      <c r="G20" s="32"/>
      <c r="H20" s="32">
        <f>H10+H11+H12+H14+H15</f>
        <v>156</v>
      </c>
      <c r="I20" s="15"/>
    </row>
    <row r="21" spans="1:9" x14ac:dyDescent="0.25">
      <c r="A21" s="9" t="s">
        <v>41</v>
      </c>
      <c r="B21" s="9"/>
      <c r="C21" s="9"/>
      <c r="D21" s="9"/>
      <c r="E21" s="9"/>
      <c r="F21" s="9"/>
      <c r="G21" s="9"/>
      <c r="H21" s="9"/>
      <c r="I21" s="9"/>
    </row>
    <row r="22" spans="1:9" x14ac:dyDescent="0.25">
      <c r="A22" s="43"/>
      <c r="B22" s="43" t="s">
        <v>42</v>
      </c>
      <c r="C22" s="22"/>
      <c r="D22" s="22"/>
      <c r="E22" s="22"/>
      <c r="F22" s="22"/>
      <c r="G22" s="22"/>
      <c r="H22" s="22"/>
      <c r="I22" s="23"/>
    </row>
    <row r="23" spans="1:9" x14ac:dyDescent="0.25">
      <c r="A23"/>
      <c r="B23" s="25" t="s">
        <v>43</v>
      </c>
      <c r="C23" s="23"/>
      <c r="D23" s="23"/>
      <c r="E23" s="26"/>
      <c r="F23" s="27"/>
      <c r="G23" s="28"/>
      <c r="H23" s="29"/>
      <c r="I23" s="23"/>
    </row>
    <row r="24" spans="1:9" x14ac:dyDescent="0.25">
      <c r="A24" s="42"/>
      <c r="B24" s="25" t="s">
        <v>43</v>
      </c>
      <c r="C24" s="23"/>
      <c r="D24" s="23"/>
      <c r="E24" s="26"/>
      <c r="F24" s="27"/>
      <c r="G24" s="28"/>
      <c r="H24" s="29"/>
      <c r="I24" s="23"/>
    </row>
    <row r="25" spans="1:9" x14ac:dyDescent="0.25">
      <c r="A25" s="24"/>
      <c r="B25" s="25" t="s">
        <v>43</v>
      </c>
      <c r="C25" s="23"/>
      <c r="D25" s="23"/>
      <c r="E25" s="26"/>
      <c r="F25" s="27"/>
      <c r="G25" s="28"/>
      <c r="H25" s="29"/>
      <c r="I25" s="23"/>
    </row>
    <row r="26" spans="1:9" x14ac:dyDescent="0.25">
      <c r="A26" s="43"/>
      <c r="B26" s="16" t="s">
        <v>42</v>
      </c>
      <c r="C26" s="22"/>
      <c r="D26" s="22"/>
      <c r="E26" s="22"/>
      <c r="F26" s="22"/>
      <c r="G26" s="22"/>
      <c r="H26" s="22"/>
      <c r="I26" s="23"/>
    </row>
    <row r="27" spans="1:9" x14ac:dyDescent="0.25">
      <c r="A27" s="24"/>
      <c r="B27" s="25" t="s">
        <v>43</v>
      </c>
      <c r="C27" s="23"/>
      <c r="D27" s="23"/>
      <c r="E27" s="26"/>
      <c r="F27" s="27"/>
      <c r="G27" s="28"/>
      <c r="H27" s="29"/>
      <c r="I27" s="23"/>
    </row>
    <row r="28" spans="1:9" x14ac:dyDescent="0.25">
      <c r="A28" s="24"/>
      <c r="B28" s="25" t="s">
        <v>43</v>
      </c>
      <c r="C28" s="23"/>
      <c r="D28" s="23"/>
      <c r="E28" s="26"/>
      <c r="F28" s="27"/>
      <c r="G28" s="28"/>
      <c r="H28" s="29"/>
      <c r="I28" s="23"/>
    </row>
    <row r="29" spans="1:9" x14ac:dyDescent="0.25">
      <c r="A29" s="24"/>
      <c r="B29" s="25" t="s">
        <v>43</v>
      </c>
      <c r="C29" s="23"/>
      <c r="D29" s="23"/>
      <c r="E29" s="26"/>
      <c r="F29" s="27"/>
      <c r="G29" s="28"/>
      <c r="H29" s="29"/>
      <c r="I29" s="23"/>
    </row>
    <row r="30" spans="1:9" x14ac:dyDescent="0.25">
      <c r="A30" s="31"/>
      <c r="B30" s="33" t="s">
        <v>44</v>
      </c>
      <c r="C30" s="32"/>
      <c r="D30" s="32"/>
      <c r="E30" s="32"/>
      <c r="F30" s="32"/>
      <c r="G30" s="32"/>
      <c r="H30" s="32"/>
      <c r="I30" s="15"/>
    </row>
    <row r="31" spans="1:9" x14ac:dyDescent="0.25">
      <c r="A31" s="9" t="s">
        <v>45</v>
      </c>
      <c r="B31" s="9"/>
      <c r="C31" s="9"/>
      <c r="D31" s="9"/>
      <c r="E31" s="9"/>
      <c r="F31" s="9"/>
      <c r="G31" s="9"/>
      <c r="H31" s="9"/>
      <c r="I31" s="9"/>
    </row>
    <row r="32" spans="1:9" x14ac:dyDescent="0.25">
      <c r="A32" s="43" t="s">
        <v>79</v>
      </c>
      <c r="B32" s="16" t="s">
        <v>80</v>
      </c>
      <c r="C32" s="22"/>
      <c r="D32" s="22"/>
      <c r="E32" s="22"/>
      <c r="F32" s="22"/>
      <c r="G32" s="22"/>
      <c r="H32" s="22"/>
      <c r="I32" s="23"/>
    </row>
    <row r="33" spans="1:9" x14ac:dyDescent="0.25">
      <c r="A33" s="50" t="s">
        <v>81</v>
      </c>
      <c r="B33" s="25" t="s">
        <v>82</v>
      </c>
      <c r="C33" s="23">
        <v>3</v>
      </c>
      <c r="D33" s="45" t="s">
        <v>23</v>
      </c>
      <c r="E33" s="46">
        <v>20</v>
      </c>
      <c r="F33" s="47">
        <v>16</v>
      </c>
      <c r="G33" s="48"/>
      <c r="H33" s="49">
        <v>39</v>
      </c>
      <c r="I33" s="23"/>
    </row>
    <row r="34" spans="1:9" x14ac:dyDescent="0.25">
      <c r="A34" s="42" t="s">
        <v>83</v>
      </c>
      <c r="B34" s="25" t="s">
        <v>84</v>
      </c>
      <c r="C34" s="23">
        <v>3</v>
      </c>
      <c r="D34" s="45" t="s">
        <v>23</v>
      </c>
      <c r="E34" s="46">
        <v>20</v>
      </c>
      <c r="F34" s="47">
        <v>16</v>
      </c>
      <c r="G34" s="48"/>
      <c r="H34" s="49">
        <v>39</v>
      </c>
      <c r="I34" s="23"/>
    </row>
    <row r="35" spans="1:9" x14ac:dyDescent="0.25">
      <c r="A35" s="43" t="s">
        <v>85</v>
      </c>
      <c r="B35" s="16" t="s">
        <v>86</v>
      </c>
      <c r="C35" s="22"/>
      <c r="D35" s="22"/>
      <c r="E35" s="22"/>
      <c r="F35" s="22"/>
      <c r="G35" s="22"/>
      <c r="H35" s="22"/>
      <c r="I35" s="23"/>
    </row>
    <row r="36" spans="1:9" x14ac:dyDescent="0.25">
      <c r="A36" s="42" t="s">
        <v>87</v>
      </c>
      <c r="B36" s="25" t="s">
        <v>88</v>
      </c>
      <c r="C36" s="23">
        <v>3</v>
      </c>
      <c r="D36" s="45" t="s">
        <v>23</v>
      </c>
      <c r="E36" s="46">
        <v>20</v>
      </c>
      <c r="F36" s="47">
        <v>16</v>
      </c>
      <c r="G36" s="48"/>
      <c r="H36" s="49">
        <v>39</v>
      </c>
      <c r="I36" s="23"/>
    </row>
    <row r="37" spans="1:9" x14ac:dyDescent="0.25">
      <c r="A37" s="42" t="s">
        <v>89</v>
      </c>
      <c r="B37" s="24" t="s">
        <v>90</v>
      </c>
      <c r="C37" s="23">
        <v>3</v>
      </c>
      <c r="D37" s="45" t="s">
        <v>23</v>
      </c>
      <c r="E37" s="46">
        <v>20</v>
      </c>
      <c r="F37" s="47">
        <v>16</v>
      </c>
      <c r="G37" s="48"/>
      <c r="H37" s="49">
        <v>39</v>
      </c>
      <c r="I37" s="23"/>
    </row>
    <row r="38" spans="1:9" x14ac:dyDescent="0.25">
      <c r="A38" s="51" t="s">
        <v>91</v>
      </c>
      <c r="B38" s="16" t="s">
        <v>92</v>
      </c>
      <c r="C38" s="23">
        <v>3</v>
      </c>
      <c r="D38" s="45" t="s">
        <v>23</v>
      </c>
      <c r="E38" s="46">
        <v>20</v>
      </c>
      <c r="F38" s="47">
        <v>16</v>
      </c>
      <c r="G38" s="48"/>
      <c r="H38" s="49">
        <v>39</v>
      </c>
      <c r="I38" s="52"/>
    </row>
    <row r="39" spans="1:9" x14ac:dyDescent="0.25">
      <c r="A39" s="24"/>
      <c r="B39" s="25" t="s">
        <v>54</v>
      </c>
      <c r="C39" s="23"/>
      <c r="D39" s="23"/>
      <c r="E39" s="26"/>
      <c r="F39" s="27"/>
      <c r="G39" s="28"/>
      <c r="H39" s="29"/>
      <c r="I39" s="23"/>
    </row>
    <row r="40" spans="1:9" x14ac:dyDescent="0.25">
      <c r="A40" s="24"/>
      <c r="B40" s="25" t="s">
        <v>43</v>
      </c>
      <c r="C40" s="23"/>
      <c r="D40" s="23"/>
      <c r="E40" s="26"/>
      <c r="F40" s="27"/>
      <c r="G40" s="28"/>
      <c r="H40" s="29"/>
      <c r="I40" s="23"/>
    </row>
    <row r="41" spans="1:9" x14ac:dyDescent="0.25">
      <c r="A41" s="31"/>
      <c r="B41" s="33" t="s">
        <v>55</v>
      </c>
      <c r="C41" s="32">
        <f t="shared" ref="C41:H41" si="0">C33+C34+C36+C37+C38</f>
        <v>15</v>
      </c>
      <c r="D41" s="32">
        <f t="shared" si="0"/>
        <v>375</v>
      </c>
      <c r="E41" s="32">
        <f t="shared" si="0"/>
        <v>100</v>
      </c>
      <c r="F41" s="32">
        <f t="shared" si="0"/>
        <v>80</v>
      </c>
      <c r="G41" s="32">
        <f t="shared" si="0"/>
        <v>0</v>
      </c>
      <c r="H41" s="32">
        <f t="shared" si="0"/>
        <v>195</v>
      </c>
      <c r="I41" s="15"/>
    </row>
    <row r="42" spans="1:9" x14ac:dyDescent="0.25">
      <c r="A42" s="9" t="s">
        <v>56</v>
      </c>
      <c r="B42" s="9"/>
      <c r="C42" s="9"/>
      <c r="D42" s="9"/>
      <c r="E42" s="9"/>
      <c r="F42" s="9"/>
      <c r="G42" s="9"/>
      <c r="H42" s="9"/>
      <c r="I42" s="9"/>
    </row>
    <row r="43" spans="1:9" x14ac:dyDescent="0.25">
      <c r="A43" s="51" t="s">
        <v>93</v>
      </c>
      <c r="B43" s="16" t="s">
        <v>94</v>
      </c>
      <c r="C43" s="23">
        <v>2</v>
      </c>
      <c r="D43" s="23">
        <v>50</v>
      </c>
      <c r="E43" s="26">
        <v>14</v>
      </c>
      <c r="F43" s="27">
        <v>10</v>
      </c>
      <c r="G43" s="28"/>
      <c r="H43" s="29">
        <v>26</v>
      </c>
      <c r="I43" s="23"/>
    </row>
    <row r="44" spans="1:9" x14ac:dyDescent="0.25">
      <c r="A44" s="24"/>
      <c r="B44" s="25" t="s">
        <v>54</v>
      </c>
      <c r="C44" s="23"/>
      <c r="D44" s="23"/>
      <c r="E44" s="26"/>
      <c r="F44" s="27"/>
      <c r="G44" s="28"/>
      <c r="H44" s="29"/>
      <c r="I44" s="23"/>
    </row>
    <row r="45" spans="1:9" x14ac:dyDescent="0.25">
      <c r="A45" s="24"/>
      <c r="B45" s="25" t="s">
        <v>43</v>
      </c>
      <c r="C45" s="23"/>
      <c r="D45" s="23"/>
      <c r="E45" s="26"/>
      <c r="F45" s="27"/>
      <c r="G45" s="28"/>
      <c r="H45" s="29"/>
      <c r="I45" s="23"/>
    </row>
    <row r="46" spans="1:9" x14ac:dyDescent="0.25">
      <c r="A46" s="43" t="s">
        <v>95</v>
      </c>
      <c r="B46" s="16" t="s">
        <v>96</v>
      </c>
      <c r="C46" s="23">
        <v>1</v>
      </c>
      <c r="D46" s="23">
        <v>25</v>
      </c>
      <c r="E46" s="26">
        <v>7</v>
      </c>
      <c r="F46" s="27">
        <v>5</v>
      </c>
      <c r="G46" s="28"/>
      <c r="H46" s="29">
        <v>13</v>
      </c>
      <c r="I46" s="23"/>
    </row>
    <row r="47" spans="1:9" x14ac:dyDescent="0.25">
      <c r="A47" s="24"/>
      <c r="B47" s="25" t="s">
        <v>54</v>
      </c>
      <c r="C47" s="23"/>
      <c r="D47" s="23"/>
      <c r="E47" s="26"/>
      <c r="F47" s="27"/>
      <c r="G47" s="28"/>
      <c r="H47" s="29"/>
      <c r="I47" s="23"/>
    </row>
    <row r="48" spans="1:9" x14ac:dyDescent="0.25">
      <c r="A48" s="24"/>
      <c r="B48" s="25" t="s">
        <v>43</v>
      </c>
      <c r="C48" s="23"/>
      <c r="D48" s="23"/>
      <c r="E48" s="26"/>
      <c r="F48" s="27"/>
      <c r="G48" s="28"/>
      <c r="H48" s="29"/>
      <c r="I48" s="23"/>
    </row>
    <row r="49" spans="1:9" x14ac:dyDescent="0.25">
      <c r="A49" s="34"/>
      <c r="B49" s="16" t="s">
        <v>42</v>
      </c>
      <c r="C49" s="22"/>
      <c r="D49" s="22"/>
      <c r="E49" s="22"/>
      <c r="F49" s="22"/>
      <c r="G49" s="22"/>
      <c r="H49" s="22"/>
      <c r="I49" s="23"/>
    </row>
    <row r="50" spans="1:9" x14ac:dyDescent="0.25">
      <c r="A50" s="24"/>
      <c r="B50" s="25" t="s">
        <v>54</v>
      </c>
      <c r="C50" s="23"/>
      <c r="D50" s="23"/>
      <c r="E50" s="26"/>
      <c r="F50" s="27"/>
      <c r="G50" s="28"/>
      <c r="H50" s="29"/>
      <c r="I50" s="23"/>
    </row>
    <row r="51" spans="1:9" x14ac:dyDescent="0.25">
      <c r="A51" s="24"/>
      <c r="B51" s="25" t="s">
        <v>43</v>
      </c>
      <c r="C51" s="23"/>
      <c r="D51" s="23"/>
      <c r="E51" s="26"/>
      <c r="F51" s="27"/>
      <c r="G51" s="28"/>
      <c r="H51" s="29"/>
      <c r="I51" s="23"/>
    </row>
    <row r="52" spans="1:9" x14ac:dyDescent="0.25">
      <c r="A52" s="31"/>
      <c r="B52" s="33" t="s">
        <v>62</v>
      </c>
      <c r="C52" s="32">
        <f t="shared" ref="C52:H52" si="1">C43+C46</f>
        <v>3</v>
      </c>
      <c r="D52" s="32">
        <f t="shared" si="1"/>
        <v>75</v>
      </c>
      <c r="E52" s="32">
        <f t="shared" si="1"/>
        <v>21</v>
      </c>
      <c r="F52" s="32">
        <f t="shared" si="1"/>
        <v>15</v>
      </c>
      <c r="G52" s="32">
        <f t="shared" si="1"/>
        <v>0</v>
      </c>
      <c r="H52" s="32">
        <f t="shared" si="1"/>
        <v>39</v>
      </c>
      <c r="I52" s="15"/>
    </row>
    <row r="53" spans="1:9" x14ac:dyDescent="0.25">
      <c r="A53" s="36"/>
      <c r="B53" s="37" t="s">
        <v>97</v>
      </c>
      <c r="C53" s="38">
        <f t="shared" ref="C53:H53" si="2">C41+C30+C20+C52</f>
        <v>30</v>
      </c>
      <c r="D53" s="38">
        <f t="shared" si="2"/>
        <v>750</v>
      </c>
      <c r="E53" s="38">
        <f t="shared" si="2"/>
        <v>203</v>
      </c>
      <c r="F53" s="38">
        <f t="shared" si="2"/>
        <v>157</v>
      </c>
      <c r="G53" s="38">
        <f t="shared" si="2"/>
        <v>0</v>
      </c>
      <c r="H53" s="38">
        <f t="shared" si="2"/>
        <v>390</v>
      </c>
      <c r="I53" s="15"/>
    </row>
  </sheetData>
  <mergeCells count="4">
    <mergeCell ref="A8:I8"/>
    <mergeCell ref="A21:I21"/>
    <mergeCell ref="A31:I31"/>
    <mergeCell ref="A42:I42"/>
  </mergeCells>
  <pageMargins left="0.78749999999999998" right="0.78749999999999998" top="1.0631944444444399" bottom="1.0631944444444399" header="0.78749999999999998" footer="0.78749999999999998"/>
  <pageSetup paperSize="9" scale="81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2"/>
  <sheetViews>
    <sheetView view="pageBreakPreview" topLeftCell="A36" zoomScale="95" zoomScaleNormal="85" zoomScalePageLayoutView="95" workbookViewId="0">
      <selection activeCell="C1" sqref="C1"/>
    </sheetView>
  </sheetViews>
  <sheetFormatPr baseColWidth="10" defaultColWidth="9.140625" defaultRowHeight="15" x14ac:dyDescent="0.25"/>
  <cols>
    <col min="1" max="1" width="9.140625" style="10"/>
    <col min="2" max="2" width="44.42578125" style="10"/>
    <col min="3" max="8" width="5.5703125" style="10"/>
    <col min="9" max="9" width="11.140625" style="10"/>
    <col min="10" max="1025" width="9.140625" style="10"/>
  </cols>
  <sheetData>
    <row r="1" spans="1:9" x14ac:dyDescent="0.25">
      <c r="A1" s="11" t="s">
        <v>64</v>
      </c>
      <c r="B1" s="11"/>
      <c r="C1" s="12"/>
      <c r="D1" s="12"/>
      <c r="E1" s="12"/>
      <c r="F1" s="12"/>
      <c r="G1" s="12"/>
      <c r="H1" s="12"/>
      <c r="I1" s="12"/>
    </row>
    <row r="2" spans="1:9" x14ac:dyDescent="0.25">
      <c r="A2" s="11" t="s">
        <v>1</v>
      </c>
      <c r="B2" s="11" t="s">
        <v>2</v>
      </c>
      <c r="C2" s="12"/>
      <c r="D2" s="12"/>
      <c r="E2" s="12"/>
      <c r="F2" s="12"/>
      <c r="G2" s="12"/>
      <c r="H2" s="12"/>
      <c r="I2" s="12"/>
    </row>
    <row r="3" spans="1:9" x14ac:dyDescent="0.25">
      <c r="A3" s="11" t="s">
        <v>3</v>
      </c>
      <c r="B3" s="11" t="s">
        <v>4</v>
      </c>
      <c r="C3" s="11"/>
      <c r="D3" s="11"/>
      <c r="E3" s="12"/>
      <c r="F3" s="12"/>
      <c r="G3" s="12"/>
      <c r="H3" s="12"/>
      <c r="I3" s="12"/>
    </row>
    <row r="4" spans="1:9" x14ac:dyDescent="0.25">
      <c r="A4" s="11" t="s">
        <v>5</v>
      </c>
      <c r="B4" s="13" t="s">
        <v>6</v>
      </c>
      <c r="C4" s="14"/>
      <c r="D4" s="14"/>
      <c r="E4" s="12"/>
      <c r="F4" s="12"/>
      <c r="G4" s="12"/>
      <c r="H4" s="12"/>
      <c r="I4" s="12"/>
    </row>
    <row r="5" spans="1:9" x14ac:dyDescent="0.25">
      <c r="A5" s="11" t="s">
        <v>7</v>
      </c>
      <c r="B5" s="11" t="s">
        <v>8</v>
      </c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16" t="s">
        <v>98</v>
      </c>
      <c r="B9" s="21" t="s">
        <v>99</v>
      </c>
      <c r="C9" s="22">
        <v>3</v>
      </c>
      <c r="D9" s="22">
        <v>75</v>
      </c>
      <c r="E9" s="22">
        <v>20</v>
      </c>
      <c r="F9" s="22">
        <v>16</v>
      </c>
      <c r="G9" s="22"/>
      <c r="H9" s="22">
        <v>39</v>
      </c>
      <c r="I9" s="23"/>
    </row>
    <row r="10" spans="1:9" x14ac:dyDescent="0.25">
      <c r="A10" s="24"/>
      <c r="B10" s="25" t="s">
        <v>100</v>
      </c>
      <c r="C10" s="23"/>
      <c r="D10" s="23"/>
      <c r="E10" s="26"/>
      <c r="F10" s="27"/>
      <c r="G10" s="28"/>
      <c r="H10" s="29"/>
      <c r="I10" s="23"/>
    </row>
    <row r="11" spans="1:9" x14ac:dyDescent="0.25">
      <c r="A11" s="24"/>
      <c r="B11" s="25" t="s">
        <v>59</v>
      </c>
      <c r="C11" s="23"/>
      <c r="D11" s="23"/>
      <c r="E11" s="26"/>
      <c r="F11" s="27"/>
      <c r="G11" s="28"/>
      <c r="H11" s="29"/>
      <c r="I11" s="23"/>
    </row>
    <row r="12" spans="1:9" x14ac:dyDescent="0.25">
      <c r="A12" s="30" t="s">
        <v>101</v>
      </c>
      <c r="B12" s="16" t="s">
        <v>102</v>
      </c>
      <c r="C12" s="22">
        <v>3</v>
      </c>
      <c r="D12" s="22">
        <v>75</v>
      </c>
      <c r="E12" s="22">
        <v>20</v>
      </c>
      <c r="F12" s="22">
        <v>16</v>
      </c>
      <c r="G12" s="22"/>
      <c r="H12" s="22">
        <v>39</v>
      </c>
      <c r="I12" s="23"/>
    </row>
    <row r="13" spans="1:9" x14ac:dyDescent="0.25">
      <c r="A13" s="24"/>
      <c r="B13" s="25" t="s">
        <v>54</v>
      </c>
      <c r="C13" s="23"/>
      <c r="D13" s="23"/>
      <c r="E13" s="26"/>
      <c r="F13" s="27"/>
      <c r="G13" s="28"/>
      <c r="H13" s="29"/>
      <c r="I13" s="23"/>
    </row>
    <row r="14" spans="1:9" x14ac:dyDescent="0.25">
      <c r="A14" s="24"/>
      <c r="B14" s="25" t="s">
        <v>43</v>
      </c>
      <c r="C14" s="23"/>
      <c r="D14" s="23"/>
      <c r="E14" s="26"/>
      <c r="F14" s="27"/>
      <c r="G14" s="28"/>
      <c r="H14" s="29"/>
      <c r="I14" s="23"/>
    </row>
    <row r="15" spans="1:9" x14ac:dyDescent="0.25">
      <c r="A15" s="16" t="s">
        <v>103</v>
      </c>
      <c r="B15" s="16" t="s">
        <v>104</v>
      </c>
      <c r="C15" s="22">
        <v>3</v>
      </c>
      <c r="D15" s="22">
        <v>75</v>
      </c>
      <c r="E15" s="22">
        <v>20</v>
      </c>
      <c r="F15" s="22">
        <v>16</v>
      </c>
      <c r="G15" s="22"/>
      <c r="H15" s="22">
        <v>39</v>
      </c>
      <c r="I15" s="23"/>
    </row>
    <row r="16" spans="1:9" x14ac:dyDescent="0.25">
      <c r="A16" s="24"/>
      <c r="B16" s="25" t="s">
        <v>59</v>
      </c>
      <c r="C16" s="23"/>
      <c r="D16" s="23"/>
      <c r="E16" s="26"/>
      <c r="F16" s="27"/>
      <c r="G16" s="28"/>
      <c r="H16" s="29"/>
      <c r="I16" s="23"/>
    </row>
    <row r="17" spans="1:9" x14ac:dyDescent="0.25">
      <c r="A17" s="24"/>
      <c r="B17" s="25" t="s">
        <v>59</v>
      </c>
      <c r="C17" s="23"/>
      <c r="D17" s="23"/>
      <c r="E17" s="26"/>
      <c r="F17" s="27"/>
      <c r="G17" s="28"/>
      <c r="H17" s="29"/>
      <c r="I17" s="23"/>
    </row>
    <row r="18" spans="1:9" x14ac:dyDescent="0.25">
      <c r="A18"/>
      <c r="B18"/>
      <c r="C18" s="23"/>
      <c r="D18" s="23"/>
      <c r="E18" s="26"/>
      <c r="F18" s="27"/>
      <c r="G18" s="28"/>
      <c r="H18" s="29"/>
      <c r="I18" s="23"/>
    </row>
    <row r="19" spans="1:9" x14ac:dyDescent="0.25">
      <c r="A19" s="31"/>
      <c r="B19" s="33" t="s">
        <v>40</v>
      </c>
      <c r="C19" s="32">
        <f t="shared" ref="C19:H19" si="0">C9+C12+C15</f>
        <v>9</v>
      </c>
      <c r="D19" s="32">
        <f t="shared" si="0"/>
        <v>225</v>
      </c>
      <c r="E19" s="32">
        <f t="shared" si="0"/>
        <v>60</v>
      </c>
      <c r="F19" s="32">
        <f t="shared" si="0"/>
        <v>48</v>
      </c>
      <c r="G19" s="32">
        <f t="shared" si="0"/>
        <v>0</v>
      </c>
      <c r="H19" s="32">
        <f t="shared" si="0"/>
        <v>117</v>
      </c>
      <c r="I19" s="15"/>
    </row>
    <row r="20" spans="1:9" x14ac:dyDescent="0.25">
      <c r="A20" s="9" t="s">
        <v>41</v>
      </c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16" t="s">
        <v>105</v>
      </c>
      <c r="B21" s="16" t="s">
        <v>106</v>
      </c>
      <c r="C21" s="22"/>
      <c r="D21" s="22"/>
      <c r="E21" s="22"/>
      <c r="F21" s="22"/>
      <c r="G21" s="22"/>
      <c r="H21" s="22"/>
      <c r="I21" s="23"/>
    </row>
    <row r="22" spans="1:9" x14ac:dyDescent="0.25">
      <c r="A22" s="16" t="s">
        <v>107</v>
      </c>
      <c r="B22" s="25" t="s">
        <v>108</v>
      </c>
      <c r="C22" s="23">
        <v>3</v>
      </c>
      <c r="D22" s="23">
        <v>75</v>
      </c>
      <c r="E22" s="26">
        <v>20</v>
      </c>
      <c r="F22" s="27">
        <v>16</v>
      </c>
      <c r="G22" s="28"/>
      <c r="H22" s="29">
        <v>39</v>
      </c>
      <c r="I22" s="23"/>
    </row>
    <row r="23" spans="1:9" ht="26.25" x14ac:dyDescent="0.25">
      <c r="A23" s="16" t="s">
        <v>109</v>
      </c>
      <c r="B23" s="53" t="s">
        <v>110</v>
      </c>
      <c r="C23" s="23">
        <v>3</v>
      </c>
      <c r="D23" s="23">
        <v>75</v>
      </c>
      <c r="E23" s="26">
        <v>20</v>
      </c>
      <c r="F23" s="27">
        <v>16</v>
      </c>
      <c r="G23" s="28"/>
      <c r="H23" s="29">
        <v>39</v>
      </c>
      <c r="I23" s="23"/>
    </row>
    <row r="24" spans="1:9" x14ac:dyDescent="0.25">
      <c r="A24" s="24"/>
      <c r="B24" s="25" t="s">
        <v>43</v>
      </c>
      <c r="C24" s="23"/>
      <c r="D24" s="23"/>
      <c r="E24" s="26"/>
      <c r="F24" s="27"/>
      <c r="G24" s="28"/>
      <c r="H24" s="29"/>
      <c r="I24" s="23"/>
    </row>
    <row r="25" spans="1:9" x14ac:dyDescent="0.25">
      <c r="A25" s="16" t="s">
        <v>111</v>
      </c>
      <c r="B25" s="16" t="s">
        <v>112</v>
      </c>
      <c r="C25" s="22">
        <v>3</v>
      </c>
      <c r="D25" s="22">
        <v>75</v>
      </c>
      <c r="E25" s="22">
        <v>20</v>
      </c>
      <c r="F25" s="22">
        <v>16</v>
      </c>
      <c r="G25" s="22"/>
      <c r="H25" s="22">
        <v>39</v>
      </c>
      <c r="I25" s="23"/>
    </row>
    <row r="26" spans="1:9" x14ac:dyDescent="0.25">
      <c r="A26" s="30"/>
      <c r="B26" s="25" t="s">
        <v>59</v>
      </c>
      <c r="C26" s="23"/>
      <c r="D26" s="23"/>
      <c r="E26" s="26"/>
      <c r="F26" s="27"/>
      <c r="G26" s="28"/>
      <c r="H26" s="29"/>
      <c r="I26" s="23"/>
    </row>
    <row r="27" spans="1:9" x14ac:dyDescent="0.25">
      <c r="A27" s="30"/>
      <c r="B27" s="25" t="s">
        <v>59</v>
      </c>
      <c r="C27" s="23"/>
      <c r="D27" s="23"/>
      <c r="E27" s="26"/>
      <c r="F27" s="27"/>
      <c r="G27" s="28"/>
      <c r="H27" s="29"/>
      <c r="I27" s="23"/>
    </row>
    <row r="28" spans="1:9" x14ac:dyDescent="0.25">
      <c r="A28" s="24"/>
      <c r="B28" s="25" t="s">
        <v>43</v>
      </c>
      <c r="C28" s="23"/>
      <c r="D28" s="23"/>
      <c r="E28" s="26"/>
      <c r="F28" s="27"/>
      <c r="G28" s="28"/>
      <c r="H28" s="29"/>
      <c r="I28" s="23"/>
    </row>
    <row r="29" spans="1:9" x14ac:dyDescent="0.25">
      <c r="A29" s="31"/>
      <c r="B29" s="33" t="s">
        <v>44</v>
      </c>
      <c r="C29" s="32">
        <f t="shared" ref="C29:H29" si="1">C22+C23+C25</f>
        <v>9</v>
      </c>
      <c r="D29" s="32">
        <f t="shared" si="1"/>
        <v>225</v>
      </c>
      <c r="E29" s="32">
        <f t="shared" si="1"/>
        <v>60</v>
      </c>
      <c r="F29" s="32">
        <f t="shared" si="1"/>
        <v>48</v>
      </c>
      <c r="G29" s="32">
        <f t="shared" si="1"/>
        <v>0</v>
      </c>
      <c r="H29" s="32">
        <f t="shared" si="1"/>
        <v>117</v>
      </c>
      <c r="I29" s="15"/>
    </row>
    <row r="30" spans="1:9" x14ac:dyDescent="0.25">
      <c r="A30" s="9" t="s">
        <v>45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30" t="s">
        <v>113</v>
      </c>
      <c r="B31" s="16" t="s">
        <v>114</v>
      </c>
      <c r="C31" s="22">
        <v>2</v>
      </c>
      <c r="D31" s="22">
        <v>50</v>
      </c>
      <c r="E31" s="22">
        <v>14</v>
      </c>
      <c r="F31" s="22">
        <v>10</v>
      </c>
      <c r="G31" s="22"/>
      <c r="H31" s="22">
        <v>26</v>
      </c>
      <c r="I31" s="23"/>
    </row>
    <row r="32" spans="1:9" x14ac:dyDescent="0.25">
      <c r="A32"/>
      <c r="B32" s="25" t="s">
        <v>59</v>
      </c>
      <c r="C32" s="23"/>
      <c r="D32" s="23"/>
      <c r="E32" s="26"/>
      <c r="F32" s="27"/>
      <c r="G32" s="28"/>
      <c r="H32" s="29"/>
      <c r="I32" s="23"/>
    </row>
    <row r="33" spans="1:9" x14ac:dyDescent="0.25">
      <c r="A33" s="24"/>
      <c r="B33" s="25" t="s">
        <v>59</v>
      </c>
      <c r="C33" s="23"/>
      <c r="D33" s="23"/>
      <c r="E33" s="26"/>
      <c r="F33" s="27"/>
      <c r="G33" s="28"/>
      <c r="H33" s="29"/>
      <c r="I33" s="23"/>
    </row>
    <row r="34" spans="1:9" x14ac:dyDescent="0.25">
      <c r="A34" s="16" t="s">
        <v>115</v>
      </c>
      <c r="B34" s="16" t="s">
        <v>116</v>
      </c>
      <c r="C34" s="22"/>
      <c r="D34" s="22"/>
      <c r="E34" s="22"/>
      <c r="F34" s="22"/>
      <c r="G34" s="22"/>
      <c r="H34" s="22"/>
      <c r="I34" s="23"/>
    </row>
    <row r="35" spans="1:9" x14ac:dyDescent="0.25">
      <c r="A35" s="34" t="s">
        <v>117</v>
      </c>
      <c r="B35" s="25" t="s">
        <v>118</v>
      </c>
      <c r="C35" s="23">
        <v>3</v>
      </c>
      <c r="D35" s="23">
        <v>75</v>
      </c>
      <c r="E35" s="26">
        <v>20</v>
      </c>
      <c r="F35" s="27">
        <v>16</v>
      </c>
      <c r="G35" s="28"/>
      <c r="H35" s="29">
        <v>39</v>
      </c>
      <c r="I35" s="23"/>
    </row>
    <row r="36" spans="1:9" x14ac:dyDescent="0.25">
      <c r="A36" s="24" t="s">
        <v>119</v>
      </c>
      <c r="B36" s="25" t="s">
        <v>120</v>
      </c>
      <c r="C36" s="23">
        <v>3</v>
      </c>
      <c r="D36" s="23">
        <v>75</v>
      </c>
      <c r="E36" s="26">
        <v>20</v>
      </c>
      <c r="F36" s="27">
        <v>16</v>
      </c>
      <c r="G36" s="28"/>
      <c r="H36" s="29">
        <v>39</v>
      </c>
      <c r="I36" s="23"/>
    </row>
    <row r="37" spans="1:9" x14ac:dyDescent="0.25">
      <c r="A37" s="34"/>
      <c r="B37" s="16" t="s">
        <v>42</v>
      </c>
      <c r="C37" s="22"/>
      <c r="D37" s="22"/>
      <c r="E37" s="22"/>
      <c r="F37" s="22"/>
      <c r="G37" s="22"/>
      <c r="H37" s="22"/>
      <c r="I37" s="35"/>
    </row>
    <row r="38" spans="1:9" x14ac:dyDescent="0.25">
      <c r="A38" s="24"/>
      <c r="B38" s="25" t="s">
        <v>54</v>
      </c>
      <c r="C38" s="23"/>
      <c r="D38" s="23"/>
      <c r="E38" s="26"/>
      <c r="F38" s="27"/>
      <c r="G38" s="28"/>
      <c r="H38" s="29"/>
      <c r="I38" s="23"/>
    </row>
    <row r="39" spans="1:9" x14ac:dyDescent="0.25">
      <c r="A39" s="24"/>
      <c r="B39" s="25" t="s">
        <v>43</v>
      </c>
      <c r="C39" s="23"/>
      <c r="D39" s="23"/>
      <c r="E39" s="26"/>
      <c r="F39" s="27"/>
      <c r="G39" s="28"/>
      <c r="H39" s="29"/>
      <c r="I39" s="23"/>
    </row>
    <row r="40" spans="1:9" x14ac:dyDescent="0.25">
      <c r="A40" s="31"/>
      <c r="B40" s="33" t="s">
        <v>55</v>
      </c>
      <c r="C40" s="32">
        <f t="shared" ref="C40:H40" si="2">C31+C35+C36</f>
        <v>8</v>
      </c>
      <c r="D40" s="32">
        <f t="shared" si="2"/>
        <v>200</v>
      </c>
      <c r="E40" s="32">
        <f t="shared" si="2"/>
        <v>54</v>
      </c>
      <c r="F40" s="32">
        <f t="shared" si="2"/>
        <v>42</v>
      </c>
      <c r="G40" s="32">
        <f t="shared" si="2"/>
        <v>0</v>
      </c>
      <c r="H40" s="32">
        <f t="shared" si="2"/>
        <v>104</v>
      </c>
      <c r="I40" s="15"/>
    </row>
    <row r="41" spans="1:9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30" t="s">
        <v>121</v>
      </c>
      <c r="B42" s="16" t="s">
        <v>122</v>
      </c>
      <c r="C42" s="22">
        <v>2</v>
      </c>
      <c r="D42" s="22">
        <v>50</v>
      </c>
      <c r="E42" s="22">
        <v>14</v>
      </c>
      <c r="F42" s="22">
        <v>10</v>
      </c>
      <c r="G42" s="22"/>
      <c r="H42" s="22">
        <v>26</v>
      </c>
      <c r="I42" s="23"/>
    </row>
    <row r="43" spans="1:9" x14ac:dyDescent="0.25">
      <c r="A43" s="24"/>
      <c r="B43" s="25" t="s">
        <v>54</v>
      </c>
      <c r="C43" s="23"/>
      <c r="D43" s="23"/>
      <c r="E43" s="26"/>
      <c r="F43" s="27"/>
      <c r="G43" s="28"/>
      <c r="H43" s="29"/>
      <c r="I43" s="23"/>
    </row>
    <row r="44" spans="1:9" x14ac:dyDescent="0.25">
      <c r="A44" s="24"/>
      <c r="B44" s="25" t="s">
        <v>43</v>
      </c>
      <c r="C44" s="23"/>
      <c r="D44" s="23"/>
      <c r="E44" s="26"/>
      <c r="F44" s="27"/>
      <c r="G44" s="28"/>
      <c r="H44" s="29"/>
      <c r="I44" s="23"/>
    </row>
    <row r="45" spans="1:9" x14ac:dyDescent="0.25">
      <c r="A45" s="16" t="s">
        <v>123</v>
      </c>
      <c r="B45" s="16" t="s">
        <v>124</v>
      </c>
      <c r="C45" s="22">
        <v>2</v>
      </c>
      <c r="D45" s="22">
        <v>50</v>
      </c>
      <c r="E45" s="22">
        <v>14</v>
      </c>
      <c r="F45" s="22">
        <v>10</v>
      </c>
      <c r="G45" s="22"/>
      <c r="H45" s="22">
        <v>26</v>
      </c>
      <c r="I45" s="23"/>
    </row>
    <row r="46" spans="1:9" x14ac:dyDescent="0.25">
      <c r="A46" s="24"/>
      <c r="B46" s="25" t="s">
        <v>54</v>
      </c>
      <c r="C46" s="23"/>
      <c r="D46" s="23"/>
      <c r="E46" s="26"/>
      <c r="F46" s="27"/>
      <c r="G46" s="28"/>
      <c r="H46" s="29"/>
      <c r="I46" s="23"/>
    </row>
    <row r="47" spans="1:9" x14ac:dyDescent="0.25">
      <c r="A47" s="24"/>
      <c r="B47" s="25" t="s">
        <v>43</v>
      </c>
      <c r="C47" s="23"/>
      <c r="D47" s="23"/>
      <c r="E47" s="26"/>
      <c r="F47" s="27"/>
      <c r="G47" s="28"/>
      <c r="H47" s="29"/>
      <c r="I47" s="23"/>
    </row>
    <row r="48" spans="1:9" x14ac:dyDescent="0.25">
      <c r="A48" s="34"/>
      <c r="B48" s="16" t="s">
        <v>42</v>
      </c>
      <c r="C48" s="22"/>
      <c r="D48" s="22"/>
      <c r="E48" s="22"/>
      <c r="F48" s="22"/>
      <c r="G48" s="22"/>
      <c r="H48" s="22"/>
      <c r="I48" s="23"/>
    </row>
    <row r="49" spans="1:9" x14ac:dyDescent="0.25">
      <c r="A49" s="24"/>
      <c r="B49" s="25" t="s">
        <v>54</v>
      </c>
      <c r="C49" s="23"/>
      <c r="D49" s="23"/>
      <c r="E49" s="26"/>
      <c r="F49" s="27"/>
      <c r="G49" s="28"/>
      <c r="H49" s="29"/>
      <c r="I49" s="23"/>
    </row>
    <row r="50" spans="1:9" x14ac:dyDescent="0.25">
      <c r="A50" s="24"/>
      <c r="B50" s="25" t="s">
        <v>43</v>
      </c>
      <c r="C50" s="23"/>
      <c r="D50" s="23"/>
      <c r="E50" s="26"/>
      <c r="F50" s="27"/>
      <c r="G50" s="28"/>
      <c r="H50" s="29"/>
      <c r="I50" s="23"/>
    </row>
    <row r="51" spans="1:9" x14ac:dyDescent="0.25">
      <c r="A51" s="31"/>
      <c r="B51" s="33" t="s">
        <v>62</v>
      </c>
      <c r="C51" s="32">
        <f t="shared" ref="C51:H51" si="3">C42+C45</f>
        <v>4</v>
      </c>
      <c r="D51" s="32">
        <f t="shared" si="3"/>
        <v>100</v>
      </c>
      <c r="E51" s="32">
        <f t="shared" si="3"/>
        <v>28</v>
      </c>
      <c r="F51" s="32">
        <f t="shared" si="3"/>
        <v>20</v>
      </c>
      <c r="G51" s="32">
        <f t="shared" si="3"/>
        <v>0</v>
      </c>
      <c r="H51" s="32">
        <f t="shared" si="3"/>
        <v>52</v>
      </c>
      <c r="I51" s="15"/>
    </row>
    <row r="52" spans="1:9" x14ac:dyDescent="0.25">
      <c r="A52" s="36"/>
      <c r="B52" s="37" t="s">
        <v>125</v>
      </c>
      <c r="C52" s="38">
        <f t="shared" ref="C52:H52" si="4">C40+C29+C19+C51</f>
        <v>30</v>
      </c>
      <c r="D52" s="38">
        <f t="shared" si="4"/>
        <v>750</v>
      </c>
      <c r="E52" s="38">
        <f t="shared" si="4"/>
        <v>202</v>
      </c>
      <c r="F52" s="38">
        <f t="shared" si="4"/>
        <v>158</v>
      </c>
      <c r="G52" s="38">
        <f t="shared" si="4"/>
        <v>0</v>
      </c>
      <c r="H52" s="38">
        <f t="shared" si="4"/>
        <v>390</v>
      </c>
      <c r="I52" s="15"/>
    </row>
  </sheetData>
  <mergeCells count="4">
    <mergeCell ref="A8:I8"/>
    <mergeCell ref="A20:I20"/>
    <mergeCell ref="A30:I30"/>
    <mergeCell ref="A41:I41"/>
  </mergeCells>
  <pageMargins left="0.78749999999999998" right="0.78749999999999998" top="1.0631944444444399" bottom="1.0631944444444399" header="0.78749999999999998" footer="0.78749999999999998"/>
  <pageSetup paperSize="9" scale="86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4"/>
  <sheetViews>
    <sheetView tabSelected="1" view="pageBreakPreview" topLeftCell="A13" zoomScale="95" zoomScaleNormal="85" zoomScalePageLayoutView="95" workbookViewId="0">
      <selection activeCell="B40" sqref="B40"/>
    </sheetView>
  </sheetViews>
  <sheetFormatPr baseColWidth="10" defaultColWidth="9.140625" defaultRowHeight="15" x14ac:dyDescent="0.25"/>
  <cols>
    <col min="1" max="1" width="9.140625" style="10"/>
    <col min="2" max="2" width="48.5703125" style="10"/>
    <col min="3" max="8" width="5.5703125" style="10"/>
    <col min="9" max="9" width="11.140625" style="10"/>
    <col min="10" max="1025" width="9.140625" style="10"/>
  </cols>
  <sheetData>
    <row r="1" spans="1:9" x14ac:dyDescent="0.25">
      <c r="A1" s="11" t="s">
        <v>126</v>
      </c>
      <c r="B1" s="11"/>
      <c r="C1" s="12"/>
      <c r="D1" s="12"/>
      <c r="E1" s="12"/>
      <c r="F1" s="12"/>
      <c r="G1" s="12"/>
      <c r="H1" s="12"/>
      <c r="I1" s="12"/>
    </row>
    <row r="2" spans="1:9" x14ac:dyDescent="0.25">
      <c r="A2" s="11" t="s">
        <v>1</v>
      </c>
      <c r="B2" s="11" t="s">
        <v>2</v>
      </c>
      <c r="C2" s="12"/>
      <c r="D2" s="12"/>
      <c r="E2" s="12"/>
      <c r="F2" s="12"/>
      <c r="G2" s="12"/>
      <c r="H2" s="12"/>
      <c r="I2" s="12"/>
    </row>
    <row r="3" spans="1:9" x14ac:dyDescent="0.25">
      <c r="A3" s="11" t="s">
        <v>3</v>
      </c>
      <c r="B3" s="11" t="s">
        <v>4</v>
      </c>
      <c r="C3" s="11"/>
      <c r="D3" s="11"/>
      <c r="E3" s="12"/>
      <c r="F3" s="12"/>
      <c r="G3" s="12"/>
      <c r="H3" s="12"/>
      <c r="I3" s="12"/>
    </row>
    <row r="4" spans="1:9" x14ac:dyDescent="0.25">
      <c r="A4" s="11" t="s">
        <v>5</v>
      </c>
      <c r="B4" s="13" t="s">
        <v>6</v>
      </c>
      <c r="C4" s="14"/>
      <c r="D4" s="14"/>
      <c r="E4" s="12"/>
      <c r="F4" s="12"/>
      <c r="G4" s="12"/>
      <c r="H4" s="12"/>
      <c r="I4" s="12"/>
    </row>
    <row r="5" spans="1:9" x14ac:dyDescent="0.25">
      <c r="A5" s="11" t="s">
        <v>7</v>
      </c>
      <c r="B5" s="11" t="s">
        <v>8</v>
      </c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30" t="s">
        <v>127</v>
      </c>
      <c r="B9" s="21" t="s">
        <v>128</v>
      </c>
      <c r="C9" s="22">
        <v>3</v>
      </c>
      <c r="D9" s="22">
        <v>75</v>
      </c>
      <c r="E9" s="22">
        <v>20</v>
      </c>
      <c r="F9" s="22">
        <v>16</v>
      </c>
      <c r="G9" s="22"/>
      <c r="H9" s="22">
        <v>39</v>
      </c>
      <c r="I9" s="23"/>
    </row>
    <row r="10" spans="1:9" x14ac:dyDescent="0.25">
      <c r="A10" s="24"/>
      <c r="B10" s="25" t="s">
        <v>100</v>
      </c>
      <c r="C10" s="23"/>
      <c r="D10" s="23"/>
      <c r="E10" s="26"/>
      <c r="F10" s="27"/>
      <c r="G10" s="28"/>
      <c r="H10" s="29"/>
      <c r="I10" s="23"/>
    </row>
    <row r="11" spans="1:9" x14ac:dyDescent="0.25">
      <c r="A11" s="24"/>
      <c r="B11" s="25" t="s">
        <v>129</v>
      </c>
      <c r="C11" s="23"/>
      <c r="D11" s="23"/>
      <c r="E11" s="26"/>
      <c r="F11" s="27"/>
      <c r="G11" s="28"/>
      <c r="H11" s="29"/>
      <c r="I11" s="23"/>
    </row>
    <row r="12" spans="1:9" x14ac:dyDescent="0.25">
      <c r="A12" s="16"/>
      <c r="B12" s="16" t="s">
        <v>42</v>
      </c>
      <c r="C12" s="22"/>
      <c r="D12" s="22"/>
      <c r="E12" s="22"/>
      <c r="F12" s="22"/>
      <c r="G12" s="22"/>
      <c r="H12" s="22"/>
      <c r="I12" s="23"/>
    </row>
    <row r="13" spans="1:9" x14ac:dyDescent="0.25">
      <c r="A13" s="24"/>
      <c r="B13" s="25" t="s">
        <v>54</v>
      </c>
      <c r="C13" s="23"/>
      <c r="D13" s="23"/>
      <c r="E13" s="26"/>
      <c r="F13" s="27"/>
      <c r="G13" s="28"/>
      <c r="H13" s="29"/>
      <c r="I13" s="23"/>
    </row>
    <row r="14" spans="1:9" x14ac:dyDescent="0.25">
      <c r="A14" s="24"/>
      <c r="B14" s="25" t="s">
        <v>43</v>
      </c>
      <c r="C14" s="23"/>
      <c r="D14" s="23"/>
      <c r="E14" s="26"/>
      <c r="F14" s="27"/>
      <c r="G14" s="28"/>
      <c r="H14" s="29"/>
      <c r="I14" s="23"/>
    </row>
    <row r="15" spans="1:9" x14ac:dyDescent="0.25">
      <c r="A15" s="16"/>
      <c r="B15" s="16" t="s">
        <v>42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4"/>
      <c r="B16" s="25" t="s">
        <v>59</v>
      </c>
      <c r="C16" s="23"/>
      <c r="D16" s="23"/>
      <c r="E16" s="26"/>
      <c r="F16" s="27"/>
      <c r="G16" s="28"/>
      <c r="H16" s="29"/>
      <c r="I16" s="23"/>
    </row>
    <row r="17" spans="1:9" x14ac:dyDescent="0.25">
      <c r="A17" s="24"/>
      <c r="B17" s="25" t="s">
        <v>59</v>
      </c>
      <c r="C17" s="23"/>
      <c r="D17" s="23"/>
      <c r="E17" s="26"/>
      <c r="F17" s="27"/>
      <c r="G17" s="28"/>
      <c r="H17" s="29"/>
      <c r="I17" s="23"/>
    </row>
    <row r="18" spans="1:9" x14ac:dyDescent="0.25">
      <c r="A18"/>
      <c r="B18"/>
      <c r="C18" s="23"/>
      <c r="D18" s="23"/>
      <c r="E18" s="26"/>
      <c r="F18" s="27"/>
      <c r="G18" s="28"/>
      <c r="H18" s="29"/>
      <c r="I18" s="23"/>
    </row>
    <row r="19" spans="1:9" x14ac:dyDescent="0.25">
      <c r="A19" s="31"/>
      <c r="B19" s="33" t="s">
        <v>40</v>
      </c>
      <c r="C19" s="32">
        <f t="shared" ref="C19:H19" si="0">C9+0</f>
        <v>3</v>
      </c>
      <c r="D19" s="32">
        <f t="shared" si="0"/>
        <v>75</v>
      </c>
      <c r="E19" s="32">
        <f t="shared" si="0"/>
        <v>20</v>
      </c>
      <c r="F19" s="32">
        <f t="shared" si="0"/>
        <v>16</v>
      </c>
      <c r="G19" s="32">
        <f t="shared" si="0"/>
        <v>0</v>
      </c>
      <c r="H19" s="32">
        <f t="shared" si="0"/>
        <v>39</v>
      </c>
      <c r="I19" s="15"/>
    </row>
    <row r="20" spans="1:9" x14ac:dyDescent="0.25">
      <c r="A20" s="9" t="s">
        <v>41</v>
      </c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16" t="s">
        <v>130</v>
      </c>
      <c r="B21" s="16" t="s">
        <v>131</v>
      </c>
      <c r="C21" s="22"/>
      <c r="D21" s="22"/>
      <c r="E21" s="22"/>
      <c r="F21" s="22"/>
      <c r="G21" s="22"/>
      <c r="H21" s="22"/>
      <c r="I21" s="23"/>
    </row>
    <row r="22" spans="1:9" x14ac:dyDescent="0.25">
      <c r="A22" s="34" t="s">
        <v>132</v>
      </c>
      <c r="B22" s="25" t="s">
        <v>133</v>
      </c>
      <c r="C22" s="23">
        <v>3</v>
      </c>
      <c r="D22" s="23">
        <v>75</v>
      </c>
      <c r="E22" s="26">
        <v>20</v>
      </c>
      <c r="F22" s="27">
        <v>16</v>
      </c>
      <c r="G22" s="28"/>
      <c r="H22" s="29">
        <v>39</v>
      </c>
      <c r="I22" s="23"/>
    </row>
    <row r="23" spans="1:9" x14ac:dyDescent="0.25">
      <c r="A23" s="34" t="s">
        <v>134</v>
      </c>
      <c r="B23" s="25" t="s">
        <v>135</v>
      </c>
      <c r="C23" s="23">
        <v>3</v>
      </c>
      <c r="D23" s="23">
        <v>75</v>
      </c>
      <c r="E23" s="26">
        <v>20</v>
      </c>
      <c r="F23" s="27">
        <v>16</v>
      </c>
      <c r="G23" s="28"/>
      <c r="H23" s="29">
        <v>39</v>
      </c>
      <c r="I23" s="23"/>
    </row>
    <row r="24" spans="1:9" x14ac:dyDescent="0.25">
      <c r="A24" s="24"/>
      <c r="B24" s="25" t="s">
        <v>43</v>
      </c>
      <c r="C24" s="23"/>
      <c r="D24" s="23"/>
      <c r="E24" s="26"/>
      <c r="F24" s="27"/>
      <c r="G24" s="28"/>
      <c r="H24" s="29"/>
      <c r="I24" s="23"/>
    </row>
    <row r="25" spans="1:9" x14ac:dyDescent="0.25">
      <c r="A25" s="16" t="s">
        <v>136</v>
      </c>
      <c r="B25" s="16" t="s">
        <v>137</v>
      </c>
      <c r="C25" s="22"/>
      <c r="D25" s="22"/>
      <c r="E25" s="22"/>
      <c r="F25" s="22"/>
      <c r="G25" s="22"/>
      <c r="H25" s="22"/>
      <c r="I25" s="23"/>
    </row>
    <row r="26" spans="1:9" x14ac:dyDescent="0.25">
      <c r="A26" s="34" t="s">
        <v>138</v>
      </c>
      <c r="B26" s="24" t="s">
        <v>139</v>
      </c>
      <c r="C26" s="23">
        <v>3</v>
      </c>
      <c r="D26" s="23">
        <v>75</v>
      </c>
      <c r="E26" s="26">
        <v>20</v>
      </c>
      <c r="F26" s="27">
        <v>16</v>
      </c>
      <c r="G26" s="28"/>
      <c r="H26" s="29">
        <v>39</v>
      </c>
      <c r="I26" s="23"/>
    </row>
    <row r="27" spans="1:9" x14ac:dyDescent="0.25">
      <c r="A27" s="34" t="s">
        <v>140</v>
      </c>
      <c r="B27" s="24" t="s">
        <v>141</v>
      </c>
      <c r="C27" s="23">
        <v>3</v>
      </c>
      <c r="D27" s="23">
        <v>75</v>
      </c>
      <c r="E27" s="26">
        <v>20</v>
      </c>
      <c r="F27" s="27">
        <v>16</v>
      </c>
      <c r="G27" s="28"/>
      <c r="H27" s="29">
        <v>39</v>
      </c>
      <c r="I27" s="23"/>
    </row>
    <row r="28" spans="1:9" x14ac:dyDescent="0.25">
      <c r="A28" s="16"/>
      <c r="B28" s="16" t="s">
        <v>42</v>
      </c>
      <c r="C28" s="22"/>
      <c r="D28" s="22"/>
      <c r="E28" s="22"/>
      <c r="F28" s="22"/>
      <c r="G28" s="22"/>
      <c r="H28" s="22"/>
      <c r="I28" s="23"/>
    </row>
    <row r="29" spans="1:9" x14ac:dyDescent="0.25">
      <c r="A29" s="24"/>
      <c r="B29" s="25" t="s">
        <v>142</v>
      </c>
      <c r="C29" s="23"/>
      <c r="D29" s="23"/>
      <c r="E29" s="26"/>
      <c r="F29" s="27"/>
      <c r="G29" s="28"/>
      <c r="H29" s="29"/>
      <c r="I29" s="23"/>
    </row>
    <row r="30" spans="1:9" x14ac:dyDescent="0.25">
      <c r="A30" s="24"/>
      <c r="B30" s="25" t="s">
        <v>142</v>
      </c>
      <c r="C30" s="23"/>
      <c r="D30" s="23"/>
      <c r="E30" s="26"/>
      <c r="F30" s="27"/>
      <c r="G30" s="28"/>
      <c r="H30" s="29"/>
      <c r="I30" s="23"/>
    </row>
    <row r="31" spans="1:9" x14ac:dyDescent="0.25">
      <c r="A31" s="31"/>
      <c r="B31" s="33" t="s">
        <v>44</v>
      </c>
      <c r="C31" s="32">
        <f t="shared" ref="C31:H31" si="1">C22+C23+C26+C27</f>
        <v>12</v>
      </c>
      <c r="D31" s="32">
        <f t="shared" si="1"/>
        <v>300</v>
      </c>
      <c r="E31" s="32">
        <f t="shared" si="1"/>
        <v>80</v>
      </c>
      <c r="F31" s="32">
        <f t="shared" si="1"/>
        <v>64</v>
      </c>
      <c r="G31" s="32">
        <f t="shared" si="1"/>
        <v>0</v>
      </c>
      <c r="H31" s="32">
        <f t="shared" si="1"/>
        <v>156</v>
      </c>
      <c r="I31" s="15"/>
    </row>
    <row r="32" spans="1:9" x14ac:dyDescent="0.25">
      <c r="A32" s="9" t="s">
        <v>45</v>
      </c>
      <c r="B32" s="9"/>
      <c r="C32" s="9"/>
      <c r="D32" s="9"/>
      <c r="E32" s="9"/>
      <c r="F32" s="9"/>
      <c r="G32" s="9"/>
      <c r="H32" s="9"/>
      <c r="I32" s="9"/>
    </row>
    <row r="33" spans="1:9" x14ac:dyDescent="0.25">
      <c r="A33" s="30" t="s">
        <v>143</v>
      </c>
      <c r="B33" s="16" t="s">
        <v>144</v>
      </c>
      <c r="C33" s="22">
        <v>3</v>
      </c>
      <c r="D33" s="22">
        <v>75</v>
      </c>
      <c r="E33" s="22">
        <v>20</v>
      </c>
      <c r="F33" s="22">
        <v>16</v>
      </c>
      <c r="G33" s="22"/>
      <c r="H33" s="22">
        <v>39</v>
      </c>
      <c r="I33" s="23"/>
    </row>
    <row r="34" spans="1:9" x14ac:dyDescent="0.25">
      <c r="A34"/>
      <c r="B34" s="25" t="s">
        <v>59</v>
      </c>
      <c r="C34" s="23"/>
      <c r="D34" s="23"/>
      <c r="E34" s="26"/>
      <c r="F34" s="27"/>
      <c r="G34" s="28"/>
      <c r="H34" s="29"/>
      <c r="I34" s="23"/>
    </row>
    <row r="35" spans="1:9" x14ac:dyDescent="0.25">
      <c r="A35" s="24"/>
      <c r="B35" s="25" t="s">
        <v>145</v>
      </c>
      <c r="C35" s="23"/>
      <c r="D35" s="23"/>
      <c r="E35" s="26"/>
      <c r="F35" s="27"/>
      <c r="G35" s="28"/>
      <c r="H35" s="29"/>
      <c r="I35" s="23"/>
    </row>
    <row r="36" spans="1:9" x14ac:dyDescent="0.25">
      <c r="A36" s="30" t="s">
        <v>146</v>
      </c>
      <c r="B36" s="16" t="s">
        <v>147</v>
      </c>
      <c r="C36" s="22">
        <v>3</v>
      </c>
      <c r="D36" s="22">
        <v>75</v>
      </c>
      <c r="E36" s="22">
        <v>20</v>
      </c>
      <c r="F36" s="22">
        <v>16</v>
      </c>
      <c r="G36" s="22"/>
      <c r="H36" s="22">
        <v>39</v>
      </c>
      <c r="I36" s="23"/>
    </row>
    <row r="37" spans="1:9" x14ac:dyDescent="0.25">
      <c r="A37" s="24"/>
      <c r="B37" s="25" t="s">
        <v>54</v>
      </c>
      <c r="C37" s="23"/>
      <c r="D37" s="23"/>
      <c r="E37" s="26"/>
      <c r="F37" s="27"/>
      <c r="G37" s="28"/>
      <c r="H37" s="29"/>
      <c r="I37" s="23"/>
    </row>
    <row r="38" spans="1:9" x14ac:dyDescent="0.25">
      <c r="A38" s="24"/>
      <c r="B38" s="25" t="s">
        <v>43</v>
      </c>
      <c r="C38" s="23"/>
      <c r="D38" s="23"/>
      <c r="E38" s="26"/>
      <c r="F38" s="27"/>
      <c r="G38" s="28"/>
      <c r="H38" s="29"/>
      <c r="I38" s="23"/>
    </row>
    <row r="39" spans="1:9" x14ac:dyDescent="0.25">
      <c r="A39" s="16" t="s">
        <v>148</v>
      </c>
      <c r="B39" s="16" t="s">
        <v>149</v>
      </c>
      <c r="C39" s="22"/>
      <c r="D39" s="22"/>
      <c r="E39" s="22"/>
      <c r="F39" s="22"/>
      <c r="G39" s="22"/>
      <c r="H39" s="22"/>
      <c r="I39" s="35"/>
    </row>
    <row r="40" spans="1:9" x14ac:dyDescent="0.25">
      <c r="A40" s="34" t="s">
        <v>150</v>
      </c>
      <c r="B40" s="25" t="s">
        <v>151</v>
      </c>
      <c r="C40" s="23">
        <v>3</v>
      </c>
      <c r="D40" s="23">
        <v>75</v>
      </c>
      <c r="E40" s="26">
        <v>20</v>
      </c>
      <c r="F40" s="27">
        <v>16</v>
      </c>
      <c r="G40" s="28"/>
      <c r="H40" s="29">
        <v>39</v>
      </c>
      <c r="I40" s="23"/>
    </row>
    <row r="41" spans="1:9" x14ac:dyDescent="0.25">
      <c r="A41" s="34" t="s">
        <v>152</v>
      </c>
      <c r="B41" s="25" t="s">
        <v>153</v>
      </c>
      <c r="C41" s="23">
        <v>3</v>
      </c>
      <c r="D41" s="23">
        <v>75</v>
      </c>
      <c r="E41" s="26">
        <v>20</v>
      </c>
      <c r="F41" s="27">
        <v>16</v>
      </c>
      <c r="G41" s="28"/>
      <c r="H41" s="29">
        <v>39</v>
      </c>
      <c r="I41" s="23"/>
    </row>
    <row r="42" spans="1:9" x14ac:dyDescent="0.25">
      <c r="A42" s="31"/>
      <c r="B42" s="33" t="s">
        <v>55</v>
      </c>
      <c r="C42" s="32">
        <f t="shared" ref="C42:H42" si="2">C33+C36+C40+C41</f>
        <v>12</v>
      </c>
      <c r="D42" s="32">
        <f t="shared" si="2"/>
        <v>300</v>
      </c>
      <c r="E42" s="32">
        <f t="shared" si="2"/>
        <v>80</v>
      </c>
      <c r="F42" s="32">
        <f t="shared" si="2"/>
        <v>64</v>
      </c>
      <c r="G42" s="32">
        <f t="shared" si="2"/>
        <v>0</v>
      </c>
      <c r="H42" s="32">
        <f t="shared" si="2"/>
        <v>156</v>
      </c>
      <c r="I42" s="15"/>
    </row>
    <row r="43" spans="1:9" x14ac:dyDescent="0.25">
      <c r="A43" s="9" t="s">
        <v>56</v>
      </c>
      <c r="B43" s="9"/>
      <c r="C43" s="9"/>
      <c r="D43" s="9"/>
      <c r="E43" s="9"/>
      <c r="F43" s="9"/>
      <c r="G43" s="9"/>
      <c r="H43" s="9"/>
      <c r="I43" s="9"/>
    </row>
    <row r="44" spans="1:9" x14ac:dyDescent="0.25">
      <c r="A44" s="30" t="s">
        <v>154</v>
      </c>
      <c r="B44" s="16" t="s">
        <v>155</v>
      </c>
      <c r="C44" s="22">
        <v>2</v>
      </c>
      <c r="D44" s="22">
        <v>50</v>
      </c>
      <c r="E44" s="22">
        <v>14</v>
      </c>
      <c r="F44" s="22">
        <v>10</v>
      </c>
      <c r="G44" s="22"/>
      <c r="H44" s="22">
        <v>26</v>
      </c>
      <c r="I44" s="23"/>
    </row>
    <row r="45" spans="1:9" x14ac:dyDescent="0.25">
      <c r="A45" s="24"/>
      <c r="B45" s="25" t="s">
        <v>54</v>
      </c>
      <c r="C45" s="23"/>
      <c r="D45" s="23"/>
      <c r="E45" s="26"/>
      <c r="F45" s="27"/>
      <c r="G45" s="28"/>
      <c r="H45" s="29"/>
      <c r="I45" s="23"/>
    </row>
    <row r="46" spans="1:9" x14ac:dyDescent="0.25">
      <c r="A46" s="24"/>
      <c r="B46" s="25" t="s">
        <v>43</v>
      </c>
      <c r="C46" s="23"/>
      <c r="D46" s="23"/>
      <c r="E46" s="26"/>
      <c r="F46" s="27"/>
      <c r="G46" s="28"/>
      <c r="H46" s="29"/>
      <c r="I46" s="23"/>
    </row>
    <row r="47" spans="1:9" x14ac:dyDescent="0.25">
      <c r="A47" s="30" t="s">
        <v>156</v>
      </c>
      <c r="B47" s="16" t="s">
        <v>157</v>
      </c>
      <c r="C47" s="22">
        <v>1</v>
      </c>
      <c r="D47" s="22">
        <v>25</v>
      </c>
      <c r="E47" s="22">
        <v>6</v>
      </c>
      <c r="F47" s="22">
        <v>5</v>
      </c>
      <c r="G47" s="22"/>
      <c r="H47" s="22">
        <v>14</v>
      </c>
      <c r="I47" s="23"/>
    </row>
    <row r="48" spans="1:9" x14ac:dyDescent="0.25">
      <c r="A48" s="24"/>
      <c r="B48" s="25" t="s">
        <v>54</v>
      </c>
      <c r="C48" s="23"/>
      <c r="D48" s="23"/>
      <c r="E48" s="26"/>
      <c r="F48" s="27"/>
      <c r="G48" s="28"/>
      <c r="H48" s="29"/>
      <c r="I48" s="23"/>
    </row>
    <row r="49" spans="1:9" x14ac:dyDescent="0.25">
      <c r="A49" s="24"/>
      <c r="B49" s="25" t="s">
        <v>43</v>
      </c>
      <c r="C49" s="23"/>
      <c r="D49" s="23"/>
      <c r="E49" s="26"/>
      <c r="F49" s="27"/>
      <c r="G49" s="28"/>
      <c r="H49" s="29"/>
      <c r="I49" s="23"/>
    </row>
    <row r="50" spans="1:9" x14ac:dyDescent="0.25">
      <c r="A50" s="34"/>
      <c r="B50" s="16" t="s">
        <v>42</v>
      </c>
      <c r="C50" s="22"/>
      <c r="D50" s="22"/>
      <c r="E50" s="22"/>
      <c r="F50" s="22"/>
      <c r="G50" s="22"/>
      <c r="H50" s="22"/>
      <c r="I50" s="23"/>
    </row>
    <row r="51" spans="1:9" x14ac:dyDescent="0.25">
      <c r="A51" s="24"/>
      <c r="B51" s="25" t="s">
        <v>54</v>
      </c>
      <c r="C51" s="23"/>
      <c r="D51" s="23"/>
      <c r="E51" s="26"/>
      <c r="F51" s="27"/>
      <c r="G51" s="28"/>
      <c r="H51" s="29"/>
      <c r="I51" s="23"/>
    </row>
    <row r="52" spans="1:9" x14ac:dyDescent="0.25">
      <c r="A52" s="24"/>
      <c r="B52" s="25" t="s">
        <v>43</v>
      </c>
      <c r="C52" s="23"/>
      <c r="D52" s="23"/>
      <c r="E52" s="26"/>
      <c r="F52" s="27"/>
      <c r="G52" s="28"/>
      <c r="H52" s="29"/>
      <c r="I52" s="23"/>
    </row>
    <row r="53" spans="1:9" x14ac:dyDescent="0.25">
      <c r="A53" s="31"/>
      <c r="B53" s="33" t="s">
        <v>62</v>
      </c>
      <c r="C53" s="32">
        <f t="shared" ref="C53:H53" si="3">C44+C47</f>
        <v>3</v>
      </c>
      <c r="D53" s="32">
        <f t="shared" si="3"/>
        <v>75</v>
      </c>
      <c r="E53" s="32">
        <f t="shared" si="3"/>
        <v>20</v>
      </c>
      <c r="F53" s="32">
        <f t="shared" si="3"/>
        <v>15</v>
      </c>
      <c r="G53" s="32">
        <f t="shared" si="3"/>
        <v>0</v>
      </c>
      <c r="H53" s="32">
        <f t="shared" si="3"/>
        <v>40</v>
      </c>
      <c r="I53" s="15"/>
    </row>
    <row r="54" spans="1:9" x14ac:dyDescent="0.25">
      <c r="A54" s="36"/>
      <c r="B54" s="37" t="s">
        <v>158</v>
      </c>
      <c r="C54" s="38">
        <f>C42+C19+C53+C31</f>
        <v>30</v>
      </c>
      <c r="D54" s="38">
        <f>D42+D19+D53+D31</f>
        <v>750</v>
      </c>
      <c r="E54" s="38">
        <f>E42+E19+E53+E31</f>
        <v>200</v>
      </c>
      <c r="F54" s="38">
        <f>F42+F19+F53+F31</f>
        <v>159</v>
      </c>
      <c r="G54" s="38">
        <f>G42+G30+G19+G53</f>
        <v>0</v>
      </c>
      <c r="H54" s="38">
        <f>H42+H31+H19+H53</f>
        <v>391</v>
      </c>
      <c r="I54" s="15"/>
    </row>
  </sheetData>
  <mergeCells count="4">
    <mergeCell ref="A8:I8"/>
    <mergeCell ref="A20:I20"/>
    <mergeCell ref="A32:I32"/>
    <mergeCell ref="A43:I43"/>
  </mergeCells>
  <pageMargins left="0.78749999999999998" right="0.78749999999999998" top="1.0631944444444399" bottom="1.0631944444444399" header="0.78749999999999998" footer="0.78749999999999998"/>
  <pageSetup paperSize="9" scale="83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2"/>
  <sheetViews>
    <sheetView view="pageBreakPreview" zoomScale="95" zoomScaleNormal="85" zoomScalePageLayoutView="95" workbookViewId="0">
      <selection activeCell="A26" sqref="A26"/>
    </sheetView>
  </sheetViews>
  <sheetFormatPr baseColWidth="10" defaultColWidth="9.140625" defaultRowHeight="15" x14ac:dyDescent="0.25"/>
  <cols>
    <col min="1" max="1" width="9.140625" style="10"/>
    <col min="2" max="2" width="44.42578125" style="10"/>
    <col min="3" max="8" width="5.5703125" style="10"/>
    <col min="9" max="9" width="11.140625" style="10"/>
    <col min="10" max="1025" width="9.140625" style="10"/>
  </cols>
  <sheetData>
    <row r="1" spans="1:9" x14ac:dyDescent="0.25">
      <c r="A1" s="11" t="s">
        <v>159</v>
      </c>
      <c r="B1" s="11"/>
      <c r="C1" s="12"/>
      <c r="D1" s="12"/>
      <c r="E1" s="12"/>
      <c r="F1" s="12"/>
      <c r="G1" s="12"/>
      <c r="H1" s="12"/>
      <c r="I1" s="12"/>
    </row>
    <row r="2" spans="1:9" x14ac:dyDescent="0.25">
      <c r="A2" s="11" t="s">
        <v>1</v>
      </c>
      <c r="B2" s="11" t="s">
        <v>2</v>
      </c>
      <c r="C2" s="12"/>
      <c r="D2" s="12"/>
      <c r="E2" s="12"/>
      <c r="F2" s="12"/>
      <c r="G2" s="12"/>
      <c r="H2" s="12"/>
      <c r="I2" s="12"/>
    </row>
    <row r="3" spans="1:9" x14ac:dyDescent="0.25">
      <c r="A3" s="11" t="s">
        <v>3</v>
      </c>
      <c r="B3" s="11" t="s">
        <v>4</v>
      </c>
      <c r="C3" s="11"/>
      <c r="D3" s="11"/>
      <c r="E3" s="12"/>
      <c r="F3" s="12"/>
      <c r="G3" s="12"/>
      <c r="H3" s="12"/>
      <c r="I3" s="12"/>
    </row>
    <row r="4" spans="1:9" x14ac:dyDescent="0.25">
      <c r="A4" s="11" t="s">
        <v>5</v>
      </c>
      <c r="B4" s="13" t="s">
        <v>6</v>
      </c>
      <c r="C4" s="14"/>
      <c r="D4" s="14"/>
      <c r="E4" s="12"/>
      <c r="F4" s="12"/>
      <c r="G4" s="12"/>
      <c r="H4" s="12"/>
      <c r="I4" s="12"/>
    </row>
    <row r="5" spans="1:9" x14ac:dyDescent="0.25">
      <c r="A5" s="11" t="s">
        <v>7</v>
      </c>
      <c r="B5" s="11" t="s">
        <v>8</v>
      </c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16" t="s">
        <v>160</v>
      </c>
      <c r="B9" s="21" t="s">
        <v>161</v>
      </c>
      <c r="C9" s="22">
        <v>3</v>
      </c>
      <c r="D9" s="22">
        <v>75</v>
      </c>
      <c r="E9" s="22">
        <v>20</v>
      </c>
      <c r="F9" s="22">
        <v>16</v>
      </c>
      <c r="G9" s="22"/>
      <c r="H9" s="22">
        <v>39</v>
      </c>
      <c r="I9" s="23"/>
    </row>
    <row r="10" spans="1:9" x14ac:dyDescent="0.25">
      <c r="A10" s="24"/>
      <c r="B10" s="25" t="s">
        <v>100</v>
      </c>
      <c r="C10" s="23"/>
      <c r="D10" s="23"/>
      <c r="E10" s="26"/>
      <c r="F10" s="27"/>
      <c r="G10" s="28"/>
      <c r="H10" s="29"/>
      <c r="I10" s="23"/>
    </row>
    <row r="11" spans="1:9" x14ac:dyDescent="0.25">
      <c r="A11" s="24"/>
      <c r="B11" s="25" t="s">
        <v>129</v>
      </c>
      <c r="C11" s="23"/>
      <c r="D11" s="23"/>
      <c r="E11" s="26"/>
      <c r="F11" s="27"/>
      <c r="G11" s="28"/>
      <c r="H11" s="29"/>
      <c r="I11" s="23"/>
    </row>
    <row r="12" spans="1:9" x14ac:dyDescent="0.25">
      <c r="A12" s="16"/>
      <c r="B12" s="16" t="s">
        <v>42</v>
      </c>
      <c r="C12" s="22"/>
      <c r="D12" s="22"/>
      <c r="E12" s="22"/>
      <c r="F12" s="22"/>
      <c r="G12" s="22"/>
      <c r="H12" s="22"/>
      <c r="I12" s="23"/>
    </row>
    <row r="13" spans="1:9" x14ac:dyDescent="0.25">
      <c r="A13" s="24"/>
      <c r="B13" s="25" t="s">
        <v>54</v>
      </c>
      <c r="C13" s="23"/>
      <c r="D13" s="23"/>
      <c r="E13" s="26"/>
      <c r="F13" s="27"/>
      <c r="G13" s="28"/>
      <c r="H13" s="29"/>
      <c r="I13" s="23"/>
    </row>
    <row r="14" spans="1:9" x14ac:dyDescent="0.25">
      <c r="A14" s="24"/>
      <c r="B14" s="25" t="s">
        <v>43</v>
      </c>
      <c r="C14" s="23"/>
      <c r="D14" s="23"/>
      <c r="E14" s="26"/>
      <c r="F14" s="27"/>
      <c r="G14" s="28"/>
      <c r="H14" s="29"/>
      <c r="I14" s="23"/>
    </row>
    <row r="15" spans="1:9" x14ac:dyDescent="0.25">
      <c r="A15" s="16"/>
      <c r="B15" s="16" t="s">
        <v>42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4"/>
      <c r="B16" s="25" t="s">
        <v>59</v>
      </c>
      <c r="C16" s="23"/>
      <c r="D16" s="23"/>
      <c r="E16" s="26"/>
      <c r="F16" s="27"/>
      <c r="G16" s="28"/>
      <c r="H16" s="29"/>
      <c r="I16" s="23"/>
    </row>
    <row r="17" spans="1:9" x14ac:dyDescent="0.25">
      <c r="A17" s="24"/>
      <c r="B17" s="25" t="s">
        <v>59</v>
      </c>
      <c r="C17" s="23"/>
      <c r="D17" s="23"/>
      <c r="E17" s="26"/>
      <c r="F17" s="27"/>
      <c r="G17" s="28"/>
      <c r="H17" s="29"/>
      <c r="I17" s="23"/>
    </row>
    <row r="18" spans="1:9" x14ac:dyDescent="0.25">
      <c r="A18"/>
      <c r="B18"/>
      <c r="C18" s="23"/>
      <c r="D18" s="23"/>
      <c r="E18" s="26"/>
      <c r="F18" s="27"/>
      <c r="G18" s="28"/>
      <c r="H18" s="29"/>
      <c r="I18" s="23"/>
    </row>
    <row r="19" spans="1:9" x14ac:dyDescent="0.25">
      <c r="A19" s="31"/>
      <c r="B19" s="33" t="s">
        <v>40</v>
      </c>
      <c r="C19" s="32">
        <f t="shared" ref="C19:H19" si="0">C9+0</f>
        <v>3</v>
      </c>
      <c r="D19" s="32">
        <f t="shared" si="0"/>
        <v>75</v>
      </c>
      <c r="E19" s="32">
        <f t="shared" si="0"/>
        <v>20</v>
      </c>
      <c r="F19" s="32">
        <f t="shared" si="0"/>
        <v>16</v>
      </c>
      <c r="G19" s="32">
        <f t="shared" si="0"/>
        <v>0</v>
      </c>
      <c r="H19" s="32">
        <f t="shared" si="0"/>
        <v>39</v>
      </c>
      <c r="I19" s="15"/>
    </row>
    <row r="20" spans="1:9" x14ac:dyDescent="0.25">
      <c r="A20" s="9" t="s">
        <v>41</v>
      </c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30" t="s">
        <v>162</v>
      </c>
      <c r="B21" s="16" t="s">
        <v>163</v>
      </c>
      <c r="C21" s="22"/>
      <c r="D21" s="22"/>
      <c r="E21" s="22"/>
      <c r="F21" s="22"/>
      <c r="G21" s="22"/>
      <c r="H21" s="22"/>
      <c r="I21" s="23"/>
    </row>
    <row r="22" spans="1:9" x14ac:dyDescent="0.25">
      <c r="A22" s="10" t="s">
        <v>164</v>
      </c>
      <c r="B22" s="24" t="s">
        <v>165</v>
      </c>
      <c r="C22" s="23">
        <v>2</v>
      </c>
      <c r="D22" s="23">
        <v>50</v>
      </c>
      <c r="E22" s="26">
        <v>14</v>
      </c>
      <c r="F22" s="27">
        <v>10</v>
      </c>
      <c r="G22" s="28"/>
      <c r="H22" s="29">
        <v>26</v>
      </c>
      <c r="I22" s="23"/>
    </row>
    <row r="23" spans="1:9" x14ac:dyDescent="0.25">
      <c r="A23" s="10" t="s">
        <v>166</v>
      </c>
      <c r="B23" s="24" t="s">
        <v>167</v>
      </c>
      <c r="C23" s="23">
        <v>2</v>
      </c>
      <c r="D23" s="23">
        <v>50</v>
      </c>
      <c r="E23" s="26">
        <v>14</v>
      </c>
      <c r="F23" s="27">
        <v>10</v>
      </c>
      <c r="G23" s="28"/>
      <c r="H23" s="29">
        <v>26</v>
      </c>
      <c r="I23" s="23"/>
    </row>
    <row r="24" spans="1:9" x14ac:dyDescent="0.25">
      <c r="A24" s="10" t="s">
        <v>168</v>
      </c>
      <c r="B24" s="24" t="s">
        <v>169</v>
      </c>
      <c r="C24" s="23">
        <v>2</v>
      </c>
      <c r="D24" s="23">
        <v>50</v>
      </c>
      <c r="E24" s="26">
        <v>14</v>
      </c>
      <c r="F24" s="27">
        <v>10</v>
      </c>
      <c r="G24" s="28"/>
      <c r="H24" s="29">
        <v>26</v>
      </c>
      <c r="I24" s="23"/>
    </row>
    <row r="25" spans="1:9" x14ac:dyDescent="0.25">
      <c r="A25" s="16" t="s">
        <v>170</v>
      </c>
      <c r="B25" s="16" t="s">
        <v>171</v>
      </c>
      <c r="C25" s="22"/>
      <c r="D25" s="22"/>
      <c r="E25" s="22"/>
      <c r="F25" s="22"/>
      <c r="G25" s="22"/>
      <c r="H25" s="22"/>
      <c r="I25" s="23"/>
    </row>
    <row r="26" spans="1:9" x14ac:dyDescent="0.25">
      <c r="A26" s="10" t="s">
        <v>172</v>
      </c>
      <c r="B26" s="24" t="s">
        <v>173</v>
      </c>
      <c r="C26" s="23">
        <v>2</v>
      </c>
      <c r="D26" s="23">
        <v>50</v>
      </c>
      <c r="E26" s="26">
        <v>14</v>
      </c>
      <c r="F26" s="27">
        <v>10</v>
      </c>
      <c r="G26" s="28"/>
      <c r="H26" s="29">
        <v>26</v>
      </c>
      <c r="I26" s="23"/>
    </row>
    <row r="27" spans="1:9" x14ac:dyDescent="0.25">
      <c r="A27" s="24" t="s">
        <v>174</v>
      </c>
      <c r="B27" s="24" t="s">
        <v>175</v>
      </c>
      <c r="C27" s="23">
        <v>2</v>
      </c>
      <c r="D27" s="23">
        <v>50</v>
      </c>
      <c r="E27" s="26">
        <v>14</v>
      </c>
      <c r="F27" s="27">
        <v>10</v>
      </c>
      <c r="G27" s="28"/>
      <c r="H27" s="29">
        <v>26</v>
      </c>
      <c r="I27" s="23"/>
    </row>
    <row r="28" spans="1:9" x14ac:dyDescent="0.25">
      <c r="A28" s="24" t="s">
        <v>176</v>
      </c>
      <c r="B28" s="25" t="s">
        <v>177</v>
      </c>
      <c r="C28" s="23">
        <v>2</v>
      </c>
      <c r="D28" s="23">
        <v>50</v>
      </c>
      <c r="E28" s="26">
        <v>14</v>
      </c>
      <c r="F28" s="27">
        <v>10</v>
      </c>
      <c r="G28" s="28"/>
      <c r="H28" s="29">
        <v>26</v>
      </c>
      <c r="I28" s="23"/>
    </row>
    <row r="29" spans="1:9" x14ac:dyDescent="0.25">
      <c r="A29" s="31"/>
      <c r="B29" s="33" t="s">
        <v>44</v>
      </c>
      <c r="C29" s="32">
        <f t="shared" ref="C29:H29" si="1">C22+C23+C24+C26+C27+C28</f>
        <v>12</v>
      </c>
      <c r="D29" s="32">
        <f t="shared" si="1"/>
        <v>300</v>
      </c>
      <c r="E29" s="32">
        <f t="shared" si="1"/>
        <v>84</v>
      </c>
      <c r="F29" s="32">
        <f t="shared" si="1"/>
        <v>60</v>
      </c>
      <c r="G29" s="32">
        <f t="shared" si="1"/>
        <v>0</v>
      </c>
      <c r="H29" s="32">
        <f t="shared" si="1"/>
        <v>156</v>
      </c>
      <c r="I29" s="15"/>
    </row>
    <row r="30" spans="1:9" x14ac:dyDescent="0.25">
      <c r="A30" s="9" t="s">
        <v>45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30" t="s">
        <v>178</v>
      </c>
      <c r="B31" s="16" t="s">
        <v>179</v>
      </c>
      <c r="C31" s="22">
        <v>2</v>
      </c>
      <c r="D31" s="22">
        <v>50</v>
      </c>
      <c r="E31" s="22">
        <v>14</v>
      </c>
      <c r="F31" s="22">
        <v>10</v>
      </c>
      <c r="G31" s="22"/>
      <c r="H31" s="22">
        <v>26</v>
      </c>
      <c r="I31" s="23"/>
    </row>
    <row r="32" spans="1:9" x14ac:dyDescent="0.25">
      <c r="A32"/>
      <c r="B32" s="25" t="s">
        <v>59</v>
      </c>
      <c r="C32" s="23"/>
      <c r="D32" s="23"/>
      <c r="E32" s="26"/>
      <c r="F32" s="27"/>
      <c r="G32" s="28"/>
      <c r="H32" s="29"/>
      <c r="I32" s="23"/>
    </row>
    <row r="33" spans="1:9" x14ac:dyDescent="0.25">
      <c r="A33" s="24"/>
      <c r="B33" s="25" t="s">
        <v>145</v>
      </c>
      <c r="C33" s="23"/>
      <c r="D33" s="23"/>
      <c r="E33" s="26"/>
      <c r="F33" s="27"/>
      <c r="G33" s="28"/>
      <c r="H33" s="29"/>
      <c r="I33" s="23"/>
    </row>
    <row r="34" spans="1:9" x14ac:dyDescent="0.25">
      <c r="A34" s="16" t="s">
        <v>180</v>
      </c>
      <c r="B34" s="16" t="s">
        <v>181</v>
      </c>
      <c r="C34" s="22"/>
      <c r="D34" s="22"/>
      <c r="E34" s="22"/>
      <c r="F34" s="22"/>
      <c r="G34" s="22"/>
      <c r="H34" s="22"/>
      <c r="I34" s="23"/>
    </row>
    <row r="35" spans="1:9" x14ac:dyDescent="0.25">
      <c r="A35" s="34" t="s">
        <v>182</v>
      </c>
      <c r="B35" s="24" t="s">
        <v>183</v>
      </c>
      <c r="C35" s="23">
        <v>3</v>
      </c>
      <c r="D35" s="23">
        <v>75</v>
      </c>
      <c r="E35" s="26">
        <v>20</v>
      </c>
      <c r="F35" s="27">
        <v>16</v>
      </c>
      <c r="G35" s="28"/>
      <c r="H35" s="29">
        <v>39</v>
      </c>
      <c r="I35" s="23"/>
    </row>
    <row r="36" spans="1:9" x14ac:dyDescent="0.25">
      <c r="A36" s="34" t="s">
        <v>184</v>
      </c>
      <c r="B36" s="24" t="s">
        <v>185</v>
      </c>
      <c r="C36" s="23">
        <v>3</v>
      </c>
      <c r="D36" s="23">
        <v>75</v>
      </c>
      <c r="E36" s="26">
        <v>20</v>
      </c>
      <c r="F36" s="27">
        <v>16</v>
      </c>
      <c r="G36" s="28"/>
      <c r="H36" s="29">
        <v>39</v>
      </c>
      <c r="I36" s="23"/>
    </row>
    <row r="37" spans="1:9" x14ac:dyDescent="0.25">
      <c r="A37" s="34"/>
      <c r="B37" s="16" t="s">
        <v>186</v>
      </c>
      <c r="C37" s="22">
        <v>3</v>
      </c>
      <c r="D37" s="22">
        <v>75</v>
      </c>
      <c r="E37" s="22">
        <v>20</v>
      </c>
      <c r="F37" s="22">
        <v>16</v>
      </c>
      <c r="G37" s="22"/>
      <c r="H37" s="22">
        <v>39</v>
      </c>
      <c r="I37" s="35"/>
    </row>
    <row r="38" spans="1:9" x14ac:dyDescent="0.25">
      <c r="A38" s="24"/>
      <c r="B38" s="25" t="s">
        <v>54</v>
      </c>
      <c r="C38" s="23"/>
      <c r="D38" s="23"/>
      <c r="E38" s="26"/>
      <c r="F38" s="27"/>
      <c r="G38" s="28"/>
      <c r="H38" s="29"/>
      <c r="I38" s="23"/>
    </row>
    <row r="39" spans="1:9" x14ac:dyDescent="0.25">
      <c r="A39" s="24"/>
      <c r="B39" s="25" t="s">
        <v>43</v>
      </c>
      <c r="C39" s="23"/>
      <c r="D39" s="23"/>
      <c r="E39" s="26"/>
      <c r="F39" s="27"/>
      <c r="G39" s="28"/>
      <c r="H39" s="29"/>
      <c r="I39" s="23"/>
    </row>
    <row r="40" spans="1:9" x14ac:dyDescent="0.25">
      <c r="A40" s="31"/>
      <c r="B40" s="33" t="s">
        <v>55</v>
      </c>
      <c r="C40" s="32">
        <f t="shared" ref="C40:H40" si="2">C31+C35+C36+C37</f>
        <v>11</v>
      </c>
      <c r="D40" s="32">
        <f t="shared" si="2"/>
        <v>275</v>
      </c>
      <c r="E40" s="32">
        <f t="shared" si="2"/>
        <v>74</v>
      </c>
      <c r="F40" s="32">
        <f t="shared" si="2"/>
        <v>58</v>
      </c>
      <c r="G40" s="32">
        <f t="shared" si="2"/>
        <v>0</v>
      </c>
      <c r="H40" s="32">
        <f t="shared" si="2"/>
        <v>143</v>
      </c>
      <c r="I40" s="15"/>
    </row>
    <row r="41" spans="1:9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30" t="s">
        <v>187</v>
      </c>
      <c r="B42" s="16" t="s">
        <v>188</v>
      </c>
      <c r="C42" s="22">
        <v>2</v>
      </c>
      <c r="D42" s="22">
        <v>50</v>
      </c>
      <c r="E42" s="22">
        <v>14</v>
      </c>
      <c r="F42" s="22">
        <v>10</v>
      </c>
      <c r="G42" s="22"/>
      <c r="H42" s="22">
        <v>26</v>
      </c>
      <c r="I42" s="23"/>
    </row>
    <row r="43" spans="1:9" x14ac:dyDescent="0.25">
      <c r="A43" s="30"/>
      <c r="B43" s="25" t="s">
        <v>54</v>
      </c>
      <c r="C43" s="23"/>
      <c r="D43" s="23"/>
      <c r="E43" s="26"/>
      <c r="F43" s="27"/>
      <c r="G43" s="28"/>
      <c r="H43" s="29"/>
      <c r="I43" s="23"/>
    </row>
    <row r="44" spans="1:9" x14ac:dyDescent="0.25">
      <c r="A44" s="24"/>
      <c r="B44" s="25" t="s">
        <v>43</v>
      </c>
      <c r="C44" s="23"/>
      <c r="D44" s="23"/>
      <c r="E44" s="26"/>
      <c r="F44" s="27"/>
      <c r="G44" s="28"/>
      <c r="H44" s="29"/>
      <c r="I44" s="23"/>
    </row>
    <row r="45" spans="1:9" x14ac:dyDescent="0.25">
      <c r="A45" s="16" t="s">
        <v>189</v>
      </c>
      <c r="B45" s="16" t="s">
        <v>190</v>
      </c>
      <c r="C45" s="22">
        <v>2</v>
      </c>
      <c r="D45" s="22">
        <v>50</v>
      </c>
      <c r="E45" s="22">
        <v>14</v>
      </c>
      <c r="F45" s="22">
        <v>10</v>
      </c>
      <c r="G45" s="22"/>
      <c r="H45" s="22">
        <v>26</v>
      </c>
      <c r="I45" s="23"/>
    </row>
    <row r="46" spans="1:9" x14ac:dyDescent="0.25">
      <c r="A46" s="24"/>
      <c r="B46" s="25" t="s">
        <v>54</v>
      </c>
      <c r="C46" s="23"/>
      <c r="D46" s="23"/>
      <c r="E46" s="26"/>
      <c r="F46" s="27"/>
      <c r="G46" s="28"/>
      <c r="H46" s="29"/>
      <c r="I46" s="23"/>
    </row>
    <row r="47" spans="1:9" x14ac:dyDescent="0.25">
      <c r="A47" s="24"/>
      <c r="B47" s="25" t="s">
        <v>43</v>
      </c>
      <c r="C47" s="23"/>
      <c r="D47" s="23"/>
      <c r="E47" s="26"/>
      <c r="F47" s="27"/>
      <c r="G47" s="28"/>
      <c r="H47" s="29"/>
      <c r="I47" s="23"/>
    </row>
    <row r="48" spans="1:9" x14ac:dyDescent="0.25">
      <c r="A48" s="34"/>
      <c r="B48" s="16" t="s">
        <v>42</v>
      </c>
      <c r="C48" s="22"/>
      <c r="D48" s="22"/>
      <c r="E48" s="22"/>
      <c r="F48" s="22"/>
      <c r="G48" s="22"/>
      <c r="H48" s="22"/>
      <c r="I48" s="23"/>
    </row>
    <row r="49" spans="1:9" x14ac:dyDescent="0.25">
      <c r="A49" s="24"/>
      <c r="B49" s="25" t="s">
        <v>54</v>
      </c>
      <c r="C49" s="23"/>
      <c r="D49" s="23"/>
      <c r="E49" s="26"/>
      <c r="F49" s="27"/>
      <c r="G49" s="28"/>
      <c r="H49" s="29"/>
      <c r="I49" s="23"/>
    </row>
    <row r="50" spans="1:9" x14ac:dyDescent="0.25">
      <c r="A50" s="24"/>
      <c r="B50" s="25" t="s">
        <v>43</v>
      </c>
      <c r="C50" s="23"/>
      <c r="D50" s="23"/>
      <c r="E50" s="26"/>
      <c r="F50" s="27"/>
      <c r="G50" s="28"/>
      <c r="H50" s="29"/>
      <c r="I50" s="23"/>
    </row>
    <row r="51" spans="1:9" x14ac:dyDescent="0.25">
      <c r="A51" s="31"/>
      <c r="B51" s="33" t="s">
        <v>62</v>
      </c>
      <c r="C51" s="32">
        <f t="shared" ref="C51:H51" si="3">C42+C45</f>
        <v>4</v>
      </c>
      <c r="D51" s="32">
        <f t="shared" si="3"/>
        <v>100</v>
      </c>
      <c r="E51" s="32">
        <f t="shared" si="3"/>
        <v>28</v>
      </c>
      <c r="F51" s="32">
        <f t="shared" si="3"/>
        <v>20</v>
      </c>
      <c r="G51" s="32">
        <f t="shared" si="3"/>
        <v>0</v>
      </c>
      <c r="H51" s="32">
        <f t="shared" si="3"/>
        <v>52</v>
      </c>
      <c r="I51" s="15"/>
    </row>
    <row r="52" spans="1:9" x14ac:dyDescent="0.25">
      <c r="A52" s="36"/>
      <c r="B52" s="37" t="s">
        <v>191</v>
      </c>
      <c r="C52" s="38">
        <f t="shared" ref="C52:H52" si="4">C40+C29+C19+C51</f>
        <v>30</v>
      </c>
      <c r="D52" s="38">
        <f t="shared" si="4"/>
        <v>750</v>
      </c>
      <c r="E52" s="38">
        <f t="shared" si="4"/>
        <v>206</v>
      </c>
      <c r="F52" s="38">
        <f t="shared" si="4"/>
        <v>154</v>
      </c>
      <c r="G52" s="38">
        <f t="shared" si="4"/>
        <v>0</v>
      </c>
      <c r="H52" s="38">
        <f t="shared" si="4"/>
        <v>390</v>
      </c>
      <c r="I52" s="15"/>
    </row>
  </sheetData>
  <mergeCells count="4">
    <mergeCell ref="A8:I8"/>
    <mergeCell ref="A20:I20"/>
    <mergeCell ref="A30:I30"/>
    <mergeCell ref="A41:I41"/>
  </mergeCells>
  <pageMargins left="0.78749999999999998" right="0.78749999999999998" top="1.0631944444444399" bottom="1.0631944444444399" header="0.78749999999999998" footer="0.78749999999999998"/>
  <pageSetup paperSize="9" scale="86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2"/>
  <sheetViews>
    <sheetView view="pageBreakPreview" zoomScale="95" zoomScaleNormal="85" zoomScalePageLayoutView="95" workbookViewId="0">
      <selection activeCell="C2" sqref="C2"/>
    </sheetView>
  </sheetViews>
  <sheetFormatPr baseColWidth="10" defaultColWidth="9.140625" defaultRowHeight="15" x14ac:dyDescent="0.25"/>
  <cols>
    <col min="1" max="1" width="9.140625" style="10"/>
    <col min="2" max="2" width="44.42578125" style="10"/>
    <col min="3" max="8" width="5.5703125" style="10"/>
    <col min="9" max="9" width="11.140625" style="10"/>
    <col min="10" max="1025" width="9.140625" style="10"/>
  </cols>
  <sheetData>
    <row r="1" spans="1:9" x14ac:dyDescent="0.25">
      <c r="A1" s="11" t="s">
        <v>192</v>
      </c>
      <c r="B1" s="11"/>
      <c r="C1" s="12"/>
      <c r="D1" s="12"/>
      <c r="E1" s="12"/>
      <c r="F1" s="12"/>
      <c r="G1" s="12"/>
      <c r="H1" s="12"/>
      <c r="I1" s="12"/>
    </row>
    <row r="2" spans="1:9" x14ac:dyDescent="0.25">
      <c r="A2" s="11" t="s">
        <v>1</v>
      </c>
      <c r="B2" s="11" t="s">
        <v>2</v>
      </c>
      <c r="C2" s="12"/>
      <c r="D2" s="12"/>
      <c r="E2" s="12"/>
      <c r="F2" s="12"/>
      <c r="G2" s="12"/>
      <c r="H2" s="12"/>
      <c r="I2" s="12"/>
    </row>
    <row r="3" spans="1:9" x14ac:dyDescent="0.25">
      <c r="A3" s="11" t="s">
        <v>3</v>
      </c>
      <c r="B3" s="11" t="s">
        <v>4</v>
      </c>
      <c r="C3" s="11"/>
      <c r="D3" s="11"/>
      <c r="E3" s="12"/>
      <c r="F3" s="12"/>
      <c r="G3" s="12"/>
      <c r="H3" s="12"/>
      <c r="I3" s="12"/>
    </row>
    <row r="4" spans="1:9" x14ac:dyDescent="0.25">
      <c r="A4" s="11" t="s">
        <v>5</v>
      </c>
      <c r="B4" s="13" t="s">
        <v>6</v>
      </c>
      <c r="C4" s="14"/>
      <c r="D4" s="14"/>
      <c r="E4" s="12"/>
      <c r="F4" s="12"/>
      <c r="G4" s="12"/>
      <c r="H4" s="12"/>
      <c r="I4" s="12"/>
    </row>
    <row r="5" spans="1:9" x14ac:dyDescent="0.25">
      <c r="A5" s="11" t="s">
        <v>7</v>
      </c>
      <c r="B5" s="11" t="s">
        <v>8</v>
      </c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5" t="s">
        <v>9</v>
      </c>
      <c r="B7" s="16" t="s">
        <v>10</v>
      </c>
      <c r="C7" s="15" t="s">
        <v>11</v>
      </c>
      <c r="D7" s="15" t="s">
        <v>12</v>
      </c>
      <c r="E7" s="17" t="s">
        <v>13</v>
      </c>
      <c r="F7" s="18" t="s">
        <v>14</v>
      </c>
      <c r="G7" s="19" t="s">
        <v>15</v>
      </c>
      <c r="H7" s="20" t="s">
        <v>16</v>
      </c>
      <c r="I7" s="15" t="s">
        <v>17</v>
      </c>
    </row>
    <row r="8" spans="1:9" x14ac:dyDescent="0.25">
      <c r="A8" s="9" t="s">
        <v>18</v>
      </c>
      <c r="B8" s="9"/>
      <c r="C8" s="9"/>
      <c r="D8" s="9"/>
      <c r="E8" s="9"/>
      <c r="F8" s="9"/>
      <c r="G8" s="9"/>
      <c r="H8" s="9"/>
      <c r="I8" s="9"/>
    </row>
    <row r="9" spans="1:9" x14ac:dyDescent="0.25">
      <c r="A9" s="16"/>
      <c r="B9" s="21"/>
      <c r="C9" s="22"/>
      <c r="D9" s="22"/>
      <c r="E9" s="22"/>
      <c r="F9" s="22"/>
      <c r="G9" s="22"/>
      <c r="H9" s="22"/>
      <c r="I9" s="23"/>
    </row>
    <row r="10" spans="1:9" x14ac:dyDescent="0.25">
      <c r="A10" s="24"/>
      <c r="B10" s="25" t="s">
        <v>100</v>
      </c>
      <c r="C10" s="23"/>
      <c r="D10" s="23"/>
      <c r="E10" s="26"/>
      <c r="F10" s="27"/>
      <c r="G10" s="28"/>
      <c r="H10" s="29"/>
      <c r="I10" s="23"/>
    </row>
    <row r="11" spans="1:9" x14ac:dyDescent="0.25">
      <c r="A11" s="24"/>
      <c r="B11" s="25" t="s">
        <v>129</v>
      </c>
      <c r="C11" s="23"/>
      <c r="D11" s="23"/>
      <c r="E11" s="26"/>
      <c r="F11" s="27"/>
      <c r="G11" s="28"/>
      <c r="H11" s="29"/>
      <c r="I11" s="23"/>
    </row>
    <row r="12" spans="1:9" x14ac:dyDescent="0.25">
      <c r="A12" s="16"/>
      <c r="B12" s="16" t="s">
        <v>42</v>
      </c>
      <c r="C12" s="22"/>
      <c r="D12" s="22"/>
      <c r="E12" s="22"/>
      <c r="F12" s="22"/>
      <c r="G12" s="22"/>
      <c r="H12" s="22"/>
      <c r="I12" s="23"/>
    </row>
    <row r="13" spans="1:9" x14ac:dyDescent="0.25">
      <c r="A13" s="24"/>
      <c r="B13" s="25" t="s">
        <v>54</v>
      </c>
      <c r="C13" s="23"/>
      <c r="D13" s="23"/>
      <c r="E13" s="26"/>
      <c r="F13" s="27"/>
      <c r="G13" s="28"/>
      <c r="H13" s="29"/>
      <c r="I13" s="23"/>
    </row>
    <row r="14" spans="1:9" x14ac:dyDescent="0.25">
      <c r="A14" s="24"/>
      <c r="B14" s="25" t="s">
        <v>43</v>
      </c>
      <c r="C14" s="23"/>
      <c r="D14" s="23"/>
      <c r="E14" s="26"/>
      <c r="F14" s="27"/>
      <c r="G14" s="28"/>
      <c r="H14" s="29"/>
      <c r="I14" s="23"/>
    </row>
    <row r="15" spans="1:9" x14ac:dyDescent="0.25">
      <c r="A15" s="16"/>
      <c r="B15" s="16" t="s">
        <v>42</v>
      </c>
      <c r="C15" s="22"/>
      <c r="D15" s="22"/>
      <c r="E15" s="22"/>
      <c r="F15" s="22"/>
      <c r="G15" s="22"/>
      <c r="H15" s="22"/>
      <c r="I15" s="23"/>
    </row>
    <row r="16" spans="1:9" x14ac:dyDescent="0.25">
      <c r="A16" s="24"/>
      <c r="B16" s="25" t="s">
        <v>59</v>
      </c>
      <c r="C16" s="23"/>
      <c r="D16" s="23"/>
      <c r="E16" s="26"/>
      <c r="F16" s="27"/>
      <c r="G16" s="28"/>
      <c r="H16" s="29"/>
      <c r="I16" s="23"/>
    </row>
    <row r="17" spans="1:9" x14ac:dyDescent="0.25">
      <c r="A17" s="24"/>
      <c r="B17" s="25" t="s">
        <v>59</v>
      </c>
      <c r="C17" s="23"/>
      <c r="D17" s="23"/>
      <c r="E17" s="26"/>
      <c r="F17" s="27"/>
      <c r="G17" s="28"/>
      <c r="H17" s="29"/>
      <c r="I17" s="23"/>
    </row>
    <row r="18" spans="1:9" x14ac:dyDescent="0.25">
      <c r="A18"/>
      <c r="B18"/>
      <c r="C18" s="23"/>
      <c r="D18" s="23"/>
      <c r="E18" s="26"/>
      <c r="F18" s="27"/>
      <c r="G18" s="28"/>
      <c r="H18" s="29"/>
      <c r="I18" s="23"/>
    </row>
    <row r="19" spans="1:9" x14ac:dyDescent="0.25">
      <c r="A19" s="31"/>
      <c r="B19" s="33" t="s">
        <v>40</v>
      </c>
      <c r="C19" s="32"/>
      <c r="D19" s="32"/>
      <c r="E19" s="32"/>
      <c r="F19" s="32"/>
      <c r="G19" s="32"/>
      <c r="H19" s="32"/>
      <c r="I19" s="15"/>
    </row>
    <row r="20" spans="1:9" x14ac:dyDescent="0.25">
      <c r="A20" s="9" t="s">
        <v>41</v>
      </c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30" t="s">
        <v>193</v>
      </c>
      <c r="B21" s="16" t="s">
        <v>194</v>
      </c>
      <c r="C21" s="22">
        <v>24</v>
      </c>
      <c r="D21" s="22">
        <v>600</v>
      </c>
      <c r="E21" s="22"/>
      <c r="F21" s="22"/>
      <c r="G21" s="22"/>
      <c r="H21" s="22">
        <v>600</v>
      </c>
      <c r="I21" s="23"/>
    </row>
    <row r="22" spans="1:9" x14ac:dyDescent="0.25">
      <c r="A22"/>
      <c r="B22" s="25" t="s">
        <v>43</v>
      </c>
      <c r="C22" s="23"/>
      <c r="D22" s="23"/>
      <c r="E22" s="26"/>
      <c r="F22" s="27"/>
      <c r="G22" s="28"/>
      <c r="H22" s="29"/>
      <c r="I22" s="23"/>
    </row>
    <row r="23" spans="1:9" x14ac:dyDescent="0.25">
      <c r="A23" s="24"/>
      <c r="B23" s="25" t="s">
        <v>43</v>
      </c>
      <c r="C23" s="23"/>
      <c r="D23" s="23"/>
      <c r="E23" s="26"/>
      <c r="F23" s="27"/>
      <c r="G23" s="28"/>
      <c r="H23" s="29"/>
      <c r="I23" s="23"/>
    </row>
    <row r="24" spans="1:9" x14ac:dyDescent="0.25">
      <c r="A24" s="24"/>
      <c r="B24" s="25" t="s">
        <v>43</v>
      </c>
      <c r="C24" s="23"/>
      <c r="D24" s="23"/>
      <c r="E24" s="26"/>
      <c r="F24" s="27"/>
      <c r="G24" s="28"/>
      <c r="H24" s="29"/>
      <c r="I24" s="23"/>
    </row>
    <row r="25" spans="1:9" x14ac:dyDescent="0.25">
      <c r="A25" s="16"/>
      <c r="B25" s="16" t="s">
        <v>42</v>
      </c>
      <c r="C25" s="22"/>
      <c r="D25" s="22"/>
      <c r="E25" s="22"/>
      <c r="F25" s="22"/>
      <c r="G25" s="22"/>
      <c r="H25" s="22"/>
      <c r="I25" s="23"/>
    </row>
    <row r="26" spans="1:9" x14ac:dyDescent="0.25">
      <c r="A26" s="24"/>
      <c r="B26" s="25" t="s">
        <v>43</v>
      </c>
      <c r="C26" s="23"/>
      <c r="D26" s="23"/>
      <c r="E26" s="26"/>
      <c r="F26" s="27"/>
      <c r="G26" s="28"/>
      <c r="H26" s="29"/>
      <c r="I26" s="23"/>
    </row>
    <row r="27" spans="1:9" x14ac:dyDescent="0.25">
      <c r="A27" s="24"/>
      <c r="B27" s="25" t="s">
        <v>43</v>
      </c>
      <c r="C27" s="23"/>
      <c r="D27" s="23"/>
      <c r="E27" s="26"/>
      <c r="F27" s="27"/>
      <c r="G27" s="28"/>
      <c r="H27" s="29"/>
      <c r="I27" s="23"/>
    </row>
    <row r="28" spans="1:9" x14ac:dyDescent="0.25">
      <c r="A28" s="24"/>
      <c r="B28" s="25" t="s">
        <v>43</v>
      </c>
      <c r="C28" s="23"/>
      <c r="D28" s="23"/>
      <c r="E28" s="26"/>
      <c r="F28" s="27"/>
      <c r="G28" s="28"/>
      <c r="H28" s="29"/>
      <c r="I28" s="23"/>
    </row>
    <row r="29" spans="1:9" x14ac:dyDescent="0.25">
      <c r="A29" s="31"/>
      <c r="B29" s="33" t="s">
        <v>44</v>
      </c>
      <c r="C29" s="32">
        <f t="shared" ref="C29:H29" si="0">C21+0</f>
        <v>24</v>
      </c>
      <c r="D29" s="32">
        <f t="shared" si="0"/>
        <v>600</v>
      </c>
      <c r="E29" s="32">
        <f t="shared" si="0"/>
        <v>0</v>
      </c>
      <c r="F29" s="32">
        <f t="shared" si="0"/>
        <v>0</v>
      </c>
      <c r="G29" s="32">
        <f t="shared" si="0"/>
        <v>0</v>
      </c>
      <c r="H29" s="32">
        <f t="shared" si="0"/>
        <v>600</v>
      </c>
      <c r="I29" s="15"/>
    </row>
    <row r="30" spans="1:9" x14ac:dyDescent="0.25">
      <c r="A30" s="9" t="s">
        <v>45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30" t="s">
        <v>195</v>
      </c>
      <c r="B31" s="16" t="s">
        <v>196</v>
      </c>
      <c r="C31" s="22">
        <v>2</v>
      </c>
      <c r="D31" s="22">
        <v>50</v>
      </c>
      <c r="E31" s="22">
        <v>14</v>
      </c>
      <c r="F31" s="22">
        <v>10</v>
      </c>
      <c r="G31" s="22"/>
      <c r="H31" s="22">
        <v>26</v>
      </c>
      <c r="I31" s="23"/>
    </row>
    <row r="32" spans="1:9" x14ac:dyDescent="0.25">
      <c r="A32"/>
      <c r="B32" s="25" t="s">
        <v>59</v>
      </c>
      <c r="C32" s="23"/>
      <c r="D32" s="23"/>
      <c r="E32" s="26"/>
      <c r="F32" s="27"/>
      <c r="G32" s="28"/>
      <c r="H32" s="29"/>
      <c r="I32" s="23"/>
    </row>
    <row r="33" spans="1:9" x14ac:dyDescent="0.25">
      <c r="A33" s="24"/>
      <c r="B33" s="25" t="s">
        <v>145</v>
      </c>
      <c r="C33" s="23"/>
      <c r="D33" s="23"/>
      <c r="E33" s="26"/>
      <c r="F33" s="27"/>
      <c r="G33" s="28"/>
      <c r="H33" s="29"/>
      <c r="I33" s="23"/>
    </row>
    <row r="34" spans="1:9" x14ac:dyDescent="0.25">
      <c r="A34" s="16" t="s">
        <v>197</v>
      </c>
      <c r="B34" s="16" t="s">
        <v>198</v>
      </c>
      <c r="C34" s="22">
        <v>2</v>
      </c>
      <c r="D34" s="22">
        <v>50</v>
      </c>
      <c r="E34" s="22">
        <v>14</v>
      </c>
      <c r="F34" s="22">
        <v>10</v>
      </c>
      <c r="G34" s="22"/>
      <c r="H34" s="22">
        <v>26</v>
      </c>
      <c r="I34" s="23"/>
    </row>
    <row r="35" spans="1:9" x14ac:dyDescent="0.25">
      <c r="A35" s="24"/>
      <c r="B35" s="25" t="s">
        <v>54</v>
      </c>
      <c r="C35" s="23"/>
      <c r="D35" s="23"/>
      <c r="E35" s="26"/>
      <c r="F35" s="27"/>
      <c r="G35" s="28"/>
      <c r="H35" s="29"/>
      <c r="I35" s="23"/>
    </row>
    <row r="36" spans="1:9" x14ac:dyDescent="0.25">
      <c r="A36" s="24"/>
      <c r="B36" s="25" t="s">
        <v>43</v>
      </c>
      <c r="C36" s="23"/>
      <c r="D36" s="23"/>
      <c r="E36" s="26"/>
      <c r="F36" s="27"/>
      <c r="G36" s="28"/>
      <c r="H36" s="29"/>
      <c r="I36" s="23"/>
    </row>
    <row r="37" spans="1:9" x14ac:dyDescent="0.25">
      <c r="A37" s="16" t="s">
        <v>199</v>
      </c>
      <c r="B37" s="16" t="s">
        <v>200</v>
      </c>
      <c r="C37" s="22">
        <v>2</v>
      </c>
      <c r="D37" s="22">
        <v>50</v>
      </c>
      <c r="E37" s="22">
        <v>14</v>
      </c>
      <c r="F37" s="22">
        <v>10</v>
      </c>
      <c r="G37" s="22"/>
      <c r="H37" s="22">
        <v>26</v>
      </c>
      <c r="I37" s="35"/>
    </row>
    <row r="38" spans="1:9" x14ac:dyDescent="0.25">
      <c r="A38" s="24"/>
      <c r="B38" s="25" t="s">
        <v>54</v>
      </c>
      <c r="C38" s="23"/>
      <c r="D38" s="23"/>
      <c r="E38" s="26"/>
      <c r="F38" s="27"/>
      <c r="G38" s="28"/>
      <c r="H38" s="29"/>
      <c r="I38" s="23"/>
    </row>
    <row r="39" spans="1:9" x14ac:dyDescent="0.25">
      <c r="A39" s="24"/>
      <c r="B39" s="25" t="s">
        <v>43</v>
      </c>
      <c r="C39" s="23"/>
      <c r="D39" s="23"/>
      <c r="E39" s="26"/>
      <c r="F39" s="27"/>
      <c r="G39" s="28"/>
      <c r="H39" s="29"/>
      <c r="I39" s="23"/>
    </row>
    <row r="40" spans="1:9" x14ac:dyDescent="0.25">
      <c r="A40" s="31"/>
      <c r="B40" s="33" t="s">
        <v>55</v>
      </c>
      <c r="C40" s="32">
        <f t="shared" ref="C40:H40" si="1">C31+C34+C37</f>
        <v>6</v>
      </c>
      <c r="D40" s="32">
        <f t="shared" si="1"/>
        <v>150</v>
      </c>
      <c r="E40" s="32">
        <f t="shared" si="1"/>
        <v>42</v>
      </c>
      <c r="F40" s="32">
        <f t="shared" si="1"/>
        <v>30</v>
      </c>
      <c r="G40" s="32">
        <f t="shared" si="1"/>
        <v>0</v>
      </c>
      <c r="H40" s="32">
        <f t="shared" si="1"/>
        <v>78</v>
      </c>
      <c r="I40" s="15"/>
    </row>
    <row r="41" spans="1:9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30"/>
      <c r="B42" s="16" t="s">
        <v>42</v>
      </c>
      <c r="C42" s="22"/>
      <c r="D42" s="22"/>
      <c r="E42" s="22"/>
      <c r="F42" s="22"/>
      <c r="G42" s="22"/>
      <c r="H42" s="22"/>
      <c r="I42" s="23"/>
    </row>
    <row r="43" spans="1:9" x14ac:dyDescent="0.25">
      <c r="A43" s="30"/>
      <c r="B43" s="25" t="s">
        <v>54</v>
      </c>
      <c r="C43" s="23"/>
      <c r="D43" s="23"/>
      <c r="E43" s="26"/>
      <c r="F43" s="27"/>
      <c r="G43" s="28"/>
      <c r="H43" s="29"/>
      <c r="I43" s="23"/>
    </row>
    <row r="44" spans="1:9" x14ac:dyDescent="0.25">
      <c r="A44" s="24"/>
      <c r="B44" s="25" t="s">
        <v>43</v>
      </c>
      <c r="C44" s="23"/>
      <c r="D44" s="23"/>
      <c r="E44" s="26"/>
      <c r="F44" s="27"/>
      <c r="G44" s="28"/>
      <c r="H44" s="29"/>
      <c r="I44" s="23"/>
    </row>
    <row r="45" spans="1:9" x14ac:dyDescent="0.25">
      <c r="A45" s="16"/>
      <c r="B45" s="16" t="s">
        <v>42</v>
      </c>
      <c r="C45" s="22"/>
      <c r="D45" s="22"/>
      <c r="E45" s="22"/>
      <c r="F45" s="22"/>
      <c r="G45" s="22"/>
      <c r="H45" s="22"/>
      <c r="I45" s="23"/>
    </row>
    <row r="46" spans="1:9" x14ac:dyDescent="0.25">
      <c r="A46" s="24"/>
      <c r="B46" s="25" t="s">
        <v>54</v>
      </c>
      <c r="C46" s="23"/>
      <c r="D46" s="23"/>
      <c r="E46" s="26"/>
      <c r="F46" s="27"/>
      <c r="G46" s="28"/>
      <c r="H46" s="29"/>
      <c r="I46" s="23"/>
    </row>
    <row r="47" spans="1:9" x14ac:dyDescent="0.25">
      <c r="A47" s="24"/>
      <c r="B47" s="25" t="s">
        <v>43</v>
      </c>
      <c r="C47" s="23"/>
      <c r="D47" s="23"/>
      <c r="E47" s="26"/>
      <c r="F47" s="27"/>
      <c r="G47" s="28"/>
      <c r="H47" s="29"/>
      <c r="I47" s="23"/>
    </row>
    <row r="48" spans="1:9" x14ac:dyDescent="0.25">
      <c r="A48" s="34"/>
      <c r="B48" s="16" t="s">
        <v>42</v>
      </c>
      <c r="C48" s="22"/>
      <c r="D48" s="22"/>
      <c r="E48" s="22"/>
      <c r="F48" s="22"/>
      <c r="G48" s="22"/>
      <c r="H48" s="22"/>
      <c r="I48" s="23"/>
    </row>
    <row r="49" spans="1:9" x14ac:dyDescent="0.25">
      <c r="A49" s="24"/>
      <c r="B49" s="25" t="s">
        <v>54</v>
      </c>
      <c r="C49" s="23"/>
      <c r="D49" s="23"/>
      <c r="E49" s="26"/>
      <c r="F49" s="27"/>
      <c r="G49" s="28"/>
      <c r="H49" s="29"/>
      <c r="I49" s="23"/>
    </row>
    <row r="50" spans="1:9" x14ac:dyDescent="0.25">
      <c r="A50" s="24"/>
      <c r="B50" s="25" t="s">
        <v>43</v>
      </c>
      <c r="C50" s="23"/>
      <c r="D50" s="23"/>
      <c r="E50" s="26"/>
      <c r="F50" s="27"/>
      <c r="G50" s="28"/>
      <c r="H50" s="29"/>
      <c r="I50" s="23"/>
    </row>
    <row r="51" spans="1:9" x14ac:dyDescent="0.25">
      <c r="A51" s="31"/>
      <c r="B51" s="33" t="s">
        <v>62</v>
      </c>
      <c r="C51" s="32"/>
      <c r="D51" s="32"/>
      <c r="E51" s="32"/>
      <c r="F51" s="32"/>
      <c r="G51" s="32"/>
      <c r="H51" s="32"/>
      <c r="I51" s="15"/>
    </row>
    <row r="52" spans="1:9" x14ac:dyDescent="0.25">
      <c r="A52" s="36"/>
      <c r="B52" s="37" t="s">
        <v>201</v>
      </c>
      <c r="C52" s="38">
        <f t="shared" ref="C52:H52" si="2">C40+C29+C19+C51</f>
        <v>30</v>
      </c>
      <c r="D52" s="38">
        <f t="shared" si="2"/>
        <v>750</v>
      </c>
      <c r="E52" s="38">
        <f t="shared" si="2"/>
        <v>42</v>
      </c>
      <c r="F52" s="38">
        <f t="shared" si="2"/>
        <v>30</v>
      </c>
      <c r="G52" s="38">
        <f t="shared" si="2"/>
        <v>0</v>
      </c>
      <c r="H52" s="38">
        <f t="shared" si="2"/>
        <v>678</v>
      </c>
      <c r="I52" s="15"/>
    </row>
  </sheetData>
  <mergeCells count="4">
    <mergeCell ref="A8:I8"/>
    <mergeCell ref="A20:I20"/>
    <mergeCell ref="A30:I30"/>
    <mergeCell ref="A41:I41"/>
  </mergeCells>
  <pageMargins left="0.78749999999999998" right="0.78749999999999998" top="1.0631944444444399" bottom="1.0631944444444399" header="0.78749999999999998" footer="0.78749999999999998"/>
  <pageSetup paperSize="9" scale="86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3" zoomScale="95" zoomScaleNormal="80" zoomScalePageLayoutView="95" workbookViewId="0">
      <selection activeCell="B27" sqref="B27"/>
    </sheetView>
  </sheetViews>
  <sheetFormatPr baseColWidth="10" defaultColWidth="9.140625" defaultRowHeight="15" x14ac:dyDescent="0.25"/>
  <cols>
    <col min="1" max="1" width="9.42578125"/>
    <col min="2" max="2" width="30.42578125"/>
    <col min="3" max="3" width="7.85546875"/>
    <col min="4" max="4" width="10.5703125"/>
    <col min="5" max="8" width="9.28515625"/>
    <col min="9" max="9" width="15.42578125"/>
    <col min="10" max="1025" width="10.5703125"/>
  </cols>
  <sheetData>
    <row r="1" spans="1:9" x14ac:dyDescent="0.25">
      <c r="A1" s="54" t="s">
        <v>202</v>
      </c>
      <c r="B1" s="54"/>
      <c r="C1" s="55"/>
      <c r="D1" s="55"/>
      <c r="E1" s="55"/>
      <c r="F1" s="55"/>
      <c r="G1" s="55"/>
      <c r="H1" s="55"/>
      <c r="I1" s="55"/>
    </row>
    <row r="2" spans="1:9" x14ac:dyDescent="0.25">
      <c r="A2" s="54" t="s">
        <v>1</v>
      </c>
      <c r="B2" s="54"/>
      <c r="C2" s="55"/>
      <c r="D2" s="55"/>
      <c r="E2" s="55"/>
      <c r="F2" s="55"/>
      <c r="G2" s="55"/>
      <c r="H2" s="55"/>
      <c r="I2" s="55"/>
    </row>
    <row r="3" spans="1:9" x14ac:dyDescent="0.25">
      <c r="A3" s="54" t="s">
        <v>3</v>
      </c>
      <c r="B3" s="54"/>
      <c r="C3" s="54"/>
      <c r="D3" s="54"/>
      <c r="E3" s="55"/>
      <c r="F3" s="55"/>
      <c r="G3" s="55"/>
      <c r="H3" s="55"/>
      <c r="I3" s="55"/>
    </row>
    <row r="4" spans="1:9" x14ac:dyDescent="0.25">
      <c r="A4" s="54" t="s">
        <v>5</v>
      </c>
      <c r="B4" s="56"/>
      <c r="C4" s="56"/>
      <c r="D4" s="56"/>
      <c r="E4" s="55"/>
      <c r="F4" s="55"/>
      <c r="G4" s="55"/>
      <c r="H4" s="55"/>
      <c r="I4" s="55"/>
    </row>
    <row r="5" spans="1:9" x14ac:dyDescent="0.25">
      <c r="A5" s="54" t="s">
        <v>7</v>
      </c>
      <c r="B5" s="54"/>
      <c r="C5" s="55"/>
      <c r="D5" s="55"/>
      <c r="E5" s="55"/>
      <c r="F5" s="55"/>
      <c r="G5" s="55"/>
      <c r="H5" s="55"/>
      <c r="I5" s="55"/>
    </row>
    <row r="6" spans="1:9" x14ac:dyDescent="0.25">
      <c r="A6" s="55"/>
      <c r="B6" s="55"/>
      <c r="C6" s="55"/>
      <c r="D6" s="55"/>
      <c r="E6" s="55"/>
      <c r="F6" s="55"/>
      <c r="G6" s="55"/>
      <c r="H6" s="55"/>
      <c r="I6" s="55"/>
    </row>
    <row r="7" spans="1:9" x14ac:dyDescent="0.25">
      <c r="A7" s="57" t="s">
        <v>9</v>
      </c>
      <c r="B7" s="58" t="s">
        <v>10</v>
      </c>
      <c r="C7" s="57" t="s">
        <v>11</v>
      </c>
      <c r="D7" s="57" t="s">
        <v>12</v>
      </c>
      <c r="E7" s="59" t="s">
        <v>13</v>
      </c>
      <c r="F7" s="60" t="s">
        <v>14</v>
      </c>
      <c r="G7" s="61" t="s">
        <v>15</v>
      </c>
      <c r="H7" s="62" t="s">
        <v>16</v>
      </c>
      <c r="I7" s="57" t="s">
        <v>17</v>
      </c>
    </row>
    <row r="8" spans="1:9" x14ac:dyDescent="0.25">
      <c r="A8" s="8" t="s">
        <v>18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63"/>
      <c r="B9" s="64" t="s">
        <v>42</v>
      </c>
      <c r="C9" s="65"/>
      <c r="D9" s="65"/>
      <c r="E9" s="65"/>
      <c r="F9" s="65"/>
      <c r="G9" s="65"/>
      <c r="H9" s="65"/>
      <c r="I9" s="66"/>
    </row>
    <row r="10" spans="1:9" x14ac:dyDescent="0.25">
      <c r="A10" s="67"/>
      <c r="B10" s="68" t="s">
        <v>203</v>
      </c>
      <c r="C10" s="66"/>
      <c r="D10" s="66"/>
      <c r="E10" s="69"/>
      <c r="F10" s="70"/>
      <c r="G10" s="71"/>
      <c r="H10" s="72"/>
      <c r="I10" s="66"/>
    </row>
    <row r="11" spans="1:9" x14ac:dyDescent="0.25">
      <c r="A11" s="67"/>
      <c r="B11" s="68" t="s">
        <v>204</v>
      </c>
      <c r="C11" s="66"/>
      <c r="D11" s="66"/>
      <c r="E11" s="69"/>
      <c r="F11" s="70"/>
      <c r="G11" s="71"/>
      <c r="H11" s="72"/>
      <c r="I11" s="66"/>
    </row>
    <row r="12" spans="1:9" x14ac:dyDescent="0.25">
      <c r="A12" s="63"/>
      <c r="B12" s="58" t="s">
        <v>42</v>
      </c>
      <c r="C12" s="65"/>
      <c r="D12" s="65"/>
      <c r="E12" s="65"/>
      <c r="F12" s="65"/>
      <c r="G12" s="65"/>
      <c r="H12" s="65"/>
      <c r="I12" s="66"/>
    </row>
    <row r="13" spans="1:9" x14ac:dyDescent="0.25">
      <c r="A13" s="67"/>
      <c r="B13" s="68" t="s">
        <v>203</v>
      </c>
      <c r="C13" s="66"/>
      <c r="D13" s="66"/>
      <c r="E13" s="69"/>
      <c r="F13" s="70"/>
      <c r="G13" s="71"/>
      <c r="H13" s="72"/>
      <c r="I13" s="66"/>
    </row>
    <row r="14" spans="1:9" x14ac:dyDescent="0.25">
      <c r="A14" s="67"/>
      <c r="B14" s="68" t="s">
        <v>205</v>
      </c>
      <c r="C14" s="66"/>
      <c r="D14" s="66"/>
      <c r="E14" s="69"/>
      <c r="F14" s="70"/>
      <c r="G14" s="71"/>
      <c r="H14" s="72"/>
      <c r="I14" s="66"/>
    </row>
    <row r="15" spans="1:9" x14ac:dyDescent="0.25">
      <c r="A15" s="63"/>
      <c r="B15" s="58" t="s">
        <v>42</v>
      </c>
      <c r="C15" s="65"/>
      <c r="D15" s="65"/>
      <c r="E15" s="65"/>
      <c r="F15" s="65"/>
      <c r="G15" s="65"/>
      <c r="H15" s="65"/>
      <c r="I15" s="66"/>
    </row>
    <row r="16" spans="1:9" x14ac:dyDescent="0.25">
      <c r="A16" s="67"/>
      <c r="B16" s="68" t="s">
        <v>59</v>
      </c>
      <c r="C16" s="66"/>
      <c r="D16" s="66"/>
      <c r="E16" s="69"/>
      <c r="F16" s="70"/>
      <c r="G16" s="71"/>
      <c r="H16" s="72"/>
      <c r="I16" s="66"/>
    </row>
    <row r="17" spans="1:9" x14ac:dyDescent="0.25">
      <c r="A17" s="67"/>
      <c r="B17" s="68" t="s">
        <v>59</v>
      </c>
      <c r="C17" s="66"/>
      <c r="D17" s="66"/>
      <c r="E17" s="69"/>
      <c r="F17" s="70"/>
      <c r="G17" s="71"/>
      <c r="H17" s="72"/>
      <c r="I17" s="66"/>
    </row>
    <row r="18" spans="1:9" x14ac:dyDescent="0.25">
      <c r="A18" s="73"/>
      <c r="B18" s="74" t="s">
        <v>40</v>
      </c>
      <c r="C18" s="75"/>
      <c r="D18" s="75"/>
      <c r="E18" s="75"/>
      <c r="F18" s="75"/>
      <c r="G18" s="75"/>
      <c r="H18" s="75"/>
      <c r="I18" s="57"/>
    </row>
    <row r="19" spans="1:9" x14ac:dyDescent="0.25">
      <c r="A19" s="8" t="s">
        <v>41</v>
      </c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63"/>
      <c r="B20" s="58" t="s">
        <v>42</v>
      </c>
      <c r="C20" s="65"/>
      <c r="D20" s="65"/>
      <c r="E20" s="65"/>
      <c r="F20" s="65"/>
      <c r="G20" s="65"/>
      <c r="H20" s="65"/>
      <c r="I20" s="66"/>
    </row>
    <row r="21" spans="1:9" x14ac:dyDescent="0.25">
      <c r="A21" s="67"/>
      <c r="B21" s="68" t="s">
        <v>59</v>
      </c>
      <c r="C21" s="66"/>
      <c r="D21" s="66"/>
      <c r="E21" s="69"/>
      <c r="F21" s="70"/>
      <c r="G21" s="71"/>
      <c r="H21" s="72"/>
      <c r="I21" s="66"/>
    </row>
    <row r="22" spans="1:9" x14ac:dyDescent="0.25">
      <c r="A22" s="67"/>
      <c r="B22" s="68" t="s">
        <v>203</v>
      </c>
      <c r="C22" s="66"/>
      <c r="D22" s="66"/>
      <c r="E22" s="69"/>
      <c r="F22" s="70"/>
      <c r="G22" s="71"/>
      <c r="H22" s="72"/>
      <c r="I22" s="66"/>
    </row>
    <row r="23" spans="1:9" x14ac:dyDescent="0.25">
      <c r="A23" s="67"/>
      <c r="B23" s="68" t="s">
        <v>206</v>
      </c>
      <c r="C23" s="66"/>
      <c r="D23" s="66"/>
      <c r="E23" s="69"/>
      <c r="F23" s="70"/>
      <c r="G23" s="71"/>
      <c r="H23" s="72"/>
      <c r="I23" s="66"/>
    </row>
    <row r="24" spans="1:9" x14ac:dyDescent="0.25">
      <c r="A24" s="63"/>
      <c r="B24" s="58" t="s">
        <v>42</v>
      </c>
      <c r="C24" s="65"/>
      <c r="D24" s="65"/>
      <c r="E24" s="65"/>
      <c r="F24" s="65"/>
      <c r="G24" s="65"/>
      <c r="H24" s="65"/>
      <c r="I24" s="66"/>
    </row>
    <row r="25" spans="1:9" x14ac:dyDescent="0.25">
      <c r="A25" s="67"/>
      <c r="B25" s="68" t="s">
        <v>205</v>
      </c>
      <c r="C25" s="66"/>
      <c r="D25" s="66"/>
      <c r="E25" s="69"/>
      <c r="F25" s="70"/>
      <c r="G25" s="71"/>
      <c r="H25" s="72"/>
      <c r="I25" s="66"/>
    </row>
    <row r="26" spans="1:9" x14ac:dyDescent="0.25">
      <c r="A26" s="67"/>
      <c r="B26" s="68" t="s">
        <v>205</v>
      </c>
      <c r="C26" s="66"/>
      <c r="D26" s="66"/>
      <c r="E26" s="69"/>
      <c r="F26" s="70"/>
      <c r="G26" s="71"/>
      <c r="H26" s="72"/>
      <c r="I26" s="66"/>
    </row>
    <row r="27" spans="1:9" x14ac:dyDescent="0.25">
      <c r="A27" s="67"/>
      <c r="B27" s="68" t="s">
        <v>205</v>
      </c>
      <c r="C27" s="66"/>
      <c r="D27" s="66"/>
      <c r="E27" s="69"/>
      <c r="F27" s="70"/>
      <c r="G27" s="71"/>
      <c r="H27" s="72"/>
      <c r="I27" s="66"/>
    </row>
    <row r="28" spans="1:9" x14ac:dyDescent="0.25">
      <c r="A28" s="73"/>
      <c r="B28" s="74" t="s">
        <v>44</v>
      </c>
      <c r="C28" s="75"/>
      <c r="D28" s="75"/>
      <c r="E28" s="75"/>
      <c r="F28" s="75"/>
      <c r="G28" s="75"/>
      <c r="H28" s="75"/>
      <c r="I28" s="57"/>
    </row>
    <row r="29" spans="1:9" x14ac:dyDescent="0.25">
      <c r="A29" s="8" t="s">
        <v>45</v>
      </c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63"/>
      <c r="B30" s="58" t="s">
        <v>42</v>
      </c>
      <c r="C30" s="65"/>
      <c r="D30" s="65"/>
      <c r="E30" s="65"/>
      <c r="F30" s="65"/>
      <c r="G30" s="65"/>
      <c r="H30" s="65"/>
      <c r="I30" s="66"/>
    </row>
    <row r="31" spans="1:9" x14ac:dyDescent="0.25">
      <c r="A31" s="67"/>
      <c r="B31" s="68" t="s">
        <v>203</v>
      </c>
      <c r="C31" s="66"/>
      <c r="D31" s="66"/>
      <c r="E31" s="69"/>
      <c r="F31" s="70"/>
      <c r="G31" s="71"/>
      <c r="H31" s="72"/>
      <c r="I31" s="66"/>
    </row>
    <row r="32" spans="1:9" x14ac:dyDescent="0.25">
      <c r="A32" s="67"/>
      <c r="B32" s="68" t="s">
        <v>205</v>
      </c>
      <c r="C32" s="66"/>
      <c r="D32" s="66"/>
      <c r="E32" s="69"/>
      <c r="F32" s="70"/>
      <c r="G32" s="71"/>
      <c r="H32" s="72"/>
      <c r="I32" s="66"/>
    </row>
    <row r="33" spans="1:9" x14ac:dyDescent="0.25">
      <c r="A33" s="63"/>
      <c r="B33" s="58" t="s">
        <v>42</v>
      </c>
      <c r="C33" s="65"/>
      <c r="D33" s="65"/>
      <c r="E33" s="65"/>
      <c r="F33" s="65"/>
      <c r="G33" s="65"/>
      <c r="H33" s="65"/>
      <c r="I33" s="66"/>
    </row>
    <row r="34" spans="1:9" x14ac:dyDescent="0.25">
      <c r="A34" s="67"/>
      <c r="B34" s="68" t="s">
        <v>203</v>
      </c>
      <c r="C34" s="66"/>
      <c r="D34" s="66"/>
      <c r="E34" s="69"/>
      <c r="F34" s="70"/>
      <c r="G34" s="71"/>
      <c r="H34" s="72"/>
      <c r="I34" s="66"/>
    </row>
    <row r="35" spans="1:9" x14ac:dyDescent="0.25">
      <c r="A35" s="67"/>
      <c r="B35" s="68" t="s">
        <v>205</v>
      </c>
      <c r="C35" s="66"/>
      <c r="D35" s="66"/>
      <c r="E35" s="69"/>
      <c r="F35" s="70"/>
      <c r="G35" s="71"/>
      <c r="H35" s="72"/>
      <c r="I35" s="66"/>
    </row>
    <row r="36" spans="1:9" x14ac:dyDescent="0.25">
      <c r="A36" s="63"/>
      <c r="B36" s="58" t="s">
        <v>42</v>
      </c>
      <c r="C36" s="65"/>
      <c r="D36" s="65"/>
      <c r="E36" s="65"/>
      <c r="F36" s="65"/>
      <c r="G36" s="65"/>
      <c r="H36" s="65"/>
      <c r="I36" s="76"/>
    </row>
    <row r="37" spans="1:9" x14ac:dyDescent="0.25">
      <c r="A37" s="67"/>
      <c r="B37" s="68" t="s">
        <v>203</v>
      </c>
      <c r="C37" s="66"/>
      <c r="D37" s="66"/>
      <c r="E37" s="69"/>
      <c r="F37" s="70"/>
      <c r="G37" s="71"/>
      <c r="H37" s="72"/>
      <c r="I37" s="66"/>
    </row>
    <row r="38" spans="1:9" x14ac:dyDescent="0.25">
      <c r="A38" s="67"/>
      <c r="B38" s="68" t="s">
        <v>205</v>
      </c>
      <c r="C38" s="66"/>
      <c r="D38" s="66"/>
      <c r="E38" s="69"/>
      <c r="F38" s="70"/>
      <c r="G38" s="71"/>
      <c r="H38" s="72"/>
      <c r="I38" s="66"/>
    </row>
    <row r="39" spans="1:9" x14ac:dyDescent="0.25">
      <c r="A39" s="73"/>
      <c r="B39" s="74" t="s">
        <v>55</v>
      </c>
      <c r="C39" s="75"/>
      <c r="D39" s="75"/>
      <c r="E39" s="75"/>
      <c r="F39" s="75"/>
      <c r="G39" s="75"/>
      <c r="H39" s="75"/>
      <c r="I39" s="57"/>
    </row>
    <row r="40" spans="1:9" x14ac:dyDescent="0.25">
      <c r="A40" s="8" t="s">
        <v>56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63"/>
      <c r="B41" s="58" t="s">
        <v>42</v>
      </c>
      <c r="C41" s="65"/>
      <c r="D41" s="65"/>
      <c r="E41" s="65"/>
      <c r="F41" s="65"/>
      <c r="G41" s="65"/>
      <c r="H41" s="65"/>
      <c r="I41" s="66"/>
    </row>
    <row r="42" spans="1:9" x14ac:dyDescent="0.25">
      <c r="A42" s="67"/>
      <c r="B42" s="68" t="s">
        <v>203</v>
      </c>
      <c r="C42" s="66"/>
      <c r="D42" s="66"/>
      <c r="E42" s="69"/>
      <c r="F42" s="70"/>
      <c r="G42" s="71"/>
      <c r="H42" s="72"/>
      <c r="I42" s="66"/>
    </row>
    <row r="43" spans="1:9" x14ac:dyDescent="0.25">
      <c r="A43" s="67"/>
      <c r="B43" s="68" t="s">
        <v>205</v>
      </c>
      <c r="C43" s="66"/>
      <c r="D43" s="66"/>
      <c r="E43" s="69"/>
      <c r="F43" s="70"/>
      <c r="G43" s="71"/>
      <c r="H43" s="72"/>
      <c r="I43" s="66"/>
    </row>
    <row r="44" spans="1:9" x14ac:dyDescent="0.25">
      <c r="A44" s="63"/>
      <c r="B44" s="58" t="s">
        <v>42</v>
      </c>
      <c r="C44" s="65"/>
      <c r="D44" s="65"/>
      <c r="E44" s="65"/>
      <c r="F44" s="65"/>
      <c r="G44" s="65"/>
      <c r="H44" s="65"/>
      <c r="I44" s="66"/>
    </row>
    <row r="45" spans="1:9" x14ac:dyDescent="0.25">
      <c r="A45" s="67"/>
      <c r="B45" s="68" t="s">
        <v>203</v>
      </c>
      <c r="C45" s="66"/>
      <c r="D45" s="66"/>
      <c r="E45" s="69"/>
      <c r="F45" s="70"/>
      <c r="G45" s="71"/>
      <c r="H45" s="72"/>
      <c r="I45" s="66"/>
    </row>
    <row r="46" spans="1:9" x14ac:dyDescent="0.25">
      <c r="A46" s="67"/>
      <c r="B46" s="68" t="s">
        <v>205</v>
      </c>
      <c r="C46" s="66"/>
      <c r="D46" s="66"/>
      <c r="E46" s="69"/>
      <c r="F46" s="70"/>
      <c r="G46" s="71"/>
      <c r="H46" s="72"/>
      <c r="I46" s="66"/>
    </row>
    <row r="47" spans="1:9" x14ac:dyDescent="0.25">
      <c r="A47" s="63"/>
      <c r="B47" s="58" t="s">
        <v>42</v>
      </c>
      <c r="C47" s="65"/>
      <c r="D47" s="65"/>
      <c r="E47" s="65"/>
      <c r="F47" s="65"/>
      <c r="G47" s="65"/>
      <c r="H47" s="65"/>
      <c r="I47" s="66"/>
    </row>
    <row r="48" spans="1:9" x14ac:dyDescent="0.25">
      <c r="A48" s="67"/>
      <c r="B48" s="68" t="s">
        <v>203</v>
      </c>
      <c r="C48" s="66"/>
      <c r="D48" s="66"/>
      <c r="E48" s="69"/>
      <c r="F48" s="70"/>
      <c r="G48" s="71"/>
      <c r="H48" s="72"/>
      <c r="I48" s="66"/>
    </row>
    <row r="49" spans="1:9" x14ac:dyDescent="0.25">
      <c r="A49" s="67"/>
      <c r="B49" s="68" t="s">
        <v>205</v>
      </c>
      <c r="C49" s="66"/>
      <c r="D49" s="66"/>
      <c r="E49" s="69"/>
      <c r="F49" s="70"/>
      <c r="G49" s="71"/>
      <c r="H49" s="72"/>
      <c r="I49" s="66"/>
    </row>
    <row r="50" spans="1:9" x14ac:dyDescent="0.25">
      <c r="A50" s="73"/>
      <c r="B50" s="74" t="s">
        <v>62</v>
      </c>
      <c r="C50" s="75"/>
      <c r="D50" s="75"/>
      <c r="E50" s="75"/>
      <c r="F50" s="75"/>
      <c r="G50" s="75"/>
      <c r="H50" s="75"/>
      <c r="I50" s="57"/>
    </row>
    <row r="51" spans="1:9" x14ac:dyDescent="0.25">
      <c r="A51" s="77"/>
      <c r="B51" s="78" t="s">
        <v>63</v>
      </c>
      <c r="C51" s="79">
        <f>C39+C28+C18+C50</f>
        <v>0</v>
      </c>
      <c r="D51" s="79">
        <f>D39+D28+D18+D50</f>
        <v>0</v>
      </c>
      <c r="E51" s="79">
        <f>E39+E28+E18+E50</f>
        <v>0</v>
      </c>
      <c r="F51" s="79">
        <f>F39+F28+F18+F50</f>
        <v>0</v>
      </c>
      <c r="G51" s="79">
        <f>G39+G28+G18+G50</f>
        <v>0</v>
      </c>
      <c r="H51" s="79"/>
      <c r="I51" s="57"/>
    </row>
  </sheetData>
  <mergeCells count="4">
    <mergeCell ref="A8:I8"/>
    <mergeCell ref="A19:I19"/>
    <mergeCell ref="A29:I29"/>
    <mergeCell ref="A40:I4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6"/>
  <sheetViews>
    <sheetView view="pageBreakPreview" topLeftCell="K52" zoomScale="95" zoomScaleNormal="79" zoomScalePageLayoutView="95" workbookViewId="0">
      <selection activeCell="T74" sqref="T74"/>
    </sheetView>
  </sheetViews>
  <sheetFormatPr baseColWidth="10" defaultColWidth="9.140625" defaultRowHeight="15" x14ac:dyDescent="0.25"/>
  <cols>
    <col min="1" max="1" width="4"/>
    <col min="2" max="2" width="23"/>
    <col min="3" max="3" width="8.28515625"/>
    <col min="4" max="4" width="14.7109375"/>
    <col min="5" max="5" width="10.42578125"/>
    <col min="6" max="6" width="26.7109375" style="80"/>
    <col min="7" max="7" width="12.140625"/>
    <col min="8" max="1025" width="10.5703125"/>
  </cols>
  <sheetData>
    <row r="1" spans="1:24" x14ac:dyDescent="0.25">
      <c r="F1"/>
    </row>
    <row r="2" spans="1:24" x14ac:dyDescent="0.25">
      <c r="F2"/>
      <c r="G2" s="81" t="s">
        <v>207</v>
      </c>
      <c r="H2" s="81"/>
      <c r="I2" s="81"/>
      <c r="J2" s="81"/>
      <c r="K2" s="81"/>
      <c r="L2" s="81"/>
      <c r="M2" s="81"/>
      <c r="N2" s="81"/>
    </row>
    <row r="3" spans="1:24" ht="24" x14ac:dyDescent="0.25">
      <c r="A3" s="82"/>
      <c r="B3" s="83" t="s">
        <v>208</v>
      </c>
      <c r="F3" s="84" t="s">
        <v>209</v>
      </c>
      <c r="G3" s="85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5"/>
      <c r="V3" s="85"/>
      <c r="W3" s="85"/>
      <c r="X3" s="86"/>
    </row>
    <row r="4" spans="1:24" x14ac:dyDescent="0.25">
      <c r="A4" s="82"/>
      <c r="B4" s="83" t="s">
        <v>210</v>
      </c>
      <c r="C4" s="84"/>
      <c r="D4" s="84"/>
      <c r="E4" s="84"/>
      <c r="F4" s="87"/>
      <c r="G4" s="85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5"/>
      <c r="V4" s="85"/>
      <c r="W4" s="85"/>
      <c r="X4" s="86"/>
    </row>
    <row r="5" spans="1:24" x14ac:dyDescent="0.25">
      <c r="A5" s="82"/>
      <c r="B5" s="83" t="s">
        <v>211</v>
      </c>
      <c r="C5" s="84"/>
      <c r="D5" s="84"/>
      <c r="E5" s="84"/>
      <c r="F5" s="87"/>
      <c r="G5" s="85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5"/>
      <c r="V5" s="85"/>
      <c r="W5" s="85"/>
      <c r="X5" s="86"/>
    </row>
    <row r="6" spans="1:24" x14ac:dyDescent="0.25">
      <c r="A6" s="82"/>
      <c r="B6" s="83" t="s">
        <v>212</v>
      </c>
      <c r="C6" s="84"/>
      <c r="D6" s="84"/>
      <c r="E6" s="84"/>
      <c r="F6" s="87"/>
      <c r="G6" s="85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5"/>
      <c r="V6" s="85"/>
      <c r="W6" s="85"/>
      <c r="X6" s="86"/>
    </row>
    <row r="7" spans="1:24" x14ac:dyDescent="0.25">
      <c r="A7" s="88"/>
      <c r="B7" s="89"/>
      <c r="C7" s="89"/>
      <c r="D7" s="89"/>
      <c r="E7" s="89"/>
      <c r="F7" s="90"/>
      <c r="G7" s="91"/>
      <c r="H7" s="82"/>
      <c r="I7" s="82"/>
      <c r="J7" s="92"/>
      <c r="K7" s="82"/>
      <c r="L7" s="82"/>
      <c r="M7" s="82"/>
      <c r="N7" s="93"/>
      <c r="O7" s="82"/>
      <c r="P7" s="82"/>
      <c r="Q7" s="82"/>
      <c r="R7" s="82"/>
      <c r="S7" s="82"/>
      <c r="T7" s="82"/>
      <c r="U7" s="94"/>
      <c r="V7" s="94"/>
      <c r="W7" s="94"/>
    </row>
    <row r="8" spans="1:24" ht="72" x14ac:dyDescent="0.25">
      <c r="A8" s="95" t="s">
        <v>213</v>
      </c>
      <c r="B8" s="95" t="s">
        <v>214</v>
      </c>
      <c r="C8" s="96" t="s">
        <v>215</v>
      </c>
      <c r="D8" s="97" t="s">
        <v>216</v>
      </c>
      <c r="E8" s="96" t="s">
        <v>217</v>
      </c>
      <c r="F8" s="98" t="s">
        <v>218</v>
      </c>
      <c r="G8" s="98" t="s">
        <v>219</v>
      </c>
      <c r="H8" s="99" t="s">
        <v>220</v>
      </c>
      <c r="I8" s="100" t="s">
        <v>221</v>
      </c>
      <c r="J8" s="100"/>
      <c r="K8" s="100"/>
      <c r="L8" s="101" t="s">
        <v>222</v>
      </c>
      <c r="M8" s="101" t="s">
        <v>223</v>
      </c>
      <c r="N8" s="101" t="s">
        <v>224</v>
      </c>
      <c r="O8" s="101"/>
      <c r="P8" s="101"/>
      <c r="Q8" s="101" t="s">
        <v>225</v>
      </c>
      <c r="R8" s="101"/>
      <c r="S8" s="101"/>
      <c r="T8" s="101"/>
      <c r="U8" s="101"/>
      <c r="V8" s="102" t="s">
        <v>226</v>
      </c>
      <c r="W8" s="102" t="s">
        <v>227</v>
      </c>
    </row>
    <row r="9" spans="1:24" x14ac:dyDescent="0.25">
      <c r="A9" s="103"/>
      <c r="B9" s="104"/>
      <c r="C9" s="105"/>
      <c r="D9" s="105"/>
      <c r="E9" s="105"/>
      <c r="F9" s="106"/>
      <c r="G9" s="107"/>
      <c r="H9" s="100"/>
      <c r="I9" s="108" t="s">
        <v>228</v>
      </c>
      <c r="J9" s="95" t="s">
        <v>14</v>
      </c>
      <c r="K9" s="95" t="s">
        <v>15</v>
      </c>
      <c r="L9" s="95"/>
      <c r="M9" s="95"/>
      <c r="N9" s="95" t="s">
        <v>228</v>
      </c>
      <c r="O9" s="95" t="s">
        <v>14</v>
      </c>
      <c r="P9" s="95" t="s">
        <v>15</v>
      </c>
      <c r="Q9" s="95" t="s">
        <v>228</v>
      </c>
      <c r="R9" s="95" t="s">
        <v>14</v>
      </c>
      <c r="S9" s="95" t="s">
        <v>15</v>
      </c>
      <c r="T9" s="95" t="s">
        <v>229</v>
      </c>
      <c r="U9" s="99"/>
      <c r="V9" s="95"/>
      <c r="W9" s="95"/>
    </row>
    <row r="10" spans="1:24" x14ac:dyDescent="0.25">
      <c r="A10" s="109">
        <v>1</v>
      </c>
      <c r="B10" s="110"/>
      <c r="C10" s="111"/>
      <c r="D10" s="111"/>
      <c r="E10" s="111"/>
      <c r="F10" s="112" t="s">
        <v>230</v>
      </c>
      <c r="G10" s="113"/>
      <c r="H10" s="114"/>
      <c r="I10" s="115">
        <f t="shared" ref="I10:S10" si="0">SUM(I11:I15)</f>
        <v>82</v>
      </c>
      <c r="J10" s="115">
        <f t="shared" si="0"/>
        <v>62</v>
      </c>
      <c r="K10" s="115">
        <f t="shared" si="0"/>
        <v>0</v>
      </c>
      <c r="L10" s="116">
        <f t="shared" si="0"/>
        <v>0</v>
      </c>
      <c r="M10" s="115">
        <f t="shared" si="0"/>
        <v>0</v>
      </c>
      <c r="N10" s="115">
        <f t="shared" si="0"/>
        <v>0</v>
      </c>
      <c r="O10" s="115">
        <f t="shared" si="0"/>
        <v>0</v>
      </c>
      <c r="P10" s="115">
        <f t="shared" si="0"/>
        <v>0</v>
      </c>
      <c r="Q10" s="116">
        <f t="shared" si="0"/>
        <v>0</v>
      </c>
      <c r="R10" s="115">
        <f t="shared" si="0"/>
        <v>0</v>
      </c>
      <c r="S10" s="115">
        <f t="shared" si="0"/>
        <v>0</v>
      </c>
      <c r="T10" s="116">
        <f t="shared" ref="T10:T15" si="1">I10+J10</f>
        <v>144</v>
      </c>
      <c r="U10" s="116">
        <v>200</v>
      </c>
      <c r="V10" s="116">
        <f>SUM(V12:V15)</f>
        <v>0</v>
      </c>
      <c r="W10" s="117">
        <f>(T10+V10)-U10</f>
        <v>-56</v>
      </c>
    </row>
    <row r="11" spans="1:24" x14ac:dyDescent="0.25">
      <c r="A11" s="118"/>
      <c r="B11" s="119"/>
      <c r="C11" s="120"/>
      <c r="D11" s="120"/>
      <c r="E11" s="24" t="s">
        <v>21</v>
      </c>
      <c r="F11" s="121" t="s">
        <v>231</v>
      </c>
      <c r="G11" s="122"/>
      <c r="H11" s="122" t="s">
        <v>232</v>
      </c>
      <c r="I11" s="116">
        <v>20</v>
      </c>
      <c r="J11" s="123">
        <v>16</v>
      </c>
      <c r="K11" s="123"/>
      <c r="L11" s="123"/>
      <c r="M11" s="123"/>
      <c r="N11" s="116"/>
      <c r="O11" s="123"/>
      <c r="P11" s="123"/>
      <c r="Q11" s="124"/>
      <c r="R11" s="124"/>
      <c r="S11" s="124"/>
      <c r="T11" s="116">
        <f t="shared" si="1"/>
        <v>36</v>
      </c>
      <c r="U11" s="123"/>
      <c r="V11" s="123"/>
      <c r="W11" s="125"/>
    </row>
    <row r="12" spans="1:24" x14ac:dyDescent="0.25">
      <c r="A12" s="126"/>
      <c r="B12" s="85"/>
      <c r="C12" s="84"/>
      <c r="D12" s="84"/>
      <c r="E12" s="24" t="s">
        <v>24</v>
      </c>
      <c r="F12" s="87" t="s">
        <v>233</v>
      </c>
      <c r="G12" s="122"/>
      <c r="H12" s="122" t="s">
        <v>232</v>
      </c>
      <c r="I12" s="124">
        <v>20</v>
      </c>
      <c r="J12" s="124">
        <v>16</v>
      </c>
      <c r="K12" s="124"/>
      <c r="L12" s="123"/>
      <c r="M12" s="124"/>
      <c r="N12" s="124"/>
      <c r="O12" s="124"/>
      <c r="P12" s="124"/>
      <c r="Q12" s="124"/>
      <c r="R12" s="124"/>
      <c r="S12" s="124"/>
      <c r="T12" s="116">
        <f t="shared" si="1"/>
        <v>36</v>
      </c>
      <c r="U12" s="122"/>
      <c r="V12" s="122"/>
      <c r="W12" s="127"/>
    </row>
    <row r="13" spans="1:24" x14ac:dyDescent="0.25">
      <c r="A13" s="126"/>
      <c r="B13" s="85"/>
      <c r="C13" s="84"/>
      <c r="D13" s="84"/>
      <c r="E13" s="42" t="s">
        <v>67</v>
      </c>
      <c r="F13" s="87" t="s">
        <v>234</v>
      </c>
      <c r="G13" s="122"/>
      <c r="H13" s="122" t="s">
        <v>235</v>
      </c>
      <c r="I13" s="124">
        <v>14</v>
      </c>
      <c r="J13" s="124">
        <v>10</v>
      </c>
      <c r="K13" s="124"/>
      <c r="L13" s="123"/>
      <c r="M13" s="124"/>
      <c r="N13" s="124"/>
      <c r="O13" s="124"/>
      <c r="P13" s="124"/>
      <c r="Q13" s="124"/>
      <c r="R13" s="124"/>
      <c r="S13" s="124"/>
      <c r="T13" s="116">
        <f t="shared" si="1"/>
        <v>24</v>
      </c>
      <c r="U13" s="122"/>
      <c r="V13" s="122"/>
      <c r="W13" s="127"/>
    </row>
    <row r="14" spans="1:24" x14ac:dyDescent="0.25">
      <c r="A14" s="126"/>
      <c r="B14" s="85"/>
      <c r="C14" s="84"/>
      <c r="D14" s="84"/>
      <c r="E14" s="42" t="s">
        <v>69</v>
      </c>
      <c r="F14" s="87" t="s">
        <v>236</v>
      </c>
      <c r="G14" s="122"/>
      <c r="H14" s="122" t="s">
        <v>235</v>
      </c>
      <c r="I14" s="124">
        <v>14</v>
      </c>
      <c r="J14" s="124">
        <v>10</v>
      </c>
      <c r="K14" s="124"/>
      <c r="L14" s="123"/>
      <c r="M14" s="124"/>
      <c r="N14" s="124"/>
      <c r="O14" s="124"/>
      <c r="P14" s="124"/>
      <c r="Q14" s="124"/>
      <c r="R14" s="124"/>
      <c r="S14" s="124"/>
      <c r="T14" s="116">
        <f t="shared" si="1"/>
        <v>24</v>
      </c>
      <c r="U14" s="122"/>
      <c r="V14" s="122"/>
      <c r="W14" s="127"/>
    </row>
    <row r="15" spans="1:24" x14ac:dyDescent="0.25">
      <c r="A15" s="126"/>
      <c r="B15" s="85"/>
      <c r="C15" s="84"/>
      <c r="D15" s="84"/>
      <c r="E15" s="42" t="s">
        <v>71</v>
      </c>
      <c r="F15" s="87" t="s">
        <v>237</v>
      </c>
      <c r="G15" s="122"/>
      <c r="H15" s="122" t="s">
        <v>235</v>
      </c>
      <c r="I15" s="124">
        <v>14</v>
      </c>
      <c r="J15" s="124">
        <v>10</v>
      </c>
      <c r="K15" s="124"/>
      <c r="L15" s="123"/>
      <c r="M15" s="124"/>
      <c r="N15" s="124"/>
      <c r="O15" s="124"/>
      <c r="P15" s="124"/>
      <c r="Q15" s="124"/>
      <c r="R15" s="124"/>
      <c r="S15" s="124"/>
      <c r="T15" s="116">
        <f t="shared" si="1"/>
        <v>24</v>
      </c>
      <c r="U15" s="122"/>
      <c r="V15" s="122"/>
      <c r="W15" s="127"/>
    </row>
    <row r="16" spans="1:24" x14ac:dyDescent="0.25">
      <c r="A16" s="128">
        <v>2</v>
      </c>
      <c r="B16" s="129"/>
      <c r="C16" s="130"/>
      <c r="D16" s="130"/>
      <c r="E16" s="130"/>
      <c r="F16" s="131" t="s">
        <v>238</v>
      </c>
      <c r="G16" s="132"/>
      <c r="H16" s="129"/>
      <c r="I16" s="115">
        <f t="shared" ref="I16:T16" si="2">SUM(I17:I19)</f>
        <v>42</v>
      </c>
      <c r="J16" s="115">
        <f t="shared" si="2"/>
        <v>30</v>
      </c>
      <c r="K16" s="115">
        <f t="shared" si="2"/>
        <v>0</v>
      </c>
      <c r="L16" s="115">
        <f t="shared" si="2"/>
        <v>0</v>
      </c>
      <c r="M16" s="115">
        <f t="shared" si="2"/>
        <v>0</v>
      </c>
      <c r="N16" s="115">
        <f t="shared" si="2"/>
        <v>0</v>
      </c>
      <c r="O16" s="115">
        <f t="shared" si="2"/>
        <v>0</v>
      </c>
      <c r="P16" s="115">
        <f t="shared" si="2"/>
        <v>0</v>
      </c>
      <c r="Q16" s="115">
        <f t="shared" si="2"/>
        <v>0</v>
      </c>
      <c r="R16" s="115">
        <f t="shared" si="2"/>
        <v>0</v>
      </c>
      <c r="S16" s="115">
        <f t="shared" si="2"/>
        <v>0</v>
      </c>
      <c r="T16" s="115">
        <f t="shared" si="2"/>
        <v>72</v>
      </c>
      <c r="U16" s="116">
        <v>200</v>
      </c>
      <c r="V16" s="116">
        <f>SUM(V18:V19)</f>
        <v>0</v>
      </c>
      <c r="W16" s="117">
        <f>(T16+V16)-U16</f>
        <v>-128</v>
      </c>
    </row>
    <row r="17" spans="1:23" x14ac:dyDescent="0.25">
      <c r="A17" s="118"/>
      <c r="B17" s="133"/>
      <c r="C17" s="120"/>
      <c r="D17" s="120"/>
      <c r="E17" s="24" t="s">
        <v>34</v>
      </c>
      <c r="F17" s="121" t="s">
        <v>239</v>
      </c>
      <c r="G17" s="134"/>
      <c r="H17" s="134" t="s">
        <v>232</v>
      </c>
      <c r="I17" s="116">
        <v>14</v>
      </c>
      <c r="J17" s="123">
        <v>10</v>
      </c>
      <c r="K17" s="123"/>
      <c r="L17" s="116"/>
      <c r="M17" s="123"/>
      <c r="N17" s="116"/>
      <c r="O17" s="123"/>
      <c r="P17" s="123"/>
      <c r="Q17" s="123"/>
      <c r="R17" s="123"/>
      <c r="S17" s="123"/>
      <c r="T17" s="116">
        <f>I17+J17</f>
        <v>24</v>
      </c>
      <c r="U17" s="123"/>
      <c r="V17" s="123"/>
      <c r="W17" s="125"/>
    </row>
    <row r="18" spans="1:23" x14ac:dyDescent="0.25">
      <c r="A18" s="126"/>
      <c r="B18" s="85"/>
      <c r="C18" s="84"/>
      <c r="D18" s="84"/>
      <c r="E18" s="24" t="s">
        <v>36</v>
      </c>
      <c r="F18" s="87" t="s">
        <v>240</v>
      </c>
      <c r="G18" s="122"/>
      <c r="H18" s="122" t="s">
        <v>232</v>
      </c>
      <c r="I18" s="124">
        <v>14</v>
      </c>
      <c r="J18" s="124">
        <v>10</v>
      </c>
      <c r="K18" s="124"/>
      <c r="L18" s="116"/>
      <c r="M18" s="124"/>
      <c r="N18" s="116"/>
      <c r="O18" s="124"/>
      <c r="P18" s="124"/>
      <c r="Q18" s="124"/>
      <c r="R18" s="124"/>
      <c r="S18" s="124"/>
      <c r="T18" s="116">
        <f>I18+J18</f>
        <v>24</v>
      </c>
      <c r="U18" s="122"/>
      <c r="V18" s="122"/>
      <c r="W18" s="127"/>
    </row>
    <row r="19" spans="1:23" x14ac:dyDescent="0.25">
      <c r="A19" s="126"/>
      <c r="B19" s="85"/>
      <c r="C19" s="84"/>
      <c r="D19" s="84"/>
      <c r="E19" s="24" t="s">
        <v>38</v>
      </c>
      <c r="F19" s="87" t="s">
        <v>241</v>
      </c>
      <c r="G19" s="122"/>
      <c r="H19" s="122" t="s">
        <v>232</v>
      </c>
      <c r="I19" s="124">
        <v>14</v>
      </c>
      <c r="J19" s="124">
        <v>10</v>
      </c>
      <c r="K19" s="124"/>
      <c r="L19" s="116"/>
      <c r="M19" s="124"/>
      <c r="N19" s="124"/>
      <c r="O19" s="124"/>
      <c r="P19" s="124"/>
      <c r="Q19" s="124"/>
      <c r="R19" s="124"/>
      <c r="S19" s="124"/>
      <c r="T19" s="116">
        <f>I19+J19</f>
        <v>24</v>
      </c>
      <c r="U19" s="122"/>
      <c r="V19" s="122"/>
      <c r="W19" s="127"/>
    </row>
    <row r="20" spans="1:23" x14ac:dyDescent="0.25">
      <c r="A20" s="126"/>
      <c r="B20" s="85"/>
      <c r="C20" s="84"/>
      <c r="D20" s="84"/>
      <c r="E20" s="84"/>
      <c r="F20" s="87"/>
      <c r="G20" s="135"/>
      <c r="H20" s="124"/>
      <c r="I20" s="124"/>
      <c r="J20" s="124"/>
      <c r="K20" s="124"/>
      <c r="L20" s="116"/>
      <c r="M20" s="124"/>
      <c r="N20" s="124"/>
      <c r="O20" s="124"/>
      <c r="P20" s="124"/>
      <c r="Q20" s="124"/>
      <c r="R20" s="124"/>
      <c r="S20" s="124"/>
      <c r="T20" s="102"/>
      <c r="U20" s="122"/>
      <c r="V20" s="122"/>
      <c r="W20" s="127"/>
    </row>
    <row r="21" spans="1:23" x14ac:dyDescent="0.25">
      <c r="A21" s="128">
        <v>3</v>
      </c>
      <c r="B21" s="129"/>
      <c r="C21" s="130"/>
      <c r="D21" s="130"/>
      <c r="E21" s="130"/>
      <c r="F21" s="131" t="s">
        <v>242</v>
      </c>
      <c r="G21" s="132"/>
      <c r="H21" s="129"/>
      <c r="I21" s="115">
        <f>SUM(I22:I55)</f>
        <v>638</v>
      </c>
      <c r="J21" s="115">
        <f>SUM(J22:J55)</f>
        <v>502</v>
      </c>
      <c r="K21" s="115">
        <f t="shared" ref="K21:T21" si="3">SUM(K22:K346)</f>
        <v>0</v>
      </c>
      <c r="L21" s="115">
        <f t="shared" si="3"/>
        <v>0</v>
      </c>
      <c r="M21" s="115">
        <f t="shared" si="3"/>
        <v>0</v>
      </c>
      <c r="N21" s="115">
        <f t="shared" si="3"/>
        <v>0</v>
      </c>
      <c r="O21" s="115">
        <f t="shared" si="3"/>
        <v>0</v>
      </c>
      <c r="P21" s="115">
        <f t="shared" si="3"/>
        <v>0</v>
      </c>
      <c r="Q21" s="115">
        <f t="shared" si="3"/>
        <v>0</v>
      </c>
      <c r="R21" s="115">
        <f t="shared" si="3"/>
        <v>0</v>
      </c>
      <c r="S21" s="115">
        <f t="shared" si="3"/>
        <v>0</v>
      </c>
      <c r="T21" s="115">
        <f t="shared" si="3"/>
        <v>2170</v>
      </c>
      <c r="U21" s="116">
        <v>200</v>
      </c>
      <c r="V21" s="116">
        <f>SUM(V23:V55)</f>
        <v>0</v>
      </c>
      <c r="W21" s="117">
        <f>(T21+V21)-U21</f>
        <v>1970</v>
      </c>
    </row>
    <row r="22" spans="1:23" x14ac:dyDescent="0.25">
      <c r="A22" s="118"/>
      <c r="B22" s="133"/>
      <c r="C22" s="120"/>
      <c r="D22" s="120"/>
      <c r="E22" s="24" t="s">
        <v>28</v>
      </c>
      <c r="F22" s="121" t="s">
        <v>243</v>
      </c>
      <c r="G22" s="136"/>
      <c r="H22" s="134" t="s">
        <v>232</v>
      </c>
      <c r="I22" s="137">
        <v>20</v>
      </c>
      <c r="J22" s="137">
        <v>16</v>
      </c>
      <c r="K22" s="123"/>
      <c r="L22" s="123"/>
      <c r="M22" s="123"/>
      <c r="N22" s="123"/>
      <c r="O22" s="123"/>
      <c r="P22" s="123"/>
      <c r="Q22" s="124"/>
      <c r="R22" s="123"/>
      <c r="S22" s="123"/>
      <c r="T22" s="116">
        <f t="shared" ref="T22:T55" si="4">I22+J22</f>
        <v>36</v>
      </c>
      <c r="U22" s="123"/>
      <c r="V22" s="123"/>
      <c r="W22" s="125"/>
    </row>
    <row r="23" spans="1:23" x14ac:dyDescent="0.25">
      <c r="A23" s="126"/>
      <c r="B23" s="85"/>
      <c r="C23" s="84"/>
      <c r="D23" s="84"/>
      <c r="E23" s="24" t="s">
        <v>30</v>
      </c>
      <c r="F23" s="121" t="s">
        <v>244</v>
      </c>
      <c r="G23" s="136"/>
      <c r="H23" s="134" t="s">
        <v>232</v>
      </c>
      <c r="I23" s="137">
        <v>20</v>
      </c>
      <c r="J23" s="137">
        <v>16</v>
      </c>
      <c r="K23" s="124"/>
      <c r="L23" s="102"/>
      <c r="M23" s="124"/>
      <c r="N23" s="124"/>
      <c r="O23" s="124"/>
      <c r="P23" s="124"/>
      <c r="Q23" s="124"/>
      <c r="R23" s="124"/>
      <c r="S23" s="124"/>
      <c r="T23" s="116">
        <f t="shared" si="4"/>
        <v>36</v>
      </c>
      <c r="U23" s="122"/>
      <c r="V23" s="122"/>
      <c r="W23" s="127"/>
    </row>
    <row r="24" spans="1:23" x14ac:dyDescent="0.25">
      <c r="A24" s="126"/>
      <c r="B24" s="85"/>
      <c r="C24" s="84"/>
      <c r="D24" s="84"/>
      <c r="E24" s="10" t="s">
        <v>48</v>
      </c>
      <c r="F24" s="121" t="s">
        <v>245</v>
      </c>
      <c r="G24" s="136"/>
      <c r="H24" s="134" t="s">
        <v>232</v>
      </c>
      <c r="I24" s="137">
        <v>20</v>
      </c>
      <c r="J24" s="137">
        <v>16</v>
      </c>
      <c r="K24" s="124"/>
      <c r="L24" s="102"/>
      <c r="M24" s="124"/>
      <c r="N24" s="124"/>
      <c r="O24" s="124"/>
      <c r="P24" s="124"/>
      <c r="Q24" s="124"/>
      <c r="R24" s="124"/>
      <c r="S24" s="124"/>
      <c r="T24" s="116">
        <f t="shared" si="4"/>
        <v>36</v>
      </c>
      <c r="U24" s="122"/>
      <c r="V24" s="122"/>
      <c r="W24" s="127"/>
    </row>
    <row r="25" spans="1:23" x14ac:dyDescent="0.25">
      <c r="A25" s="126"/>
      <c r="B25" s="85"/>
      <c r="C25" s="84"/>
      <c r="D25" s="84"/>
      <c r="E25" s="24" t="s">
        <v>50</v>
      </c>
      <c r="F25" s="121" t="s">
        <v>246</v>
      </c>
      <c r="G25" s="136"/>
      <c r="H25" s="134" t="s">
        <v>232</v>
      </c>
      <c r="I25" s="137">
        <v>14</v>
      </c>
      <c r="J25" s="137">
        <v>10</v>
      </c>
      <c r="K25" s="124"/>
      <c r="L25" s="102"/>
      <c r="M25" s="124"/>
      <c r="N25" s="124"/>
      <c r="O25" s="124"/>
      <c r="P25" s="124"/>
      <c r="Q25" s="124"/>
      <c r="R25" s="124"/>
      <c r="S25" s="124"/>
      <c r="T25" s="116">
        <f t="shared" si="4"/>
        <v>24</v>
      </c>
      <c r="U25" s="122"/>
      <c r="V25" s="122"/>
      <c r="W25" s="127"/>
    </row>
    <row r="26" spans="1:23" x14ac:dyDescent="0.25">
      <c r="A26" s="126"/>
      <c r="B26" s="85"/>
      <c r="C26" s="84"/>
      <c r="D26" s="84"/>
      <c r="E26" s="42" t="s">
        <v>75</v>
      </c>
      <c r="F26" s="121" t="s">
        <v>247</v>
      </c>
      <c r="G26" s="136"/>
      <c r="H26" s="122" t="s">
        <v>235</v>
      </c>
      <c r="I26" s="137">
        <v>20</v>
      </c>
      <c r="J26" s="137">
        <v>16</v>
      </c>
      <c r="K26" s="124"/>
      <c r="L26" s="102"/>
      <c r="M26" s="124"/>
      <c r="N26" s="124"/>
      <c r="O26" s="124"/>
      <c r="P26" s="124"/>
      <c r="Q26" s="124"/>
      <c r="R26" s="124"/>
      <c r="S26" s="124"/>
      <c r="T26" s="116">
        <f t="shared" si="4"/>
        <v>36</v>
      </c>
      <c r="U26" s="122"/>
      <c r="V26" s="122"/>
      <c r="W26" s="127"/>
    </row>
    <row r="27" spans="1:23" x14ac:dyDescent="0.25">
      <c r="A27" s="126"/>
      <c r="B27" s="85"/>
      <c r="C27" s="84"/>
      <c r="D27" s="84"/>
      <c r="E27" s="42" t="s">
        <v>77</v>
      </c>
      <c r="F27" s="121" t="s">
        <v>248</v>
      </c>
      <c r="G27" s="136"/>
      <c r="H27" s="122" t="s">
        <v>235</v>
      </c>
      <c r="I27" s="137">
        <v>20</v>
      </c>
      <c r="J27" s="137">
        <v>16</v>
      </c>
      <c r="K27" s="124"/>
      <c r="L27" s="102"/>
      <c r="M27" s="124"/>
      <c r="N27" s="124"/>
      <c r="O27" s="124"/>
      <c r="P27" s="124"/>
      <c r="Q27" s="124"/>
      <c r="R27" s="124"/>
      <c r="S27" s="124"/>
      <c r="T27" s="116">
        <f t="shared" si="4"/>
        <v>36</v>
      </c>
      <c r="U27" s="122"/>
      <c r="V27" s="122"/>
      <c r="W27" s="127"/>
    </row>
    <row r="28" spans="1:23" ht="24" x14ac:dyDescent="0.25">
      <c r="A28" s="126"/>
      <c r="B28" s="85"/>
      <c r="C28" s="84"/>
      <c r="D28" s="84"/>
      <c r="E28" s="50" t="s">
        <v>81</v>
      </c>
      <c r="F28" s="121" t="s">
        <v>249</v>
      </c>
      <c r="G28" s="136"/>
      <c r="H28" s="138" t="s">
        <v>235</v>
      </c>
      <c r="I28" s="137">
        <v>20</v>
      </c>
      <c r="J28" s="137">
        <v>16</v>
      </c>
      <c r="K28" s="124"/>
      <c r="L28" s="102"/>
      <c r="M28" s="124"/>
      <c r="N28" s="124"/>
      <c r="O28" s="124"/>
      <c r="P28" s="124"/>
      <c r="Q28" s="124"/>
      <c r="R28" s="124"/>
      <c r="S28" s="124"/>
      <c r="T28" s="116">
        <f t="shared" si="4"/>
        <v>36</v>
      </c>
      <c r="U28" s="122"/>
      <c r="V28" s="122"/>
      <c r="W28" s="127"/>
    </row>
    <row r="29" spans="1:23" x14ac:dyDescent="0.25">
      <c r="A29" s="126"/>
      <c r="B29" s="85"/>
      <c r="C29" s="84"/>
      <c r="D29" s="84"/>
      <c r="E29" s="42" t="s">
        <v>83</v>
      </c>
      <c r="F29" s="121" t="s">
        <v>250</v>
      </c>
      <c r="G29" s="136"/>
      <c r="H29" s="138" t="s">
        <v>235</v>
      </c>
      <c r="I29" s="137">
        <v>20</v>
      </c>
      <c r="J29" s="137">
        <v>16</v>
      </c>
      <c r="K29" s="124"/>
      <c r="L29" s="102"/>
      <c r="M29" s="124"/>
      <c r="N29" s="124"/>
      <c r="O29" s="124"/>
      <c r="P29" s="124"/>
      <c r="Q29" s="124"/>
      <c r="R29" s="124"/>
      <c r="S29" s="124"/>
      <c r="T29" s="116">
        <f t="shared" si="4"/>
        <v>36</v>
      </c>
      <c r="U29" s="122"/>
      <c r="V29" s="122"/>
      <c r="W29" s="127"/>
    </row>
    <row r="30" spans="1:23" x14ac:dyDescent="0.25">
      <c r="A30" s="126"/>
      <c r="B30" s="85"/>
      <c r="C30" s="84"/>
      <c r="D30" s="84"/>
      <c r="E30" s="42" t="s">
        <v>87</v>
      </c>
      <c r="F30" s="87" t="s">
        <v>251</v>
      </c>
      <c r="G30" s="122"/>
      <c r="H30" s="122" t="s">
        <v>235</v>
      </c>
      <c r="I30" s="124">
        <v>20</v>
      </c>
      <c r="J30" s="124">
        <v>16</v>
      </c>
      <c r="K30" s="124"/>
      <c r="L30" s="102"/>
      <c r="M30" s="124"/>
      <c r="N30" s="124"/>
      <c r="O30" s="124"/>
      <c r="P30" s="124"/>
      <c r="Q30" s="124"/>
      <c r="R30" s="124"/>
      <c r="S30" s="124"/>
      <c r="T30" s="116">
        <f t="shared" si="4"/>
        <v>36</v>
      </c>
      <c r="U30" s="122"/>
      <c r="V30" s="122"/>
      <c r="W30" s="127"/>
    </row>
    <row r="31" spans="1:23" x14ac:dyDescent="0.25">
      <c r="A31" s="126"/>
      <c r="B31" s="85"/>
      <c r="C31" s="84"/>
      <c r="D31" s="84"/>
      <c r="E31" s="42" t="s">
        <v>89</v>
      </c>
      <c r="F31" s="87" t="s">
        <v>252</v>
      </c>
      <c r="G31" s="122"/>
      <c r="H31" s="122" t="s">
        <v>235</v>
      </c>
      <c r="I31" s="124">
        <v>20</v>
      </c>
      <c r="J31" s="124">
        <v>16</v>
      </c>
      <c r="K31" s="124"/>
      <c r="L31" s="102"/>
      <c r="M31" s="124"/>
      <c r="N31" s="124"/>
      <c r="O31" s="124"/>
      <c r="P31" s="124"/>
      <c r="Q31" s="124"/>
      <c r="R31" s="124"/>
      <c r="S31" s="124"/>
      <c r="T31" s="116">
        <f t="shared" si="4"/>
        <v>36</v>
      </c>
      <c r="U31" s="122"/>
      <c r="V31" s="122"/>
      <c r="W31" s="127"/>
    </row>
    <row r="32" spans="1:23" x14ac:dyDescent="0.25">
      <c r="A32" s="126"/>
      <c r="B32" s="85"/>
      <c r="C32" s="84"/>
      <c r="D32" s="84"/>
      <c r="E32" s="24" t="s">
        <v>98</v>
      </c>
      <c r="F32" s="87" t="s">
        <v>253</v>
      </c>
      <c r="G32" s="122"/>
      <c r="H32" s="122" t="s">
        <v>254</v>
      </c>
      <c r="I32" s="124">
        <v>20</v>
      </c>
      <c r="J32" s="124">
        <v>16</v>
      </c>
      <c r="K32" s="124"/>
      <c r="L32" s="102"/>
      <c r="M32" s="124"/>
      <c r="N32" s="124"/>
      <c r="O32" s="124"/>
      <c r="P32" s="124"/>
      <c r="Q32" s="124"/>
      <c r="R32" s="124"/>
      <c r="S32" s="124"/>
      <c r="T32" s="116">
        <f t="shared" si="4"/>
        <v>36</v>
      </c>
      <c r="U32" s="122"/>
      <c r="V32" s="122"/>
      <c r="W32" s="127"/>
    </row>
    <row r="33" spans="1:23" x14ac:dyDescent="0.25">
      <c r="A33" s="126"/>
      <c r="B33" s="85"/>
      <c r="C33" s="84"/>
      <c r="D33" s="84"/>
      <c r="E33" s="10" t="s">
        <v>101</v>
      </c>
      <c r="F33" s="87" t="s">
        <v>255</v>
      </c>
      <c r="G33" s="122"/>
      <c r="H33" s="122" t="s">
        <v>254</v>
      </c>
      <c r="I33" s="124">
        <v>20</v>
      </c>
      <c r="J33" s="124">
        <v>16</v>
      </c>
      <c r="K33" s="124"/>
      <c r="L33" s="102"/>
      <c r="M33" s="124"/>
      <c r="N33" s="124"/>
      <c r="O33" s="124"/>
      <c r="P33" s="124"/>
      <c r="Q33" s="124"/>
      <c r="R33" s="124"/>
      <c r="S33" s="124"/>
      <c r="T33" s="116">
        <f t="shared" si="4"/>
        <v>36</v>
      </c>
      <c r="U33" s="122"/>
      <c r="V33" s="122"/>
      <c r="W33" s="127"/>
    </row>
    <row r="34" spans="1:23" x14ac:dyDescent="0.25">
      <c r="A34" s="126"/>
      <c r="B34" s="85"/>
      <c r="C34" s="84"/>
      <c r="D34" s="84"/>
      <c r="E34" s="24" t="s">
        <v>256</v>
      </c>
      <c r="F34" s="87" t="s">
        <v>257</v>
      </c>
      <c r="G34" s="135"/>
      <c r="H34" s="122" t="s">
        <v>254</v>
      </c>
      <c r="I34" s="124">
        <v>20</v>
      </c>
      <c r="J34" s="124">
        <v>16</v>
      </c>
      <c r="K34" s="124"/>
      <c r="L34" s="102"/>
      <c r="M34" s="124"/>
      <c r="N34" s="124"/>
      <c r="O34" s="124"/>
      <c r="P34" s="124"/>
      <c r="Q34" s="124"/>
      <c r="R34" s="124"/>
      <c r="S34" s="124"/>
      <c r="T34" s="116">
        <f t="shared" si="4"/>
        <v>36</v>
      </c>
      <c r="U34" s="122"/>
      <c r="V34" s="122"/>
      <c r="W34" s="127"/>
    </row>
    <row r="35" spans="1:23" x14ac:dyDescent="0.25">
      <c r="A35" s="126"/>
      <c r="B35" s="85"/>
      <c r="C35" s="84"/>
      <c r="D35" s="84"/>
      <c r="E35" s="24" t="s">
        <v>107</v>
      </c>
      <c r="F35" s="87" t="s">
        <v>258</v>
      </c>
      <c r="G35" s="135"/>
      <c r="H35" s="122" t="s">
        <v>254</v>
      </c>
      <c r="I35" s="124">
        <v>20</v>
      </c>
      <c r="J35" s="124">
        <v>16</v>
      </c>
      <c r="K35" s="124"/>
      <c r="L35" s="102"/>
      <c r="M35" s="124"/>
      <c r="N35" s="124"/>
      <c r="O35" s="124"/>
      <c r="P35" s="124"/>
      <c r="Q35" s="124"/>
      <c r="R35" s="124"/>
      <c r="S35" s="124"/>
      <c r="T35" s="116">
        <f t="shared" si="4"/>
        <v>36</v>
      </c>
      <c r="U35" s="122"/>
      <c r="V35" s="122"/>
      <c r="W35" s="127"/>
    </row>
    <row r="36" spans="1:23" x14ac:dyDescent="0.25">
      <c r="A36" s="126"/>
      <c r="B36" s="85"/>
      <c r="C36" s="84"/>
      <c r="D36" s="84"/>
      <c r="E36" s="24" t="s">
        <v>109</v>
      </c>
      <c r="F36" s="87" t="s">
        <v>259</v>
      </c>
      <c r="G36" s="135"/>
      <c r="H36" s="122" t="s">
        <v>254</v>
      </c>
      <c r="I36" s="124">
        <v>20</v>
      </c>
      <c r="J36" s="124">
        <v>16</v>
      </c>
      <c r="K36" s="124"/>
      <c r="L36" s="102"/>
      <c r="M36" s="124"/>
      <c r="N36" s="124"/>
      <c r="O36" s="124"/>
      <c r="P36" s="124"/>
      <c r="Q36" s="124"/>
      <c r="R36" s="124"/>
      <c r="S36" s="124"/>
      <c r="T36" s="116">
        <f t="shared" si="4"/>
        <v>36</v>
      </c>
      <c r="U36" s="122"/>
      <c r="V36" s="122"/>
      <c r="W36" s="127"/>
    </row>
    <row r="37" spans="1:23" ht="24" x14ac:dyDescent="0.25">
      <c r="A37" s="126"/>
      <c r="B37" s="85"/>
      <c r="C37" s="84"/>
      <c r="D37" s="84"/>
      <c r="E37" s="24" t="s">
        <v>111</v>
      </c>
      <c r="F37" s="87" t="s">
        <v>260</v>
      </c>
      <c r="G37" s="135"/>
      <c r="H37" s="122" t="s">
        <v>254</v>
      </c>
      <c r="I37" s="124">
        <v>20</v>
      </c>
      <c r="J37" s="124">
        <v>16</v>
      </c>
      <c r="K37" s="124"/>
      <c r="L37" s="102"/>
      <c r="M37" s="124"/>
      <c r="N37" s="124"/>
      <c r="O37" s="124"/>
      <c r="P37" s="124"/>
      <c r="Q37" s="124"/>
      <c r="R37" s="124"/>
      <c r="S37" s="124"/>
      <c r="T37" s="116">
        <f t="shared" si="4"/>
        <v>36</v>
      </c>
      <c r="U37" s="122"/>
      <c r="V37" s="122"/>
      <c r="W37" s="127"/>
    </row>
    <row r="38" spans="1:23" x14ac:dyDescent="0.25">
      <c r="A38" s="126"/>
      <c r="B38" s="85"/>
      <c r="C38" s="84"/>
      <c r="D38" s="84"/>
      <c r="E38" s="24" t="s">
        <v>117</v>
      </c>
      <c r="F38" s="87" t="s">
        <v>261</v>
      </c>
      <c r="G38" s="135"/>
      <c r="H38" s="122" t="s">
        <v>254</v>
      </c>
      <c r="I38" s="124">
        <v>20</v>
      </c>
      <c r="J38" s="124">
        <v>16</v>
      </c>
      <c r="K38" s="124"/>
      <c r="L38" s="102"/>
      <c r="M38" s="124"/>
      <c r="N38" s="124"/>
      <c r="O38" s="124"/>
      <c r="P38" s="124"/>
      <c r="Q38" s="124"/>
      <c r="R38" s="124"/>
      <c r="S38" s="124"/>
      <c r="T38" s="116">
        <f t="shared" si="4"/>
        <v>36</v>
      </c>
      <c r="U38" s="122"/>
      <c r="V38" s="122"/>
      <c r="W38" s="127"/>
    </row>
    <row r="39" spans="1:23" x14ac:dyDescent="0.25">
      <c r="A39" s="126"/>
      <c r="B39" s="85"/>
      <c r="C39" s="84"/>
      <c r="D39" s="84"/>
      <c r="E39" s="24" t="s">
        <v>119</v>
      </c>
      <c r="F39" s="87" t="s">
        <v>262</v>
      </c>
      <c r="G39" s="135"/>
      <c r="H39" s="122" t="s">
        <v>254</v>
      </c>
      <c r="I39" s="124">
        <v>20</v>
      </c>
      <c r="J39" s="124">
        <v>16</v>
      </c>
      <c r="K39" s="124"/>
      <c r="L39" s="102"/>
      <c r="M39" s="124"/>
      <c r="N39" s="124"/>
      <c r="O39" s="124"/>
      <c r="P39" s="124"/>
      <c r="Q39" s="124"/>
      <c r="R39" s="124"/>
      <c r="S39" s="124"/>
      <c r="T39" s="116">
        <f t="shared" si="4"/>
        <v>36</v>
      </c>
      <c r="U39" s="122"/>
      <c r="V39" s="122"/>
      <c r="W39" s="127"/>
    </row>
    <row r="40" spans="1:23" ht="24" x14ac:dyDescent="0.25">
      <c r="A40" s="126"/>
      <c r="B40" s="85"/>
      <c r="C40" s="84"/>
      <c r="D40" s="84"/>
      <c r="E40" s="10" t="s">
        <v>127</v>
      </c>
      <c r="F40" s="87" t="s">
        <v>263</v>
      </c>
      <c r="G40" s="135"/>
      <c r="H40" s="122" t="s">
        <v>264</v>
      </c>
      <c r="I40" s="124">
        <v>20</v>
      </c>
      <c r="J40" s="124">
        <v>16</v>
      </c>
      <c r="K40" s="124"/>
      <c r="L40" s="102"/>
      <c r="M40" s="124"/>
      <c r="N40" s="124"/>
      <c r="O40" s="124"/>
      <c r="P40" s="124"/>
      <c r="Q40" s="124"/>
      <c r="R40" s="124"/>
      <c r="S40" s="124"/>
      <c r="T40" s="116">
        <f t="shared" si="4"/>
        <v>36</v>
      </c>
      <c r="U40" s="122"/>
      <c r="V40" s="122"/>
      <c r="W40" s="127"/>
    </row>
    <row r="41" spans="1:23" ht="24" x14ac:dyDescent="0.25">
      <c r="A41" s="126"/>
      <c r="B41" s="85"/>
      <c r="C41" s="84"/>
      <c r="D41" s="84"/>
      <c r="E41" s="24" t="s">
        <v>132</v>
      </c>
      <c r="F41" s="87" t="s">
        <v>265</v>
      </c>
      <c r="G41" s="135"/>
      <c r="H41" s="122" t="s">
        <v>264</v>
      </c>
      <c r="I41" s="124">
        <v>20</v>
      </c>
      <c r="J41" s="124">
        <v>16</v>
      </c>
      <c r="K41" s="124"/>
      <c r="L41" s="102"/>
      <c r="M41" s="124"/>
      <c r="N41" s="124"/>
      <c r="O41" s="124"/>
      <c r="P41" s="124"/>
      <c r="Q41" s="124"/>
      <c r="R41" s="124"/>
      <c r="S41" s="124"/>
      <c r="T41" s="116">
        <f t="shared" si="4"/>
        <v>36</v>
      </c>
      <c r="U41" s="122"/>
      <c r="V41" s="122"/>
      <c r="W41" s="127"/>
    </row>
    <row r="42" spans="1:23" x14ac:dyDescent="0.25">
      <c r="A42" s="126"/>
      <c r="B42" s="85"/>
      <c r="C42" s="84"/>
      <c r="D42" s="84"/>
      <c r="E42" s="24" t="s">
        <v>134</v>
      </c>
      <c r="F42" s="87" t="s">
        <v>266</v>
      </c>
      <c r="G42" s="135"/>
      <c r="H42" s="122" t="s">
        <v>264</v>
      </c>
      <c r="I42" s="124">
        <v>20</v>
      </c>
      <c r="J42" s="124">
        <v>16</v>
      </c>
      <c r="K42" s="124"/>
      <c r="L42" s="102"/>
      <c r="M42" s="124"/>
      <c r="N42" s="124"/>
      <c r="O42" s="124"/>
      <c r="P42" s="124"/>
      <c r="Q42" s="124"/>
      <c r="R42" s="124"/>
      <c r="S42" s="124"/>
      <c r="T42" s="116">
        <f t="shared" si="4"/>
        <v>36</v>
      </c>
      <c r="U42" s="122"/>
      <c r="V42" s="122"/>
      <c r="W42" s="127"/>
    </row>
    <row r="43" spans="1:23" x14ac:dyDescent="0.25">
      <c r="A43" s="126"/>
      <c r="B43" s="85"/>
      <c r="C43" s="84"/>
      <c r="D43" s="84"/>
      <c r="E43" s="24" t="s">
        <v>138</v>
      </c>
      <c r="F43" s="87" t="s">
        <v>267</v>
      </c>
      <c r="G43" s="135"/>
      <c r="H43" s="122" t="s">
        <v>264</v>
      </c>
      <c r="I43" s="124">
        <v>20</v>
      </c>
      <c r="J43" s="124">
        <v>16</v>
      </c>
      <c r="K43" s="124"/>
      <c r="L43" s="102"/>
      <c r="M43" s="124"/>
      <c r="N43" s="124"/>
      <c r="O43" s="124"/>
      <c r="P43" s="124"/>
      <c r="Q43" s="124"/>
      <c r="R43" s="124"/>
      <c r="S43" s="124"/>
      <c r="T43" s="116">
        <f t="shared" si="4"/>
        <v>36</v>
      </c>
      <c r="U43" s="122"/>
      <c r="V43" s="122"/>
      <c r="W43" s="127"/>
    </row>
    <row r="44" spans="1:23" x14ac:dyDescent="0.25">
      <c r="A44" s="126"/>
      <c r="B44" s="85"/>
      <c r="C44" s="84"/>
      <c r="D44" s="84"/>
      <c r="E44" s="24" t="s">
        <v>140</v>
      </c>
      <c r="F44" s="87" t="s">
        <v>268</v>
      </c>
      <c r="G44" s="135"/>
      <c r="H44" s="122" t="s">
        <v>264</v>
      </c>
      <c r="I44" s="124">
        <v>20</v>
      </c>
      <c r="J44" s="124">
        <v>16</v>
      </c>
      <c r="K44" s="124"/>
      <c r="L44" s="102"/>
      <c r="M44" s="124"/>
      <c r="N44" s="124"/>
      <c r="O44" s="124"/>
      <c r="P44" s="124"/>
      <c r="Q44" s="124"/>
      <c r="R44" s="124"/>
      <c r="S44" s="124"/>
      <c r="T44" s="116">
        <f t="shared" si="4"/>
        <v>36</v>
      </c>
      <c r="U44" s="122"/>
      <c r="V44" s="122"/>
      <c r="W44" s="127"/>
    </row>
    <row r="45" spans="1:23" x14ac:dyDescent="0.25">
      <c r="A45" s="126"/>
      <c r="B45" s="85"/>
      <c r="C45" s="84"/>
      <c r="D45" s="84"/>
      <c r="E45" s="24" t="s">
        <v>269</v>
      </c>
      <c r="F45" s="87" t="s">
        <v>270</v>
      </c>
      <c r="G45" s="135"/>
      <c r="H45" s="122" t="s">
        <v>264</v>
      </c>
      <c r="I45" s="124">
        <v>20</v>
      </c>
      <c r="J45" s="124">
        <v>16</v>
      </c>
      <c r="K45" s="124"/>
      <c r="L45" s="102"/>
      <c r="M45" s="124"/>
      <c r="N45" s="124"/>
      <c r="O45" s="124"/>
      <c r="P45" s="124"/>
      <c r="Q45" s="124"/>
      <c r="R45" s="124"/>
      <c r="S45" s="124"/>
      <c r="T45" s="116">
        <f t="shared" si="4"/>
        <v>36</v>
      </c>
      <c r="U45" s="122"/>
      <c r="V45" s="122"/>
      <c r="W45" s="127"/>
    </row>
    <row r="46" spans="1:23" x14ac:dyDescent="0.25">
      <c r="A46" s="126"/>
      <c r="B46" s="85"/>
      <c r="C46" s="84"/>
      <c r="D46" s="84"/>
      <c r="E46" s="24" t="s">
        <v>271</v>
      </c>
      <c r="F46" s="87" t="s">
        <v>272</v>
      </c>
      <c r="G46" s="135"/>
      <c r="H46" s="122" t="s">
        <v>264</v>
      </c>
      <c r="I46" s="124">
        <v>20</v>
      </c>
      <c r="J46" s="124">
        <v>16</v>
      </c>
      <c r="K46" s="124"/>
      <c r="L46" s="102"/>
      <c r="M46" s="124"/>
      <c r="N46" s="124"/>
      <c r="O46" s="124"/>
      <c r="P46" s="124"/>
      <c r="Q46" s="124"/>
      <c r="R46" s="124"/>
      <c r="S46" s="124"/>
      <c r="T46" s="116">
        <f t="shared" si="4"/>
        <v>36</v>
      </c>
      <c r="U46" s="122"/>
      <c r="V46" s="122"/>
      <c r="W46" s="127"/>
    </row>
    <row r="47" spans="1:23" x14ac:dyDescent="0.25">
      <c r="A47" s="126"/>
      <c r="B47" s="85"/>
      <c r="C47" s="84"/>
      <c r="D47" s="84"/>
      <c r="E47" s="34" t="s">
        <v>160</v>
      </c>
      <c r="F47" s="87" t="s">
        <v>273</v>
      </c>
      <c r="G47" s="135"/>
      <c r="H47" s="122" t="s">
        <v>274</v>
      </c>
      <c r="I47" s="124">
        <v>20</v>
      </c>
      <c r="J47" s="124">
        <v>16</v>
      </c>
      <c r="K47" s="124"/>
      <c r="L47" s="102"/>
      <c r="M47" s="124"/>
      <c r="N47" s="124"/>
      <c r="O47" s="124"/>
      <c r="P47" s="124"/>
      <c r="Q47" s="124"/>
      <c r="R47" s="124"/>
      <c r="S47" s="124"/>
      <c r="T47" s="116">
        <f t="shared" si="4"/>
        <v>36</v>
      </c>
      <c r="U47" s="122"/>
      <c r="V47" s="122"/>
      <c r="W47" s="127"/>
    </row>
    <row r="48" spans="1:23" x14ac:dyDescent="0.25">
      <c r="A48" s="126"/>
      <c r="B48" s="85"/>
      <c r="C48" s="84"/>
      <c r="D48" s="84"/>
      <c r="E48" s="10" t="s">
        <v>164</v>
      </c>
      <c r="F48" s="67" t="s">
        <v>275</v>
      </c>
      <c r="G48" s="135"/>
      <c r="H48" s="122" t="s">
        <v>274</v>
      </c>
      <c r="I48" s="124">
        <v>14</v>
      </c>
      <c r="J48" s="124">
        <v>10</v>
      </c>
      <c r="K48" s="124"/>
      <c r="L48" s="102"/>
      <c r="M48" s="124"/>
      <c r="N48" s="124"/>
      <c r="O48" s="124"/>
      <c r="P48" s="124"/>
      <c r="Q48" s="124"/>
      <c r="R48" s="124"/>
      <c r="S48" s="124"/>
      <c r="T48" s="116">
        <f t="shared" si="4"/>
        <v>24</v>
      </c>
      <c r="U48" s="122"/>
      <c r="V48" s="122"/>
      <c r="W48" s="127"/>
    </row>
    <row r="49" spans="1:23" x14ac:dyDescent="0.25">
      <c r="A49" s="126"/>
      <c r="B49" s="85"/>
      <c r="C49" s="84"/>
      <c r="D49" s="84"/>
      <c r="E49" s="10" t="s">
        <v>166</v>
      </c>
      <c r="F49" s="67" t="s">
        <v>276</v>
      </c>
      <c r="G49" s="135"/>
      <c r="H49" s="122" t="s">
        <v>274</v>
      </c>
      <c r="I49" s="124">
        <v>14</v>
      </c>
      <c r="J49" s="124">
        <v>10</v>
      </c>
      <c r="K49" s="124"/>
      <c r="L49" s="102"/>
      <c r="M49" s="124"/>
      <c r="N49" s="124"/>
      <c r="O49" s="124"/>
      <c r="P49" s="124"/>
      <c r="Q49" s="124"/>
      <c r="R49" s="124"/>
      <c r="S49" s="124"/>
      <c r="T49" s="116">
        <f t="shared" si="4"/>
        <v>24</v>
      </c>
      <c r="U49" s="122"/>
      <c r="V49" s="122"/>
      <c r="W49" s="127"/>
    </row>
    <row r="50" spans="1:23" x14ac:dyDescent="0.25">
      <c r="A50" s="126"/>
      <c r="B50" s="85"/>
      <c r="C50" s="84"/>
      <c r="D50" s="84"/>
      <c r="E50" s="10" t="s">
        <v>168</v>
      </c>
      <c r="F50" s="67" t="s">
        <v>277</v>
      </c>
      <c r="G50" s="135"/>
      <c r="H50" s="122" t="s">
        <v>274</v>
      </c>
      <c r="I50" s="124">
        <v>14</v>
      </c>
      <c r="J50" s="124">
        <v>10</v>
      </c>
      <c r="K50" s="124"/>
      <c r="L50" s="102"/>
      <c r="M50" s="124"/>
      <c r="N50" s="124"/>
      <c r="O50" s="124"/>
      <c r="P50" s="124"/>
      <c r="Q50" s="124"/>
      <c r="R50" s="124"/>
      <c r="S50" s="124"/>
      <c r="T50" s="116">
        <f t="shared" si="4"/>
        <v>24</v>
      </c>
      <c r="U50" s="122"/>
      <c r="V50" s="122"/>
      <c r="W50" s="127"/>
    </row>
    <row r="51" spans="1:23" x14ac:dyDescent="0.25">
      <c r="A51" s="126"/>
      <c r="B51" s="85"/>
      <c r="C51" s="84"/>
      <c r="D51" s="84"/>
      <c r="E51" s="10" t="s">
        <v>172</v>
      </c>
      <c r="F51" s="67" t="s">
        <v>278</v>
      </c>
      <c r="G51" s="135"/>
      <c r="H51" s="122" t="s">
        <v>274</v>
      </c>
      <c r="I51" s="124">
        <v>14</v>
      </c>
      <c r="J51" s="124">
        <v>10</v>
      </c>
      <c r="K51" s="124"/>
      <c r="L51" s="102"/>
      <c r="M51" s="124"/>
      <c r="N51" s="124"/>
      <c r="O51" s="124"/>
      <c r="P51" s="124"/>
      <c r="Q51" s="124"/>
      <c r="R51" s="124"/>
      <c r="S51" s="124"/>
      <c r="T51" s="116">
        <f t="shared" si="4"/>
        <v>24</v>
      </c>
      <c r="U51" s="122"/>
      <c r="V51" s="122"/>
      <c r="W51" s="127"/>
    </row>
    <row r="52" spans="1:23" x14ac:dyDescent="0.25">
      <c r="A52" s="126"/>
      <c r="B52" s="85"/>
      <c r="C52" s="84"/>
      <c r="D52" s="84"/>
      <c r="E52" s="24" t="s">
        <v>174</v>
      </c>
      <c r="F52" s="67" t="s">
        <v>279</v>
      </c>
      <c r="G52" s="135"/>
      <c r="H52" s="122" t="s">
        <v>274</v>
      </c>
      <c r="I52" s="124">
        <v>14</v>
      </c>
      <c r="J52" s="124">
        <v>10</v>
      </c>
      <c r="K52" s="124"/>
      <c r="L52" s="102"/>
      <c r="M52" s="124"/>
      <c r="N52" s="124"/>
      <c r="O52" s="124"/>
      <c r="P52" s="124"/>
      <c r="Q52" s="124"/>
      <c r="R52" s="124"/>
      <c r="S52" s="124"/>
      <c r="T52" s="116">
        <f t="shared" si="4"/>
        <v>24</v>
      </c>
      <c r="U52" s="122"/>
      <c r="V52" s="122"/>
      <c r="W52" s="127"/>
    </row>
    <row r="53" spans="1:23" x14ac:dyDescent="0.25">
      <c r="A53" s="126"/>
      <c r="B53" s="85"/>
      <c r="C53" s="84"/>
      <c r="D53" s="84"/>
      <c r="E53" s="24" t="s">
        <v>176</v>
      </c>
      <c r="F53" s="67" t="s">
        <v>177</v>
      </c>
      <c r="G53" s="135"/>
      <c r="H53" s="122" t="s">
        <v>274</v>
      </c>
      <c r="I53" s="124">
        <v>14</v>
      </c>
      <c r="J53" s="124">
        <v>10</v>
      </c>
      <c r="K53" s="124"/>
      <c r="L53" s="102"/>
      <c r="M53" s="124"/>
      <c r="N53" s="124"/>
      <c r="O53" s="124"/>
      <c r="P53" s="124"/>
      <c r="Q53" s="124"/>
      <c r="R53" s="124"/>
      <c r="S53" s="124"/>
      <c r="T53" s="116">
        <f t="shared" si="4"/>
        <v>24</v>
      </c>
      <c r="U53" s="122"/>
      <c r="V53" s="122"/>
      <c r="W53" s="127"/>
    </row>
    <row r="54" spans="1:23" x14ac:dyDescent="0.25">
      <c r="A54" s="126"/>
      <c r="B54" s="85"/>
      <c r="C54" s="84"/>
      <c r="D54" s="84"/>
      <c r="E54" s="24" t="s">
        <v>182</v>
      </c>
      <c r="F54" s="87" t="s">
        <v>280</v>
      </c>
      <c r="G54" s="135"/>
      <c r="H54" s="122" t="s">
        <v>274</v>
      </c>
      <c r="I54" s="124">
        <v>20</v>
      </c>
      <c r="J54" s="124">
        <v>16</v>
      </c>
      <c r="K54" s="124"/>
      <c r="L54" s="102"/>
      <c r="M54" s="124"/>
      <c r="N54" s="124"/>
      <c r="O54" s="124"/>
      <c r="P54" s="124"/>
      <c r="Q54" s="124"/>
      <c r="R54" s="124"/>
      <c r="S54" s="124"/>
      <c r="T54" s="116">
        <f t="shared" si="4"/>
        <v>36</v>
      </c>
      <c r="U54" s="122"/>
      <c r="V54" s="122"/>
      <c r="W54" s="127"/>
    </row>
    <row r="55" spans="1:23" x14ac:dyDescent="0.25">
      <c r="A55" s="126"/>
      <c r="B55" s="85"/>
      <c r="C55" s="84"/>
      <c r="D55" s="84"/>
      <c r="E55" s="24" t="s">
        <v>184</v>
      </c>
      <c r="F55" s="87" t="s">
        <v>281</v>
      </c>
      <c r="G55" s="135"/>
      <c r="H55" s="122" t="s">
        <v>274</v>
      </c>
      <c r="I55" s="124">
        <v>20</v>
      </c>
      <c r="J55" s="124">
        <v>16</v>
      </c>
      <c r="K55" s="124"/>
      <c r="L55" s="102"/>
      <c r="M55" s="124"/>
      <c r="N55" s="124"/>
      <c r="O55" s="124"/>
      <c r="P55" s="124"/>
      <c r="Q55" s="124"/>
      <c r="R55" s="124"/>
      <c r="S55" s="124"/>
      <c r="T55" s="116">
        <f t="shared" si="4"/>
        <v>36</v>
      </c>
      <c r="U55" s="122"/>
      <c r="V55" s="122"/>
      <c r="W55" s="127"/>
    </row>
    <row r="56" spans="1:23" x14ac:dyDescent="0.25">
      <c r="A56" s="128">
        <v>4</v>
      </c>
      <c r="B56" s="129"/>
      <c r="C56" s="130"/>
      <c r="D56" s="130"/>
      <c r="E56" s="130"/>
      <c r="F56" s="131" t="s">
        <v>282</v>
      </c>
      <c r="G56" s="132"/>
      <c r="H56" s="129"/>
      <c r="I56" s="115">
        <f>SUM(I57:I76)</f>
        <v>295</v>
      </c>
      <c r="J56" s="115">
        <f>SUM(J57:J76)</f>
        <v>220</v>
      </c>
      <c r="K56" s="115">
        <f t="shared" ref="K56:T56" si="5">SUM(K57:K201)</f>
        <v>0</v>
      </c>
      <c r="L56" s="115">
        <f t="shared" si="5"/>
        <v>0</v>
      </c>
      <c r="M56" s="115">
        <f t="shared" si="5"/>
        <v>0</v>
      </c>
      <c r="N56" s="115">
        <f t="shared" si="5"/>
        <v>0</v>
      </c>
      <c r="O56" s="115">
        <f t="shared" si="5"/>
        <v>0</v>
      </c>
      <c r="P56" s="115">
        <f t="shared" si="5"/>
        <v>0</v>
      </c>
      <c r="Q56" s="115">
        <f t="shared" si="5"/>
        <v>0</v>
      </c>
      <c r="R56" s="115">
        <f t="shared" si="5"/>
        <v>0</v>
      </c>
      <c r="S56" s="115">
        <f t="shared" si="5"/>
        <v>0</v>
      </c>
      <c r="T56" s="115">
        <f t="shared" si="5"/>
        <v>515</v>
      </c>
      <c r="U56" s="116">
        <f>SUM(U75:U76)</f>
        <v>0</v>
      </c>
      <c r="V56" s="116">
        <f>SUM(V75:V76)</f>
        <v>0</v>
      </c>
      <c r="W56" s="117">
        <f>(T56+V56)-U56</f>
        <v>515</v>
      </c>
    </row>
    <row r="57" spans="1:23" x14ac:dyDescent="0.25">
      <c r="A57" s="118"/>
      <c r="B57" s="133"/>
      <c r="C57" s="120"/>
      <c r="D57" s="120"/>
      <c r="E57" s="24" t="s">
        <v>52</v>
      </c>
      <c r="F57" s="121" t="s">
        <v>283</v>
      </c>
      <c r="G57" s="139"/>
      <c r="H57" s="134" t="s">
        <v>232</v>
      </c>
      <c r="I57" s="140">
        <v>20</v>
      </c>
      <c r="J57" s="137">
        <v>16</v>
      </c>
      <c r="K57" s="123"/>
      <c r="L57" s="102"/>
      <c r="M57" s="123"/>
      <c r="N57" s="123"/>
      <c r="O57" s="123"/>
      <c r="P57" s="123"/>
      <c r="Q57" s="124"/>
      <c r="R57" s="124"/>
      <c r="S57" s="124"/>
      <c r="T57" s="116">
        <f t="shared" ref="T57:T72" si="6">I57+J57</f>
        <v>36</v>
      </c>
      <c r="U57" s="123"/>
      <c r="V57" s="123"/>
      <c r="W57" s="125"/>
    </row>
    <row r="58" spans="1:23" x14ac:dyDescent="0.25">
      <c r="A58" s="118"/>
      <c r="B58" s="133"/>
      <c r="C58" s="120"/>
      <c r="D58" s="120"/>
      <c r="E58" s="24" t="s">
        <v>57</v>
      </c>
      <c r="F58" s="87" t="s">
        <v>284</v>
      </c>
      <c r="G58" s="122"/>
      <c r="H58" s="134" t="s">
        <v>232</v>
      </c>
      <c r="I58" s="124">
        <v>14</v>
      </c>
      <c r="J58" s="124">
        <v>10</v>
      </c>
      <c r="K58" s="123"/>
      <c r="L58" s="102"/>
      <c r="M58" s="123"/>
      <c r="N58" s="123"/>
      <c r="O58" s="123"/>
      <c r="P58" s="123"/>
      <c r="Q58" s="124"/>
      <c r="R58" s="124"/>
      <c r="S58" s="124"/>
      <c r="T58" s="116">
        <f t="shared" si="6"/>
        <v>24</v>
      </c>
      <c r="U58" s="123"/>
      <c r="V58" s="123"/>
      <c r="W58" s="125"/>
    </row>
    <row r="59" spans="1:23" x14ac:dyDescent="0.25">
      <c r="A59" s="118"/>
      <c r="B59" s="133"/>
      <c r="C59" s="120"/>
      <c r="D59" s="120"/>
      <c r="E59" s="24" t="s">
        <v>60</v>
      </c>
      <c r="F59" s="87" t="s">
        <v>285</v>
      </c>
      <c r="G59" s="122"/>
      <c r="H59" s="134" t="s">
        <v>232</v>
      </c>
      <c r="I59" s="124">
        <v>14</v>
      </c>
      <c r="J59" s="124">
        <v>10</v>
      </c>
      <c r="K59" s="123"/>
      <c r="L59" s="102"/>
      <c r="M59" s="123"/>
      <c r="N59" s="123"/>
      <c r="O59" s="123"/>
      <c r="P59" s="123"/>
      <c r="Q59" s="124"/>
      <c r="R59" s="124"/>
      <c r="S59" s="124"/>
      <c r="T59" s="116">
        <f t="shared" si="6"/>
        <v>24</v>
      </c>
      <c r="U59" s="123"/>
      <c r="V59" s="123"/>
      <c r="W59" s="125"/>
    </row>
    <row r="60" spans="1:23" x14ac:dyDescent="0.25">
      <c r="A60" s="118"/>
      <c r="B60" s="133"/>
      <c r="C60" s="120"/>
      <c r="D60" s="120"/>
      <c r="E60" s="42" t="s">
        <v>95</v>
      </c>
      <c r="F60" s="87" t="s">
        <v>286</v>
      </c>
      <c r="G60" s="122"/>
      <c r="H60" s="122" t="s">
        <v>235</v>
      </c>
      <c r="I60" s="124">
        <v>7</v>
      </c>
      <c r="J60" s="124">
        <v>5</v>
      </c>
      <c r="K60" s="123"/>
      <c r="L60" s="102"/>
      <c r="M60" s="123"/>
      <c r="N60" s="123"/>
      <c r="O60" s="123"/>
      <c r="P60" s="123"/>
      <c r="Q60" s="124"/>
      <c r="R60" s="124"/>
      <c r="S60" s="124"/>
      <c r="T60" s="116">
        <f t="shared" si="6"/>
        <v>12</v>
      </c>
      <c r="U60" s="123"/>
      <c r="V60" s="123"/>
      <c r="W60" s="125"/>
    </row>
    <row r="61" spans="1:23" x14ac:dyDescent="0.25">
      <c r="A61" s="118"/>
      <c r="B61" s="133"/>
      <c r="C61" s="120"/>
      <c r="D61" s="120"/>
      <c r="E61" s="10" t="s">
        <v>121</v>
      </c>
      <c r="F61" s="87" t="s">
        <v>287</v>
      </c>
      <c r="G61" s="122"/>
      <c r="H61" s="122" t="s">
        <v>254</v>
      </c>
      <c r="I61" s="124">
        <v>14</v>
      </c>
      <c r="J61" s="124">
        <v>10</v>
      </c>
      <c r="K61" s="123"/>
      <c r="L61" s="102"/>
      <c r="M61" s="123"/>
      <c r="N61" s="123"/>
      <c r="O61" s="123"/>
      <c r="P61" s="123"/>
      <c r="Q61" s="124"/>
      <c r="R61" s="124"/>
      <c r="S61" s="124"/>
      <c r="T61" s="116">
        <f t="shared" si="6"/>
        <v>24</v>
      </c>
      <c r="U61" s="123"/>
      <c r="V61" s="123"/>
      <c r="W61" s="125"/>
    </row>
    <row r="62" spans="1:23" x14ac:dyDescent="0.25">
      <c r="A62" s="118"/>
      <c r="B62" s="133"/>
      <c r="C62" s="120"/>
      <c r="D62" s="120"/>
      <c r="E62" s="10" t="s">
        <v>156</v>
      </c>
      <c r="F62" s="87" t="s">
        <v>288</v>
      </c>
      <c r="G62" s="122"/>
      <c r="H62" s="122" t="s">
        <v>264</v>
      </c>
      <c r="I62" s="124">
        <v>6</v>
      </c>
      <c r="J62" s="124">
        <v>5</v>
      </c>
      <c r="K62" s="123"/>
      <c r="L62" s="102"/>
      <c r="M62" s="123"/>
      <c r="N62" s="123"/>
      <c r="O62" s="123"/>
      <c r="P62" s="123"/>
      <c r="Q62" s="124"/>
      <c r="R62" s="124"/>
      <c r="S62" s="124"/>
      <c r="T62" s="116">
        <f t="shared" si="6"/>
        <v>11</v>
      </c>
      <c r="U62" s="123"/>
      <c r="V62" s="123"/>
      <c r="W62" s="125"/>
    </row>
    <row r="63" spans="1:23" x14ac:dyDescent="0.25">
      <c r="A63" s="118"/>
      <c r="B63" s="133"/>
      <c r="C63" s="120"/>
      <c r="D63" s="120"/>
      <c r="E63" s="10" t="s">
        <v>187</v>
      </c>
      <c r="F63" s="87" t="s">
        <v>289</v>
      </c>
      <c r="G63" s="122"/>
      <c r="H63" s="122" t="s">
        <v>274</v>
      </c>
      <c r="I63" s="124">
        <v>14</v>
      </c>
      <c r="J63" s="124">
        <v>10</v>
      </c>
      <c r="K63" s="123"/>
      <c r="L63" s="102"/>
      <c r="M63" s="123"/>
      <c r="N63" s="123"/>
      <c r="O63" s="123"/>
      <c r="P63" s="123"/>
      <c r="Q63" s="124"/>
      <c r="R63" s="124"/>
      <c r="S63" s="124"/>
      <c r="T63" s="116">
        <f t="shared" si="6"/>
        <v>24</v>
      </c>
      <c r="U63" s="123"/>
      <c r="V63" s="123"/>
      <c r="W63" s="125"/>
    </row>
    <row r="64" spans="1:23" x14ac:dyDescent="0.25">
      <c r="A64" s="118"/>
      <c r="B64" s="133"/>
      <c r="C64" s="120"/>
      <c r="D64" s="120"/>
      <c r="E64" s="50" t="s">
        <v>93</v>
      </c>
      <c r="F64" s="87" t="s">
        <v>290</v>
      </c>
      <c r="G64" s="135"/>
      <c r="H64" s="122" t="s">
        <v>235</v>
      </c>
      <c r="I64" s="124">
        <v>14</v>
      </c>
      <c r="J64" s="124">
        <v>10</v>
      </c>
      <c r="K64" s="123"/>
      <c r="L64" s="102"/>
      <c r="M64" s="123"/>
      <c r="N64" s="123"/>
      <c r="O64" s="123"/>
      <c r="P64" s="123"/>
      <c r="Q64" s="124"/>
      <c r="R64" s="124"/>
      <c r="S64" s="124"/>
      <c r="T64" s="116">
        <f t="shared" si="6"/>
        <v>24</v>
      </c>
      <c r="U64" s="123"/>
      <c r="V64" s="123"/>
      <c r="W64" s="125"/>
    </row>
    <row r="65" spans="1:23" x14ac:dyDescent="0.25">
      <c r="A65" s="118"/>
      <c r="B65" s="133"/>
      <c r="C65" s="120"/>
      <c r="D65" s="120"/>
      <c r="E65" s="10" t="s">
        <v>113</v>
      </c>
      <c r="F65" s="87" t="s">
        <v>291</v>
      </c>
      <c r="G65" s="135"/>
      <c r="H65" s="122" t="s">
        <v>254</v>
      </c>
      <c r="I65" s="124">
        <v>14</v>
      </c>
      <c r="J65" s="124">
        <v>10</v>
      </c>
      <c r="K65" s="123"/>
      <c r="L65" s="102"/>
      <c r="M65" s="123"/>
      <c r="N65" s="123"/>
      <c r="O65" s="123"/>
      <c r="P65" s="123"/>
      <c r="Q65" s="124"/>
      <c r="R65" s="124"/>
      <c r="S65" s="124"/>
      <c r="T65" s="116">
        <f t="shared" si="6"/>
        <v>24</v>
      </c>
      <c r="U65" s="123"/>
      <c r="V65" s="123"/>
      <c r="W65" s="125"/>
    </row>
    <row r="66" spans="1:23" x14ac:dyDescent="0.25">
      <c r="A66" s="118"/>
      <c r="B66" s="133"/>
      <c r="C66" s="120"/>
      <c r="D66" s="120"/>
      <c r="E66" s="24" t="s">
        <v>123</v>
      </c>
      <c r="F66" s="87" t="s">
        <v>292</v>
      </c>
      <c r="G66" s="135"/>
      <c r="H66" s="122" t="s">
        <v>254</v>
      </c>
      <c r="I66" s="124">
        <v>14</v>
      </c>
      <c r="J66" s="124">
        <v>10</v>
      </c>
      <c r="K66" s="123"/>
      <c r="L66" s="102"/>
      <c r="M66" s="123"/>
      <c r="N66" s="123"/>
      <c r="O66" s="123"/>
      <c r="P66" s="123"/>
      <c r="Q66" s="124"/>
      <c r="R66" s="124"/>
      <c r="S66" s="124"/>
      <c r="T66" s="116">
        <f t="shared" si="6"/>
        <v>24</v>
      </c>
      <c r="U66" s="123"/>
      <c r="V66" s="123"/>
      <c r="W66" s="125"/>
    </row>
    <row r="67" spans="1:23" x14ac:dyDescent="0.25">
      <c r="A67" s="118"/>
      <c r="B67" s="133"/>
      <c r="C67" s="120"/>
      <c r="D67" s="120"/>
      <c r="E67" s="24" t="s">
        <v>293</v>
      </c>
      <c r="F67" s="87" t="s">
        <v>294</v>
      </c>
      <c r="G67" s="135"/>
      <c r="H67" s="122" t="s">
        <v>274</v>
      </c>
      <c r="I67" s="141">
        <v>20</v>
      </c>
      <c r="J67" s="141">
        <v>16</v>
      </c>
      <c r="K67" s="123"/>
      <c r="L67" s="102"/>
      <c r="M67" s="123"/>
      <c r="N67" s="123"/>
      <c r="O67" s="123"/>
      <c r="P67" s="123"/>
      <c r="Q67" s="124"/>
      <c r="R67" s="124"/>
      <c r="S67" s="124"/>
      <c r="T67" s="116">
        <f t="shared" si="6"/>
        <v>36</v>
      </c>
      <c r="U67" s="123"/>
      <c r="V67" s="123"/>
      <c r="W67" s="125"/>
    </row>
    <row r="68" spans="1:23" x14ac:dyDescent="0.25">
      <c r="A68" s="118"/>
      <c r="B68" s="133"/>
      <c r="C68" s="120"/>
      <c r="D68" s="120"/>
      <c r="E68" s="42" t="s">
        <v>91</v>
      </c>
      <c r="F68" s="87" t="s">
        <v>295</v>
      </c>
      <c r="G68" s="135"/>
      <c r="H68" s="122" t="s">
        <v>235</v>
      </c>
      <c r="I68" s="124">
        <v>20</v>
      </c>
      <c r="J68" s="124">
        <v>16</v>
      </c>
      <c r="K68" s="123"/>
      <c r="L68" s="102"/>
      <c r="M68" s="123"/>
      <c r="N68" s="123"/>
      <c r="O68" s="123"/>
      <c r="P68" s="123"/>
      <c r="Q68" s="124"/>
      <c r="R68" s="124"/>
      <c r="S68" s="124"/>
      <c r="T68" s="116">
        <f t="shared" si="6"/>
        <v>36</v>
      </c>
      <c r="U68" s="123"/>
      <c r="V68" s="123"/>
      <c r="W68" s="125"/>
    </row>
    <row r="69" spans="1:23" x14ac:dyDescent="0.25">
      <c r="A69" s="118"/>
      <c r="B69" s="133"/>
      <c r="C69" s="120"/>
      <c r="D69" s="120"/>
      <c r="E69" s="10" t="s">
        <v>154</v>
      </c>
      <c r="F69" s="87" t="s">
        <v>296</v>
      </c>
      <c r="G69" s="135"/>
      <c r="H69" s="122" t="s">
        <v>264</v>
      </c>
      <c r="I69" s="124">
        <v>14</v>
      </c>
      <c r="J69" s="124">
        <v>10</v>
      </c>
      <c r="K69" s="123"/>
      <c r="L69" s="102"/>
      <c r="M69" s="123"/>
      <c r="N69" s="123"/>
      <c r="O69" s="123"/>
      <c r="P69" s="123"/>
      <c r="Q69" s="124"/>
      <c r="R69" s="124"/>
      <c r="S69" s="124"/>
      <c r="T69" s="116">
        <f t="shared" si="6"/>
        <v>24</v>
      </c>
      <c r="U69" s="123"/>
      <c r="V69" s="123"/>
      <c r="W69" s="125"/>
    </row>
    <row r="70" spans="1:23" x14ac:dyDescent="0.25">
      <c r="A70" s="118"/>
      <c r="B70" s="133"/>
      <c r="C70" s="120"/>
      <c r="D70" s="120"/>
      <c r="E70" s="10" t="s">
        <v>143</v>
      </c>
      <c r="F70" s="87" t="s">
        <v>297</v>
      </c>
      <c r="G70" s="135"/>
      <c r="H70" s="122" t="s">
        <v>264</v>
      </c>
      <c r="I70" s="124">
        <v>20</v>
      </c>
      <c r="J70" s="124">
        <v>16</v>
      </c>
      <c r="K70" s="123"/>
      <c r="L70" s="102"/>
      <c r="M70" s="123"/>
      <c r="N70" s="123"/>
      <c r="O70" s="123"/>
      <c r="P70" s="123"/>
      <c r="Q70" s="124"/>
      <c r="R70" s="124"/>
      <c r="S70" s="124"/>
      <c r="T70" s="116">
        <f t="shared" si="6"/>
        <v>36</v>
      </c>
      <c r="U70" s="123"/>
      <c r="V70" s="123"/>
      <c r="W70" s="125"/>
    </row>
    <row r="71" spans="1:23" x14ac:dyDescent="0.25">
      <c r="A71" s="118"/>
      <c r="B71" s="133"/>
      <c r="C71" s="120"/>
      <c r="D71" s="120"/>
      <c r="E71" s="10" t="s">
        <v>146</v>
      </c>
      <c r="F71" s="87" t="s">
        <v>298</v>
      </c>
      <c r="G71" s="135"/>
      <c r="H71" s="122" t="s">
        <v>264</v>
      </c>
      <c r="I71" s="124">
        <v>20</v>
      </c>
      <c r="J71" s="124">
        <v>16</v>
      </c>
      <c r="K71" s="123"/>
      <c r="L71" s="102"/>
      <c r="M71" s="123"/>
      <c r="N71" s="123"/>
      <c r="O71" s="123"/>
      <c r="P71" s="123"/>
      <c r="Q71" s="124"/>
      <c r="R71" s="124"/>
      <c r="S71" s="124"/>
      <c r="T71" s="116">
        <f t="shared" si="6"/>
        <v>36</v>
      </c>
      <c r="U71" s="123"/>
      <c r="V71" s="123"/>
      <c r="W71" s="125"/>
    </row>
    <row r="72" spans="1:23" x14ac:dyDescent="0.25">
      <c r="A72" s="118"/>
      <c r="B72" s="133"/>
      <c r="C72" s="120"/>
      <c r="D72" s="120"/>
      <c r="E72" s="10" t="s">
        <v>178</v>
      </c>
      <c r="F72" s="87" t="s">
        <v>299</v>
      </c>
      <c r="G72" s="135"/>
      <c r="H72" s="122" t="s">
        <v>274</v>
      </c>
      <c r="I72" s="124">
        <v>14</v>
      </c>
      <c r="J72" s="124">
        <v>10</v>
      </c>
      <c r="K72" s="123"/>
      <c r="L72" s="102"/>
      <c r="M72" s="123"/>
      <c r="N72" s="123"/>
      <c r="O72" s="123"/>
      <c r="P72" s="123"/>
      <c r="Q72" s="124"/>
      <c r="R72" s="124"/>
      <c r="S72" s="124"/>
      <c r="T72" s="116">
        <f t="shared" si="6"/>
        <v>24</v>
      </c>
      <c r="U72" s="123"/>
      <c r="V72" s="123"/>
      <c r="W72" s="125"/>
    </row>
    <row r="73" spans="1:23" x14ac:dyDescent="0.25">
      <c r="A73" s="118"/>
      <c r="B73" s="133"/>
      <c r="C73" s="24"/>
      <c r="D73" s="24"/>
      <c r="E73" s="24" t="s">
        <v>189</v>
      </c>
      <c r="F73" s="87" t="s">
        <v>300</v>
      </c>
      <c r="G73" s="122"/>
      <c r="H73" s="122" t="s">
        <v>274</v>
      </c>
      <c r="I73" s="124">
        <v>14</v>
      </c>
      <c r="J73" s="124">
        <v>10</v>
      </c>
      <c r="K73" s="123"/>
      <c r="L73" s="102"/>
      <c r="M73" s="123"/>
      <c r="N73" s="123"/>
      <c r="O73" s="123"/>
      <c r="P73" s="123"/>
      <c r="Q73" s="124"/>
      <c r="R73" s="124"/>
      <c r="S73" s="124"/>
      <c r="T73" s="116">
        <v>24</v>
      </c>
      <c r="U73" s="123"/>
      <c r="V73" s="123"/>
      <c r="W73" s="125"/>
    </row>
    <row r="74" spans="1:23" x14ac:dyDescent="0.25">
      <c r="A74" s="118"/>
      <c r="B74" s="133"/>
      <c r="C74" s="120"/>
      <c r="D74" s="120"/>
      <c r="E74" s="10" t="s">
        <v>195</v>
      </c>
      <c r="F74" s="87" t="s">
        <v>301</v>
      </c>
      <c r="G74" s="135"/>
      <c r="H74" s="122" t="s">
        <v>302</v>
      </c>
      <c r="I74" s="124">
        <v>14</v>
      </c>
      <c r="J74" s="124">
        <v>10</v>
      </c>
      <c r="K74" s="123"/>
      <c r="L74" s="102"/>
      <c r="M74" s="123"/>
      <c r="N74" s="123"/>
      <c r="O74" s="123"/>
      <c r="P74" s="123"/>
      <c r="Q74" s="124"/>
      <c r="R74" s="124"/>
      <c r="S74" s="124"/>
      <c r="T74" s="116">
        <f>I74+J74</f>
        <v>24</v>
      </c>
      <c r="U74" s="123"/>
      <c r="V74" s="123"/>
      <c r="W74" s="125"/>
    </row>
    <row r="75" spans="1:23" x14ac:dyDescent="0.25">
      <c r="A75" s="126"/>
      <c r="B75" s="85"/>
      <c r="C75" s="84"/>
      <c r="D75" s="84"/>
      <c r="E75" s="24" t="s">
        <v>197</v>
      </c>
      <c r="F75" s="87" t="s">
        <v>303</v>
      </c>
      <c r="G75" s="135"/>
      <c r="H75" s="122" t="s">
        <v>302</v>
      </c>
      <c r="I75" s="124">
        <v>14</v>
      </c>
      <c r="J75" s="124">
        <v>10</v>
      </c>
      <c r="K75" s="124"/>
      <c r="L75" s="102"/>
      <c r="M75" s="124"/>
      <c r="N75" s="124"/>
      <c r="O75" s="124"/>
      <c r="P75" s="124"/>
      <c r="Q75" s="124"/>
      <c r="R75" s="124"/>
      <c r="S75" s="124"/>
      <c r="T75" s="116">
        <f>I75+J75</f>
        <v>24</v>
      </c>
      <c r="U75" s="122"/>
      <c r="V75" s="122"/>
      <c r="W75" s="127"/>
    </row>
    <row r="76" spans="1:23" ht="24" x14ac:dyDescent="0.25">
      <c r="A76" s="126"/>
      <c r="B76" s="85"/>
      <c r="C76" s="84"/>
      <c r="D76" s="84"/>
      <c r="E76" s="24" t="s">
        <v>199</v>
      </c>
      <c r="F76" s="87" t="s">
        <v>304</v>
      </c>
      <c r="G76" s="135"/>
      <c r="H76" s="122" t="s">
        <v>302</v>
      </c>
      <c r="I76" s="124">
        <v>14</v>
      </c>
      <c r="J76" s="124">
        <v>10</v>
      </c>
      <c r="K76" s="124"/>
      <c r="L76" s="102"/>
      <c r="M76" s="124"/>
      <c r="N76" s="124"/>
      <c r="O76" s="124"/>
      <c r="P76" s="124"/>
      <c r="Q76" s="124"/>
      <c r="R76" s="124"/>
      <c r="S76" s="124"/>
      <c r="T76" s="116">
        <f>I76+J76</f>
        <v>24</v>
      </c>
      <c r="U76" s="122"/>
      <c r="V76" s="122"/>
      <c r="W76" s="127"/>
    </row>
  </sheetData>
  <printOptions horizontalCentered="1"/>
  <pageMargins left="0" right="0" top="0.15763888888888899" bottom="0.15763888888888899" header="0.51180555555555496" footer="0.51180555555555496"/>
  <pageSetup paperSize="9" scale="39" firstPageNumber="0" fitToHeight="2" orientation="portrait" r:id="rId1"/>
  <colBreaks count="1" manualBreakCount="1">
    <brk id="2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view="pageBreakPreview" topLeftCell="C1" zoomScale="95" zoomScaleNormal="100" zoomScalePageLayoutView="95" workbookViewId="0">
      <pane xSplit="7" ySplit="8" topLeftCell="J81" activePane="bottomRight" state="frozen"/>
      <selection activeCell="C1" sqref="C1"/>
      <selection pane="topRight" activeCell="J1" sqref="J1"/>
      <selection pane="bottomLeft" activeCell="C81" sqref="C81"/>
      <selection pane="bottomRight" activeCell="A8" sqref="A8"/>
    </sheetView>
  </sheetViews>
  <sheetFormatPr baseColWidth="10" defaultColWidth="9.140625" defaultRowHeight="15" x14ac:dyDescent="0.25"/>
  <cols>
    <col min="1" max="1" width="4.140625" style="142"/>
    <col min="2" max="2" width="36.85546875"/>
    <col min="3" max="3" width="5.7109375"/>
    <col min="4" max="4" width="10.7109375" style="143"/>
    <col min="5" max="5" width="30.5703125"/>
    <col min="6" max="6" width="27.85546875"/>
    <col min="7" max="7" width="7.140625"/>
    <col min="8" max="10" width="5.28515625"/>
    <col min="11" max="12" width="8.28515625"/>
    <col min="13" max="14" width="5.5703125"/>
    <col min="15" max="15" width="5.140625"/>
    <col min="16" max="16" width="5.28515625"/>
    <col min="17" max="17" width="7.140625"/>
    <col min="18" max="18" width="6.42578125"/>
    <col min="19" max="19" width="6"/>
    <col min="20" max="20" width="8.5703125"/>
    <col min="21" max="22" width="7.28515625"/>
    <col min="23" max="1025" width="10.5703125"/>
  </cols>
  <sheetData>
    <row r="1" spans="1:23" x14ac:dyDescent="0.25">
      <c r="A1"/>
      <c r="D1"/>
    </row>
    <row r="2" spans="1:23" x14ac:dyDescent="0.25">
      <c r="A2"/>
      <c r="D2"/>
      <c r="E2" s="7" t="s">
        <v>207</v>
      </c>
      <c r="F2" s="7"/>
      <c r="G2" s="7"/>
      <c r="H2" s="7"/>
      <c r="I2" s="7"/>
      <c r="J2" s="7"/>
      <c r="K2" s="7"/>
      <c r="L2" s="7"/>
      <c r="M2" s="7"/>
    </row>
    <row r="3" spans="1:23" s="147" customFormat="1" ht="19.5" customHeight="1" x14ac:dyDescent="0.25">
      <c r="A3" s="82"/>
      <c r="B3" s="83" t="s">
        <v>208</v>
      </c>
      <c r="C3" s="85"/>
      <c r="D3" s="84"/>
      <c r="E3" s="85"/>
      <c r="F3" s="85"/>
      <c r="G3" s="85"/>
      <c r="H3" s="85"/>
      <c r="I3" s="85"/>
      <c r="J3" s="85"/>
      <c r="K3" s="144"/>
      <c r="L3" s="85"/>
      <c r="M3" s="85"/>
      <c r="N3" s="85"/>
      <c r="O3" s="85"/>
      <c r="P3" s="145"/>
      <c r="Q3" s="85"/>
      <c r="R3" s="85"/>
      <c r="S3" s="85"/>
      <c r="T3" s="146"/>
      <c r="U3" s="146"/>
      <c r="V3" s="146"/>
      <c r="W3" s="86"/>
    </row>
    <row r="4" spans="1:23" s="147" customFormat="1" x14ac:dyDescent="0.25">
      <c r="A4" s="82"/>
      <c r="B4" s="83" t="s">
        <v>210</v>
      </c>
      <c r="C4" s="85"/>
      <c r="D4" s="84"/>
      <c r="E4" s="85"/>
      <c r="F4" s="85"/>
      <c r="G4" s="85"/>
      <c r="H4" s="85"/>
      <c r="I4" s="85"/>
      <c r="J4" s="85"/>
      <c r="K4" s="144"/>
      <c r="L4" s="85"/>
      <c r="M4" s="85"/>
      <c r="N4" s="85"/>
      <c r="O4" s="85"/>
      <c r="P4" s="145"/>
      <c r="Q4" s="85"/>
      <c r="R4" s="85"/>
      <c r="S4" s="85"/>
      <c r="T4" s="146"/>
      <c r="U4" s="146"/>
      <c r="V4" s="146"/>
      <c r="W4" s="86"/>
    </row>
    <row r="5" spans="1:23" s="147" customFormat="1" ht="18.75" customHeight="1" x14ac:dyDescent="0.25">
      <c r="A5" s="82"/>
      <c r="B5" s="83" t="s">
        <v>211</v>
      </c>
      <c r="C5" s="85"/>
      <c r="D5" s="84"/>
      <c r="E5" s="85"/>
      <c r="F5" s="85"/>
      <c r="G5" s="85"/>
      <c r="H5" s="85"/>
      <c r="I5" s="85"/>
      <c r="J5" s="85"/>
      <c r="K5" s="144"/>
      <c r="L5" s="85"/>
      <c r="M5" s="85"/>
      <c r="N5" s="85"/>
      <c r="O5" s="85"/>
      <c r="P5" s="145"/>
      <c r="Q5" s="85"/>
      <c r="R5" s="85"/>
      <c r="S5" s="85"/>
      <c r="T5" s="146"/>
      <c r="U5" s="146"/>
      <c r="V5" s="146"/>
      <c r="W5" s="86"/>
    </row>
    <row r="6" spans="1:23" s="147" customFormat="1" ht="18.75" customHeight="1" x14ac:dyDescent="0.25">
      <c r="A6" s="82"/>
      <c r="B6" s="83" t="s">
        <v>212</v>
      </c>
      <c r="C6" s="85"/>
      <c r="D6" s="84"/>
      <c r="E6" s="85"/>
      <c r="F6" s="85"/>
      <c r="G6" s="85"/>
      <c r="H6" s="85"/>
      <c r="I6" s="85"/>
      <c r="J6" s="85"/>
      <c r="K6" s="144"/>
      <c r="L6" s="85"/>
      <c r="M6" s="85"/>
      <c r="N6" s="85"/>
      <c r="O6" s="85"/>
      <c r="P6" s="145"/>
      <c r="Q6" s="85"/>
      <c r="R6" s="85"/>
      <c r="S6" s="85"/>
      <c r="T6" s="146"/>
      <c r="U6" s="146"/>
      <c r="V6" s="146"/>
      <c r="W6" s="86"/>
    </row>
    <row r="7" spans="1:23" x14ac:dyDescent="0.25">
      <c r="A7" s="88"/>
      <c r="B7" s="6"/>
      <c r="C7" s="6"/>
      <c r="D7" s="148"/>
      <c r="E7" s="91"/>
      <c r="F7" s="94"/>
      <c r="G7" s="94"/>
      <c r="H7" s="94"/>
      <c r="I7" s="149"/>
      <c r="J7" s="94"/>
      <c r="K7" s="150"/>
      <c r="L7" s="94"/>
      <c r="M7" s="151"/>
      <c r="N7" s="94"/>
      <c r="O7" s="94"/>
      <c r="P7" s="152"/>
      <c r="Q7" s="94"/>
      <c r="R7" s="94"/>
      <c r="S7" s="94"/>
      <c r="T7" s="153"/>
      <c r="U7" s="153"/>
      <c r="V7" s="153"/>
    </row>
    <row r="8" spans="1:23" s="142" customFormat="1" ht="50.25" customHeight="1" x14ac:dyDescent="0.25">
      <c r="A8" s="95" t="s">
        <v>213</v>
      </c>
      <c r="B8" s="95" t="s">
        <v>214</v>
      </c>
      <c r="C8" s="95" t="s">
        <v>215</v>
      </c>
      <c r="D8" s="96" t="s">
        <v>216</v>
      </c>
      <c r="E8" s="98" t="s">
        <v>305</v>
      </c>
      <c r="F8" s="98" t="s">
        <v>306</v>
      </c>
      <c r="G8" s="99" t="s">
        <v>220</v>
      </c>
      <c r="H8" s="5" t="s">
        <v>221</v>
      </c>
      <c r="I8" s="5"/>
      <c r="J8" s="5"/>
      <c r="K8" s="154" t="s">
        <v>222</v>
      </c>
      <c r="L8" s="101" t="s">
        <v>223</v>
      </c>
      <c r="M8" s="4" t="s">
        <v>224</v>
      </c>
      <c r="N8" s="4"/>
      <c r="O8" s="4"/>
      <c r="P8" s="4" t="s">
        <v>307</v>
      </c>
      <c r="Q8" s="4"/>
      <c r="R8" s="4"/>
      <c r="S8" s="4"/>
      <c r="T8" s="155" t="s">
        <v>308</v>
      </c>
      <c r="U8" s="156" t="s">
        <v>226</v>
      </c>
      <c r="V8" s="156" t="s">
        <v>227</v>
      </c>
    </row>
    <row r="9" spans="1:23" ht="33" customHeight="1" x14ac:dyDescent="0.25">
      <c r="A9" s="103"/>
      <c r="B9" s="104"/>
      <c r="C9" s="104"/>
      <c r="D9" s="105"/>
      <c r="E9" s="107"/>
      <c r="F9" s="107"/>
      <c r="G9" s="100"/>
      <c r="H9" s="108" t="s">
        <v>228</v>
      </c>
      <c r="I9" s="95" t="s">
        <v>14</v>
      </c>
      <c r="J9" s="95" t="s">
        <v>15</v>
      </c>
      <c r="K9" s="157"/>
      <c r="L9" s="95"/>
      <c r="M9" s="95" t="s">
        <v>228</v>
      </c>
      <c r="N9" s="95" t="s">
        <v>14</v>
      </c>
      <c r="O9" s="95" t="s">
        <v>15</v>
      </c>
      <c r="P9" s="158" t="s">
        <v>228</v>
      </c>
      <c r="Q9" s="95" t="s">
        <v>14</v>
      </c>
      <c r="R9" s="95" t="s">
        <v>15</v>
      </c>
      <c r="S9" s="159" t="s">
        <v>229</v>
      </c>
      <c r="T9" s="160"/>
      <c r="U9" s="161"/>
      <c r="V9" s="161"/>
    </row>
    <row r="10" spans="1:23" s="167" customFormat="1" ht="28.5" customHeight="1" x14ac:dyDescent="0.25">
      <c r="A10" s="109">
        <v>1</v>
      </c>
      <c r="B10" s="110" t="s">
        <v>309</v>
      </c>
      <c r="C10" s="114" t="s">
        <v>310</v>
      </c>
      <c r="D10" s="111" t="s">
        <v>311</v>
      </c>
      <c r="E10" s="113" t="s">
        <v>312</v>
      </c>
      <c r="F10" s="114" t="s">
        <v>313</v>
      </c>
      <c r="G10" s="114" t="s">
        <v>314</v>
      </c>
      <c r="H10" s="115">
        <v>6</v>
      </c>
      <c r="I10" s="115">
        <v>0</v>
      </c>
      <c r="J10" s="115">
        <f>SUM(J11:J17)</f>
        <v>0</v>
      </c>
      <c r="K10" s="162">
        <v>6</v>
      </c>
      <c r="L10" s="115">
        <f>SUM(L11:L17)</f>
        <v>0</v>
      </c>
      <c r="M10" s="115">
        <v>1</v>
      </c>
      <c r="N10" s="115">
        <v>0</v>
      </c>
      <c r="O10" s="115">
        <f>SUM(O11:O17)</f>
        <v>0</v>
      </c>
      <c r="P10" s="163">
        <v>6</v>
      </c>
      <c r="Q10" s="115">
        <f>SUM(Q11:Q17)</f>
        <v>3</v>
      </c>
      <c r="R10" s="115">
        <f>SUM(R11:R17)</f>
        <v>0</v>
      </c>
      <c r="S10" s="164">
        <f>SUM(S11:S17)</f>
        <v>18</v>
      </c>
      <c r="T10" s="165">
        <f>SUM(T11:T17)</f>
        <v>0</v>
      </c>
      <c r="U10" s="165">
        <f>SUM(U11:U17)</f>
        <v>0</v>
      </c>
      <c r="V10" s="166">
        <f>(S10+U10)-T10</f>
        <v>18</v>
      </c>
    </row>
    <row r="11" spans="1:23" s="147" customFormat="1" ht="19.5" customHeight="1" x14ac:dyDescent="0.25">
      <c r="A11" s="118"/>
      <c r="B11" s="168"/>
      <c r="C11" s="168"/>
      <c r="D11" s="169"/>
      <c r="E11" s="122" t="s">
        <v>315</v>
      </c>
      <c r="F11" s="122" t="s">
        <v>316</v>
      </c>
      <c r="G11" s="122" t="s">
        <v>317</v>
      </c>
      <c r="H11" s="124">
        <v>5</v>
      </c>
      <c r="I11" s="124">
        <v>0</v>
      </c>
      <c r="J11" s="124">
        <v>0</v>
      </c>
      <c r="K11" s="170">
        <v>5</v>
      </c>
      <c r="L11" s="124"/>
      <c r="M11" s="124">
        <v>1</v>
      </c>
      <c r="N11" s="124"/>
      <c r="O11" s="124"/>
      <c r="P11" s="171">
        <f t="shared" ref="P11:R17" si="0">H11*M11</f>
        <v>5</v>
      </c>
      <c r="Q11" s="124">
        <f t="shared" si="0"/>
        <v>0</v>
      </c>
      <c r="R11" s="124">
        <f t="shared" si="0"/>
        <v>0</v>
      </c>
      <c r="S11" s="172">
        <f t="shared" ref="S11:S17" si="1">SUM(P11:R11)</f>
        <v>5</v>
      </c>
      <c r="T11" s="173"/>
      <c r="U11" s="173"/>
      <c r="V11" s="174"/>
    </row>
    <row r="12" spans="1:23" ht="19.5" customHeight="1" x14ac:dyDescent="0.25">
      <c r="A12" s="126"/>
      <c r="B12" s="85"/>
      <c r="C12" s="85"/>
      <c r="D12" s="84"/>
      <c r="E12" s="122"/>
      <c r="F12" s="122"/>
      <c r="G12" s="122"/>
      <c r="H12" s="124"/>
      <c r="I12" s="124"/>
      <c r="J12" s="124"/>
      <c r="K12" s="170"/>
      <c r="L12" s="124"/>
      <c r="M12" s="124"/>
      <c r="N12" s="124"/>
      <c r="O12" s="124"/>
      <c r="P12" s="171">
        <f t="shared" si="0"/>
        <v>0</v>
      </c>
      <c r="Q12" s="124">
        <f t="shared" si="0"/>
        <v>0</v>
      </c>
      <c r="R12" s="124">
        <f t="shared" si="0"/>
        <v>0</v>
      </c>
      <c r="S12" s="172">
        <f t="shared" si="1"/>
        <v>0</v>
      </c>
      <c r="T12" s="173"/>
      <c r="U12" s="173"/>
      <c r="V12" s="174"/>
    </row>
    <row r="13" spans="1:23" ht="19.5" customHeight="1" x14ac:dyDescent="0.25">
      <c r="A13" s="126"/>
      <c r="B13" s="85"/>
      <c r="C13" s="85"/>
      <c r="D13" s="84"/>
      <c r="E13" s="122"/>
      <c r="F13" s="122"/>
      <c r="G13" s="122"/>
      <c r="H13" s="124"/>
      <c r="I13" s="124"/>
      <c r="J13" s="124"/>
      <c r="K13" s="170">
        <f>SUM(H13:J13)</f>
        <v>0</v>
      </c>
      <c r="L13" s="124"/>
      <c r="M13" s="124"/>
      <c r="N13" s="124"/>
      <c r="O13" s="124"/>
      <c r="P13" s="171">
        <f t="shared" si="0"/>
        <v>0</v>
      </c>
      <c r="Q13" s="124">
        <f t="shared" si="0"/>
        <v>0</v>
      </c>
      <c r="R13" s="124">
        <f t="shared" si="0"/>
        <v>0</v>
      </c>
      <c r="S13" s="172">
        <f t="shared" si="1"/>
        <v>0</v>
      </c>
      <c r="T13" s="173"/>
      <c r="U13" s="173"/>
      <c r="V13" s="174"/>
    </row>
    <row r="14" spans="1:23" ht="19.5" customHeight="1" x14ac:dyDescent="0.25">
      <c r="A14" s="126"/>
      <c r="B14" s="85"/>
      <c r="C14" s="85"/>
      <c r="D14" s="84"/>
      <c r="E14" s="135" t="s">
        <v>318</v>
      </c>
      <c r="F14" s="122" t="s">
        <v>319</v>
      </c>
      <c r="G14" s="122" t="s">
        <v>320</v>
      </c>
      <c r="H14" s="122">
        <v>5</v>
      </c>
      <c r="I14" s="122">
        <v>0</v>
      </c>
      <c r="J14" s="122">
        <v>0</v>
      </c>
      <c r="K14" s="170">
        <f>SUM(H14:J14)</f>
        <v>5</v>
      </c>
      <c r="L14" s="122"/>
      <c r="M14" s="122">
        <v>1</v>
      </c>
      <c r="N14" s="122"/>
      <c r="O14" s="122"/>
      <c r="P14" s="171">
        <f t="shared" si="0"/>
        <v>5</v>
      </c>
      <c r="Q14" s="124">
        <f t="shared" si="0"/>
        <v>0</v>
      </c>
      <c r="R14" s="124">
        <f t="shared" si="0"/>
        <v>0</v>
      </c>
      <c r="S14" s="172">
        <f t="shared" si="1"/>
        <v>5</v>
      </c>
      <c r="T14" s="173"/>
      <c r="U14" s="173"/>
      <c r="V14" s="174"/>
    </row>
    <row r="15" spans="1:23" ht="19.5" customHeight="1" x14ac:dyDescent="0.25">
      <c r="A15" s="126"/>
      <c r="B15" s="85"/>
      <c r="C15" s="85"/>
      <c r="D15" s="84"/>
      <c r="E15" s="135" t="s">
        <v>318</v>
      </c>
      <c r="F15" s="122" t="s">
        <v>321</v>
      </c>
      <c r="G15" s="122" t="s">
        <v>320</v>
      </c>
      <c r="H15" s="122">
        <v>5</v>
      </c>
      <c r="I15" s="122">
        <v>3</v>
      </c>
      <c r="J15" s="122">
        <v>0</v>
      </c>
      <c r="K15" s="170">
        <f>SUM(H15:J15)</f>
        <v>8</v>
      </c>
      <c r="L15" s="122"/>
      <c r="M15" s="122">
        <v>1</v>
      </c>
      <c r="N15" s="122">
        <v>1</v>
      </c>
      <c r="O15" s="122"/>
      <c r="P15" s="171">
        <f t="shared" si="0"/>
        <v>5</v>
      </c>
      <c r="Q15" s="124">
        <f t="shared" si="0"/>
        <v>3</v>
      </c>
      <c r="R15" s="124">
        <f t="shared" si="0"/>
        <v>0</v>
      </c>
      <c r="S15" s="172">
        <f t="shared" si="1"/>
        <v>8</v>
      </c>
      <c r="T15" s="173"/>
      <c r="U15" s="173"/>
      <c r="V15" s="174"/>
    </row>
    <row r="16" spans="1:23" ht="19.5" customHeight="1" x14ac:dyDescent="0.25">
      <c r="A16" s="126"/>
      <c r="B16" s="85"/>
      <c r="C16" s="85"/>
      <c r="D16" s="84"/>
      <c r="E16" s="135"/>
      <c r="F16" s="122"/>
      <c r="G16" s="122"/>
      <c r="H16" s="122"/>
      <c r="I16" s="122"/>
      <c r="J16" s="122"/>
      <c r="K16" s="170">
        <f>SUM(H16:J16)</f>
        <v>0</v>
      </c>
      <c r="L16" s="122"/>
      <c r="M16" s="122"/>
      <c r="N16" s="122"/>
      <c r="O16" s="122"/>
      <c r="P16" s="171">
        <f t="shared" si="0"/>
        <v>0</v>
      </c>
      <c r="Q16" s="124">
        <f t="shared" si="0"/>
        <v>0</v>
      </c>
      <c r="R16" s="124">
        <f t="shared" si="0"/>
        <v>0</v>
      </c>
      <c r="S16" s="172">
        <f t="shared" si="1"/>
        <v>0</v>
      </c>
      <c r="T16" s="173"/>
      <c r="U16" s="173"/>
      <c r="V16" s="174"/>
    </row>
    <row r="17" spans="1:22" ht="19.5" customHeight="1" x14ac:dyDescent="0.25">
      <c r="A17" s="175"/>
      <c r="B17" s="176"/>
      <c r="C17" s="176"/>
      <c r="D17" s="177"/>
      <c r="E17" s="178"/>
      <c r="F17" s="179"/>
      <c r="G17" s="179"/>
      <c r="H17" s="179"/>
      <c r="I17" s="179"/>
      <c r="J17" s="179"/>
      <c r="K17" s="180">
        <f>SUM(H17:J17)</f>
        <v>0</v>
      </c>
      <c r="L17" s="179"/>
      <c r="M17" s="179"/>
      <c r="N17" s="179"/>
      <c r="O17" s="179"/>
      <c r="P17" s="181">
        <f t="shared" si="0"/>
        <v>0</v>
      </c>
      <c r="Q17" s="141">
        <f t="shared" si="0"/>
        <v>0</v>
      </c>
      <c r="R17" s="141">
        <f t="shared" si="0"/>
        <v>0</v>
      </c>
      <c r="S17" s="182">
        <f t="shared" si="1"/>
        <v>0</v>
      </c>
      <c r="T17" s="183"/>
      <c r="U17" s="183"/>
      <c r="V17" s="184"/>
    </row>
    <row r="18" spans="1:22" ht="21.75" customHeight="1" x14ac:dyDescent="0.25">
      <c r="A18" s="128">
        <v>2</v>
      </c>
      <c r="B18" s="129" t="s">
        <v>322</v>
      </c>
      <c r="C18" s="129" t="s">
        <v>323</v>
      </c>
      <c r="D18" s="130" t="s">
        <v>311</v>
      </c>
      <c r="E18" s="132" t="s">
        <v>312</v>
      </c>
      <c r="F18" s="129" t="s">
        <v>313</v>
      </c>
      <c r="G18" s="129" t="s">
        <v>314</v>
      </c>
      <c r="H18" s="115">
        <v>12</v>
      </c>
      <c r="I18" s="115"/>
      <c r="J18" s="115"/>
      <c r="K18" s="162">
        <v>12</v>
      </c>
      <c r="L18" s="115"/>
      <c r="M18" s="115">
        <v>1</v>
      </c>
      <c r="N18" s="115"/>
      <c r="O18" s="115"/>
      <c r="P18" s="163">
        <v>12</v>
      </c>
      <c r="Q18" s="115">
        <v>0</v>
      </c>
      <c r="R18" s="115">
        <f>SUM(R19:R25)</f>
        <v>0</v>
      </c>
      <c r="S18" s="164">
        <v>12</v>
      </c>
      <c r="T18" s="165">
        <f>SUM(T19:T25)</f>
        <v>0</v>
      </c>
      <c r="U18" s="165">
        <f>SUM(U19:U25)</f>
        <v>0</v>
      </c>
      <c r="V18" s="166">
        <f>(S18+U18)-T18</f>
        <v>12</v>
      </c>
    </row>
    <row r="19" spans="1:22" x14ac:dyDescent="0.25">
      <c r="A19" s="118"/>
      <c r="B19" s="168"/>
      <c r="C19" s="168"/>
      <c r="D19" s="169"/>
      <c r="E19" s="122" t="s">
        <v>312</v>
      </c>
      <c r="F19" s="122" t="s">
        <v>324</v>
      </c>
      <c r="G19" s="129" t="s">
        <v>314</v>
      </c>
      <c r="H19" s="124"/>
      <c r="I19" s="124">
        <v>5</v>
      </c>
      <c r="J19" s="124"/>
      <c r="K19" s="170"/>
      <c r="L19" s="124"/>
      <c r="M19" s="124"/>
      <c r="N19" s="124">
        <v>1</v>
      </c>
      <c r="O19" s="124"/>
      <c r="P19" s="171">
        <f t="shared" ref="P19:R25" si="2">H19*M19</f>
        <v>0</v>
      </c>
      <c r="Q19" s="124">
        <f t="shared" si="2"/>
        <v>5</v>
      </c>
      <c r="R19" s="124">
        <f t="shared" si="2"/>
        <v>0</v>
      </c>
      <c r="S19" s="172">
        <f t="shared" ref="S19:S25" si="3">SUM(P19:R19)</f>
        <v>5</v>
      </c>
      <c r="T19" s="173"/>
      <c r="U19" s="173"/>
      <c r="V19" s="174"/>
    </row>
    <row r="20" spans="1:22" x14ac:dyDescent="0.25">
      <c r="A20" s="126"/>
      <c r="B20" s="85"/>
      <c r="C20" s="85"/>
      <c r="D20" s="84"/>
      <c r="E20" s="122"/>
      <c r="F20" s="122"/>
      <c r="G20" s="122"/>
      <c r="H20" s="124"/>
      <c r="I20" s="124"/>
      <c r="J20" s="124"/>
      <c r="K20" s="170"/>
      <c r="L20" s="124"/>
      <c r="M20" s="124"/>
      <c r="N20" s="124"/>
      <c r="O20" s="124"/>
      <c r="P20" s="171">
        <f t="shared" si="2"/>
        <v>0</v>
      </c>
      <c r="Q20" s="124">
        <f t="shared" si="2"/>
        <v>0</v>
      </c>
      <c r="R20" s="124">
        <f t="shared" si="2"/>
        <v>0</v>
      </c>
      <c r="S20" s="172">
        <f t="shared" si="3"/>
        <v>0</v>
      </c>
      <c r="T20" s="173"/>
      <c r="U20" s="173"/>
      <c r="V20" s="174"/>
    </row>
    <row r="21" spans="1:22" x14ac:dyDescent="0.25">
      <c r="A21" s="126"/>
      <c r="B21" s="85"/>
      <c r="C21" s="85"/>
      <c r="D21" s="84"/>
      <c r="E21" s="122"/>
      <c r="F21" s="122"/>
      <c r="G21" s="122"/>
      <c r="H21" s="124"/>
      <c r="I21" s="124"/>
      <c r="J21" s="124"/>
      <c r="K21" s="170"/>
      <c r="L21" s="124"/>
      <c r="M21" s="124"/>
      <c r="N21" s="124"/>
      <c r="O21" s="124"/>
      <c r="P21" s="171">
        <f t="shared" si="2"/>
        <v>0</v>
      </c>
      <c r="Q21" s="124">
        <f t="shared" si="2"/>
        <v>0</v>
      </c>
      <c r="R21" s="124">
        <f t="shared" si="2"/>
        <v>0</v>
      </c>
      <c r="S21" s="172">
        <f t="shared" si="3"/>
        <v>0</v>
      </c>
      <c r="T21" s="173"/>
      <c r="U21" s="173"/>
      <c r="V21" s="174"/>
    </row>
    <row r="22" spans="1:22" x14ac:dyDescent="0.25">
      <c r="A22" s="126"/>
      <c r="B22" s="85"/>
      <c r="C22" s="85"/>
      <c r="D22" s="84"/>
      <c r="E22" s="135" t="s">
        <v>318</v>
      </c>
      <c r="F22" s="122" t="s">
        <v>319</v>
      </c>
      <c r="G22" s="122" t="s">
        <v>320</v>
      </c>
      <c r="H22" s="122">
        <v>8</v>
      </c>
      <c r="I22" s="122">
        <v>0</v>
      </c>
      <c r="J22" s="122">
        <v>0</v>
      </c>
      <c r="K22" s="170">
        <v>8</v>
      </c>
      <c r="L22" s="122"/>
      <c r="M22" s="122">
        <v>1</v>
      </c>
      <c r="N22" s="122"/>
      <c r="O22" s="122"/>
      <c r="P22" s="171">
        <f t="shared" si="2"/>
        <v>8</v>
      </c>
      <c r="Q22" s="124">
        <f t="shared" si="2"/>
        <v>0</v>
      </c>
      <c r="R22" s="124">
        <f t="shared" si="2"/>
        <v>0</v>
      </c>
      <c r="S22" s="172">
        <f t="shared" si="3"/>
        <v>8</v>
      </c>
      <c r="T22" s="173"/>
      <c r="U22" s="173"/>
      <c r="V22" s="174"/>
    </row>
    <row r="23" spans="1:22" x14ac:dyDescent="0.25">
      <c r="A23" s="126"/>
      <c r="B23" s="85"/>
      <c r="C23" s="85"/>
      <c r="D23" s="84"/>
      <c r="E23" s="135" t="s">
        <v>318</v>
      </c>
      <c r="F23" s="122" t="s">
        <v>321</v>
      </c>
      <c r="G23" s="122" t="s">
        <v>320</v>
      </c>
      <c r="H23" s="122">
        <v>7</v>
      </c>
      <c r="I23" s="122">
        <v>3</v>
      </c>
      <c r="J23" s="122">
        <v>0</v>
      </c>
      <c r="K23" s="170">
        <v>10</v>
      </c>
      <c r="L23" s="122"/>
      <c r="M23" s="122">
        <v>1</v>
      </c>
      <c r="N23" s="122">
        <v>1</v>
      </c>
      <c r="O23" s="122"/>
      <c r="P23" s="171">
        <f t="shared" si="2"/>
        <v>7</v>
      </c>
      <c r="Q23" s="124">
        <f t="shared" si="2"/>
        <v>3</v>
      </c>
      <c r="R23" s="124">
        <f t="shared" si="2"/>
        <v>0</v>
      </c>
      <c r="S23" s="172">
        <f t="shared" si="3"/>
        <v>10</v>
      </c>
      <c r="T23" s="173"/>
      <c r="U23" s="173"/>
      <c r="V23" s="174"/>
    </row>
    <row r="24" spans="1:22" x14ac:dyDescent="0.25">
      <c r="A24" s="126"/>
      <c r="B24" s="85"/>
      <c r="C24" s="85"/>
      <c r="D24" s="84"/>
      <c r="E24" s="135"/>
      <c r="F24" s="122"/>
      <c r="G24" s="122"/>
      <c r="H24" s="122"/>
      <c r="I24" s="122"/>
      <c r="J24" s="122"/>
      <c r="K24" s="170"/>
      <c r="L24" s="122"/>
      <c r="M24" s="122"/>
      <c r="N24" s="122"/>
      <c r="O24" s="122"/>
      <c r="P24" s="171">
        <f t="shared" si="2"/>
        <v>0</v>
      </c>
      <c r="Q24" s="124">
        <f t="shared" si="2"/>
        <v>0</v>
      </c>
      <c r="R24" s="124">
        <f t="shared" si="2"/>
        <v>0</v>
      </c>
      <c r="S24" s="172">
        <f t="shared" si="3"/>
        <v>0</v>
      </c>
      <c r="T24" s="173"/>
      <c r="U24" s="173"/>
      <c r="V24" s="174"/>
    </row>
    <row r="25" spans="1:22" x14ac:dyDescent="0.25">
      <c r="A25" s="175"/>
      <c r="B25" s="176"/>
      <c r="C25" s="176"/>
      <c r="D25" s="177"/>
      <c r="E25" s="178"/>
      <c r="F25" s="179"/>
      <c r="G25" s="179"/>
      <c r="H25" s="179"/>
      <c r="I25" s="179"/>
      <c r="J25" s="179"/>
      <c r="K25" s="180"/>
      <c r="L25" s="179"/>
      <c r="M25" s="179"/>
      <c r="N25" s="179"/>
      <c r="O25" s="179"/>
      <c r="P25" s="181">
        <f t="shared" si="2"/>
        <v>0</v>
      </c>
      <c r="Q25" s="141">
        <f t="shared" si="2"/>
        <v>0</v>
      </c>
      <c r="R25" s="141">
        <f t="shared" si="2"/>
        <v>0</v>
      </c>
      <c r="S25" s="182">
        <f t="shared" si="3"/>
        <v>0</v>
      </c>
      <c r="T25" s="183"/>
      <c r="U25" s="183"/>
      <c r="V25" s="184"/>
    </row>
    <row r="26" spans="1:22" ht="23.25" customHeight="1" x14ac:dyDescent="0.25">
      <c r="A26" s="128">
        <v>3</v>
      </c>
      <c r="B26" s="129" t="s">
        <v>325</v>
      </c>
      <c r="C26" s="129" t="s">
        <v>323</v>
      </c>
      <c r="D26" s="130" t="s">
        <v>311</v>
      </c>
      <c r="E26" s="132" t="s">
        <v>326</v>
      </c>
      <c r="F26" s="129" t="s">
        <v>327</v>
      </c>
      <c r="G26" s="129" t="s">
        <v>328</v>
      </c>
      <c r="H26" s="115">
        <v>20</v>
      </c>
      <c r="I26" s="115">
        <v>0</v>
      </c>
      <c r="J26" s="115">
        <v>0</v>
      </c>
      <c r="K26" s="162">
        <v>20</v>
      </c>
      <c r="L26" s="115"/>
      <c r="M26" s="115">
        <v>1</v>
      </c>
      <c r="N26" s="115"/>
      <c r="O26" s="115"/>
      <c r="P26" s="163">
        <v>20</v>
      </c>
      <c r="Q26" s="115">
        <v>0</v>
      </c>
      <c r="R26" s="115">
        <f>SUM(R27:R33)</f>
        <v>0</v>
      </c>
      <c r="S26" s="164">
        <v>20</v>
      </c>
      <c r="T26" s="165">
        <f>SUM(T27:T33)</f>
        <v>0</v>
      </c>
      <c r="U26" s="165">
        <f>SUM(U27:U33)</f>
        <v>0</v>
      </c>
      <c r="V26" s="166">
        <f>(S26+U26)-T26</f>
        <v>20</v>
      </c>
    </row>
    <row r="27" spans="1:22" x14ac:dyDescent="0.25">
      <c r="A27" s="118"/>
      <c r="B27" s="168"/>
      <c r="C27" s="168"/>
      <c r="D27" s="169"/>
      <c r="E27" s="122" t="s">
        <v>318</v>
      </c>
      <c r="F27" s="122" t="s">
        <v>321</v>
      </c>
      <c r="G27" s="122" t="s">
        <v>320</v>
      </c>
      <c r="H27" s="124">
        <v>0</v>
      </c>
      <c r="I27" s="124">
        <v>3</v>
      </c>
      <c r="J27" s="124">
        <v>0</v>
      </c>
      <c r="K27" s="170">
        <v>3</v>
      </c>
      <c r="L27" s="124"/>
      <c r="M27" s="124">
        <v>1</v>
      </c>
      <c r="N27" s="124">
        <v>1</v>
      </c>
      <c r="O27" s="124"/>
      <c r="P27" s="171">
        <f t="shared" ref="P27:R33" si="4">H27*M27</f>
        <v>0</v>
      </c>
      <c r="Q27" s="124">
        <f t="shared" si="4"/>
        <v>3</v>
      </c>
      <c r="R27" s="124">
        <f t="shared" si="4"/>
        <v>0</v>
      </c>
      <c r="S27" s="172">
        <f t="shared" ref="S27:S33" si="5">SUM(P27:R27)</f>
        <v>3</v>
      </c>
      <c r="T27" s="173"/>
      <c r="U27" s="173"/>
      <c r="V27" s="174"/>
    </row>
    <row r="28" spans="1:22" x14ac:dyDescent="0.25">
      <c r="A28" s="126"/>
      <c r="B28" s="85"/>
      <c r="C28" s="85"/>
      <c r="D28" s="84"/>
      <c r="E28" s="122"/>
      <c r="F28" s="122"/>
      <c r="G28" s="122"/>
      <c r="H28" s="124"/>
      <c r="I28" s="124"/>
      <c r="J28" s="124"/>
      <c r="K28" s="170"/>
      <c r="L28" s="124"/>
      <c r="M28" s="124"/>
      <c r="N28" s="124"/>
      <c r="O28" s="124"/>
      <c r="P28" s="171">
        <f t="shared" si="4"/>
        <v>0</v>
      </c>
      <c r="Q28" s="124">
        <f t="shared" si="4"/>
        <v>0</v>
      </c>
      <c r="R28" s="124">
        <f t="shared" si="4"/>
        <v>0</v>
      </c>
      <c r="S28" s="172">
        <f t="shared" si="5"/>
        <v>0</v>
      </c>
      <c r="T28" s="173"/>
      <c r="U28" s="173"/>
      <c r="V28" s="174"/>
    </row>
    <row r="29" spans="1:22" x14ac:dyDescent="0.25">
      <c r="A29" s="126"/>
      <c r="B29" s="85"/>
      <c r="C29" s="85"/>
      <c r="D29" s="84"/>
      <c r="E29" s="122"/>
      <c r="F29" s="122"/>
      <c r="G29" s="122"/>
      <c r="H29" s="124"/>
      <c r="I29" s="124"/>
      <c r="J29" s="124"/>
      <c r="K29" s="170"/>
      <c r="L29" s="124"/>
      <c r="M29" s="124"/>
      <c r="N29" s="124"/>
      <c r="O29" s="124"/>
      <c r="P29" s="171">
        <f t="shared" si="4"/>
        <v>0</v>
      </c>
      <c r="Q29" s="124">
        <f t="shared" si="4"/>
        <v>0</v>
      </c>
      <c r="R29" s="124">
        <f t="shared" si="4"/>
        <v>0</v>
      </c>
      <c r="S29" s="172">
        <f t="shared" si="5"/>
        <v>0</v>
      </c>
      <c r="T29" s="173"/>
      <c r="U29" s="173"/>
      <c r="V29" s="174"/>
    </row>
    <row r="30" spans="1:22" x14ac:dyDescent="0.25">
      <c r="A30" s="126"/>
      <c r="B30" s="85"/>
      <c r="C30" s="85"/>
      <c r="D30" s="84"/>
      <c r="E30" s="135"/>
      <c r="F30" s="122"/>
      <c r="G30" s="122"/>
      <c r="H30" s="122"/>
      <c r="I30" s="122"/>
      <c r="J30" s="122"/>
      <c r="K30" s="170"/>
      <c r="L30" s="122"/>
      <c r="M30" s="122"/>
      <c r="N30" s="122"/>
      <c r="O30" s="122"/>
      <c r="P30" s="171">
        <f t="shared" si="4"/>
        <v>0</v>
      </c>
      <c r="Q30" s="124">
        <f t="shared" si="4"/>
        <v>0</v>
      </c>
      <c r="R30" s="124">
        <f t="shared" si="4"/>
        <v>0</v>
      </c>
      <c r="S30" s="172">
        <f t="shared" si="5"/>
        <v>0</v>
      </c>
      <c r="T30" s="173"/>
      <c r="U30" s="173"/>
      <c r="V30" s="174"/>
    </row>
    <row r="31" spans="1:22" x14ac:dyDescent="0.25">
      <c r="A31" s="126"/>
      <c r="B31" s="85"/>
      <c r="C31" s="85"/>
      <c r="D31" s="84"/>
      <c r="E31" s="135"/>
      <c r="F31" s="122"/>
      <c r="G31" s="122"/>
      <c r="H31" s="122"/>
      <c r="I31" s="122"/>
      <c r="J31" s="122"/>
      <c r="K31" s="170"/>
      <c r="L31" s="122"/>
      <c r="M31" s="122"/>
      <c r="N31" s="122"/>
      <c r="O31" s="122"/>
      <c r="P31" s="171">
        <f t="shared" si="4"/>
        <v>0</v>
      </c>
      <c r="Q31" s="124">
        <f t="shared" si="4"/>
        <v>0</v>
      </c>
      <c r="R31" s="124">
        <f t="shared" si="4"/>
        <v>0</v>
      </c>
      <c r="S31" s="172">
        <f t="shared" si="5"/>
        <v>0</v>
      </c>
      <c r="T31" s="173"/>
      <c r="U31" s="173"/>
      <c r="V31" s="174"/>
    </row>
    <row r="32" spans="1:22" x14ac:dyDescent="0.25">
      <c r="A32" s="126"/>
      <c r="B32" s="85"/>
      <c r="C32" s="85"/>
      <c r="D32" s="84"/>
      <c r="E32" s="135"/>
      <c r="F32" s="122"/>
      <c r="G32" s="122"/>
      <c r="H32" s="122"/>
      <c r="I32" s="122"/>
      <c r="J32" s="122"/>
      <c r="K32" s="170"/>
      <c r="L32" s="122"/>
      <c r="M32" s="122"/>
      <c r="N32" s="122"/>
      <c r="O32" s="122"/>
      <c r="P32" s="171">
        <f t="shared" si="4"/>
        <v>0</v>
      </c>
      <c r="Q32" s="124">
        <f t="shared" si="4"/>
        <v>0</v>
      </c>
      <c r="R32" s="124">
        <f t="shared" si="4"/>
        <v>0</v>
      </c>
      <c r="S32" s="172">
        <f t="shared" si="5"/>
        <v>0</v>
      </c>
      <c r="T32" s="173"/>
      <c r="U32" s="173"/>
      <c r="V32" s="174"/>
    </row>
    <row r="33" spans="1:22" x14ac:dyDescent="0.25">
      <c r="A33" s="175"/>
      <c r="B33" s="176"/>
      <c r="C33" s="176"/>
      <c r="D33" s="177"/>
      <c r="E33" s="178"/>
      <c r="F33" s="179"/>
      <c r="G33" s="179"/>
      <c r="H33" s="179"/>
      <c r="I33" s="179"/>
      <c r="J33" s="179"/>
      <c r="K33" s="180"/>
      <c r="L33" s="179"/>
      <c r="M33" s="179"/>
      <c r="N33" s="179"/>
      <c r="O33" s="179"/>
      <c r="P33" s="181">
        <f t="shared" si="4"/>
        <v>0</v>
      </c>
      <c r="Q33" s="141">
        <f t="shared" si="4"/>
        <v>0</v>
      </c>
      <c r="R33" s="141">
        <f t="shared" si="4"/>
        <v>0</v>
      </c>
      <c r="S33" s="182">
        <f t="shared" si="5"/>
        <v>0</v>
      </c>
      <c r="T33" s="183"/>
      <c r="U33" s="183"/>
      <c r="V33" s="184"/>
    </row>
    <row r="34" spans="1:22" ht="24.75" customHeight="1" x14ac:dyDescent="0.25">
      <c r="A34" s="128">
        <v>4</v>
      </c>
      <c r="B34" s="129" t="s">
        <v>329</v>
      </c>
      <c r="C34" s="129" t="s">
        <v>323</v>
      </c>
      <c r="D34" s="130" t="s">
        <v>311</v>
      </c>
      <c r="E34" s="132" t="s">
        <v>312</v>
      </c>
      <c r="F34" s="129" t="s">
        <v>313</v>
      </c>
      <c r="G34" s="129" t="s">
        <v>314</v>
      </c>
      <c r="H34" s="115">
        <v>12</v>
      </c>
      <c r="I34" s="115"/>
      <c r="J34" s="115"/>
      <c r="K34" s="162">
        <v>12</v>
      </c>
      <c r="L34" s="115"/>
      <c r="M34" s="115">
        <v>1</v>
      </c>
      <c r="N34" s="115"/>
      <c r="O34" s="115"/>
      <c r="P34" s="163">
        <v>12</v>
      </c>
      <c r="Q34" s="115">
        <v>0</v>
      </c>
      <c r="R34" s="115">
        <f>SUM(R35:R41)</f>
        <v>0</v>
      </c>
      <c r="S34" s="164">
        <v>12</v>
      </c>
      <c r="T34" s="165">
        <f>SUM(T35:T41)</f>
        <v>0</v>
      </c>
      <c r="U34" s="165">
        <f>SUM(U35:U41)</f>
        <v>0</v>
      </c>
      <c r="V34" s="166">
        <f>(S34+U34)-T34</f>
        <v>12</v>
      </c>
    </row>
    <row r="35" spans="1:22" x14ac:dyDescent="0.25">
      <c r="A35" s="118"/>
      <c r="B35" s="168"/>
      <c r="C35" s="168"/>
      <c r="D35" s="169"/>
      <c r="E35" s="122" t="s">
        <v>312</v>
      </c>
      <c r="F35" s="122" t="s">
        <v>324</v>
      </c>
      <c r="G35" s="185"/>
      <c r="H35" s="124"/>
      <c r="I35" s="124">
        <v>5</v>
      </c>
      <c r="J35" s="124"/>
      <c r="K35" s="170"/>
      <c r="L35" s="124"/>
      <c r="M35" s="124"/>
      <c r="N35" s="124">
        <v>1</v>
      </c>
      <c r="O35" s="124"/>
      <c r="P35" s="171">
        <f t="shared" ref="P35:R41" si="6">H35*M35</f>
        <v>0</v>
      </c>
      <c r="Q35" s="124">
        <f t="shared" si="6"/>
        <v>5</v>
      </c>
      <c r="R35" s="124">
        <f t="shared" si="6"/>
        <v>0</v>
      </c>
      <c r="S35" s="172">
        <f t="shared" ref="S35:S41" si="7">SUM(P35:R35)</f>
        <v>5</v>
      </c>
      <c r="T35" s="173"/>
      <c r="U35" s="173"/>
      <c r="V35" s="174"/>
    </row>
    <row r="36" spans="1:22" x14ac:dyDescent="0.25">
      <c r="A36" s="126"/>
      <c r="B36" s="85"/>
      <c r="C36" s="85"/>
      <c r="D36" s="84"/>
      <c r="E36" s="122"/>
      <c r="F36" s="122"/>
      <c r="G36" s="122"/>
      <c r="H36" s="124"/>
      <c r="I36" s="124"/>
      <c r="J36" s="124"/>
      <c r="K36" s="170"/>
      <c r="L36" s="124"/>
      <c r="M36" s="124"/>
      <c r="N36" s="124"/>
      <c r="O36" s="124"/>
      <c r="P36" s="171">
        <f t="shared" si="6"/>
        <v>0</v>
      </c>
      <c r="Q36" s="124">
        <f t="shared" si="6"/>
        <v>0</v>
      </c>
      <c r="R36" s="124">
        <f t="shared" si="6"/>
        <v>0</v>
      </c>
      <c r="S36" s="172">
        <f t="shared" si="7"/>
        <v>0</v>
      </c>
      <c r="T36" s="173"/>
      <c r="U36" s="173"/>
      <c r="V36" s="174"/>
    </row>
    <row r="37" spans="1:22" x14ac:dyDescent="0.25">
      <c r="A37" s="126"/>
      <c r="B37" s="85"/>
      <c r="C37" s="85"/>
      <c r="D37" s="84"/>
      <c r="E37" s="122"/>
      <c r="F37" s="122"/>
      <c r="G37" s="122"/>
      <c r="H37" s="124"/>
      <c r="I37" s="124"/>
      <c r="J37" s="124"/>
      <c r="K37" s="170"/>
      <c r="L37" s="124"/>
      <c r="M37" s="124"/>
      <c r="N37" s="124"/>
      <c r="O37" s="124"/>
      <c r="P37" s="171">
        <f t="shared" si="6"/>
        <v>0</v>
      </c>
      <c r="Q37" s="124">
        <f t="shared" si="6"/>
        <v>0</v>
      </c>
      <c r="R37" s="124">
        <f t="shared" si="6"/>
        <v>0</v>
      </c>
      <c r="S37" s="172">
        <f t="shared" si="7"/>
        <v>0</v>
      </c>
      <c r="T37" s="173"/>
      <c r="U37" s="173"/>
      <c r="V37" s="174"/>
    </row>
    <row r="38" spans="1:22" x14ac:dyDescent="0.25">
      <c r="A38" s="126"/>
      <c r="B38" s="85"/>
      <c r="C38" s="85"/>
      <c r="D38" s="84"/>
      <c r="E38" s="135" t="s">
        <v>318</v>
      </c>
      <c r="F38" s="122" t="s">
        <v>319</v>
      </c>
      <c r="G38" s="122" t="s">
        <v>320</v>
      </c>
      <c r="H38" s="122">
        <v>7</v>
      </c>
      <c r="I38" s="122">
        <v>0</v>
      </c>
      <c r="J38" s="122">
        <v>0</v>
      </c>
      <c r="K38" s="170">
        <v>7</v>
      </c>
      <c r="L38" s="122"/>
      <c r="M38" s="122">
        <v>1</v>
      </c>
      <c r="N38" s="122"/>
      <c r="O38" s="122"/>
      <c r="P38" s="171">
        <f t="shared" si="6"/>
        <v>7</v>
      </c>
      <c r="Q38" s="124">
        <f t="shared" si="6"/>
        <v>0</v>
      </c>
      <c r="R38" s="124">
        <f t="shared" si="6"/>
        <v>0</v>
      </c>
      <c r="S38" s="172">
        <f t="shared" si="7"/>
        <v>7</v>
      </c>
      <c r="T38" s="173"/>
      <c r="U38" s="173"/>
      <c r="V38" s="174"/>
    </row>
    <row r="39" spans="1:22" x14ac:dyDescent="0.25">
      <c r="A39" s="126"/>
      <c r="B39" s="85"/>
      <c r="C39" s="85"/>
      <c r="D39" s="84"/>
      <c r="E39" s="135" t="s">
        <v>318</v>
      </c>
      <c r="F39" s="122" t="s">
        <v>321</v>
      </c>
      <c r="G39" s="122" t="s">
        <v>320</v>
      </c>
      <c r="H39" s="122">
        <v>8</v>
      </c>
      <c r="I39" s="122">
        <v>3</v>
      </c>
      <c r="J39" s="122">
        <v>0</v>
      </c>
      <c r="K39" s="170">
        <v>11</v>
      </c>
      <c r="L39" s="122"/>
      <c r="M39" s="122">
        <v>1</v>
      </c>
      <c r="N39" s="122">
        <v>1</v>
      </c>
      <c r="O39" s="122"/>
      <c r="P39" s="171">
        <f t="shared" si="6"/>
        <v>8</v>
      </c>
      <c r="Q39" s="124">
        <f t="shared" si="6"/>
        <v>3</v>
      </c>
      <c r="R39" s="124">
        <f t="shared" si="6"/>
        <v>0</v>
      </c>
      <c r="S39" s="172">
        <f t="shared" si="7"/>
        <v>11</v>
      </c>
      <c r="T39" s="173"/>
      <c r="U39" s="173"/>
      <c r="V39" s="174"/>
    </row>
    <row r="40" spans="1:22" x14ac:dyDescent="0.25">
      <c r="A40" s="126"/>
      <c r="B40" s="85"/>
      <c r="C40" s="85"/>
      <c r="D40" s="84"/>
      <c r="E40" s="135"/>
      <c r="F40" s="122"/>
      <c r="G40" s="122"/>
      <c r="H40" s="122"/>
      <c r="I40" s="122"/>
      <c r="J40" s="122"/>
      <c r="K40" s="170"/>
      <c r="L40" s="122"/>
      <c r="M40" s="122"/>
      <c r="N40" s="122"/>
      <c r="O40" s="122"/>
      <c r="P40" s="171">
        <f t="shared" si="6"/>
        <v>0</v>
      </c>
      <c r="Q40" s="124">
        <f t="shared" si="6"/>
        <v>0</v>
      </c>
      <c r="R40" s="124">
        <f t="shared" si="6"/>
        <v>0</v>
      </c>
      <c r="S40" s="172">
        <f t="shared" si="7"/>
        <v>0</v>
      </c>
      <c r="T40" s="173"/>
      <c r="U40" s="173"/>
      <c r="V40" s="174"/>
    </row>
    <row r="41" spans="1:22" x14ac:dyDescent="0.25">
      <c r="A41" s="175"/>
      <c r="B41" s="176"/>
      <c r="C41" s="176"/>
      <c r="D41" s="177"/>
      <c r="E41" s="178"/>
      <c r="F41" s="179"/>
      <c r="G41" s="179"/>
      <c r="H41" s="179"/>
      <c r="I41" s="179"/>
      <c r="J41" s="179"/>
      <c r="K41" s="180"/>
      <c r="L41" s="179"/>
      <c r="M41" s="179"/>
      <c r="N41" s="179"/>
      <c r="O41" s="179"/>
      <c r="P41" s="181">
        <f t="shared" si="6"/>
        <v>0</v>
      </c>
      <c r="Q41" s="141">
        <f t="shared" si="6"/>
        <v>0</v>
      </c>
      <c r="R41" s="141">
        <f t="shared" si="6"/>
        <v>0</v>
      </c>
      <c r="S41" s="182">
        <f t="shared" si="7"/>
        <v>0</v>
      </c>
      <c r="T41" s="183"/>
      <c r="U41" s="183"/>
      <c r="V41" s="184"/>
    </row>
    <row r="42" spans="1:22" ht="25.5" customHeight="1" x14ac:dyDescent="0.25">
      <c r="A42" s="128">
        <v>5</v>
      </c>
      <c r="B42" s="129" t="s">
        <v>330</v>
      </c>
      <c r="C42" s="129" t="s">
        <v>323</v>
      </c>
      <c r="D42" s="130" t="s">
        <v>311</v>
      </c>
      <c r="E42" s="132" t="s">
        <v>312</v>
      </c>
      <c r="F42" s="129" t="s">
        <v>313</v>
      </c>
      <c r="G42" s="129" t="s">
        <v>314</v>
      </c>
      <c r="H42" s="115">
        <v>25</v>
      </c>
      <c r="I42" s="115">
        <v>5</v>
      </c>
      <c r="J42" s="115"/>
      <c r="K42" s="162">
        <v>30</v>
      </c>
      <c r="L42" s="115"/>
      <c r="M42" s="115">
        <v>1</v>
      </c>
      <c r="N42" s="115">
        <v>1</v>
      </c>
      <c r="O42" s="115"/>
      <c r="P42" s="163">
        <v>25</v>
      </c>
      <c r="Q42" s="115">
        <v>5</v>
      </c>
      <c r="R42" s="115">
        <f>SUM(R43:R49)</f>
        <v>0</v>
      </c>
      <c r="S42" s="164">
        <v>30</v>
      </c>
      <c r="T42" s="165">
        <f>SUM(T43:T49)</f>
        <v>0</v>
      </c>
      <c r="U42" s="165">
        <f>SUM(U43:U49)</f>
        <v>0</v>
      </c>
      <c r="V42" s="166">
        <f>(S42+U42)-T42</f>
        <v>30</v>
      </c>
    </row>
    <row r="43" spans="1:22" x14ac:dyDescent="0.25">
      <c r="A43" s="118"/>
      <c r="B43" s="168"/>
      <c r="C43" s="168"/>
      <c r="D43" s="169"/>
      <c r="E43" s="122" t="s">
        <v>312</v>
      </c>
      <c r="F43" s="122" t="s">
        <v>324</v>
      </c>
      <c r="G43" s="122"/>
      <c r="H43" s="124"/>
      <c r="I43" s="124"/>
      <c r="J43" s="124"/>
      <c r="K43" s="170"/>
      <c r="L43" s="124"/>
      <c r="M43" s="124"/>
      <c r="N43" s="124"/>
      <c r="O43" s="124"/>
      <c r="P43" s="171">
        <f t="shared" ref="P43:R49" si="8">H43*M43</f>
        <v>0</v>
      </c>
      <c r="Q43" s="124">
        <f t="shared" si="8"/>
        <v>0</v>
      </c>
      <c r="R43" s="124">
        <f t="shared" si="8"/>
        <v>0</v>
      </c>
      <c r="S43" s="172">
        <f t="shared" ref="S43:S49" si="9">SUM(P43:R43)</f>
        <v>0</v>
      </c>
      <c r="T43" s="173"/>
      <c r="U43" s="173"/>
      <c r="V43" s="174"/>
    </row>
    <row r="44" spans="1:22" x14ac:dyDescent="0.25">
      <c r="A44" s="126"/>
      <c r="B44" s="85"/>
      <c r="C44" s="85"/>
      <c r="D44" s="84"/>
      <c r="E44" s="122"/>
      <c r="F44" s="122"/>
      <c r="G44" s="122"/>
      <c r="H44" s="124"/>
      <c r="I44" s="124"/>
      <c r="J44" s="124"/>
      <c r="K44" s="170"/>
      <c r="L44" s="124"/>
      <c r="M44" s="124"/>
      <c r="N44" s="124"/>
      <c r="O44" s="124"/>
      <c r="P44" s="171">
        <f t="shared" si="8"/>
        <v>0</v>
      </c>
      <c r="Q44" s="124">
        <f t="shared" si="8"/>
        <v>0</v>
      </c>
      <c r="R44" s="124">
        <f t="shared" si="8"/>
        <v>0</v>
      </c>
      <c r="S44" s="172">
        <f t="shared" si="9"/>
        <v>0</v>
      </c>
      <c r="T44" s="173"/>
      <c r="U44" s="173"/>
      <c r="V44" s="174"/>
    </row>
    <row r="45" spans="1:22" x14ac:dyDescent="0.25">
      <c r="A45" s="126"/>
      <c r="B45" s="85"/>
      <c r="C45" s="85"/>
      <c r="D45" s="84"/>
      <c r="E45" s="122"/>
      <c r="F45" s="122"/>
      <c r="G45" s="122"/>
      <c r="H45" s="124"/>
      <c r="I45" s="124"/>
      <c r="J45" s="124"/>
      <c r="K45" s="170"/>
      <c r="L45" s="124"/>
      <c r="M45" s="124"/>
      <c r="N45" s="124"/>
      <c r="O45" s="124"/>
      <c r="P45" s="171">
        <f t="shared" si="8"/>
        <v>0</v>
      </c>
      <c r="Q45" s="124">
        <f t="shared" si="8"/>
        <v>0</v>
      </c>
      <c r="R45" s="124">
        <f t="shared" si="8"/>
        <v>0</v>
      </c>
      <c r="S45" s="172">
        <f t="shared" si="9"/>
        <v>0</v>
      </c>
      <c r="T45" s="173"/>
      <c r="U45" s="173"/>
      <c r="V45" s="174"/>
    </row>
    <row r="46" spans="1:22" x14ac:dyDescent="0.25">
      <c r="A46" s="126"/>
      <c r="B46" s="85"/>
      <c r="C46" s="85"/>
      <c r="D46" s="84"/>
      <c r="E46" s="135" t="s">
        <v>318</v>
      </c>
      <c r="F46" s="122" t="s">
        <v>321</v>
      </c>
      <c r="G46" s="122" t="s">
        <v>320</v>
      </c>
      <c r="H46" s="122">
        <v>0</v>
      </c>
      <c r="I46" s="122">
        <v>3</v>
      </c>
      <c r="J46" s="122">
        <v>0</v>
      </c>
      <c r="K46" s="170">
        <v>3</v>
      </c>
      <c r="L46" s="122"/>
      <c r="M46" s="122"/>
      <c r="N46" s="122">
        <v>1</v>
      </c>
      <c r="O46" s="122"/>
      <c r="P46" s="171">
        <f t="shared" si="8"/>
        <v>0</v>
      </c>
      <c r="Q46" s="124">
        <f t="shared" si="8"/>
        <v>3</v>
      </c>
      <c r="R46" s="124">
        <f t="shared" si="8"/>
        <v>0</v>
      </c>
      <c r="S46" s="172">
        <f t="shared" si="9"/>
        <v>3</v>
      </c>
      <c r="T46" s="173"/>
      <c r="U46" s="173"/>
      <c r="V46" s="174"/>
    </row>
    <row r="47" spans="1:22" x14ac:dyDescent="0.25">
      <c r="A47" s="126"/>
      <c r="B47" s="85"/>
      <c r="C47" s="85"/>
      <c r="D47" s="84"/>
      <c r="E47" s="135"/>
      <c r="F47" s="122"/>
      <c r="G47" s="122"/>
      <c r="H47" s="122"/>
      <c r="I47" s="122"/>
      <c r="J47" s="122"/>
      <c r="K47" s="170"/>
      <c r="L47" s="122"/>
      <c r="M47" s="122"/>
      <c r="N47" s="122"/>
      <c r="O47" s="122"/>
      <c r="P47" s="171">
        <f t="shared" si="8"/>
        <v>0</v>
      </c>
      <c r="Q47" s="124">
        <f t="shared" si="8"/>
        <v>0</v>
      </c>
      <c r="R47" s="124">
        <f t="shared" si="8"/>
        <v>0</v>
      </c>
      <c r="S47" s="172">
        <f t="shared" si="9"/>
        <v>0</v>
      </c>
      <c r="T47" s="173"/>
      <c r="U47" s="173"/>
      <c r="V47" s="174"/>
    </row>
    <row r="48" spans="1:22" x14ac:dyDescent="0.25">
      <c r="A48" s="126"/>
      <c r="B48" s="85"/>
      <c r="C48" s="85"/>
      <c r="D48" s="84"/>
      <c r="E48" s="135"/>
      <c r="F48" s="122"/>
      <c r="G48" s="122"/>
      <c r="H48" s="122"/>
      <c r="I48" s="122"/>
      <c r="J48" s="122"/>
      <c r="K48" s="170"/>
      <c r="L48" s="122"/>
      <c r="M48" s="122"/>
      <c r="N48" s="122"/>
      <c r="O48" s="122"/>
      <c r="P48" s="171">
        <f t="shared" si="8"/>
        <v>0</v>
      </c>
      <c r="Q48" s="124">
        <f t="shared" si="8"/>
        <v>0</v>
      </c>
      <c r="R48" s="124">
        <f t="shared" si="8"/>
        <v>0</v>
      </c>
      <c r="S48" s="172">
        <f t="shared" si="9"/>
        <v>0</v>
      </c>
      <c r="T48" s="173"/>
      <c r="U48" s="173"/>
      <c r="V48" s="174"/>
    </row>
    <row r="49" spans="1:22" x14ac:dyDescent="0.25">
      <c r="A49" s="175"/>
      <c r="B49" s="176"/>
      <c r="C49" s="176"/>
      <c r="D49" s="177"/>
      <c r="E49" s="178"/>
      <c r="F49" s="179"/>
      <c r="G49" s="179"/>
      <c r="H49" s="179"/>
      <c r="I49" s="179"/>
      <c r="J49" s="179"/>
      <c r="K49" s="180"/>
      <c r="L49" s="179"/>
      <c r="M49" s="179"/>
      <c r="N49" s="179"/>
      <c r="O49" s="179"/>
      <c r="P49" s="181">
        <f t="shared" si="8"/>
        <v>0</v>
      </c>
      <c r="Q49" s="141">
        <f t="shared" si="8"/>
        <v>0</v>
      </c>
      <c r="R49" s="141">
        <f t="shared" si="8"/>
        <v>0</v>
      </c>
      <c r="S49" s="182">
        <f t="shared" si="9"/>
        <v>0</v>
      </c>
      <c r="T49" s="183"/>
      <c r="U49" s="183"/>
      <c r="V49" s="184"/>
    </row>
    <row r="50" spans="1:22" s="147" customFormat="1" ht="25.5" customHeight="1" x14ac:dyDescent="0.25">
      <c r="A50" s="186">
        <v>6</v>
      </c>
      <c r="B50" s="140" t="s">
        <v>331</v>
      </c>
      <c r="C50" s="140" t="s">
        <v>332</v>
      </c>
      <c r="D50" s="187" t="s">
        <v>311</v>
      </c>
      <c r="E50" s="139" t="s">
        <v>312</v>
      </c>
      <c r="F50" s="140" t="s">
        <v>313</v>
      </c>
      <c r="G50" s="140" t="s">
        <v>314</v>
      </c>
      <c r="H50" s="116"/>
      <c r="I50" s="116"/>
      <c r="J50" s="116">
        <v>10</v>
      </c>
      <c r="K50" s="162">
        <v>10</v>
      </c>
      <c r="L50" s="116"/>
      <c r="M50" s="116"/>
      <c r="N50" s="116"/>
      <c r="O50" s="116">
        <v>8</v>
      </c>
      <c r="P50" s="163">
        <f>SUM(P51:P57)</f>
        <v>0</v>
      </c>
      <c r="Q50" s="116">
        <v>0</v>
      </c>
      <c r="R50" s="116">
        <v>80</v>
      </c>
      <c r="S50" s="188">
        <v>80</v>
      </c>
      <c r="T50" s="116">
        <f>SUM(T51:T57)</f>
        <v>0</v>
      </c>
      <c r="U50" s="116">
        <f>SUM(U51:U57)</f>
        <v>0</v>
      </c>
      <c r="V50" s="117">
        <f>(S50+U50)-T50</f>
        <v>80</v>
      </c>
    </row>
    <row r="51" spans="1:22" x14ac:dyDescent="0.25">
      <c r="A51" s="118"/>
      <c r="B51" s="168"/>
      <c r="C51" s="168"/>
      <c r="D51" s="169"/>
      <c r="E51" s="122" t="s">
        <v>312</v>
      </c>
      <c r="F51" s="122" t="s">
        <v>324</v>
      </c>
      <c r="G51" s="140" t="s">
        <v>314</v>
      </c>
      <c r="H51" s="124"/>
      <c r="I51" s="124"/>
      <c r="J51" s="124">
        <v>10</v>
      </c>
      <c r="K51" s="170">
        <v>10</v>
      </c>
      <c r="L51" s="124"/>
      <c r="M51" s="124"/>
      <c r="N51" s="124"/>
      <c r="O51" s="124">
        <v>8</v>
      </c>
      <c r="P51" s="171">
        <f t="shared" ref="P51:R52" si="10">H51*M51</f>
        <v>0</v>
      </c>
      <c r="Q51" s="124">
        <f t="shared" si="10"/>
        <v>0</v>
      </c>
      <c r="R51" s="124">
        <f t="shared" si="10"/>
        <v>80</v>
      </c>
      <c r="S51" s="172">
        <f>SUM(P51:R51)</f>
        <v>80</v>
      </c>
      <c r="T51" s="173"/>
      <c r="U51" s="173"/>
      <c r="V51" s="174"/>
    </row>
    <row r="52" spans="1:22" x14ac:dyDescent="0.25">
      <c r="A52" s="126"/>
      <c r="B52" s="85"/>
      <c r="C52" s="85"/>
      <c r="D52" s="84"/>
      <c r="E52" s="122" t="s">
        <v>333</v>
      </c>
      <c r="F52" s="122" t="s">
        <v>334</v>
      </c>
      <c r="G52" s="122" t="s">
        <v>317</v>
      </c>
      <c r="H52" s="124"/>
      <c r="I52" s="124">
        <v>9</v>
      </c>
      <c r="J52" s="124"/>
      <c r="K52" s="170"/>
      <c r="L52" s="124"/>
      <c r="M52" s="124"/>
      <c r="N52" s="124">
        <v>1</v>
      </c>
      <c r="O52" s="124"/>
      <c r="P52" s="171">
        <f t="shared" si="10"/>
        <v>0</v>
      </c>
      <c r="Q52" s="124">
        <f t="shared" si="10"/>
        <v>9</v>
      </c>
      <c r="R52" s="124">
        <f t="shared" si="10"/>
        <v>0</v>
      </c>
      <c r="S52" s="172">
        <f>SUM(P52:R52)</f>
        <v>9</v>
      </c>
      <c r="T52" s="173"/>
      <c r="U52" s="173"/>
      <c r="V52" s="174"/>
    </row>
    <row r="53" spans="1:22" x14ac:dyDescent="0.25">
      <c r="A53" s="126"/>
      <c r="B53" s="85"/>
      <c r="C53" s="85"/>
      <c r="D53" s="84"/>
      <c r="E53" s="122"/>
      <c r="F53" s="122"/>
      <c r="G53" s="122"/>
      <c r="H53" s="124"/>
      <c r="I53" s="124"/>
      <c r="J53" s="124"/>
      <c r="K53" s="170"/>
      <c r="L53" s="124"/>
      <c r="M53" s="124"/>
      <c r="N53" s="124"/>
      <c r="O53" s="124"/>
      <c r="P53" s="171"/>
      <c r="Q53" s="124"/>
      <c r="R53" s="124"/>
      <c r="S53" s="172"/>
      <c r="T53" s="173"/>
      <c r="U53" s="173"/>
      <c r="V53" s="174"/>
    </row>
    <row r="54" spans="1:22" x14ac:dyDescent="0.25">
      <c r="A54" s="126"/>
      <c r="B54" s="85"/>
      <c r="C54" s="85"/>
      <c r="D54" s="84"/>
      <c r="E54" s="135" t="s">
        <v>318</v>
      </c>
      <c r="F54" s="122" t="s">
        <v>319</v>
      </c>
      <c r="G54" s="122" t="s">
        <v>320</v>
      </c>
      <c r="H54" s="122">
        <v>0</v>
      </c>
      <c r="I54" s="122">
        <v>0</v>
      </c>
      <c r="J54" s="122">
        <v>15</v>
      </c>
      <c r="K54" s="170">
        <v>15</v>
      </c>
      <c r="L54" s="122"/>
      <c r="M54" s="122">
        <v>1</v>
      </c>
      <c r="N54" s="122"/>
      <c r="O54" s="122">
        <v>9</v>
      </c>
      <c r="P54" s="171">
        <f t="shared" ref="P54:R57" si="11">H54*M54</f>
        <v>0</v>
      </c>
      <c r="Q54" s="124">
        <f t="shared" si="11"/>
        <v>0</v>
      </c>
      <c r="R54" s="124">
        <f t="shared" si="11"/>
        <v>135</v>
      </c>
      <c r="S54" s="172">
        <f>SUM(P54:R54)</f>
        <v>135</v>
      </c>
      <c r="T54" s="173"/>
      <c r="U54" s="173"/>
      <c r="V54" s="174"/>
    </row>
    <row r="55" spans="1:22" x14ac:dyDescent="0.25">
      <c r="A55" s="126"/>
      <c r="B55" s="85"/>
      <c r="C55" s="85"/>
      <c r="D55" s="84"/>
      <c r="E55" s="135" t="s">
        <v>318</v>
      </c>
      <c r="F55" s="122" t="s">
        <v>321</v>
      </c>
      <c r="G55" s="122" t="s">
        <v>320</v>
      </c>
      <c r="H55" s="122">
        <v>0</v>
      </c>
      <c r="I55" s="122">
        <v>10</v>
      </c>
      <c r="J55" s="122">
        <v>0</v>
      </c>
      <c r="K55" s="170">
        <v>10</v>
      </c>
      <c r="L55" s="122"/>
      <c r="M55" s="122"/>
      <c r="N55" s="122">
        <v>1</v>
      </c>
      <c r="O55" s="122"/>
      <c r="P55" s="171">
        <f t="shared" si="11"/>
        <v>0</v>
      </c>
      <c r="Q55" s="124">
        <f t="shared" si="11"/>
        <v>10</v>
      </c>
      <c r="R55" s="124">
        <f t="shared" si="11"/>
        <v>0</v>
      </c>
      <c r="S55" s="172">
        <f>SUM(P55:R55)</f>
        <v>10</v>
      </c>
      <c r="T55" s="173"/>
      <c r="U55" s="173"/>
      <c r="V55" s="174"/>
    </row>
    <row r="56" spans="1:22" x14ac:dyDescent="0.25">
      <c r="A56" s="126"/>
      <c r="B56" s="85"/>
      <c r="C56" s="85"/>
      <c r="D56" s="84"/>
      <c r="E56" s="135"/>
      <c r="F56" s="122"/>
      <c r="G56" s="122"/>
      <c r="H56" s="122"/>
      <c r="I56" s="122"/>
      <c r="J56" s="122"/>
      <c r="K56" s="170"/>
      <c r="L56" s="122"/>
      <c r="M56" s="122"/>
      <c r="N56" s="122"/>
      <c r="O56" s="122"/>
      <c r="P56" s="171">
        <f t="shared" si="11"/>
        <v>0</v>
      </c>
      <c r="Q56" s="124">
        <f t="shared" si="11"/>
        <v>0</v>
      </c>
      <c r="R56" s="124">
        <f t="shared" si="11"/>
        <v>0</v>
      </c>
      <c r="S56" s="172">
        <f>SUM(P56:R56)</f>
        <v>0</v>
      </c>
      <c r="T56" s="173"/>
      <c r="U56" s="173"/>
      <c r="V56" s="174"/>
    </row>
    <row r="57" spans="1:22" x14ac:dyDescent="0.25">
      <c r="A57" s="175"/>
      <c r="B57" s="176"/>
      <c r="C57" s="176"/>
      <c r="D57" s="177"/>
      <c r="E57" s="178"/>
      <c r="F57" s="179"/>
      <c r="G57" s="179"/>
      <c r="H57" s="179"/>
      <c r="I57" s="179"/>
      <c r="J57" s="179"/>
      <c r="K57" s="180"/>
      <c r="L57" s="179"/>
      <c r="M57" s="179"/>
      <c r="N57" s="179"/>
      <c r="O57" s="179"/>
      <c r="P57" s="181">
        <f t="shared" si="11"/>
        <v>0</v>
      </c>
      <c r="Q57" s="141">
        <f t="shared" si="11"/>
        <v>0</v>
      </c>
      <c r="R57" s="141">
        <f t="shared" si="11"/>
        <v>0</v>
      </c>
      <c r="S57" s="182">
        <f>SUM(P57:R57)</f>
        <v>0</v>
      </c>
      <c r="T57" s="183"/>
      <c r="U57" s="183"/>
      <c r="V57" s="184"/>
    </row>
    <row r="58" spans="1:22" s="147" customFormat="1" ht="25.5" customHeight="1" x14ac:dyDescent="0.25">
      <c r="A58" s="186">
        <v>7</v>
      </c>
      <c r="B58" s="140" t="s">
        <v>335</v>
      </c>
      <c r="C58" s="140" t="s">
        <v>336</v>
      </c>
      <c r="D58" s="187" t="s">
        <v>311</v>
      </c>
      <c r="E58" s="139" t="s">
        <v>312</v>
      </c>
      <c r="F58" s="140" t="s">
        <v>313</v>
      </c>
      <c r="G58" s="140" t="s">
        <v>314</v>
      </c>
      <c r="H58" s="116"/>
      <c r="I58" s="116"/>
      <c r="J58" s="116">
        <v>10</v>
      </c>
      <c r="K58" s="162">
        <v>10</v>
      </c>
      <c r="L58" s="116"/>
      <c r="M58" s="116"/>
      <c r="N58" s="116"/>
      <c r="O58" s="116">
        <v>8</v>
      </c>
      <c r="P58" s="163">
        <f>SUM(P59:P65)</f>
        <v>0</v>
      </c>
      <c r="Q58" s="116">
        <v>0</v>
      </c>
      <c r="R58" s="116">
        <v>80</v>
      </c>
      <c r="S58" s="188">
        <v>80</v>
      </c>
      <c r="T58" s="116">
        <f>SUM(T59:T65)</f>
        <v>0</v>
      </c>
      <c r="U58" s="116">
        <f>SUM(U59:U65)</f>
        <v>0</v>
      </c>
      <c r="V58" s="117">
        <f>(S58+U58)-T58</f>
        <v>80</v>
      </c>
    </row>
    <row r="59" spans="1:22" x14ac:dyDescent="0.25">
      <c r="A59" s="118"/>
      <c r="B59" s="168"/>
      <c r="C59" s="168"/>
      <c r="D59" s="169"/>
      <c r="E59" s="122" t="s">
        <v>312</v>
      </c>
      <c r="F59" s="122" t="s">
        <v>337</v>
      </c>
      <c r="G59" s="140" t="s">
        <v>314</v>
      </c>
      <c r="H59" s="124"/>
      <c r="I59" s="124"/>
      <c r="J59" s="124">
        <v>10</v>
      </c>
      <c r="K59" s="170">
        <v>10</v>
      </c>
      <c r="L59" s="124"/>
      <c r="M59" s="124"/>
      <c r="N59" s="124"/>
      <c r="O59" s="124">
        <v>8</v>
      </c>
      <c r="P59" s="171">
        <f t="shared" ref="P59:R60" si="12">H59*M59</f>
        <v>0</v>
      </c>
      <c r="Q59" s="124">
        <f t="shared" si="12"/>
        <v>0</v>
      </c>
      <c r="R59" s="124">
        <f t="shared" si="12"/>
        <v>80</v>
      </c>
      <c r="S59" s="172">
        <f>SUM(P59:R59)</f>
        <v>80</v>
      </c>
      <c r="T59" s="173"/>
      <c r="U59" s="173"/>
      <c r="V59" s="174"/>
    </row>
    <row r="60" spans="1:22" x14ac:dyDescent="0.25">
      <c r="A60" s="126"/>
      <c r="B60" s="85"/>
      <c r="C60" s="85"/>
      <c r="D60" s="84"/>
      <c r="E60" s="122" t="s">
        <v>333</v>
      </c>
      <c r="F60" s="122" t="s">
        <v>334</v>
      </c>
      <c r="G60" s="122" t="s">
        <v>317</v>
      </c>
      <c r="H60" s="124"/>
      <c r="I60" s="124">
        <v>9</v>
      </c>
      <c r="J60" s="124"/>
      <c r="K60" s="170"/>
      <c r="L60" s="124"/>
      <c r="M60" s="124"/>
      <c r="N60" s="124">
        <v>1</v>
      </c>
      <c r="O60" s="124"/>
      <c r="P60" s="171">
        <f t="shared" si="12"/>
        <v>0</v>
      </c>
      <c r="Q60" s="124">
        <f t="shared" si="12"/>
        <v>9</v>
      </c>
      <c r="R60" s="124">
        <f t="shared" si="12"/>
        <v>0</v>
      </c>
      <c r="S60" s="172">
        <f>SUM(P60:R60)</f>
        <v>9</v>
      </c>
      <c r="T60" s="173"/>
      <c r="U60" s="173"/>
      <c r="V60" s="174"/>
    </row>
    <row r="61" spans="1:22" x14ac:dyDescent="0.25">
      <c r="A61" s="126"/>
      <c r="B61" s="85"/>
      <c r="C61" s="85"/>
      <c r="D61" s="84"/>
      <c r="E61" s="122"/>
      <c r="F61" s="122"/>
      <c r="G61" s="122"/>
      <c r="H61" s="124"/>
      <c r="I61" s="124"/>
      <c r="J61" s="124"/>
      <c r="K61" s="170"/>
      <c r="L61" s="124"/>
      <c r="M61" s="124"/>
      <c r="N61" s="124"/>
      <c r="O61" s="124"/>
      <c r="P61" s="171"/>
      <c r="Q61" s="124"/>
      <c r="R61" s="124"/>
      <c r="S61" s="172"/>
      <c r="T61" s="173"/>
      <c r="U61" s="173"/>
      <c r="V61" s="174"/>
    </row>
    <row r="62" spans="1:22" x14ac:dyDescent="0.25">
      <c r="A62" s="126"/>
      <c r="B62" s="85"/>
      <c r="C62" s="85"/>
      <c r="D62" s="84"/>
      <c r="E62" s="135" t="s">
        <v>318</v>
      </c>
      <c r="F62" s="122" t="s">
        <v>319</v>
      </c>
      <c r="G62" s="122" t="s">
        <v>320</v>
      </c>
      <c r="H62" s="122">
        <v>0</v>
      </c>
      <c r="I62" s="122">
        <v>0</v>
      </c>
      <c r="J62" s="122">
        <v>15</v>
      </c>
      <c r="K62" s="170">
        <v>15</v>
      </c>
      <c r="L62" s="122"/>
      <c r="M62" s="122">
        <v>1</v>
      </c>
      <c r="N62" s="122"/>
      <c r="O62" s="122">
        <v>9</v>
      </c>
      <c r="P62" s="171">
        <f t="shared" ref="P62:R65" si="13">H62*M62</f>
        <v>0</v>
      </c>
      <c r="Q62" s="124">
        <f t="shared" si="13"/>
        <v>0</v>
      </c>
      <c r="R62" s="124">
        <f t="shared" si="13"/>
        <v>135</v>
      </c>
      <c r="S62" s="172">
        <f>SUM(P62:R62)</f>
        <v>135</v>
      </c>
      <c r="T62" s="173"/>
      <c r="U62" s="173"/>
      <c r="V62" s="174"/>
    </row>
    <row r="63" spans="1:22" x14ac:dyDescent="0.25">
      <c r="A63" s="126"/>
      <c r="B63" s="85"/>
      <c r="C63" s="85"/>
      <c r="D63" s="84"/>
      <c r="E63" s="135" t="s">
        <v>318</v>
      </c>
      <c r="F63" s="122" t="s">
        <v>321</v>
      </c>
      <c r="G63" s="122" t="s">
        <v>320</v>
      </c>
      <c r="H63" s="122">
        <v>0</v>
      </c>
      <c r="I63" s="122">
        <v>3</v>
      </c>
      <c r="J63" s="122">
        <v>0</v>
      </c>
      <c r="K63" s="170">
        <v>3</v>
      </c>
      <c r="L63" s="122"/>
      <c r="M63" s="122"/>
      <c r="N63" s="122">
        <v>1</v>
      </c>
      <c r="O63" s="122"/>
      <c r="P63" s="171">
        <f t="shared" si="13"/>
        <v>0</v>
      </c>
      <c r="Q63" s="124">
        <f t="shared" si="13"/>
        <v>3</v>
      </c>
      <c r="R63" s="124">
        <f t="shared" si="13"/>
        <v>0</v>
      </c>
      <c r="S63" s="172">
        <f>SUM(P63:R63)</f>
        <v>3</v>
      </c>
      <c r="T63" s="173"/>
      <c r="U63" s="173"/>
      <c r="V63" s="174"/>
    </row>
    <row r="64" spans="1:22" x14ac:dyDescent="0.25">
      <c r="A64" s="126"/>
      <c r="B64" s="85"/>
      <c r="C64" s="85"/>
      <c r="D64" s="84"/>
      <c r="E64" s="135"/>
      <c r="F64" s="122"/>
      <c r="G64" s="122"/>
      <c r="H64" s="122"/>
      <c r="I64" s="122"/>
      <c r="J64" s="122"/>
      <c r="K64" s="170"/>
      <c r="L64" s="122"/>
      <c r="M64" s="122"/>
      <c r="N64" s="122"/>
      <c r="O64" s="122"/>
      <c r="P64" s="171">
        <f t="shared" si="13"/>
        <v>0</v>
      </c>
      <c r="Q64" s="124">
        <f t="shared" si="13"/>
        <v>0</v>
      </c>
      <c r="R64" s="124">
        <f t="shared" si="13"/>
        <v>0</v>
      </c>
      <c r="S64" s="172">
        <f>SUM(P64:R64)</f>
        <v>0</v>
      </c>
      <c r="T64" s="173"/>
      <c r="U64" s="173"/>
      <c r="V64" s="174"/>
    </row>
    <row r="65" spans="1:22" x14ac:dyDescent="0.25">
      <c r="A65" s="175"/>
      <c r="B65" s="176"/>
      <c r="C65" s="176"/>
      <c r="D65" s="177"/>
      <c r="E65" s="178"/>
      <c r="F65" s="179"/>
      <c r="G65" s="179"/>
      <c r="H65" s="179"/>
      <c r="I65" s="179"/>
      <c r="J65" s="179"/>
      <c r="K65" s="180"/>
      <c r="L65" s="179"/>
      <c r="M65" s="179"/>
      <c r="N65" s="179"/>
      <c r="O65" s="179"/>
      <c r="P65" s="181">
        <f t="shared" si="13"/>
        <v>0</v>
      </c>
      <c r="Q65" s="141">
        <f t="shared" si="13"/>
        <v>0</v>
      </c>
      <c r="R65" s="141">
        <f t="shared" si="13"/>
        <v>0</v>
      </c>
      <c r="S65" s="182">
        <f>SUM(P65:R65)</f>
        <v>0</v>
      </c>
      <c r="T65" s="183"/>
      <c r="U65" s="183"/>
      <c r="V65" s="184"/>
    </row>
    <row r="66" spans="1:22" s="147" customFormat="1" ht="25.5" customHeight="1" x14ac:dyDescent="0.25">
      <c r="A66" s="186">
        <v>8</v>
      </c>
      <c r="B66" s="140" t="s">
        <v>338</v>
      </c>
      <c r="C66" s="140" t="s">
        <v>336</v>
      </c>
      <c r="D66" s="187" t="s">
        <v>311</v>
      </c>
      <c r="E66" s="139" t="s">
        <v>312</v>
      </c>
      <c r="F66" s="140" t="s">
        <v>313</v>
      </c>
      <c r="G66" s="140" t="s">
        <v>314</v>
      </c>
      <c r="H66" s="116"/>
      <c r="I66" s="116"/>
      <c r="J66" s="116">
        <v>10</v>
      </c>
      <c r="K66" s="162">
        <v>10</v>
      </c>
      <c r="L66" s="116"/>
      <c r="M66" s="116"/>
      <c r="N66" s="116"/>
      <c r="O66" s="116">
        <v>8</v>
      </c>
      <c r="P66" s="163">
        <v>0</v>
      </c>
      <c r="Q66" s="116">
        <v>0</v>
      </c>
      <c r="R66" s="116">
        <v>80</v>
      </c>
      <c r="S66" s="188">
        <v>80</v>
      </c>
      <c r="T66" s="116">
        <f>SUM(T67:T73)</f>
        <v>0</v>
      </c>
      <c r="U66" s="116">
        <f>SUM(U67:U73)</f>
        <v>0</v>
      </c>
      <c r="V66" s="117">
        <f>(S66+U66)-T66</f>
        <v>80</v>
      </c>
    </row>
    <row r="67" spans="1:22" x14ac:dyDescent="0.25">
      <c r="A67" s="118"/>
      <c r="B67" s="168"/>
      <c r="C67" s="168"/>
      <c r="D67" s="169"/>
      <c r="E67" s="122" t="s">
        <v>312</v>
      </c>
      <c r="F67" s="122" t="s">
        <v>337</v>
      </c>
      <c r="G67" s="140" t="s">
        <v>314</v>
      </c>
      <c r="H67" s="124"/>
      <c r="I67" s="124">
        <v>5</v>
      </c>
      <c r="J67" s="124">
        <v>10</v>
      </c>
      <c r="K67" s="170">
        <v>15</v>
      </c>
      <c r="L67" s="124"/>
      <c r="M67" s="124"/>
      <c r="N67" s="124"/>
      <c r="O67" s="124">
        <v>8</v>
      </c>
      <c r="P67" s="171">
        <v>5</v>
      </c>
      <c r="Q67" s="124">
        <f>I67*N67</f>
        <v>0</v>
      </c>
      <c r="R67" s="124">
        <f>J67*O67</f>
        <v>80</v>
      </c>
      <c r="S67" s="172">
        <v>80</v>
      </c>
      <c r="T67" s="173"/>
      <c r="U67" s="173"/>
      <c r="V67" s="174"/>
    </row>
    <row r="68" spans="1:22" x14ac:dyDescent="0.25">
      <c r="A68" s="126"/>
      <c r="B68" s="85"/>
      <c r="C68" s="85"/>
      <c r="D68" s="84"/>
      <c r="E68" s="122" t="s">
        <v>333</v>
      </c>
      <c r="F68" s="122" t="s">
        <v>334</v>
      </c>
      <c r="G68" s="122" t="s">
        <v>317</v>
      </c>
      <c r="H68" s="124"/>
      <c r="I68" s="124">
        <v>9</v>
      </c>
      <c r="J68" s="124"/>
      <c r="K68" s="170"/>
      <c r="L68" s="124"/>
      <c r="M68" s="124"/>
      <c r="N68" s="124">
        <v>1</v>
      </c>
      <c r="O68" s="124"/>
      <c r="P68" s="171">
        <f>H68*M68</f>
        <v>0</v>
      </c>
      <c r="Q68" s="124">
        <f>I68*N68</f>
        <v>9</v>
      </c>
      <c r="R68" s="124">
        <f>J68*O68</f>
        <v>0</v>
      </c>
      <c r="S68" s="172">
        <v>0</v>
      </c>
      <c r="T68" s="173"/>
      <c r="U68" s="173"/>
      <c r="V68" s="174"/>
    </row>
    <row r="69" spans="1:22" x14ac:dyDescent="0.25">
      <c r="A69" s="126"/>
      <c r="B69" s="85"/>
      <c r="C69" s="85"/>
      <c r="D69" s="84"/>
      <c r="E69" s="122"/>
      <c r="F69" s="122"/>
      <c r="G69" s="122"/>
      <c r="H69" s="124"/>
      <c r="I69" s="124"/>
      <c r="J69" s="124"/>
      <c r="K69" s="170"/>
      <c r="L69" s="124"/>
      <c r="M69" s="124"/>
      <c r="N69" s="124"/>
      <c r="O69" s="124"/>
      <c r="P69" s="171"/>
      <c r="Q69" s="124"/>
      <c r="R69" s="124"/>
      <c r="S69" s="172"/>
      <c r="T69" s="173"/>
      <c r="U69" s="173"/>
      <c r="V69" s="174"/>
    </row>
    <row r="70" spans="1:22" x14ac:dyDescent="0.25">
      <c r="A70" s="126"/>
      <c r="B70" s="85"/>
      <c r="C70" s="85"/>
      <c r="D70" s="84"/>
      <c r="E70" s="135" t="s">
        <v>318</v>
      </c>
      <c r="F70" s="122" t="s">
        <v>319</v>
      </c>
      <c r="G70" s="122" t="s">
        <v>320</v>
      </c>
      <c r="H70" s="122">
        <v>0</v>
      </c>
      <c r="I70" s="122">
        <v>0</v>
      </c>
      <c r="J70" s="122">
        <v>15</v>
      </c>
      <c r="K70" s="170">
        <v>15</v>
      </c>
      <c r="L70" s="122"/>
      <c r="M70" s="122"/>
      <c r="N70" s="122">
        <v>1</v>
      </c>
      <c r="O70" s="122">
        <v>9</v>
      </c>
      <c r="P70" s="171">
        <f t="shared" ref="P70:R73" si="14">H70*M70</f>
        <v>0</v>
      </c>
      <c r="Q70" s="124">
        <f t="shared" si="14"/>
        <v>0</v>
      </c>
      <c r="R70" s="124">
        <f t="shared" si="14"/>
        <v>135</v>
      </c>
      <c r="S70" s="172">
        <f>SUM(P70:R70)</f>
        <v>135</v>
      </c>
      <c r="T70" s="173"/>
      <c r="U70" s="173"/>
      <c r="V70" s="174"/>
    </row>
    <row r="71" spans="1:22" x14ac:dyDescent="0.25">
      <c r="A71" s="126"/>
      <c r="B71" s="85"/>
      <c r="C71" s="85"/>
      <c r="D71" s="84"/>
      <c r="E71" s="135" t="s">
        <v>318</v>
      </c>
      <c r="F71" s="122" t="s">
        <v>321</v>
      </c>
      <c r="G71" s="122" t="s">
        <v>320</v>
      </c>
      <c r="H71" s="122">
        <v>0</v>
      </c>
      <c r="I71" s="122">
        <v>3</v>
      </c>
      <c r="J71" s="122">
        <v>0</v>
      </c>
      <c r="K71" s="170">
        <v>3</v>
      </c>
      <c r="L71" s="122"/>
      <c r="M71" s="122"/>
      <c r="N71" s="122">
        <v>1</v>
      </c>
      <c r="O71" s="122"/>
      <c r="P71" s="171">
        <f t="shared" si="14"/>
        <v>0</v>
      </c>
      <c r="Q71" s="124">
        <f t="shared" si="14"/>
        <v>3</v>
      </c>
      <c r="R71" s="124">
        <f t="shared" si="14"/>
        <v>0</v>
      </c>
      <c r="S71" s="172">
        <v>0</v>
      </c>
      <c r="T71" s="173"/>
      <c r="U71" s="173"/>
      <c r="V71" s="174"/>
    </row>
    <row r="72" spans="1:22" x14ac:dyDescent="0.25">
      <c r="A72" s="126"/>
      <c r="B72" s="85"/>
      <c r="C72" s="85"/>
      <c r="D72" s="84"/>
      <c r="E72" s="135"/>
      <c r="F72" s="122"/>
      <c r="G72" s="122"/>
      <c r="H72" s="122"/>
      <c r="I72" s="122"/>
      <c r="J72" s="122"/>
      <c r="K72" s="170"/>
      <c r="L72" s="122"/>
      <c r="M72" s="122"/>
      <c r="N72" s="122"/>
      <c r="O72" s="122"/>
      <c r="P72" s="171">
        <f t="shared" si="14"/>
        <v>0</v>
      </c>
      <c r="Q72" s="124">
        <f t="shared" si="14"/>
        <v>0</v>
      </c>
      <c r="R72" s="124">
        <f t="shared" si="14"/>
        <v>0</v>
      </c>
      <c r="S72" s="172">
        <f>SUM(P72:R72)</f>
        <v>0</v>
      </c>
      <c r="T72" s="173"/>
      <c r="U72" s="173"/>
      <c r="V72" s="174"/>
    </row>
    <row r="73" spans="1:22" x14ac:dyDescent="0.25">
      <c r="A73" s="175"/>
      <c r="B73" s="176"/>
      <c r="C73" s="176"/>
      <c r="D73" s="177"/>
      <c r="E73" s="178"/>
      <c r="F73" s="179"/>
      <c r="G73" s="179"/>
      <c r="H73" s="179"/>
      <c r="I73" s="179"/>
      <c r="J73" s="179"/>
      <c r="K73" s="180"/>
      <c r="L73" s="179"/>
      <c r="M73" s="179"/>
      <c r="N73" s="179"/>
      <c r="O73" s="179"/>
      <c r="P73" s="181">
        <f t="shared" si="14"/>
        <v>0</v>
      </c>
      <c r="Q73" s="141">
        <f t="shared" si="14"/>
        <v>0</v>
      </c>
      <c r="R73" s="141">
        <f t="shared" si="14"/>
        <v>0</v>
      </c>
      <c r="S73" s="182">
        <f>SUM(P73:R73)</f>
        <v>0</v>
      </c>
      <c r="T73" s="183"/>
      <c r="U73" s="183"/>
      <c r="V73" s="184"/>
    </row>
    <row r="74" spans="1:22" s="147" customFormat="1" ht="25.5" customHeight="1" x14ac:dyDescent="0.25">
      <c r="A74" s="189">
        <v>9</v>
      </c>
      <c r="B74" s="140" t="s">
        <v>339</v>
      </c>
      <c r="C74" s="140" t="s">
        <v>336</v>
      </c>
      <c r="D74" s="187" t="s">
        <v>340</v>
      </c>
      <c r="E74" s="139" t="s">
        <v>341</v>
      </c>
      <c r="F74" s="140" t="s">
        <v>342</v>
      </c>
      <c r="G74" s="140" t="s">
        <v>343</v>
      </c>
      <c r="H74" s="116">
        <v>20</v>
      </c>
      <c r="I74" s="116">
        <v>20</v>
      </c>
      <c r="J74" s="116"/>
      <c r="K74" s="162">
        <v>40</v>
      </c>
      <c r="L74" s="116"/>
      <c r="M74" s="116"/>
      <c r="N74" s="116"/>
      <c r="O74" s="116"/>
      <c r="P74" s="163">
        <v>20</v>
      </c>
      <c r="Q74" s="116">
        <v>20</v>
      </c>
      <c r="R74" s="116">
        <v>0</v>
      </c>
      <c r="S74" s="188">
        <v>40</v>
      </c>
      <c r="T74" s="116">
        <f>SUM(T75:T81)</f>
        <v>0</v>
      </c>
      <c r="U74" s="116">
        <f>SUM(U75:U81)</f>
        <v>0</v>
      </c>
      <c r="V74" s="117">
        <f>(S74+U74)-T74</f>
        <v>40</v>
      </c>
    </row>
    <row r="75" spans="1:22" x14ac:dyDescent="0.25">
      <c r="A75" s="118"/>
      <c r="B75" s="168"/>
      <c r="C75" s="168"/>
      <c r="D75" s="169"/>
      <c r="E75" s="122"/>
      <c r="F75" s="122"/>
      <c r="G75" s="140"/>
      <c r="H75" s="124"/>
      <c r="I75" s="124"/>
      <c r="J75" s="124"/>
      <c r="K75" s="170"/>
      <c r="L75" s="124"/>
      <c r="M75" s="124"/>
      <c r="N75" s="124"/>
      <c r="O75" s="124"/>
      <c r="P75" s="171"/>
      <c r="Q75" s="124"/>
      <c r="R75" s="124"/>
      <c r="S75" s="172"/>
      <c r="T75" s="173"/>
      <c r="U75" s="173"/>
      <c r="V75" s="174"/>
    </row>
    <row r="76" spans="1:22" x14ac:dyDescent="0.25">
      <c r="A76" s="126"/>
      <c r="B76" s="85"/>
      <c r="C76" s="85"/>
      <c r="D76" s="84"/>
      <c r="E76" s="122"/>
      <c r="F76" s="122"/>
      <c r="G76" s="122"/>
      <c r="H76" s="124"/>
      <c r="I76" s="124"/>
      <c r="J76" s="124"/>
      <c r="K76" s="170"/>
      <c r="L76" s="124"/>
      <c r="M76" s="124"/>
      <c r="N76" s="124"/>
      <c r="O76" s="124"/>
      <c r="P76" s="171"/>
      <c r="Q76" s="124"/>
      <c r="R76" s="124"/>
      <c r="S76" s="172"/>
      <c r="T76" s="173"/>
      <c r="U76" s="173"/>
      <c r="V76" s="174"/>
    </row>
    <row r="77" spans="1:22" x14ac:dyDescent="0.25">
      <c r="A77" s="126"/>
      <c r="B77" s="85"/>
      <c r="C77" s="85"/>
      <c r="D77" s="84"/>
      <c r="E77" s="122"/>
      <c r="F77" s="122"/>
      <c r="G77" s="122"/>
      <c r="H77" s="124"/>
      <c r="I77" s="124"/>
      <c r="J77" s="124"/>
      <c r="K77" s="170"/>
      <c r="L77" s="124"/>
      <c r="M77" s="124"/>
      <c r="N77" s="124"/>
      <c r="O77" s="124"/>
      <c r="P77" s="171"/>
      <c r="Q77" s="124"/>
      <c r="R77" s="124"/>
      <c r="S77" s="172"/>
      <c r="T77" s="173"/>
      <c r="U77" s="173"/>
      <c r="V77" s="174"/>
    </row>
    <row r="78" spans="1:22" x14ac:dyDescent="0.25">
      <c r="A78" s="126"/>
      <c r="B78" s="85"/>
      <c r="C78" s="85"/>
      <c r="D78" s="84"/>
      <c r="E78" s="135"/>
      <c r="F78" s="122"/>
      <c r="G78" s="122"/>
      <c r="H78" s="122"/>
      <c r="I78" s="122"/>
      <c r="J78" s="122"/>
      <c r="K78" s="170"/>
      <c r="L78" s="122"/>
      <c r="M78" s="122"/>
      <c r="N78" s="122"/>
      <c r="O78" s="122"/>
      <c r="P78" s="171"/>
      <c r="Q78" s="124"/>
      <c r="R78" s="124"/>
      <c r="S78" s="172"/>
      <c r="T78" s="173"/>
      <c r="U78" s="173"/>
      <c r="V78" s="174"/>
    </row>
    <row r="79" spans="1:22" x14ac:dyDescent="0.25">
      <c r="A79" s="126"/>
      <c r="B79" s="85"/>
      <c r="C79" s="85"/>
      <c r="D79" s="84"/>
      <c r="E79" s="135"/>
      <c r="F79" s="122"/>
      <c r="G79" s="122"/>
      <c r="H79" s="122"/>
      <c r="I79" s="122"/>
      <c r="J79" s="122"/>
      <c r="K79" s="170"/>
      <c r="L79" s="122"/>
      <c r="M79" s="122"/>
      <c r="N79" s="122"/>
      <c r="O79" s="122"/>
      <c r="P79" s="171"/>
      <c r="Q79" s="124"/>
      <c r="R79" s="124"/>
      <c r="S79" s="172"/>
      <c r="T79" s="173"/>
      <c r="U79" s="173"/>
      <c r="V79" s="174"/>
    </row>
    <row r="80" spans="1:22" x14ac:dyDescent="0.25">
      <c r="A80" s="126"/>
      <c r="B80" s="85"/>
      <c r="C80" s="85"/>
      <c r="D80" s="84"/>
      <c r="E80" s="135"/>
      <c r="F80" s="122"/>
      <c r="G80" s="122"/>
      <c r="H80" s="122"/>
      <c r="I80" s="122"/>
      <c r="J80" s="122"/>
      <c r="K80" s="170"/>
      <c r="L80" s="122"/>
      <c r="M80" s="122"/>
      <c r="N80" s="122"/>
      <c r="O80" s="122"/>
      <c r="P80" s="171"/>
      <c r="Q80" s="124"/>
      <c r="R80" s="124"/>
      <c r="S80" s="172"/>
      <c r="T80" s="173"/>
      <c r="U80" s="173"/>
      <c r="V80" s="174"/>
    </row>
    <row r="81" spans="1:22" x14ac:dyDescent="0.25">
      <c r="A81" s="175"/>
      <c r="B81" s="176"/>
      <c r="C81" s="176"/>
      <c r="D81" s="177"/>
      <c r="E81" s="178"/>
      <c r="F81" s="179"/>
      <c r="G81" s="179"/>
      <c r="H81" s="179"/>
      <c r="I81" s="179"/>
      <c r="J81" s="179"/>
      <c r="K81" s="180"/>
      <c r="L81" s="179"/>
      <c r="M81" s="179"/>
      <c r="N81" s="179"/>
      <c r="O81" s="179"/>
      <c r="P81" s="181"/>
      <c r="Q81" s="141"/>
      <c r="R81" s="141"/>
      <c r="S81" s="182"/>
      <c r="T81" s="183"/>
      <c r="U81" s="183"/>
      <c r="V81" s="184"/>
    </row>
    <row r="82" spans="1:22" s="147" customFormat="1" ht="25.5" customHeight="1" x14ac:dyDescent="0.25">
      <c r="A82" s="186">
        <v>9</v>
      </c>
      <c r="B82" s="140" t="s">
        <v>344</v>
      </c>
      <c r="C82" s="140" t="s">
        <v>345</v>
      </c>
      <c r="D82" s="187" t="s">
        <v>340</v>
      </c>
      <c r="E82" s="139" t="s">
        <v>346</v>
      </c>
      <c r="F82" s="140" t="s">
        <v>347</v>
      </c>
      <c r="G82" s="140" t="s">
        <v>328</v>
      </c>
      <c r="H82" s="116">
        <v>25</v>
      </c>
      <c r="I82" s="116">
        <v>10</v>
      </c>
      <c r="J82" s="116"/>
      <c r="K82" s="162">
        <v>35</v>
      </c>
      <c r="L82" s="116"/>
      <c r="M82" s="116">
        <v>1</v>
      </c>
      <c r="N82" s="116">
        <v>1</v>
      </c>
      <c r="O82" s="116">
        <v>0</v>
      </c>
      <c r="P82" s="163">
        <v>25</v>
      </c>
      <c r="Q82" s="116">
        <v>10</v>
      </c>
      <c r="R82" s="116">
        <v>0</v>
      </c>
      <c r="S82" s="188">
        <v>35</v>
      </c>
      <c r="T82" s="116">
        <f>SUM(T83:T89)</f>
        <v>0</v>
      </c>
      <c r="U82" s="116">
        <f>SUM(U83:U89)</f>
        <v>0</v>
      </c>
      <c r="V82" s="117">
        <f>(S82+U82)-T82</f>
        <v>35</v>
      </c>
    </row>
    <row r="83" spans="1:22" x14ac:dyDescent="0.25">
      <c r="A83" s="118"/>
      <c r="B83" s="168"/>
      <c r="C83" s="168"/>
      <c r="D83" s="169"/>
      <c r="E83" s="122"/>
      <c r="F83" s="122"/>
      <c r="G83" s="140"/>
      <c r="H83" s="124"/>
      <c r="I83" s="124"/>
      <c r="J83" s="124"/>
      <c r="K83" s="170"/>
      <c r="L83" s="124"/>
      <c r="M83" s="124"/>
      <c r="N83" s="124"/>
      <c r="O83" s="124"/>
      <c r="P83" s="171"/>
      <c r="Q83" s="124"/>
      <c r="R83" s="124"/>
      <c r="S83" s="172"/>
      <c r="T83" s="173"/>
      <c r="U83" s="173"/>
      <c r="V83" s="174"/>
    </row>
    <row r="84" spans="1:22" x14ac:dyDescent="0.25">
      <c r="A84" s="126"/>
      <c r="B84" s="85"/>
      <c r="C84" s="85"/>
      <c r="D84" s="84"/>
      <c r="E84" s="122"/>
      <c r="F84" s="122"/>
      <c r="G84" s="122"/>
      <c r="H84" s="124"/>
      <c r="I84" s="124"/>
      <c r="J84" s="124"/>
      <c r="K84" s="170"/>
      <c r="L84" s="124"/>
      <c r="M84" s="124"/>
      <c r="N84" s="124"/>
      <c r="O84" s="124"/>
      <c r="P84" s="171"/>
      <c r="Q84" s="124"/>
      <c r="R84" s="124"/>
      <c r="S84" s="172"/>
      <c r="T84" s="173"/>
      <c r="U84" s="173"/>
      <c r="V84" s="174"/>
    </row>
    <row r="85" spans="1:22" x14ac:dyDescent="0.25">
      <c r="A85" s="126"/>
      <c r="B85" s="85"/>
      <c r="C85" s="85"/>
      <c r="D85" s="84"/>
      <c r="E85" s="122"/>
      <c r="F85" s="122"/>
      <c r="G85" s="122"/>
      <c r="H85" s="124"/>
      <c r="I85" s="124"/>
      <c r="J85" s="124"/>
      <c r="K85" s="170"/>
      <c r="L85" s="124"/>
      <c r="M85" s="124"/>
      <c r="N85" s="124"/>
      <c r="O85" s="124"/>
      <c r="P85" s="171"/>
      <c r="Q85" s="124"/>
      <c r="R85" s="124"/>
      <c r="S85" s="172"/>
      <c r="T85" s="173"/>
      <c r="U85" s="173"/>
      <c r="V85" s="174"/>
    </row>
    <row r="86" spans="1:22" x14ac:dyDescent="0.25">
      <c r="A86" s="126"/>
      <c r="B86" s="85"/>
      <c r="C86" s="85"/>
      <c r="D86" s="84"/>
      <c r="E86" s="135"/>
      <c r="F86" s="122"/>
      <c r="G86" s="122"/>
      <c r="H86" s="122"/>
      <c r="I86" s="122"/>
      <c r="J86" s="122"/>
      <c r="K86" s="170"/>
      <c r="L86" s="122"/>
      <c r="M86" s="122"/>
      <c r="N86" s="122"/>
      <c r="O86" s="122"/>
      <c r="P86" s="171"/>
      <c r="Q86" s="124"/>
      <c r="R86" s="124"/>
      <c r="S86" s="172"/>
      <c r="T86" s="173"/>
      <c r="U86" s="173"/>
      <c r="V86" s="174"/>
    </row>
    <row r="87" spans="1:22" x14ac:dyDescent="0.25">
      <c r="A87" s="126"/>
      <c r="B87" s="85"/>
      <c r="C87" s="85"/>
      <c r="D87" s="84"/>
      <c r="E87" s="135"/>
      <c r="F87" s="122"/>
      <c r="G87" s="122"/>
      <c r="H87" s="122"/>
      <c r="I87" s="122"/>
      <c r="J87" s="122"/>
      <c r="K87" s="170"/>
      <c r="L87" s="122"/>
      <c r="M87" s="122"/>
      <c r="N87" s="122"/>
      <c r="O87" s="122"/>
      <c r="P87" s="171"/>
      <c r="Q87" s="124"/>
      <c r="R87" s="124"/>
      <c r="S87" s="172"/>
      <c r="T87" s="173"/>
      <c r="U87" s="173"/>
      <c r="V87" s="174"/>
    </row>
    <row r="88" spans="1:22" x14ac:dyDescent="0.25">
      <c r="A88" s="126"/>
      <c r="B88" s="85"/>
      <c r="C88" s="85"/>
      <c r="D88" s="84"/>
      <c r="E88" s="135"/>
      <c r="F88" s="122"/>
      <c r="G88" s="122"/>
      <c r="H88" s="122"/>
      <c r="I88" s="122"/>
      <c r="J88" s="122"/>
      <c r="K88" s="170"/>
      <c r="L88" s="122"/>
      <c r="M88" s="122"/>
      <c r="N88" s="122"/>
      <c r="O88" s="122"/>
      <c r="P88" s="171"/>
      <c r="Q88" s="124"/>
      <c r="R88" s="124"/>
      <c r="S88" s="172"/>
      <c r="T88" s="173"/>
      <c r="U88" s="173"/>
      <c r="V88" s="174"/>
    </row>
    <row r="89" spans="1:22" x14ac:dyDescent="0.25">
      <c r="A89" s="175"/>
      <c r="B89" s="176"/>
      <c r="C89" s="176"/>
      <c r="D89" s="177"/>
      <c r="E89" s="178"/>
      <c r="F89" s="179"/>
      <c r="G89" s="179"/>
      <c r="H89" s="179"/>
      <c r="I89" s="179"/>
      <c r="J89" s="179"/>
      <c r="K89" s="180"/>
      <c r="L89" s="179"/>
      <c r="M89" s="179"/>
      <c r="N89" s="179"/>
      <c r="O89" s="179"/>
      <c r="P89" s="181"/>
      <c r="Q89" s="141"/>
      <c r="R89" s="141"/>
      <c r="S89" s="182"/>
      <c r="T89" s="183"/>
      <c r="U89" s="183"/>
      <c r="V89" s="184"/>
    </row>
  </sheetData>
  <mergeCells count="5">
    <mergeCell ref="E2:M2"/>
    <mergeCell ref="B7:C7"/>
    <mergeCell ref="H8:J8"/>
    <mergeCell ref="M8:O8"/>
    <mergeCell ref="P8:S8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</vt:i4>
      </vt:variant>
    </vt:vector>
  </HeadingPairs>
  <TitlesOfParts>
    <vt:vector size="19" baseType="lpstr">
      <vt:lpstr>L1 S1-DAS</vt:lpstr>
      <vt:lpstr>L1 S2-DAS</vt:lpstr>
      <vt:lpstr>L1 S3-DAS</vt:lpstr>
      <vt:lpstr>L1 S4-DAS</vt:lpstr>
      <vt:lpstr>L1 S5-DAS</vt:lpstr>
      <vt:lpstr>L1 S6-DAS</vt:lpstr>
      <vt:lpstr>MAQUETTE OLD</vt:lpstr>
      <vt:lpstr>Charge H par Enseignant</vt:lpstr>
      <vt:lpstr>CHARGE HORAIRE OLD</vt:lpstr>
      <vt:lpstr>LISTE Enseignant-Chercheur</vt:lpstr>
      <vt:lpstr>LISTE PAT</vt:lpstr>
      <vt:lpstr>Effectifs Etudiants</vt:lpstr>
      <vt:lpstr>BESOINS Prioritaires PERSONNELS</vt:lpstr>
      <vt:lpstr>'Charge H par Enseignant'!DAS</vt:lpstr>
      <vt:lpstr>'Charge H par Enseignant'!Print_Area_0</vt:lpstr>
      <vt:lpstr>'Charge H par Enseignant'!Print_Area_0_0</vt:lpstr>
      <vt:lpstr>'Charge H par Enseignant'!Print_Area_0_0_0</vt:lpstr>
      <vt:lpstr>'Charge H par Enseignant'!Print_Area_0_0_0_0</vt:lpstr>
      <vt:lpstr>'Charge H par Enseignant'!Zone_d_impression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 N'DA</cp:lastModifiedBy>
  <cp:revision>0</cp:revision>
  <cp:lastPrinted>2017-01-20T10:08:56Z</cp:lastPrinted>
  <dcterms:created xsi:type="dcterms:W3CDTF">2006-09-12T15:06:44Z</dcterms:created>
  <dcterms:modified xsi:type="dcterms:W3CDTF">2018-02-06T21:42:17Z</dcterms:modified>
  <dc:language>fr-FR</dc:language>
</cp:coreProperties>
</file>