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IoTPa\Documents\IoTBootCamp\Cohort2\class_slides\"/>
    </mc:Choice>
  </mc:AlternateContent>
  <xr:revisionPtr revIDLastSave="0" documentId="13_ncr:1_{F4E3C096-760A-4622-A224-DCF99758078D}" xr6:coauthVersionLast="44" xr6:coauthVersionMax="44" xr10:uidLastSave="{00000000-0000-0000-0000-000000000000}"/>
  <bookViews>
    <workbookView xWindow="2175" yWindow="930" windowWidth="21360" windowHeight="14535" activeTab="1" xr2:uid="{00000000-000D-0000-FFFF-FFFF00000000}"/>
  </bookViews>
  <sheets>
    <sheet name="Cohort 2" sheetId="2" r:id="rId1"/>
    <sheet name="Master" sheetId="1" r:id="rId2"/>
  </sheets>
  <definedNames>
    <definedName name="_xlnm._FilterDatabase" localSheetId="0" hidden="1">'Cohort 2'!$A$1:$J$78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72" i="1" l="1"/>
  <c r="G71" i="1"/>
  <c r="G70" i="1"/>
  <c r="G69" i="1"/>
  <c r="G68" i="1" l="1"/>
  <c r="J68" i="1"/>
  <c r="J77" i="1"/>
  <c r="J67" i="1"/>
  <c r="J66" i="1"/>
  <c r="J65" i="1"/>
  <c r="J38" i="1"/>
  <c r="G38" i="1"/>
  <c r="H38" i="1"/>
  <c r="J37" i="1"/>
  <c r="G67" i="1"/>
  <c r="G66" i="1"/>
  <c r="G65" i="1"/>
  <c r="G37" i="1"/>
  <c r="H37" i="1" s="1"/>
  <c r="G38" i="2" l="1"/>
  <c r="G39" i="2"/>
  <c r="G40" i="2"/>
  <c r="G37" i="2"/>
  <c r="G36" i="2" l="1"/>
  <c r="G55" i="2"/>
  <c r="G35" i="2"/>
  <c r="G62" i="2"/>
  <c r="G34" i="2"/>
  <c r="G33" i="2"/>
  <c r="G32" i="2"/>
  <c r="G56" i="2"/>
  <c r="G54" i="2"/>
  <c r="G53" i="2"/>
  <c r="G52" i="2"/>
  <c r="G51" i="2"/>
  <c r="G50" i="2"/>
  <c r="G47" i="2"/>
  <c r="G46" i="2"/>
  <c r="G45" i="2"/>
  <c r="G44" i="2"/>
  <c r="G31" i="2"/>
  <c r="G30" i="2"/>
  <c r="G29" i="2"/>
  <c r="G28" i="2"/>
  <c r="G27" i="2"/>
  <c r="G4" i="2"/>
  <c r="G61" i="2"/>
  <c r="G60" i="2"/>
  <c r="G59" i="2"/>
  <c r="G58" i="2"/>
  <c r="G57" i="2"/>
  <c r="G49" i="2"/>
  <c r="G48" i="2"/>
  <c r="G43" i="2"/>
  <c r="G42" i="2"/>
  <c r="G41" i="2"/>
  <c r="G26" i="2"/>
  <c r="G25" i="2"/>
  <c r="G24" i="2"/>
  <c r="G23" i="2"/>
  <c r="G22" i="2"/>
  <c r="G21" i="2"/>
  <c r="G20" i="2"/>
  <c r="G19" i="2"/>
  <c r="G18" i="2"/>
  <c r="G17" i="2"/>
  <c r="G16" i="2"/>
  <c r="G15" i="2"/>
  <c r="G14" i="2"/>
  <c r="G13" i="2"/>
  <c r="G12" i="2"/>
  <c r="G11" i="2"/>
  <c r="G10" i="2"/>
  <c r="G9" i="2"/>
  <c r="G8" i="2"/>
  <c r="G7" i="2"/>
  <c r="G6" i="2"/>
  <c r="G5" i="2"/>
  <c r="G3" i="2"/>
  <c r="G2" i="2"/>
  <c r="J59" i="1"/>
  <c r="J86" i="1"/>
  <c r="G86" i="1"/>
  <c r="J85" i="1"/>
  <c r="G85" i="1"/>
  <c r="J84" i="1"/>
  <c r="G84" i="1"/>
  <c r="J83" i="1"/>
  <c r="G83" i="1"/>
  <c r="J82" i="1"/>
  <c r="G82" i="1"/>
  <c r="J81" i="1"/>
  <c r="G81" i="1"/>
  <c r="G62" i="1"/>
  <c r="G61" i="1"/>
  <c r="G60" i="1"/>
  <c r="G59" i="1"/>
  <c r="G64" i="1"/>
  <c r="J51" i="1"/>
  <c r="J52" i="1"/>
  <c r="G52" i="1"/>
  <c r="G51" i="1"/>
  <c r="J30" i="1"/>
  <c r="G30" i="1"/>
  <c r="H30" i="1" s="1"/>
  <c r="G64" i="2" l="1"/>
  <c r="J41" i="1"/>
  <c r="J26" i="1"/>
  <c r="G26" i="1"/>
  <c r="H26" i="1" s="1"/>
  <c r="J25" i="1"/>
  <c r="J29" i="1"/>
  <c r="J28" i="1"/>
  <c r="J24" i="1"/>
  <c r="J23" i="1"/>
  <c r="J22" i="1"/>
  <c r="J21" i="1"/>
  <c r="J20" i="1"/>
  <c r="J19" i="1"/>
  <c r="J18" i="1"/>
  <c r="J33" i="1"/>
  <c r="J32" i="1"/>
  <c r="J17" i="1"/>
  <c r="J16" i="1"/>
  <c r="J15" i="1"/>
  <c r="J14" i="1"/>
  <c r="J27" i="1"/>
  <c r="J13" i="1"/>
  <c r="J12" i="1"/>
  <c r="J4" i="1"/>
  <c r="J36" i="1"/>
  <c r="J35" i="1"/>
  <c r="J3" i="1"/>
  <c r="J34" i="1"/>
  <c r="J11" i="1"/>
  <c r="J10" i="1"/>
  <c r="J9" i="1"/>
  <c r="J8" i="1"/>
  <c r="J7" i="1"/>
  <c r="J31" i="1"/>
  <c r="J6" i="1"/>
  <c r="J5" i="1"/>
  <c r="G23" i="1"/>
  <c r="H23" i="1" s="1"/>
  <c r="G24" i="1"/>
  <c r="H24" i="1" s="1"/>
  <c r="G5" i="1"/>
  <c r="H5" i="1" s="1"/>
  <c r="G6" i="1"/>
  <c r="H6" i="1" s="1"/>
  <c r="G31" i="1"/>
  <c r="H31" i="1" s="1"/>
  <c r="G7" i="1"/>
  <c r="H7" i="1" s="1"/>
  <c r="G8" i="1"/>
  <c r="H8" i="1" s="1"/>
  <c r="G9" i="1"/>
  <c r="H9" i="1" s="1"/>
  <c r="G10" i="1"/>
  <c r="H10" i="1" s="1"/>
  <c r="G11" i="1"/>
  <c r="H11" i="1" s="1"/>
  <c r="G34" i="1"/>
  <c r="H34" i="1" s="1"/>
  <c r="G3" i="1"/>
  <c r="H3" i="1" s="1"/>
  <c r="G35" i="1"/>
  <c r="H35" i="1" s="1"/>
  <c r="G36" i="1"/>
  <c r="H36" i="1" s="1"/>
  <c r="G4" i="1"/>
  <c r="H4" i="1" s="1"/>
  <c r="G12" i="1"/>
  <c r="H12" i="1" s="1"/>
  <c r="G13" i="1"/>
  <c r="H13" i="1" s="1"/>
  <c r="G27" i="1"/>
  <c r="H27" i="1" s="1"/>
  <c r="G14" i="1"/>
  <c r="H14" i="1" s="1"/>
  <c r="G15" i="1"/>
  <c r="H15" i="1" s="1"/>
  <c r="G16" i="1"/>
  <c r="H16" i="1" s="1"/>
  <c r="G17" i="1"/>
  <c r="H17" i="1" s="1"/>
  <c r="G32" i="1"/>
  <c r="H32" i="1" s="1"/>
  <c r="G33" i="1"/>
  <c r="H33" i="1" s="1"/>
  <c r="G18" i="1"/>
  <c r="H18" i="1" s="1"/>
  <c r="G19" i="1"/>
  <c r="H19" i="1" s="1"/>
  <c r="G20" i="1"/>
  <c r="H20" i="1" s="1"/>
  <c r="G21" i="1"/>
  <c r="H21" i="1" s="1"/>
  <c r="G22" i="1"/>
  <c r="H22" i="1" s="1"/>
  <c r="G28" i="1"/>
  <c r="H28" i="1" s="1"/>
  <c r="G29" i="1"/>
  <c r="H29" i="1" s="1"/>
  <c r="G25" i="1"/>
  <c r="H25" i="1" s="1"/>
  <c r="G41" i="1"/>
  <c r="H41" i="1" s="1"/>
  <c r="G49" i="1"/>
  <c r="J49" i="1"/>
  <c r="G50" i="1"/>
  <c r="J50" i="1"/>
  <c r="G54" i="1"/>
  <c r="J54" i="1"/>
  <c r="G55" i="1"/>
  <c r="J55" i="1"/>
  <c r="G48" i="1"/>
  <c r="J48" i="1"/>
  <c r="G58" i="1"/>
  <c r="J58" i="1"/>
  <c r="J60" i="1"/>
  <c r="J61" i="1"/>
  <c r="J62" i="1"/>
  <c r="G63" i="1"/>
  <c r="J63" i="1"/>
  <c r="J64" i="1"/>
  <c r="G53" i="1"/>
  <c r="J53" i="1"/>
  <c r="G56" i="1"/>
  <c r="J56" i="1"/>
  <c r="G57" i="1"/>
  <c r="J57" i="1"/>
  <c r="J44" i="1" l="1"/>
  <c r="H44" i="1"/>
  <c r="G44" i="1"/>
  <c r="G45" i="1" s="1"/>
  <c r="H45" i="1" s="1"/>
</calcChain>
</file>

<file path=xl/sharedStrings.xml><?xml version="1.0" encoding="utf-8"?>
<sst xmlns="http://schemas.openxmlformats.org/spreadsheetml/2006/main" count="567" uniqueCount="252">
  <si>
    <t>https://www.amazon.com/Display-Module-SSD1306-Du-pont-Arduino/dp/B07VDXYDVY/ref=sr_1_3?keywords=oled+i2c&amp;qid=1584130891&amp;sr=8-3</t>
  </si>
  <si>
    <t>Link</t>
  </si>
  <si>
    <t>4pcs I2C 0.96 Inch OLED Display Module</t>
  </si>
  <si>
    <t>Part</t>
  </si>
  <si>
    <t>Desciption</t>
  </si>
  <si>
    <t>Teensy 3.2</t>
  </si>
  <si>
    <t>Breadboard</t>
  </si>
  <si>
    <t>Large Breadboard</t>
  </si>
  <si>
    <t>Resistor</t>
  </si>
  <si>
    <t xml:space="preserve">Potentiometer </t>
  </si>
  <si>
    <t>AMR-based microcontroller</t>
  </si>
  <si>
    <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t>
  </si>
  <si>
    <t>Price</t>
  </si>
  <si>
    <t>Subtotal</t>
  </si>
  <si>
    <t>https://www.amazon.com/MCIGICM-Breadboard-Solderless-Protoboard-Electronics/dp/B07H9X7XVN/ref=sr_1_14?keywords=breadboard&amp;qid=1584131531&amp;sr=8-14</t>
  </si>
  <si>
    <t>10pcs Breadboard 830 Point Solderless Prototype PCB Board</t>
  </si>
  <si>
    <t>https://www.mouser.com/ProductDetail/Digilent/340-002-1?qs=sGAEpiMZZMve4%2FbfQkoj%252BNw5ke2RV7DAi%2FIJdYbSKXA%3D</t>
  </si>
  <si>
    <t>Digilent 340-002-1</t>
  </si>
  <si>
    <t>Rotary Encoder - Illuminated (Red/Green)</t>
  </si>
  <si>
    <t>Encoder / Breakout</t>
  </si>
  <si>
    <t>https://www.sparkfun.com/products/15140</t>
  </si>
  <si>
    <t>https://www.sparkfun.com/products/11722</t>
  </si>
  <si>
    <t>SparkFun Rotary Encoder Breakout - Illuminated (RG/RGB)</t>
  </si>
  <si>
    <t>Neopixel String</t>
  </si>
  <si>
    <t>Neopixel</t>
  </si>
  <si>
    <t>Neopixel Ring</t>
  </si>
  <si>
    <t>Adafruit NeoPixel Ring - 12 x 5050 RGB LED with Integrated Drivers [ADA1643]</t>
  </si>
  <si>
    <t>https://www.adafruit.com/product/1643</t>
  </si>
  <si>
    <t>https://www.adafruit.com/product/1461?length=1</t>
  </si>
  <si>
    <t>https://www.sparkfun.com/products/13282</t>
  </si>
  <si>
    <t>SparkFun RGB LED Breakout - WS2812B</t>
  </si>
  <si>
    <t>Adafruit NeoPixel Digital RGB LED Strip - Black 60 LED - BLACK</t>
  </si>
  <si>
    <t>Buttons</t>
  </si>
  <si>
    <t>SD Card Module</t>
  </si>
  <si>
    <t>uSD Card 32gb</t>
  </si>
  <si>
    <t>TOTAL</t>
  </si>
  <si>
    <t>Number needed for cohort of 16 (+2 spares)</t>
  </si>
  <si>
    <t>Gikfun 12x12x7.3 mm Tact Tactile Push Button Momentary SMD PCB Switch with Cap for Arduino (Pack of 25pcs) AE1027</t>
  </si>
  <si>
    <t>https://www.amazon.com/Gikfun-12x12x7-3-Tactile-Momentary-Arduino/dp/B01E38OS7K/ref=sr_1_3?keywords=arduino+buttons&amp;qid=1584132780&amp;sr=8-3</t>
  </si>
  <si>
    <t>https://www.amazon.com/OCR-180PcsTactile-Momentary-Switches-Assortment/dp/B07CMZCQS5/ref=sr_1_5?keywords=arduino%2Bbuttons&amp;qid=1584132844&amp;sr=8-5&amp;th=1</t>
  </si>
  <si>
    <t>Button Alternative</t>
  </si>
  <si>
    <t>OCR Tactile Push Button Switch </t>
  </si>
  <si>
    <t>Diodes</t>
  </si>
  <si>
    <t>https://www.amazon.com/Elegoo-Values-Resistor-Assortment-Compliant/dp/B072BL2VX1/ref=sr_1_4?crid=X8H59T5QXV7M&amp;keywords=resistor+kit&amp;qid=1584132997&amp;sprefix=resistor+%2Caps%2C182&amp;sr=8-4</t>
  </si>
  <si>
    <t>ELEGOO 17 Values 1% Resistor Kit Assortment</t>
  </si>
  <si>
    <t>https://www.amazon.com/DiCUNO-450pcs-Colors-Emitting-Assorted/dp/B073QMYKDM/ref=sr_1_2?keywords=LED+kit&amp;qid=1584133087&amp;sr=8-2</t>
  </si>
  <si>
    <t>450pcs(5 Colors x 90pcs) 5mm LED Light Emitting Diode</t>
  </si>
  <si>
    <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t>
  </si>
  <si>
    <t>300 pcs 100 Ohm- 2M Ohm Variable Resistor 6mm Potentiometer</t>
  </si>
  <si>
    <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t>
  </si>
  <si>
    <t>SanDisk 16GB Ultra MicroSDHC</t>
  </si>
  <si>
    <t>https://www.adafruit.com/product/254</t>
  </si>
  <si>
    <t>MicroSD card breakout board+</t>
  </si>
  <si>
    <t>https://eshop.wiznet.io/shop/module/wiz850io/</t>
  </si>
  <si>
    <t>Ethernet Port</t>
  </si>
  <si>
    <t>WIZ850io</t>
  </si>
  <si>
    <t>KeeYees 3pcs BME280 Compatible with BMP280 Digital 5V Temperature Humidity Sensor Atmospheric Barometric Pressure Board IIC I2C</t>
  </si>
  <si>
    <t>https://www.amazon.com/KeeYees-Temperature-Humidity-Atmospheric-Barometric/dp/B07KYJNFMD/ref=sr_1_3?keywords=bme280&amp;qid=1584141460&amp;sr=8-3</t>
  </si>
  <si>
    <t>Alternative BME280</t>
  </si>
  <si>
    <t>https://www.amazon.com/Adafruit-BME280-Temperature-Humidity-Pressure/dp/B013W1AJUY/ref=sr_1_5?keywords=bme280&amp;qid=1584141532&amp;sr=8-5</t>
  </si>
  <si>
    <t>Adafruit BME280 I2C or SPI Temperature Humidity Pressure Sensor</t>
  </si>
  <si>
    <t>22 awg Solid Wire-Solid Wire Kit-6 different colored</t>
  </si>
  <si>
    <t>https://www.amazon.com/TUOFENG-Wire-Solid-different-colored-spools/dp/B07TX6BX47/ref=sr_1_2?keywords=breadboard+jumper+wire+spool&amp;qid=1584141642&amp;sr=8-2</t>
  </si>
  <si>
    <t>Hue Hub and Bulbs</t>
  </si>
  <si>
    <t>Philips Hue White and Color LED Smart Button Starter Kit</t>
  </si>
  <si>
    <t>Wemo Switches</t>
  </si>
  <si>
    <t>https://www.amazon.com/Philips-Hue-Equivalent-Assistant-California/dp/B07DPYM57M/ref=sr_1_14?keywords=hue+smart+bulbs&amp;qid=1584141894&amp;sr=8-14</t>
  </si>
  <si>
    <t>Wemo Mini Smart Plug, WiFi Enabled</t>
  </si>
  <si>
    <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t>
  </si>
  <si>
    <t>Class Room Needs - Replace As Needed</t>
  </si>
  <si>
    <t>Number Needed for Classroom</t>
  </si>
  <si>
    <t>Alternative Parts - Options for Alternative Parts</t>
  </si>
  <si>
    <t>Particle Argon Microcontroller</t>
  </si>
  <si>
    <t>https://www.amazon.com/Particle-Development-Endpoints-Circuitry-Bluetooth/dp/B07MXMGKLS/ref=sr_1_2?dchild=1&amp;keywords=particle+argon&amp;qid=1587666495&amp;sr=8-2</t>
  </si>
  <si>
    <t>PARTICLE Argon Wi-Fi Connectivity Development Board for IoT Projects and Prototyping</t>
  </si>
  <si>
    <t>https://www.amazon.com/WayinTop-Automatic-Irrigation-Watering-Capacitive/dp/B07TMVNTDK/ref=psdc_13400241_t2_B07VRMRQWR</t>
  </si>
  <si>
    <t>Plant Watering System</t>
  </si>
  <si>
    <t>WayinTop Automatic Irrigation DIY Kit Self Watering System with PDF Tutorial, 4pcs Capacitive Soil Moisture Sensor 4Channel 5V Relay Module and 4pcs Water Pump + 4M Vinyl Tubing for Garden Plant (note: 3.3V relay needed seperately)</t>
  </si>
  <si>
    <t>1 Channel DC 3V Relay High Level Driver Module Optocoupler Relay Module Isolated Drive Control Board for Arduino (Pack of 5)</t>
  </si>
  <si>
    <t>https://www.amazon.com/Channel-Optocoupler-Isolated-Control-Arduino/dp/B07XGZSYJV/ref=sr_1_2?dchild=1&amp;keywords=3.3v+relays&amp;qid=1587666831&amp;s=lawn-garden&amp;sr=1-2-catcorr</t>
  </si>
  <si>
    <t>3.3V Relays</t>
  </si>
  <si>
    <t>https://www.seeedstudio.com/Grove-Air-Quality-Sensor-v1-3-Arduino-Compatible.html</t>
  </si>
  <si>
    <t>Grove - Air Quality Sensor v1.3 - Arduino Compatible</t>
  </si>
  <si>
    <t>Air Quality Sensor</t>
  </si>
  <si>
    <t>https://www.seeedstudio.com/Grove-Dust-Sensor-PPD42NS.html</t>
  </si>
  <si>
    <t>Grove - Dust Sensor（PPD42NS）</t>
  </si>
  <si>
    <t>Particle/Dust Sensor</t>
  </si>
  <si>
    <t>PM2.5 Particle Sensor</t>
  </si>
  <si>
    <t>Grove - Laser PM2.5 Air Quality Sensor for Arduino - HM3301</t>
  </si>
  <si>
    <t>https://www.seeedstudio.com/Grove-Laser-PM2-5-Sensor-HM3301.html</t>
  </si>
  <si>
    <t>SparkFun Qwiic Twist - RGB Rotary Encoder Breakout</t>
  </si>
  <si>
    <t>https://www.sparkfun.com/products/15083</t>
  </si>
  <si>
    <t>I2C Encoder</t>
  </si>
  <si>
    <t>https://www.amazon.com/CHENBO-Weight-Weighing-Pressure-Arduion/dp/B078KS1NBB/ref=sr_1_4?dchild=1&amp;keywords=load+cell&amp;qid=1587667953&amp;s=electronics&amp;sr=1-4</t>
  </si>
  <si>
    <t>CHENBO Load Cell Weight Sensor 1kg + HX711 Weight Weighing A/d Module Pressure Sensor</t>
  </si>
  <si>
    <t>Load Cell Weight Sensor</t>
  </si>
  <si>
    <t>Per Student Costs</t>
  </si>
  <si>
    <t>Budget Planning Purposes (12 students) 75%</t>
  </si>
  <si>
    <t>3D print resin - draft</t>
  </si>
  <si>
    <t>3D print resin - white</t>
  </si>
  <si>
    <t>https://formlabs.com/store/form-2/materials/draft-resin/</t>
  </si>
  <si>
    <t>https://formlabs.com/store/form-2/materials/white-resin/</t>
  </si>
  <si>
    <t>White Resin 1 L</t>
  </si>
  <si>
    <t>Draft Resin 1 L</t>
  </si>
  <si>
    <t>3D print wash station chems</t>
  </si>
  <si>
    <t>https://www.amazon.com/Isopropyl-Alcohol-99-5-Liters-greater/dp/B00HHFTCWS/ref=sr_1_7?dchild=1&amp;keywords=90%25+isopropyl+alcohol&amp;qid=1589996108&amp;sr=8-7</t>
  </si>
  <si>
    <t>Formlab 3 Resin Tanks</t>
  </si>
  <si>
    <t>Formlab 3 Build Platforms</t>
  </si>
  <si>
    <t>https://formlabs.com/store/form-3/accessories/form-3-resin-tank/</t>
  </si>
  <si>
    <t>https://formlabs.com/store/form-3/accessories/form-3-build-platform/</t>
  </si>
  <si>
    <t>BME280 (2 per student)</t>
  </si>
  <si>
    <t>90+% IPA - 9L</t>
  </si>
  <si>
    <t>5V power supply</t>
  </si>
  <si>
    <t>NCD Current Monitor</t>
  </si>
  <si>
    <t>NCD Pressure Sensor</t>
  </si>
  <si>
    <t>NCD Feather Board</t>
  </si>
  <si>
    <t>Transistor kit</t>
  </si>
  <si>
    <t>Accelerometer/Gyroscope</t>
  </si>
  <si>
    <t>Vibration Sensor</t>
  </si>
  <si>
    <t>RFID kits</t>
  </si>
  <si>
    <t>NCD CO Sensor</t>
  </si>
  <si>
    <t>NCD Ozone Sensor</t>
  </si>
  <si>
    <t>CO2 Sensor</t>
  </si>
  <si>
    <t>OLED Displays (2 per student)</t>
  </si>
  <si>
    <t>Op Amp Kit</t>
  </si>
  <si>
    <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t>
  </si>
  <si>
    <t>LSR Loreso 24 Value 600-Piece Transistor Assortment Kit Box 2N2222 2N2907 BC327 BC337 BC556 2N3903 S9012 for Hobby Electronics, Audio-Video, Car Repair &amp; Electronic Projects</t>
  </si>
  <si>
    <t>https://www.amazon.com/MCIGICM-50pcs-Operational-Amplifier-op-amp/dp/B077BR9KT2/ref=sr_1_3?dchild=1&amp;keywords=opamp&amp;qid=1589997380&amp;sr=8-3</t>
  </si>
  <si>
    <t>MCIGICM 50pcs ic dip lm358 Operational Amplifier Dual op-amp (Pack of 50pcs)</t>
  </si>
  <si>
    <t>5PCS GY-521 MPU-6050 Accelerometer Gyro Sensor 6DOF Three-Axis IMU for Arduino Quadcopter Drone RC, 3-5V I2C Compass 40P Female to Male Dupont Cable, 40P Male Pin Header</t>
  </si>
  <si>
    <t>https://www.amazon.com/MPU-6050-Accelerometer-Three-Axis-Arduino-Quadcopter/dp/B086ZF7CGY/ref=sr_1_4?dchild=1&amp;keywords=gy-521&amp;qid=1589997552&amp;sr=8-4</t>
  </si>
  <si>
    <t>https://www.amazon.com/HiLetgo-Piezoelectric-Ceramic-Vibration-Piezoelectricity/dp/B07Q9J5C4G/ref=sr_1_11?dchild=1&amp;keywords=piezo+sensor&amp;qid=1589997611&amp;sr=8-11</t>
  </si>
  <si>
    <t>HiLetgo 5pcs Piezoelectric Sensor Analog Ceramic Vibration Sensor Module Piezoelectricity for Arduino DIY KIT</t>
  </si>
  <si>
    <t>Global Cache - Global Connect</t>
  </si>
  <si>
    <t>Global Caché IP2CC iTach TCP/IP to Contact Closure Converter - Connects Relay Devices to a Wired Connection</t>
  </si>
  <si>
    <t>https://www.amazon.com/Global-Cach%C3%A9-IP2CC-Contact-Converter/dp/B005J7MPMK/ref=sr_1_12?dchild=1&amp;fst=as%3Aoff&amp;m=A34JWT04R7KMFW&amp;qid=1589997794&amp;refinements=p_4%3AGlobal+Cach%C3%A9&amp;s=merchant-items&amp;sr=1-12</t>
  </si>
  <si>
    <t>CURRENT NEEDS</t>
  </si>
  <si>
    <t>3D print resin - black</t>
  </si>
  <si>
    <t>3D print resin - clear</t>
  </si>
  <si>
    <t>Black Resin 1 L</t>
  </si>
  <si>
    <t>Clear Resin 1 L</t>
  </si>
  <si>
    <t>https://formlabs.com/store/form-2/materials/black-resin/</t>
  </si>
  <si>
    <t>https://formlabs.com/store/form-2/materials/clear-resin/</t>
  </si>
  <si>
    <t>Cohort Needs - recurring consumables</t>
  </si>
  <si>
    <t>CapStone Allowance</t>
  </si>
  <si>
    <t>$25 / student</t>
  </si>
  <si>
    <t>Hook Up Wire (2 per table)</t>
  </si>
  <si>
    <t>HiLetgo 5pcs ULN2003 28BYJ-48 4-Phase Stepper Motor with 5V Drive Board for Arduino PI PIC Raspberry Pi</t>
  </si>
  <si>
    <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t>
  </si>
  <si>
    <t>Stepper Motors</t>
  </si>
  <si>
    <t>EDGELEC 120pcs Breadboard Jumper Wires 10cm 15cm 20cm 30cm 40cm 50cm 100cm Wire Length Optional Dupont Cable Assorted Kit Male to Female Male to Male Female to Female Multicolored Ribbon Cables</t>
  </si>
  <si>
    <t>Jumper Wire</t>
  </si>
  <si>
    <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t>
  </si>
  <si>
    <t>Qunqi 5Pcs RC522 RFID RF IC Card Sensor Module with S50 White Card and Key Ring for Arduino Raspberry Pi</t>
  </si>
  <si>
    <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t>
  </si>
  <si>
    <t>Portable Storage Case</t>
  </si>
  <si>
    <t>https://www.harborfreight.com/abs-storage-organizer-95807.html</t>
  </si>
  <si>
    <t>Terminal Strips</t>
  </si>
  <si>
    <t>Glarks 70Pcs(5Sets) Terminal Block Set, 5Pcs 6 Positions 600V 15A Dual Row Screw Terminals Strip + 5Pcs Pre-Insulated Barrier Strips + 60Pcs Insulated Fork Wire Connector (6P+Fork Connector)</t>
  </si>
  <si>
    <t>https://www.amazon.com/Glarks-Positions-Terminals-Pre-Insulated-Insulated/dp/B07Y21C99L/ref=sr_1_13?dchild=1&amp;keywords=terminal+strip&amp;qid=1590113194&amp;sr=8-13</t>
  </si>
  <si>
    <t>ALITOVE 5V 3A Power Supply Adapter Converter Cord 5.5mm x 2.5mm 2.1mm Plug AC 100V~240V to DC 5 Volt 3000mA 2500mA 15W for WS2812B WS2811 LED Pixel Light CCTV Camera USB-HUB Wireless Router (2 Pack)</t>
  </si>
  <si>
    <t>https://www.amazon.com/ALITOVE-100V-240V-Converter-5-5x2-1mm-Security/dp/B082D97W98/ref=sr_1_5?dchild=1&amp;keywords=5v%2Bpower%2Bsupply&amp;qid=1590113266&amp;sr=8-5&amp;th=1</t>
  </si>
  <si>
    <t>Online Store</t>
  </si>
  <si>
    <t>Amazon</t>
  </si>
  <si>
    <t>Mouser</t>
  </si>
  <si>
    <t>Sparkfun</t>
  </si>
  <si>
    <t>Adafruit</t>
  </si>
  <si>
    <t>Eshop</t>
  </si>
  <si>
    <t>SeeedStudio</t>
  </si>
  <si>
    <t>FormLabs</t>
  </si>
  <si>
    <t>HarborFreight</t>
  </si>
  <si>
    <t>NCD.io</t>
  </si>
  <si>
    <t>SeedStudio</t>
  </si>
  <si>
    <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t>
  </si>
  <si>
    <t>NeoPixel Ring (Amazon)</t>
  </si>
  <si>
    <t>SD Card Module (Amazon)</t>
  </si>
  <si>
    <t>https://www.newegg.com/p/0DS-00TY-00002</t>
  </si>
  <si>
    <t>NewEgg</t>
  </si>
  <si>
    <t>BTF-LIGHTING WS2812B RGB 5050SMD Individual Addressable 16.4FT 60Pixels/m 300Pixels Flexible White PCB Full Color LED Pixel Strip Dream Color IP30 Non-Waterproof Making LED Screen LED Wall Only DC5V</t>
  </si>
  <si>
    <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t>
  </si>
  <si>
    <t>NeoPixel Strip (Amazon)</t>
  </si>
  <si>
    <t>DFROBOT Gravity: Analog CO2 Gas Sensor for Arduino</t>
  </si>
  <si>
    <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t>
  </si>
  <si>
    <t>MQ-9 Carbon Monoxide Combustible Gas Sensor ADC121C 12-Bit ADC I2C Mini Module</t>
  </si>
  <si>
    <t>https://store.ncd.io/product/mq-9-carbon-monoxide-combustible-gas-sensor-adc121c-12-bit-adc-i2c-mini-module/</t>
  </si>
  <si>
    <t>MQ131 Ozone Gas Sensor ADC121C 12-Bit ADC I²C Mini Module</t>
  </si>
  <si>
    <t>https://store.ncd.io/product/mq131-ozone-gas-sensor-adc121c-12-bit-adc-i%c2%b2c-mini-module/</t>
  </si>
  <si>
    <t>https://store.ncd.io/product/sm9541-140c-s-c-3-s-calibrated-pressure-sensor-20-to-140-cmh%e2%82%82o-temperature-compensated-i2c-mini-module/</t>
  </si>
  <si>
    <t>SM9541-140C-S-C-3-S Calibrated Pressure Sensor -20 to 140 cmH₂O Temperature Compensated I2C Mini Module</t>
  </si>
  <si>
    <t>https://store.ncd.io/product/1-channel-off-board-98-accuracy-100-amp-ac-current-monitor-with-iot-interface/</t>
  </si>
  <si>
    <t>https://store.ncd.io/product/feather-battery-i2c-shield-for-particle-and-feather-modules/</t>
  </si>
  <si>
    <t>Feather Battery I2C Shield For Particle and Feather Modules</t>
  </si>
  <si>
    <t>SparkFun</t>
  </si>
  <si>
    <r>
      <t xml:space="preserve">1-Channel Off-Board 98% Accuracy 100-Amp AC Current Monitor with IoT Interface
</t>
    </r>
    <r>
      <rPr>
        <b/>
        <sz val="11"/>
        <color rgb="FFFF0000"/>
        <rFont val="Calibri"/>
        <family val="2"/>
        <scheme val="minor"/>
      </rPr>
      <t>NOTE - get 20A verison and  add a 12V power supply</t>
    </r>
  </si>
  <si>
    <t>Cost</t>
  </si>
  <si>
    <t>Estimated Delivery Date</t>
  </si>
  <si>
    <t>Kristen's Notes</t>
  </si>
  <si>
    <t>https://www.amazon.com/Effect-Magnetic-Sensor-Arduino-MXRS/dp/B085KVV82D/ref=sr_1_3?dchild=1&amp;keywords=hall+effect+sensor+arduino&amp;qid=1590454112&amp;sr=8-3</t>
  </si>
  <si>
    <t>6pcs Hall Effect Magnetic Sensor Module 3144E A3144 Hall Effect Sensor KY-003 DC 5V for Arduino PIC AVR Smart Cars by MXRS</t>
  </si>
  <si>
    <t>Hall Effect Sensors</t>
  </si>
  <si>
    <t>Cylewet 12Pcs 1A 250V AC 2 Pins SPST Momentary Mini Push Button Switch Normal Open (Pack of 12) CYT1078</t>
  </si>
  <si>
    <t>https://www.amazon.com/Cylewet-CYT1078-Interruptor-clavijas-apertura/dp/B0752RMB7Q/ref=sr_1_60_sspa?crid=2U399XEIMQ1CP&amp;dchild=1&amp;keywords=arduino+microphone&amp;qid=1590454208&amp;sprefix=arduino+mic%2Caps%2C233&amp;sr=8-60-spons&amp;psc=1&amp;spLa=ZW5jcnlwdGVkUXVhbGlmaWVyPUFaMkVEU0FSNVpQUTcmZW5jcnlwdGVkSWQ9QTAwNTY2NjIySDNaRUJESEdLVU9SJmVuY3J5cHRlZEFkSWQ9QTA5MTgwODEyOVVGNUs3VjRBMVMwJndpZGdldE5hbWU9c3BfYnRmJmFjdGlvbj1jbGlja1JlZGlyZWN0JmRvTm90TG9nQ2xpY2s9dHJ1ZQ==</t>
  </si>
  <si>
    <t>Mountable Switches</t>
  </si>
  <si>
    <t>https://www.amazon.com/MakerHawk-Microphone-Amplifier-GY-MAX4466-Adjustable/dp/B07PVHTZT3/ref=sr_1_6?crid=2U399XEIMQ1CP&amp;dchild=1&amp;keywords=arduino+microphone&amp;qid=1590454327&amp;sprefix=arduino+mic%2Caps%2C233&amp;sr=8-6</t>
  </si>
  <si>
    <t>MakerHawk 3pcs Electret Microphone Amplifier MAX4466 Module, Microphone Amplifier Module, GY-MAX4466 Breakout Sensor, with Adjustable Gain Breakout Board for Arduino</t>
  </si>
  <si>
    <t>Microphones</t>
  </si>
  <si>
    <t>FINDMAG 150 PCS Refrigerator Magnets Premium Brushed Nickel Fridge Magnets,Office Magnets,Whiteboard Magnets</t>
  </si>
  <si>
    <t>https://www.amazon.com/FINDMAG-Refrigerator-Magnets-Premium-Whiteboard/dp/B07XRFLTLG/ref=sr_1_5?dchild=1&amp;keywords=magnets&amp;qid=1590454458&amp;sr=8-5</t>
  </si>
  <si>
    <t>Magnets</t>
  </si>
  <si>
    <t>Parts Storage Case</t>
  </si>
  <si>
    <t>16 Compartment Case</t>
  </si>
  <si>
    <t>Lowes</t>
  </si>
  <si>
    <t>https://www.lowes.com/pd/Tough-Box-16-Compartment-Plastic-Small-Parts-Organizer/1000365903?cm_mmc=shp-_-c-_-prd-_-tol-_-google-_-lia-_--_-toolstorage-_-1000365903-_-0&amp;store_code=2539&amp;placeholder=null&amp;gclid=EAIaIQobChMI2ICzhsX86QIVi4bACh0oNwjhEAQYASABEgLcgPD_BwE&amp;gclsrc=aw.ds</t>
  </si>
  <si>
    <t>Student Work Tables</t>
  </si>
  <si>
    <t>62 in. Adjustable Height Work Bench Table</t>
  </si>
  <si>
    <t>Home Depot</t>
  </si>
  <si>
    <t>https://www.homedepot.com/p/Husky-62-in-Adjustable-Height-Work-Bench-Table-HOLT62XDB12/301810799?MERCH=REC-_-pipsem-_-307723266-_-301810799-_-N</t>
  </si>
  <si>
    <t>HandHeld Oscilloscope</t>
  </si>
  <si>
    <t>YEAPOOK Handheld Digital Mini Oscilloscope 5012h Portable Professional Oscilloscope Kit with 100mhz Bandwidth 500MS/s Sampling Rate 2.4'' TFT LCD Display</t>
  </si>
  <si>
    <t>https://www.amazon.com/YEAPOOK-Handheld-Oscilloscope-Professional-Bandwidth/dp/B07XBL4BTL/ref=redir_mobile_desktop?ie=UTF8&amp;aaxitk=CbXp6725Lhjp7K4XYAA2KQ&amp;hsa_cr_id=3384243320201&amp;ref_=sbx_be_s_sparkle_mcd_asin_0</t>
  </si>
  <si>
    <t>Solder/Multimeter Kits</t>
  </si>
  <si>
    <t>Soldering Iron Kit Electronics, Rarlight 60W Adjustable Temperature Welding Tool, Digital Multimeter, Soldering Iron Tips,Desoldering Pump,Screwdriver,Solder Wire,Tweezers,Stand,Wire Stripper Cutter</t>
  </si>
  <si>
    <t>https://www.amazon.com/Soldering-Iron-Kit-Rarlight-Multimeter/dp/B07H72Q8KT/ref=sr_1_17?dchild=1&amp;keywords=solder+kit&amp;qid=1591308924&amp;sr=8-17</t>
  </si>
  <si>
    <t>Alternative Stepper Motors</t>
  </si>
  <si>
    <t>GeeekPi 5 Pack Geared Stepper Motor 28BYJ-48 5V Stepper Motor + Uln2003 Motor Driver Board + Dupont Wire Jumper Wires Ribbon Cables Compatible with Arduino</t>
  </si>
  <si>
    <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t>
  </si>
  <si>
    <t>Lab Notebooks</t>
  </si>
  <si>
    <t>National 53110 Lab Notebook, Quadrille Rule, 10 1/8 x 7 7/8, White, 96 Sheets</t>
  </si>
  <si>
    <t>https://www.amazon.com/National-53110-Notebook-Quadrille-Sheets/dp/B0016060LG/ref=sr_1_10?crid=1AJA76R1M5TNV&amp;dchild=1&amp;keywords=lab+notebooks&amp;qid=1591025031&amp;sprefix=barrel+connector+to+%2Caps%2C179&amp;sr=8-10</t>
  </si>
  <si>
    <t>USB Multimeter</t>
  </si>
  <si>
    <t>MakerHawk USB 3.0 Tester, USB Power Meter, 3.7-30V 0-4A Voltage Tester Multimeter, USB Current Meter Tester, IPS Color Display Voltmeter Ammeter, USB Charger Tester AT34</t>
  </si>
  <si>
    <t>https://www.amazon.com/MakerHawk-3-7-30V-Voltage-Multimeter-Voltmeter/dp/B07FMQZVW2/ref=sr_1_3?dchild=1&amp;keywords=usb+current+meter&amp;qid=1590970127&amp;s=hi&amp;sr=1-3</t>
  </si>
  <si>
    <t>https://www.amazon.com/Gizmo-Dorks-Filament-Printers-2-85mm/dp/B07QBF3KFJ/ref=sr_1_16?dchild=1&amp;keywords=Gizmo+Dorks&amp;qid=1594226549&amp;sr=8-16</t>
  </si>
  <si>
    <t>Gizmo Dorks Silk PLA Filament for 3D Printers 2.85mm 200g, 4 Color Pack - Blue, Green, Red, White</t>
  </si>
  <si>
    <t>PLA Filament</t>
  </si>
  <si>
    <t>Ultimaker 3 NFC PLA Filament</t>
  </si>
  <si>
    <t>https://www.amazon.com/Ultimaker-NFC-PLA-Filament-White/dp/B06XC7L88G/ref=sr_1_3?crid=3LXDQ5C9UWXYI&amp;dchild=1&amp;keywords=ultimaker+filament&amp;qid=1594226747&amp;sprefix=ulitmaker%2Caps%2C183&amp;sr=8-3</t>
  </si>
  <si>
    <t>): https://www.amazon.com/dp/B07QKDSCSM/ref=sspa_dk_detail_0?spLa=ZW5jcnlwdGVkUXVhbGlmaWVyPUFCNUFXNjBMUkhRNjgmZW5jcnlwdGVkSWQ9QTAzODUwNTVOR1NCNFFLMjRWR0ImZW5jcnlwdGVkQWRJZD1BMDM1MDc1NjNWSVJZSlg1Q0pDTUkmd2lkZ2V0TmFtZT1zcF9kZXRhaWwyJmFjdGlvbj1jbGlja1JlZGlyZWN0JmRvTm90TG9nQ2xpY2s9dHJ1ZQ&amp;th=1</t>
  </si>
  <si>
    <t>Resistor Packs</t>
  </si>
  <si>
    <t>EDGELEC 100pcs (various ohms) Resistor 1/4w (0.25 Watt) ±1% Tolerance Metal Film Fixed Resistor, Multiple Values of Resistance Optional</t>
  </si>
  <si>
    <t>https://www.amazon.com/Powseed-Universal-Adapter-Household-Electronics/dp/B01MT5WVCG</t>
  </si>
  <si>
    <t>POWSEED 45W Universal AC Power Adapter DC 5V 6V 7.5V 9V 12V 13.5V 15V Charger for Household Electronics Routers CCTV IP Cameras Speaker USB Hub Tablet LED Strips, Multi Voltage Supply Cord 1a 2a 3a</t>
  </si>
  <si>
    <t>Variable Power Supplies</t>
  </si>
  <si>
    <t>HASSR TPS5430 6-Channel Power Module. 3.3V 5V 9V12V -12V Adj.Very Little Ripple, efficient</t>
  </si>
  <si>
    <t>Voltage Module</t>
  </si>
  <si>
    <t>https://www.amazon.com/HASSR-TPS5430-6-Channel-Adj-Very-efficient/dp/B07KSZDCJ2/ref=sr_1_1?dchild=1&amp;keywords=TPS5430&amp;qid=1594005295&amp;sr=8-1</t>
  </si>
  <si>
    <t>NOYITO Three-Terminal Regulator Power Supply Module LM7805 5V LM7812 12V Regulator Module 3A Rectifier Filter Power Converter (Pack of 2) (DC 05V)</t>
  </si>
  <si>
    <t>https://www.amazon.com/NOYITO-Three-Terminal-Regulator-Rectifier-Converter/dp/B07TTZ37LY/ref=sr_1_2?dchild=1&amp;keywords=7805%2Bregulator&amp;qid=1593642183&amp;s=automotive&amp;sr=1-2&amp;th=1</t>
  </si>
  <si>
    <t>https://www.amazon.com/Converters-5V12V15V-Positive-Regulator-Switching/dp/B081WWN3VJ</t>
  </si>
  <si>
    <t>Converters Module, TPS5430 5V12V15V Positive Negative Dual Output Module Regulator Power Supply Module with Switching 12V Output</t>
  </si>
  <si>
    <t>Power Converter (Part 1)</t>
  </si>
  <si>
    <t>Power Converter (Part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</si>
</sst>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8" x14ac:knownFonts="1">
    <font>
      <sz val="11"/>
      <color theme="1"/>
      <name val="Calibri"/>
      <family val="2"/>
      <scheme val="minor"/>
    </font>
    <font>
      <u/>
      <sz val="11"/>
      <color theme="10"/>
      <name val="Calibri"/>
      <family val="2"/>
      <scheme val="minor"/>
    </font>
    <font>
      <sz val="10"/>
      <color rgb="FF111111"/>
      <name val="Arial"/>
      <family val="2"/>
    </font>
    <font>
      <b/>
      <sz val="12"/>
      <color theme="1"/>
      <name val="Calibri"/>
      <family val="2"/>
      <scheme val="minor"/>
    </font>
    <font>
      <b/>
      <sz val="11"/>
      <color theme="1"/>
      <name val="Calibri"/>
      <family val="2"/>
      <scheme val="minor"/>
    </font>
    <font>
      <sz val="11"/>
      <color theme="1"/>
      <name val="Calibri"/>
      <family val="2"/>
      <scheme val="minor"/>
    </font>
    <font>
      <b/>
      <sz val="11"/>
      <color rgb="FFFF0000"/>
      <name val="Calibri"/>
      <family val="2"/>
      <scheme val="minor"/>
    </font>
    <font>
      <sz val="12"/>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applyNumberFormat="0" applyFill="0" applyBorder="0" applyAlignment="0" applyProtection="0"/>
    <xf numFmtId="44" fontId="5" fillId="0" borderId="0" applyFont="0" applyFill="0" applyBorder="0" applyAlignment="0" applyProtection="0"/>
  </cellStyleXfs>
  <cellXfs count="26">
    <xf numFmtId="0" fontId="0" fillId="0" borderId="0" xfId="0"/>
    <xf numFmtId="0" fontId="1" fillId="0" borderId="0" xfId="1"/>
    <xf numFmtId="0" fontId="2" fillId="0" borderId="0" xfId="0" applyFont="1" applyAlignment="1">
      <alignment vertical="center" wrapText="1"/>
    </xf>
    <xf numFmtId="0" fontId="0" fillId="0" borderId="0" xfId="0" applyAlignment="1">
      <alignment wrapText="1"/>
    </xf>
    <xf numFmtId="0" fontId="1" fillId="0" borderId="0" xfId="1" applyAlignment="1">
      <alignment wrapText="1"/>
    </xf>
    <xf numFmtId="0" fontId="3" fillId="0" borderId="0" xfId="0" applyFont="1" applyAlignment="1">
      <alignment wrapText="1"/>
    </xf>
    <xf numFmtId="0" fontId="4" fillId="0" borderId="0" xfId="0" applyFont="1" applyAlignment="1">
      <alignment horizontal="center" wrapText="1"/>
    </xf>
    <xf numFmtId="2" fontId="3" fillId="0" borderId="0" xfId="0" applyNumberFormat="1" applyFont="1" applyAlignment="1">
      <alignment wrapText="1"/>
    </xf>
    <xf numFmtId="2" fontId="0" fillId="0" borderId="0" xfId="0" applyNumberFormat="1" applyAlignment="1">
      <alignment wrapText="1"/>
    </xf>
    <xf numFmtId="0" fontId="0" fillId="0" borderId="0" xfId="0" applyAlignment="1">
      <alignment vertical="center" wrapText="1"/>
    </xf>
    <xf numFmtId="2" fontId="4" fillId="3" borderId="1" xfId="0" applyNumberFormat="1" applyFont="1" applyFill="1" applyBorder="1" applyAlignment="1">
      <alignment horizontal="center" wrapText="1"/>
    </xf>
    <xf numFmtId="1" fontId="0" fillId="3" borderId="1" xfId="0" applyNumberFormat="1" applyFill="1" applyBorder="1" applyAlignment="1">
      <alignment horizontal="center" wrapText="1"/>
    </xf>
    <xf numFmtId="0" fontId="0" fillId="3" borderId="1" xfId="0" applyFill="1" applyBorder="1" applyAlignment="1">
      <alignment wrapText="1"/>
    </xf>
    <xf numFmtId="1" fontId="4" fillId="3" borderId="1" xfId="0" applyNumberFormat="1" applyFont="1" applyFill="1" applyBorder="1" applyAlignment="1">
      <alignment horizontal="center" wrapText="1"/>
    </xf>
    <xf numFmtId="0" fontId="4" fillId="3" borderId="1" xfId="0" applyFont="1" applyFill="1" applyBorder="1" applyAlignment="1">
      <alignment wrapText="1"/>
    </xf>
    <xf numFmtId="0" fontId="0" fillId="2" borderId="0" xfId="0" applyFill="1" applyAlignment="1">
      <alignment wrapText="1"/>
    </xf>
    <xf numFmtId="2" fontId="0" fillId="3" borderId="1" xfId="0" applyNumberFormat="1" applyFill="1" applyBorder="1" applyAlignment="1">
      <alignment wrapText="1"/>
    </xf>
    <xf numFmtId="44" fontId="4" fillId="3" borderId="1" xfId="2" applyFont="1" applyFill="1" applyBorder="1" applyAlignment="1">
      <alignment horizontal="center" wrapText="1"/>
    </xf>
    <xf numFmtId="44" fontId="0" fillId="3" borderId="1" xfId="2" applyFont="1" applyFill="1" applyBorder="1" applyAlignment="1">
      <alignment wrapText="1"/>
    </xf>
    <xf numFmtId="44" fontId="0" fillId="0" borderId="0" xfId="2" applyFont="1" applyAlignment="1">
      <alignment wrapText="1"/>
    </xf>
    <xf numFmtId="0" fontId="4" fillId="0" borderId="0" xfId="0" applyFont="1" applyAlignment="1">
      <alignment wrapText="1"/>
    </xf>
    <xf numFmtId="44" fontId="4" fillId="0" borderId="0" xfId="2" applyFont="1" applyAlignment="1">
      <alignment wrapText="1"/>
    </xf>
    <xf numFmtId="0" fontId="0" fillId="2" borderId="0" xfId="0" applyFill="1" applyAlignment="1"/>
    <xf numFmtId="0" fontId="7" fillId="0" borderId="0" xfId="0" applyFont="1" applyAlignment="1">
      <alignment wrapText="1"/>
    </xf>
    <xf numFmtId="1" fontId="4" fillId="3" borderId="0" xfId="0" applyNumberFormat="1" applyFont="1" applyFill="1" applyBorder="1" applyAlignment="1">
      <alignment horizontal="center" wrapText="1"/>
    </xf>
    <xf numFmtId="0" fontId="4" fillId="3" borderId="0" xfId="0" applyFont="1" applyFill="1" applyBorder="1" applyAlignment="1">
      <alignment wrapText="1"/>
    </xf>
  </cellXfs>
  <cellStyles count="3">
    <cellStyle name="Currency" xfId="2" builtinId="4"/>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formlabs.com/store/form-2/materials/white-resin/" TargetMode="External"/><Relationship Id="rId18" Type="http://schemas.openxmlformats.org/officeDocument/2006/relationships/hyperlink" Target="https://www.seeedstudio.com/Grove-Air-Quality-Sensor-v1-3-Arduino-Compatible.html" TargetMode="External"/><Relationship Id="rId26" Type="http://schemas.openxmlformats.org/officeDocument/2006/relationships/hyperlink" Target="https://www.amazon.com/TUOFENG-Wire-Solid-different-colored-spools/dp/B07TX6BX47/ref=sr_1_2?keywords=breadboard+jumper+wire+spool&amp;qid=1584141642&amp;sr=8-2" TargetMode="External"/><Relationship Id="rId39" Type="http://schemas.openxmlformats.org/officeDocument/2006/relationships/hyperlink" Target="https://www.sparkfun.com/products/11722" TargetMode="External"/><Relationship Id="rId21" Type="http://schemas.openxmlformats.org/officeDocument/2006/relationships/hyperlink" Target="https://www.amazon.com/Particle-Development-Endpoints-Circuitry-Bluetooth/dp/B07MXMGKLS/ref=sr_1_2?dchild=1&amp;keywords=particle+argon&amp;qid=1587666495&amp;sr=8-2" TargetMode="External"/><Relationship Id="rId34" Type="http://schemas.openxmlformats.org/officeDocument/2006/relationships/hyperlink" Target="https://www.amazon.com/Gikfun-12x12x7-3-Tactile-Momentary-Arduino/dp/B01E38OS7K/ref=sr_1_3?keywords=arduino+buttons&amp;qid=1584132780&amp;sr=8-3" TargetMode="External"/><Relationship Id="rId42" Type="http://schemas.openxmlformats.org/officeDocument/2006/relationships/hyperlink" Target="https://www.amazon.com/MCIGICM-Breadboard-Solderless-Protoboard-Electronics/dp/B07H9X7XVN/ref=sr_1_14?keywords=breadboard&amp;qid=1584131531&amp;sr=8-14" TargetMode="External"/><Relationship Id="rId47" Type="http://schemas.openxmlformats.org/officeDocument/2006/relationships/hyperlink" Target="https://www.harborfreight.com/abs-storage-organizer-95807.html" TargetMode="External"/><Relationship Id="rId50"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5" Type="http://schemas.openxmlformats.org/officeDocument/2006/relationships/hyperlink" Target="https://store.ncd.io/product/mq131-ozone-gas-sensor-adc121c-12-bit-adc-i%c2%b2c-mini-module/" TargetMode="External"/><Relationship Id="rId63" Type="http://schemas.openxmlformats.org/officeDocument/2006/relationships/hyperlink" Target="https://www.amazon.com/FINDMAG-Refrigerator-Magnets-Premium-Whiteboard/dp/B07XRFLTLG/ref=sr_1_5?dchild=1&amp;keywords=magnets&amp;qid=1590454458&amp;sr=8-5" TargetMode="External"/><Relationship Id="rId7" Type="http://schemas.openxmlformats.org/officeDocument/2006/relationships/hyperlink" Target="https://www.amazon.com/MCIGICM-50pcs-Operational-Amplifier-op-amp/dp/B077BR9KT2/ref=sr_1_3?dchild=1&amp;keywords=opamp&amp;qid=1589997380&amp;sr=8-3" TargetMode="External"/><Relationship Id="rId2" Type="http://schemas.openxmlformats.org/officeDocument/2006/relationships/hyperlink" Target="https://formlabs.com/store/form-2/materials/clear-resin/" TargetMode="External"/><Relationship Id="rId16" Type="http://schemas.openxmlformats.org/officeDocument/2006/relationships/hyperlink" Target="https://www.sparkfun.com/products/15083" TargetMode="External"/><Relationship Id="rId29" Type="http://schemas.openxmlformats.org/officeDocument/2006/relationships/hyperlink" Target="https://www.adafruit.com/product/254" TargetMode="External"/><Relationship Id="rId11" Type="http://schemas.openxmlformats.org/officeDocument/2006/relationships/hyperlink" Target="https://formlabs.com/store/form-3/accessories/form-3-resin-tank/" TargetMode="External"/><Relationship Id="rId24"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32" Type="http://schemas.openxmlformats.org/officeDocument/2006/relationships/hyperlink" Target="https://www.amazon.com/DiCUNO-450pcs-Colors-Emitting-Assorted/dp/B073QMYKDM/ref=sr_1_2?keywords=LED+kit&amp;qid=1584133087&amp;sr=8-2" TargetMode="External"/><Relationship Id="rId37" Type="http://schemas.openxmlformats.org/officeDocument/2006/relationships/hyperlink" Target="https://www.adafruit.com/product/1461?length=1" TargetMode="External"/><Relationship Id="rId40" Type="http://schemas.openxmlformats.org/officeDocument/2006/relationships/hyperlink" Target="https://www.sparkfun.com/products/15140" TargetMode="External"/><Relationship Id="rId45"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3"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8" Type="http://schemas.openxmlformats.org/officeDocument/2006/relationships/hyperlink" Target="https://store.ncd.io/product/feather-battery-i2c-shield-for-particle-and-feather-modules/" TargetMode="External"/><Relationship Id="rId5" Type="http://schemas.openxmlformats.org/officeDocument/2006/relationships/hyperlink" Target="https://www.amazon.com/HiLetgo-Piezoelectric-Ceramic-Vibration-Piezoelectricity/dp/B07Q9J5C4G/ref=sr_1_11?dchild=1&amp;keywords=piezo+sensor&amp;qid=1589997611&amp;sr=8-11" TargetMode="External"/><Relationship Id="rId61" Type="http://schemas.openxmlformats.org/officeDocument/2006/relationships/hyperlink" Target="https://www.amazon.com/Cylewet-CYT1078-Interruptor-clavijas-apertura/dp/B0752RMB7Q/ref=sr_1_60_sspa?crid=2U399XEIMQ1CP&amp;dchild=1&amp;keywords=arduino+microphone&amp;qid=1590454208&amp;sprefix=arduino+mic%2Caps%2C233&amp;sr=8-60-spons&amp;psc=1&amp;spLa=ZW5jcnlwdGVkUXVhbGlmaWVyPUFaMkVEU0FSNVpQUTcmZW5jcnlwdGVkSWQ9QTAwNTY2NjIySDNaRUJESEdLVU9SJmVuY3J5cHRlZEFkSWQ9QTA5MTgwODEyOVVGNUs3VjRBMVMwJndpZGdldE5hbWU9c3BfYnRmJmFjdGlvbj1jbGlja1JlZGlyZWN0JmRvTm90TG9nQ2xpY2s9dHJ1ZQ==" TargetMode="External"/><Relationship Id="rId19" Type="http://schemas.openxmlformats.org/officeDocument/2006/relationships/hyperlink" Target="https://www.amazon.com/Channel-Optocoupler-Isolated-Control-Arduino/dp/B07XGZSYJV/ref=sr_1_2?dchild=1&amp;keywords=3.3v+relays&amp;qid=1587666831&amp;s=lawn-garden&amp;sr=1-2-catcorr" TargetMode="External"/><Relationship Id="rId14" Type="http://schemas.openxmlformats.org/officeDocument/2006/relationships/hyperlink" Target="https://formlabs.com/store/form-2/materials/draft-resin/" TargetMode="External"/><Relationship Id="rId22" Type="http://schemas.openxmlformats.org/officeDocument/2006/relationships/hyperlink" Target="https://www.amazon.com/OCR-180PcsTactile-Momentary-Switches-Assortment/dp/B07CMZCQS5/ref=sr_1_5?keywords=arduino%2Bbuttons&amp;qid=1584132844&amp;sr=8-5&amp;th=1" TargetMode="External"/><Relationship Id="rId27" Type="http://schemas.openxmlformats.org/officeDocument/2006/relationships/hyperlink" Target="https://www.amazon.com/KeeYees-Temperature-Humidity-Atmospheric-Barometric/dp/B07KYJNFMD/ref=sr_1_3?keywords=bme280&amp;qid=1584141460&amp;sr=8-3" TargetMode="External"/><Relationship Id="rId30"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5" Type="http://schemas.openxmlformats.org/officeDocument/2006/relationships/hyperlink" Target="https://www.adafruit.com/product/1461" TargetMode="External"/><Relationship Id="rId43"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8" Type="http://schemas.openxmlformats.org/officeDocument/2006/relationships/hyperlink" Target="https://www.amazon.com/Glarks-Positions-Terminals-Pre-Insulated-Insulated/dp/B07Y21C99L/ref=sr_1_13?dchild=1&amp;keywords=terminal+strip&amp;qid=1590113194&amp;sr=8-13" TargetMode="External"/><Relationship Id="rId56" Type="http://schemas.openxmlformats.org/officeDocument/2006/relationships/hyperlink" Target="https://store.ncd.io/product/sm9541-140c-s-c-3-s-calibrated-pressure-sensor-20-to-140-cmh%e2%82%82o-temperature-compensated-i2c-mini-module/" TargetMode="External"/><Relationship Id="rId64" Type="http://schemas.openxmlformats.org/officeDocument/2006/relationships/printerSettings" Target="../printerSettings/printerSettings1.bin"/><Relationship Id="rId8"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51" Type="http://schemas.openxmlformats.org/officeDocument/2006/relationships/hyperlink" Target="https://www.newegg.com/p/0DS-00TY-00002" TargetMode="External"/><Relationship Id="rId3" Type="http://schemas.openxmlformats.org/officeDocument/2006/relationships/hyperlink" Target="https://formlabs.com/store/form-2/materials/black-resin/" TargetMode="External"/><Relationship Id="rId12" Type="http://schemas.openxmlformats.org/officeDocument/2006/relationships/hyperlink" Target="https://www.amazon.com/Isopropyl-Alcohol-99-5-Liters-greater/dp/B00HHFTCWS/ref=sr_1_7?dchild=1&amp;keywords=90%25+isopropyl+alcohol&amp;qid=1589996108&amp;sr=8-7" TargetMode="External"/><Relationship Id="rId17" Type="http://schemas.openxmlformats.org/officeDocument/2006/relationships/hyperlink" Target="https://www.seeedstudio.com/Grove-Dust-Sensor-PPD42NS.html" TargetMode="External"/><Relationship Id="rId25" Type="http://schemas.openxmlformats.org/officeDocument/2006/relationships/hyperlink" Target="https://www.amazon.com/Philips-Hue-Equivalent-Assistant-California/dp/B07DPYM57M/ref=sr_1_14?keywords=hue+smart+bulbs&amp;qid=1584141894&amp;sr=8-14" TargetMode="External"/><Relationship Id="rId33"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8" Type="http://schemas.openxmlformats.org/officeDocument/2006/relationships/hyperlink" Target="https://www.adafruit.com/product/1643" TargetMode="External"/><Relationship Id="rId46"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59" Type="http://schemas.openxmlformats.org/officeDocument/2006/relationships/hyperlink" Target="https://store.ncd.io/product/feather-battery-i2c-shield-for-particle-and-feather-modules/" TargetMode="External"/><Relationship Id="rId20" Type="http://schemas.openxmlformats.org/officeDocument/2006/relationships/hyperlink" Target="https://www.amazon.com/WayinTop-Automatic-Irrigation-Watering-Capacitive/dp/B07TMVNTDK/ref=psdc_13400241_t2_B07VRMRQWR" TargetMode="External"/><Relationship Id="rId41" Type="http://schemas.openxmlformats.org/officeDocument/2006/relationships/hyperlink" Target="https://www.mouser.com/ProductDetail/Digilent/340-002-1?qs=sGAEpiMZZMve4%2FbfQkoj%252BNw5ke2RV7DAi%2FIJdYbSKXA%3D" TargetMode="External"/><Relationship Id="rId54" Type="http://schemas.openxmlformats.org/officeDocument/2006/relationships/hyperlink" Target="https://store.ncd.io/product/mq-9-carbon-monoxide-combustible-gas-sensor-adc121c-12-bit-adc-i2c-mini-module/" TargetMode="External"/><Relationship Id="rId62" Type="http://schemas.openxmlformats.org/officeDocument/2006/relationships/hyperlink" Target="https://www.amazon.com/MakerHawk-Microphone-Amplifier-GY-MAX4466-Adjustable/dp/B07PVHTZT3/ref=sr_1_6?crid=2U399XEIMQ1CP&amp;dchild=1&amp;keywords=arduino+microphone&amp;qid=1590454327&amp;sprefix=arduino+mic%2Caps%2C233&amp;sr=8-6"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MPU-6050-Accelerometer-Three-Axis-Arduino-Quadcopter/dp/B086ZF7CGY/ref=sr_1_4?dchild=1&amp;keywords=gy-521&amp;qid=1589997552&amp;sr=8-4" TargetMode="External"/><Relationship Id="rId15" Type="http://schemas.openxmlformats.org/officeDocument/2006/relationships/hyperlink" Target="https://www.amazon.com/CHENBO-Weight-Weighing-Pressure-Arduion/dp/B078KS1NBB/ref=sr_1_4?dchild=1&amp;keywords=load+cell&amp;qid=1587667953&amp;s=electronics&amp;sr=1-4" TargetMode="External"/><Relationship Id="rId23" Type="http://schemas.openxmlformats.org/officeDocument/2006/relationships/hyperlink" Target="https://www.amazon.com/Adafruit-BME280-Temperature-Humidity-Pressure/dp/B013W1AJUY/ref=sr_1_5?keywords=bme280&amp;qid=1584141532&amp;sr=8-5" TargetMode="External"/><Relationship Id="rId28" Type="http://schemas.openxmlformats.org/officeDocument/2006/relationships/hyperlink" Target="https://eshop.wiznet.io/shop/module/wiz850io/" TargetMode="External"/><Relationship Id="rId36" Type="http://schemas.openxmlformats.org/officeDocument/2006/relationships/hyperlink" Target="https://www.sparkfun.com/products/13282" TargetMode="External"/><Relationship Id="rId49" Type="http://schemas.openxmlformats.org/officeDocument/2006/relationships/hyperlink" Target="https://www.amazon.com/ALITOVE-100V-240V-Converter-5-5x2-1mm-Security/dp/B082D97W98/ref=sr_1_5?dchild=1&amp;keywords=5v%2Bpower%2Bsupply&amp;qid=1590113266&amp;sr=8-5&amp;th=1" TargetMode="External"/><Relationship Id="rId57" Type="http://schemas.openxmlformats.org/officeDocument/2006/relationships/hyperlink" Target="https://store.ncd.io/product/1-channel-off-board-98-accuracy-100-amp-ac-current-monitor-with-iot-interface/" TargetMode="External"/><Relationship Id="rId10" Type="http://schemas.openxmlformats.org/officeDocument/2006/relationships/hyperlink" Target="https://formlabs.com/store/form-3/accessories/form-3-build-platform/" TargetMode="External"/><Relationship Id="rId31"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44" Type="http://schemas.openxmlformats.org/officeDocument/2006/relationships/hyperlink" Target="https://www.amazon.com/Display-Module-SSD1306-Du-pont-Arduino/dp/B07VDXYDVY/ref=sr_1_3?keywords=oled+i2c&amp;qid=1584130891&amp;sr=8-3" TargetMode="External"/><Relationship Id="rId52"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60" Type="http://schemas.openxmlformats.org/officeDocument/2006/relationships/hyperlink" Target="https://www.amazon.com/Effect-Magnetic-Sensor-Arduino-MXRS/dp/B085KVV82D/ref=sr_1_3?dchild=1&amp;keywords=hall+effect+sensor+arduino&amp;qid=1590454112&amp;sr=8-3" TargetMode="External"/><Relationship Id="rId4"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9" Type="http://schemas.openxmlformats.org/officeDocument/2006/relationships/hyperlink" Target="https://www.seeedstudio.com/Grove-Laser-PM2-5-Sensor-HM3301.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amazon.com/TUOFENG-Wire-Solid-different-colored-spools/dp/B07TX6BX47/ref=sr_1_2?keywords=breadboard+jumper+wire+spool&amp;qid=1584141642&amp;sr=8-2" TargetMode="External"/><Relationship Id="rId21" Type="http://schemas.openxmlformats.org/officeDocument/2006/relationships/hyperlink" Target="https://www.amazon.com/Particle-Development-Endpoints-Circuitry-Bluetooth/dp/B07MXMGKLS/ref=sr_1_2?dchild=1&amp;keywords=particle+argon&amp;qid=1587666495&amp;sr=8-2" TargetMode="External"/><Relationship Id="rId42" Type="http://schemas.openxmlformats.org/officeDocument/2006/relationships/hyperlink" Target="https://www.amazon.com/MCIGICM-Breadboard-Solderless-Protoboard-Electronics/dp/B07H9X7XVN/ref=sr_1_14?keywords=breadboard&amp;qid=1584131531&amp;sr=8-14" TargetMode="External"/><Relationship Id="rId47" Type="http://schemas.openxmlformats.org/officeDocument/2006/relationships/hyperlink" Target="https://www.harborfreight.com/abs-storage-organizer-95807.html" TargetMode="External"/><Relationship Id="rId63" Type="http://schemas.openxmlformats.org/officeDocument/2006/relationships/hyperlink" Target="https://www.amazon.com/Soldering-Iron-Kit-Rarlight-Multimeter/dp/B07H72Q8KT/ref=sr_1_17?dchild=1&amp;keywords=solder+kit&amp;qid=1591308924&amp;sr=8-17" TargetMode="External"/><Relationship Id="rId68" Type="http://schemas.openxmlformats.org/officeDocument/2006/relationships/hyperlink" Target="https://www.amazon.com/Ultimaker-NFC-PLA-Filament-White/dp/B06XC7L88G/ref=sr_1_3?crid=3LXDQ5C9UWXYI&amp;dchild=1&amp;keywords=ultimaker+filament&amp;qid=1594226747&amp;sprefix=ulitmaker%2Caps%2C183&amp;sr=8-3" TargetMode="External"/><Relationship Id="rId2" Type="http://schemas.openxmlformats.org/officeDocument/2006/relationships/hyperlink" Target="https://formlabs.com/store/form-2/materials/clear-resin/" TargetMode="External"/><Relationship Id="rId16" Type="http://schemas.openxmlformats.org/officeDocument/2006/relationships/hyperlink" Target="https://www.sparkfun.com/products/15083" TargetMode="External"/><Relationship Id="rId29" Type="http://schemas.openxmlformats.org/officeDocument/2006/relationships/hyperlink" Target="https://www.adafruit.com/product/254" TargetMode="External"/><Relationship Id="rId11" Type="http://schemas.openxmlformats.org/officeDocument/2006/relationships/hyperlink" Target="https://formlabs.com/store/form-3/accessories/form-3-resin-tank/" TargetMode="External"/><Relationship Id="rId24" Type="http://schemas.openxmlformats.org/officeDocument/2006/relationships/hyperlink" Target="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TargetMode="External"/><Relationship Id="rId32" Type="http://schemas.openxmlformats.org/officeDocument/2006/relationships/hyperlink" Target="https://www.amazon.com/DiCUNO-450pcs-Colors-Emitting-Assorted/dp/B073QMYKDM/ref=sr_1_2?keywords=LED+kit&amp;qid=1584133087&amp;sr=8-2" TargetMode="External"/><Relationship Id="rId37" Type="http://schemas.openxmlformats.org/officeDocument/2006/relationships/hyperlink" Target="https://www.adafruit.com/product/1461?length=1" TargetMode="External"/><Relationship Id="rId40" Type="http://schemas.openxmlformats.org/officeDocument/2006/relationships/hyperlink" Target="https://www.sparkfun.com/products/15140" TargetMode="External"/><Relationship Id="rId45" Type="http://schemas.openxmlformats.org/officeDocument/2006/relationships/hyperlink" Target="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TargetMode="External"/><Relationship Id="rId53" Type="http://schemas.openxmlformats.org/officeDocument/2006/relationships/hyperlink" Target="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TargetMode="External"/><Relationship Id="rId58" Type="http://schemas.openxmlformats.org/officeDocument/2006/relationships/hyperlink" Target="https://store.ncd.io/product/feather-battery-i2c-shield-for-particle-and-feather-modules/" TargetMode="External"/><Relationship Id="rId66" Type="http://schemas.openxmlformats.org/officeDocument/2006/relationships/hyperlink" Target="https://www.amazon.com/MakerHawk-3-7-30V-Voltage-Multimeter-Voltmeter/dp/B07FMQZVW2/ref=sr_1_3?dchild=1&amp;keywords=usb+current+meter&amp;qid=1590970127&amp;s=hi&amp;sr=1-3" TargetMode="External"/><Relationship Id="rId74" Type="http://schemas.openxmlformats.org/officeDocument/2006/relationships/printerSettings" Target="../printerSettings/printerSettings2.bin"/><Relationship Id="rId5" Type="http://schemas.openxmlformats.org/officeDocument/2006/relationships/hyperlink" Target="https://www.amazon.com/HiLetgo-Piezoelectric-Ceramic-Vibration-Piezoelectricity/dp/B07Q9J5C4G/ref=sr_1_11?dchild=1&amp;keywords=piezo+sensor&amp;qid=1589997611&amp;sr=8-11" TargetMode="External"/><Relationship Id="rId61" Type="http://schemas.openxmlformats.org/officeDocument/2006/relationships/hyperlink" Target="https://www.homedepot.com/p/Husky-62-in-Adjustable-Height-Work-Bench-Table-HOLT62XDB12/301810799?MERCH=REC-_-pipsem-_-307723266-_-301810799-_-N" TargetMode="External"/><Relationship Id="rId19" Type="http://schemas.openxmlformats.org/officeDocument/2006/relationships/hyperlink" Target="https://www.amazon.com/Channel-Optocoupler-Isolated-Control-Arduino/dp/B07XGZSYJV/ref=sr_1_2?dchild=1&amp;keywords=3.3v+relays&amp;qid=1587666831&amp;s=lawn-garden&amp;sr=1-2-catcorr" TargetMode="External"/><Relationship Id="rId14" Type="http://schemas.openxmlformats.org/officeDocument/2006/relationships/hyperlink" Target="https://formlabs.com/store/form-2/materials/draft-resin/" TargetMode="External"/><Relationship Id="rId22" Type="http://schemas.openxmlformats.org/officeDocument/2006/relationships/hyperlink" Target="https://www.amazon.com/OCR-180PcsTactile-Momentary-Switches-Assortment/dp/B07CMZCQS5/ref=sr_1_5?keywords=arduino%2Bbuttons&amp;qid=1584132844&amp;sr=8-5&amp;th=1" TargetMode="External"/><Relationship Id="rId27" Type="http://schemas.openxmlformats.org/officeDocument/2006/relationships/hyperlink" Target="https://www.amazon.com/KeeYees-Temperature-Humidity-Atmospheric-Barometric/dp/B07KYJNFMD/ref=sr_1_3?keywords=bme280&amp;qid=1584141460&amp;sr=8-3" TargetMode="External"/><Relationship Id="rId30" Type="http://schemas.openxmlformats.org/officeDocument/2006/relationships/hyperlink" Target="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TargetMode="External"/><Relationship Id="rId35" Type="http://schemas.openxmlformats.org/officeDocument/2006/relationships/hyperlink" Target="https://www.adafruit.com/product/1461" TargetMode="External"/><Relationship Id="rId43" Type="http://schemas.openxmlformats.org/officeDocument/2006/relationships/hyperlink" Target="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TargetMode="External"/><Relationship Id="rId48" Type="http://schemas.openxmlformats.org/officeDocument/2006/relationships/hyperlink" Target="https://www.amazon.com/Glarks-Positions-Terminals-Pre-Insulated-Insulated/dp/B07Y21C99L/ref=sr_1_13?dchild=1&amp;keywords=terminal+strip&amp;qid=1590113194&amp;sr=8-13" TargetMode="External"/><Relationship Id="rId56" Type="http://schemas.openxmlformats.org/officeDocument/2006/relationships/hyperlink" Target="https://store.ncd.io/product/sm9541-140c-s-c-3-s-calibrated-pressure-sensor-20-to-140-cmh%e2%82%82o-temperature-compensated-i2c-mini-module/" TargetMode="External"/><Relationship Id="rId64" Type="http://schemas.openxmlformats.org/officeDocument/2006/relationships/hyperlink" Target="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TargetMode="External"/><Relationship Id="rId69" Type="http://schemas.openxmlformats.org/officeDocument/2006/relationships/hyperlink" Target="https://www.amazon.com/dp/B07QKDSCSM/ref=sspa_dk_detail_0?spLa=ZW5jcnlwdGVkUXVhbGlmaWVyPUFCNUFXNjBMUkhRNjgmZW5jcnlwdGVkSWQ9QTAzODUwNTVOR1NCNFFLMjRWR0ImZW5jcnlwdGVkQWRJZD1BMDM1MDc1NjNWSVJZSlg1Q0pDTUkmd2lkZ2V0TmFtZT1zcF9kZXRhaWwyJmFjdGlvbj1jbGlja1JlZGlyZWN0JmRvTm90TG9nQ2xpY2s9dHJ1ZQ&amp;th=1" TargetMode="External"/><Relationship Id="rId8" Type="http://schemas.openxmlformats.org/officeDocument/2006/relationships/hyperlink" Target="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TargetMode="External"/><Relationship Id="rId51" Type="http://schemas.openxmlformats.org/officeDocument/2006/relationships/hyperlink" Target="https://www.newegg.com/p/0DS-00TY-00002" TargetMode="External"/><Relationship Id="rId72" Type="http://schemas.openxmlformats.org/officeDocument/2006/relationships/hyperlink" Target="https://www.amazon.com/NOYITO-Three-Terminal-Regulator-Rectifier-Converter/dp/B07TTZ37LY/ref=sr_1_2?dchild=1&amp;keywords=7805%2Bregulator&amp;qid=1593642183&amp;s=automotive&amp;sr=1-2&amp;th=1" TargetMode="External"/><Relationship Id="rId3" Type="http://schemas.openxmlformats.org/officeDocument/2006/relationships/hyperlink" Target="https://formlabs.com/store/form-2/materials/black-resin/" TargetMode="External"/><Relationship Id="rId12" Type="http://schemas.openxmlformats.org/officeDocument/2006/relationships/hyperlink" Target="https://www.amazon.com/Isopropyl-Alcohol-99-5-Liters-greater/dp/B00HHFTCWS/ref=sr_1_7?dchild=1&amp;keywords=90%25+isopropyl+alcohol&amp;qid=1589996108&amp;sr=8-7" TargetMode="External"/><Relationship Id="rId17" Type="http://schemas.openxmlformats.org/officeDocument/2006/relationships/hyperlink" Target="https://www.seeedstudio.com/Grove-Dust-Sensor-PPD42NS.html" TargetMode="External"/><Relationship Id="rId25" Type="http://schemas.openxmlformats.org/officeDocument/2006/relationships/hyperlink" Target="https://www.amazon.com/Philips-Hue-Equivalent-Assistant-California/dp/B07DPYM57M/ref=sr_1_14?keywords=hue+smart+bulbs&amp;qid=1584141894&amp;sr=8-14" TargetMode="External"/><Relationship Id="rId33" Type="http://schemas.openxmlformats.org/officeDocument/2006/relationships/hyperlink" Target="https://www.amazon.com/Elegoo-Values-Resistor-Assortment-Compliant/dp/B072BL2VX1/ref=sr_1_4?crid=X8H59T5QXV7M&amp;keywords=resistor+kit&amp;qid=1584132997&amp;sprefix=resistor+%2Caps%2C182&amp;sr=8-4" TargetMode="External"/><Relationship Id="rId38" Type="http://schemas.openxmlformats.org/officeDocument/2006/relationships/hyperlink" Target="https://www.adafruit.com/product/1643" TargetMode="External"/><Relationship Id="rId46" Type="http://schemas.openxmlformats.org/officeDocument/2006/relationships/hyperlink" Target="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TargetMode="External"/><Relationship Id="rId59" Type="http://schemas.openxmlformats.org/officeDocument/2006/relationships/hyperlink" Target="https://store.ncd.io/product/feather-battery-i2c-shield-for-particle-and-feather-modules/" TargetMode="External"/><Relationship Id="rId67" Type="http://schemas.openxmlformats.org/officeDocument/2006/relationships/hyperlink" Target="https://www.amazon.com/Gizmo-Dorks-Filament-Printers-2-85mm/dp/B07QBF3KFJ/ref=sr_1_16?dchild=1&amp;keywords=Gizmo+Dorks&amp;qid=1594226549&amp;sr=8-16" TargetMode="External"/><Relationship Id="rId20" Type="http://schemas.openxmlformats.org/officeDocument/2006/relationships/hyperlink" Target="https://www.amazon.com/WayinTop-Automatic-Irrigation-Watering-Capacitive/dp/B07TMVNTDK/ref=psdc_13400241_t2_B07VRMRQWR" TargetMode="External"/><Relationship Id="rId41" Type="http://schemas.openxmlformats.org/officeDocument/2006/relationships/hyperlink" Target="https://www.mouser.com/ProductDetail/Digilent/340-002-1?qs=sGAEpiMZZMve4%2FbfQkoj%252BNw5ke2RV7DAi%2FIJdYbSKXA%3D" TargetMode="External"/><Relationship Id="rId54" Type="http://schemas.openxmlformats.org/officeDocument/2006/relationships/hyperlink" Target="https://store.ncd.io/product/mq-9-carbon-monoxide-combustible-gas-sensor-adc121c-12-bit-adc-i2c-mini-module/" TargetMode="External"/><Relationship Id="rId62" Type="http://schemas.openxmlformats.org/officeDocument/2006/relationships/hyperlink" Target="https://www.amazon.com/YEAPOOK-Handheld-Oscilloscope-Professional-Bandwidth/dp/B07XBL4BTL/ref=redir_mobile_desktop?ie=UTF8&amp;aaxitk=CbXp6725Lhjp7K4XYAA2KQ&amp;hsa_cr_id=3384243320201&amp;ref_=sbx_be_s_sparkle_mcd_asin_0" TargetMode="External"/><Relationship Id="rId70" Type="http://schemas.openxmlformats.org/officeDocument/2006/relationships/hyperlink" Target="https://www.amazon.com/Powseed-Universal-Adapter-Household-Electronics/dp/B01MT5WVCG" TargetMode="External"/><Relationship Id="rId1" Type="http://schemas.openxmlformats.org/officeDocument/2006/relationships/hyperlink" Target="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TargetMode="External"/><Relationship Id="rId6" Type="http://schemas.openxmlformats.org/officeDocument/2006/relationships/hyperlink" Target="https://www.amazon.com/MPU-6050-Accelerometer-Three-Axis-Arduino-Quadcopter/dp/B086ZF7CGY/ref=sr_1_4?dchild=1&amp;keywords=gy-521&amp;qid=1589997552&amp;sr=8-4" TargetMode="External"/><Relationship Id="rId15" Type="http://schemas.openxmlformats.org/officeDocument/2006/relationships/hyperlink" Target="https://www.amazon.com/CHENBO-Weight-Weighing-Pressure-Arduion/dp/B078KS1NBB/ref=sr_1_4?dchild=1&amp;keywords=load+cell&amp;qid=1587667953&amp;s=electronics&amp;sr=1-4" TargetMode="External"/><Relationship Id="rId23" Type="http://schemas.openxmlformats.org/officeDocument/2006/relationships/hyperlink" Target="https://www.amazon.com/Adafruit-BME280-Temperature-Humidity-Pressure/dp/B013W1AJUY/ref=sr_1_5?keywords=bme280&amp;qid=1584141532&amp;sr=8-5" TargetMode="External"/><Relationship Id="rId28" Type="http://schemas.openxmlformats.org/officeDocument/2006/relationships/hyperlink" Target="https://eshop.wiznet.io/shop/module/wiz850io/" TargetMode="External"/><Relationship Id="rId36" Type="http://schemas.openxmlformats.org/officeDocument/2006/relationships/hyperlink" Target="https://www.sparkfun.com/products/13282" TargetMode="External"/><Relationship Id="rId49" Type="http://schemas.openxmlformats.org/officeDocument/2006/relationships/hyperlink" Target="https://www.amazon.com/ALITOVE-100V-240V-Converter-5-5x2-1mm-Security/dp/B082D97W98/ref=sr_1_5?dchild=1&amp;keywords=5v%2Bpower%2Bsupply&amp;qid=1590113266&amp;sr=8-5&amp;th=1" TargetMode="External"/><Relationship Id="rId57" Type="http://schemas.openxmlformats.org/officeDocument/2006/relationships/hyperlink" Target="https://store.ncd.io/product/1-channel-off-board-98-accuracy-100-amp-ac-current-monitor-with-iot-interface/" TargetMode="External"/><Relationship Id="rId10" Type="http://schemas.openxmlformats.org/officeDocument/2006/relationships/hyperlink" Target="https://formlabs.com/store/form-3/accessories/form-3-build-platform/" TargetMode="External"/><Relationship Id="rId31" Type="http://schemas.openxmlformats.org/officeDocument/2006/relationships/hyperlink" Target="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TargetMode="External"/><Relationship Id="rId44" Type="http://schemas.openxmlformats.org/officeDocument/2006/relationships/hyperlink" Target="https://www.amazon.com/Display-Module-SSD1306-Du-pont-Arduino/dp/B07VDXYDVY/ref=sr_1_3?keywords=oled+i2c&amp;qid=1584130891&amp;sr=8-3" TargetMode="External"/><Relationship Id="rId52" Type="http://schemas.openxmlformats.org/officeDocument/2006/relationships/hyperlink" Target="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TargetMode="External"/><Relationship Id="rId60" Type="http://schemas.openxmlformats.org/officeDocument/2006/relationships/hyperlink" Target="https://www.lowes.com/pd/Tough-Box-16-Compartment-Plastic-Small-Parts-Organizer/1000365903?cm_mmc=shp-_-c-_-prd-_-tol-_-google-_-lia-_--_-toolstorage-_-1000365903-_-0&amp;store_code=2539&amp;placeholder=null&amp;gclid=EAIaIQobChMI2ICzhsX86QIVi4bACh0oNwjhEAQYASABEgLcgPD_BwE&amp;gclsrc=aw.ds" TargetMode="External"/><Relationship Id="rId65" Type="http://schemas.openxmlformats.org/officeDocument/2006/relationships/hyperlink" Target="https://www.amazon.com/National-53110-Notebook-Quadrille-Sheets/dp/B0016060LG/ref=sr_1_10?crid=1AJA76R1M5TNV&amp;dchild=1&amp;keywords=lab+notebooks&amp;qid=1591025031&amp;sprefix=barrel+connector+to+%2Caps%2C179&amp;sr=8-10" TargetMode="External"/><Relationship Id="rId73" Type="http://schemas.openxmlformats.org/officeDocument/2006/relationships/hyperlink" Target="https://www.amazon.com/Converters-5V12V15V-Positive-Regulator-Switching/dp/B081WWN3VJ" TargetMode="External"/><Relationship Id="rId4" Type="http://schemas.openxmlformats.org/officeDocument/2006/relationships/hyperlink" Target="https://www.amazon.com/Global-Cach%C3%A9-IP2CC-Contact-Converter/dp/B005J7MPMK/ref=sr_1_12?dchild=1&amp;fst=as%3Aoff&amp;m=A34JWT04R7KMFW&amp;qid=1589997794&amp;refinements=p_4%3AGlobal+Cach%C3%A9&amp;s=merchant-items&amp;sr=1-12" TargetMode="External"/><Relationship Id="rId9" Type="http://schemas.openxmlformats.org/officeDocument/2006/relationships/hyperlink" Target="https://www.seeedstudio.com/Grove-Laser-PM2-5-Sensor-HM3301.html" TargetMode="External"/><Relationship Id="rId13" Type="http://schemas.openxmlformats.org/officeDocument/2006/relationships/hyperlink" Target="https://formlabs.com/store/form-2/materials/white-resin/" TargetMode="External"/><Relationship Id="rId18" Type="http://schemas.openxmlformats.org/officeDocument/2006/relationships/hyperlink" Target="https://www.seeedstudio.com/Grove-Air-Quality-Sensor-v1-3-Arduino-Compatible.html" TargetMode="External"/><Relationship Id="rId39" Type="http://schemas.openxmlformats.org/officeDocument/2006/relationships/hyperlink" Target="https://www.sparkfun.com/products/11722" TargetMode="External"/><Relationship Id="rId34" Type="http://schemas.openxmlformats.org/officeDocument/2006/relationships/hyperlink" Target="https://www.amazon.com/Gikfun-12x12x7-3-Tactile-Momentary-Arduino/dp/B01E38OS7K/ref=sr_1_3?keywords=arduino+buttons&amp;qid=1584132780&amp;sr=8-3" TargetMode="External"/><Relationship Id="rId50" Type="http://schemas.openxmlformats.org/officeDocument/2006/relationships/hyperlink" Target="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TargetMode="External"/><Relationship Id="rId55" Type="http://schemas.openxmlformats.org/officeDocument/2006/relationships/hyperlink" Target="https://store.ncd.io/product/mq131-ozone-gas-sensor-adc121c-12-bit-adc-i%c2%b2c-mini-module/" TargetMode="External"/><Relationship Id="rId7" Type="http://schemas.openxmlformats.org/officeDocument/2006/relationships/hyperlink" Target="https://www.amazon.com/MCIGICM-50pcs-Operational-Amplifier-op-amp/dp/B077BR9KT2/ref=sr_1_3?dchild=1&amp;keywords=opamp&amp;qid=1589997380&amp;sr=8-3" TargetMode="External"/><Relationship Id="rId71" Type="http://schemas.openxmlformats.org/officeDocument/2006/relationships/hyperlink" Target="https://www.amazon.com/HASSR-TPS5430-6-Channel-Adj-Very-efficient/dp/B07KSZDCJ2/ref=sr_1_1?dchild=1&amp;keywords=TPS5430&amp;qid=1594005295&amp;sr=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3879F8-F93F-4398-B843-3CD393BB5DF8}">
  <sheetPr filterMode="1">
    <pageSetUpPr fitToPage="1"/>
  </sheetPr>
  <dimension ref="A1:I64"/>
  <sheetViews>
    <sheetView workbookViewId="0">
      <selection activeCell="D9" sqref="D9"/>
    </sheetView>
  </sheetViews>
  <sheetFormatPr defaultRowHeight="15" x14ac:dyDescent="0.25"/>
  <cols>
    <col min="1" max="1" width="27.42578125" style="3" customWidth="1"/>
    <col min="2" max="2" width="30.42578125" style="3" customWidth="1"/>
    <col min="3" max="3" width="18.7109375" style="3" customWidth="1"/>
    <col min="4" max="4" width="63.7109375" style="3" customWidth="1"/>
    <col min="5" max="6" width="9.140625" style="3"/>
    <col min="7" max="7" width="10" style="19" bestFit="1" customWidth="1"/>
    <col min="8" max="8" width="12.85546875" style="3" customWidth="1"/>
    <col min="9" max="9" width="73.5703125" style="3" customWidth="1"/>
    <col min="10" max="16384" width="9.140625" style="3"/>
  </cols>
  <sheetData>
    <row r="1" spans="1:9" s="5" customFormat="1" ht="63" customHeight="1" x14ac:dyDescent="0.25">
      <c r="A1" s="5" t="s">
        <v>3</v>
      </c>
      <c r="B1" s="5" t="s">
        <v>4</v>
      </c>
      <c r="C1" s="5" t="s">
        <v>162</v>
      </c>
      <c r="D1" s="5" t="s">
        <v>1</v>
      </c>
      <c r="E1" s="5" t="s">
        <v>12</v>
      </c>
      <c r="F1" s="10" t="s">
        <v>136</v>
      </c>
      <c r="G1" s="17" t="s">
        <v>194</v>
      </c>
      <c r="H1" s="5" t="s">
        <v>195</v>
      </c>
      <c r="I1" s="5" t="s">
        <v>196</v>
      </c>
    </row>
    <row r="2" spans="1:9" ht="120" hidden="1" customHeight="1" x14ac:dyDescent="0.25">
      <c r="A2" s="3" t="s">
        <v>25</v>
      </c>
      <c r="B2" s="3" t="s">
        <v>26</v>
      </c>
      <c r="C2" s="3" t="s">
        <v>166</v>
      </c>
      <c r="D2" s="4" t="s">
        <v>27</v>
      </c>
      <c r="E2" s="3">
        <v>7.5</v>
      </c>
      <c r="F2" s="13">
        <v>0</v>
      </c>
      <c r="G2" s="18">
        <f t="shared" ref="G2:G33" si="0">F2*E2</f>
        <v>0</v>
      </c>
    </row>
    <row r="3" spans="1:9" ht="60" hidden="1" customHeight="1" x14ac:dyDescent="0.25">
      <c r="A3" s="3" t="s">
        <v>33</v>
      </c>
      <c r="B3" s="3" t="s">
        <v>52</v>
      </c>
      <c r="C3" s="3" t="s">
        <v>166</v>
      </c>
      <c r="D3" s="4" t="s">
        <v>51</v>
      </c>
      <c r="E3" s="3">
        <v>7.5</v>
      </c>
      <c r="F3" s="13">
        <v>0</v>
      </c>
      <c r="G3" s="18">
        <f t="shared" si="0"/>
        <v>0</v>
      </c>
    </row>
    <row r="4" spans="1:9" ht="45" hidden="1" customHeight="1" x14ac:dyDescent="0.25">
      <c r="A4" s="3" t="s">
        <v>23</v>
      </c>
      <c r="B4" s="3" t="s">
        <v>31</v>
      </c>
      <c r="C4" s="3" t="s">
        <v>166</v>
      </c>
      <c r="D4" s="4" t="s">
        <v>28</v>
      </c>
      <c r="E4" s="3">
        <v>24.95</v>
      </c>
      <c r="F4" s="11">
        <v>0</v>
      </c>
      <c r="G4" s="18">
        <f t="shared" si="0"/>
        <v>0</v>
      </c>
    </row>
    <row r="5" spans="1:9" ht="30" customHeight="1" x14ac:dyDescent="0.25">
      <c r="A5" s="3" t="s">
        <v>5</v>
      </c>
      <c r="B5" s="3" t="s">
        <v>10</v>
      </c>
      <c r="C5" s="3" t="s">
        <v>163</v>
      </c>
      <c r="D5" s="4" t="s">
        <v>11</v>
      </c>
      <c r="E5" s="3">
        <v>26.57</v>
      </c>
      <c r="F5" s="13">
        <v>10</v>
      </c>
      <c r="G5" s="18">
        <f t="shared" si="0"/>
        <v>265.7</v>
      </c>
    </row>
    <row r="6" spans="1:9" ht="60" customHeight="1" x14ac:dyDescent="0.25">
      <c r="A6" s="3" t="s">
        <v>6</v>
      </c>
      <c r="B6" s="2" t="s">
        <v>15</v>
      </c>
      <c r="C6" s="2" t="s">
        <v>163</v>
      </c>
      <c r="D6" s="4" t="s">
        <v>14</v>
      </c>
      <c r="E6" s="3">
        <v>19.989999999999998</v>
      </c>
      <c r="F6" s="13">
        <v>2</v>
      </c>
      <c r="G6" s="18">
        <f t="shared" si="0"/>
        <v>39.979999999999997</v>
      </c>
    </row>
    <row r="7" spans="1:9" ht="45" customHeight="1" x14ac:dyDescent="0.25">
      <c r="A7" s="3" t="s">
        <v>146</v>
      </c>
      <c r="B7" s="3" t="s">
        <v>61</v>
      </c>
      <c r="C7" s="3" t="s">
        <v>163</v>
      </c>
      <c r="D7" s="1" t="s">
        <v>62</v>
      </c>
      <c r="E7" s="3">
        <v>14.99</v>
      </c>
      <c r="F7" s="13">
        <v>8</v>
      </c>
      <c r="G7" s="18">
        <f t="shared" si="0"/>
        <v>119.92</v>
      </c>
    </row>
    <row r="8" spans="1:9" ht="135" hidden="1" customHeight="1" x14ac:dyDescent="0.25">
      <c r="A8" s="3" t="s">
        <v>8</v>
      </c>
      <c r="B8" s="3" t="s">
        <v>44</v>
      </c>
      <c r="C8" s="3" t="s">
        <v>163</v>
      </c>
      <c r="D8" s="4" t="s">
        <v>43</v>
      </c>
      <c r="E8" s="3">
        <v>11.86</v>
      </c>
      <c r="F8" s="13">
        <v>0</v>
      </c>
      <c r="G8" s="18">
        <f t="shared" si="0"/>
        <v>0</v>
      </c>
    </row>
    <row r="9" spans="1:9" ht="60" customHeight="1" x14ac:dyDescent="0.25">
      <c r="A9" s="3" t="s">
        <v>42</v>
      </c>
      <c r="B9" s="3" t="s">
        <v>46</v>
      </c>
      <c r="C9" s="3" t="s">
        <v>163</v>
      </c>
      <c r="D9" s="4" t="s">
        <v>45</v>
      </c>
      <c r="E9" s="3">
        <v>11.99</v>
      </c>
      <c r="F9" s="13">
        <v>1</v>
      </c>
      <c r="G9" s="18">
        <f t="shared" si="0"/>
        <v>11.99</v>
      </c>
    </row>
    <row r="10" spans="1:9" ht="30" customHeight="1" x14ac:dyDescent="0.25">
      <c r="A10" s="3" t="s">
        <v>9</v>
      </c>
      <c r="B10" s="3" t="s">
        <v>48</v>
      </c>
      <c r="C10" s="3" t="s">
        <v>163</v>
      </c>
      <c r="D10" s="4" t="s">
        <v>47</v>
      </c>
      <c r="E10" s="3">
        <v>16.989999999999998</v>
      </c>
      <c r="F10" s="13">
        <v>1</v>
      </c>
      <c r="G10" s="18">
        <f t="shared" si="0"/>
        <v>16.989999999999998</v>
      </c>
    </row>
    <row r="11" spans="1:9" ht="45" customHeight="1" x14ac:dyDescent="0.25">
      <c r="A11" s="3" t="s">
        <v>32</v>
      </c>
      <c r="B11" s="3" t="s">
        <v>37</v>
      </c>
      <c r="C11" s="3" t="s">
        <v>163</v>
      </c>
      <c r="D11" s="4" t="s">
        <v>38</v>
      </c>
      <c r="E11" s="3">
        <v>7.68</v>
      </c>
      <c r="F11" s="13">
        <v>8</v>
      </c>
      <c r="G11" s="18">
        <f t="shared" si="0"/>
        <v>61.44</v>
      </c>
    </row>
    <row r="12" spans="1:9" ht="30" customHeight="1" x14ac:dyDescent="0.25">
      <c r="A12" s="3" t="s">
        <v>34</v>
      </c>
      <c r="B12" s="3" t="s">
        <v>50</v>
      </c>
      <c r="C12" s="3" t="s">
        <v>163</v>
      </c>
      <c r="D12" s="4" t="s">
        <v>49</v>
      </c>
      <c r="E12" s="3">
        <v>5.45</v>
      </c>
      <c r="F12" s="13">
        <v>16</v>
      </c>
      <c r="G12" s="18">
        <f t="shared" si="0"/>
        <v>87.2</v>
      </c>
    </row>
    <row r="13" spans="1:9" ht="30" customHeight="1" x14ac:dyDescent="0.25">
      <c r="A13" s="3" t="s">
        <v>123</v>
      </c>
      <c r="B13" s="2" t="s">
        <v>2</v>
      </c>
      <c r="C13" s="2" t="s">
        <v>163</v>
      </c>
      <c r="D13" s="4" t="s">
        <v>0</v>
      </c>
      <c r="E13" s="3">
        <v>19.989999999999998</v>
      </c>
      <c r="F13" s="13">
        <v>6</v>
      </c>
      <c r="G13" s="18">
        <f t="shared" si="0"/>
        <v>119.94</v>
      </c>
    </row>
    <row r="14" spans="1:9" ht="63.75" x14ac:dyDescent="0.25">
      <c r="A14" s="3" t="s">
        <v>110</v>
      </c>
      <c r="B14" s="2" t="s">
        <v>56</v>
      </c>
      <c r="C14" s="2" t="s">
        <v>163</v>
      </c>
      <c r="D14" s="4" t="s">
        <v>57</v>
      </c>
      <c r="E14" s="3">
        <v>12.99</v>
      </c>
      <c r="F14" s="13">
        <v>7</v>
      </c>
      <c r="G14" s="18">
        <f t="shared" si="0"/>
        <v>90.93</v>
      </c>
    </row>
    <row r="15" spans="1:9" ht="120" hidden="1" customHeight="1" x14ac:dyDescent="0.25">
      <c r="A15" s="3" t="s">
        <v>72</v>
      </c>
      <c r="B15" s="2" t="s">
        <v>74</v>
      </c>
      <c r="C15" s="2" t="s">
        <v>163</v>
      </c>
      <c r="D15" s="4" t="s">
        <v>73</v>
      </c>
      <c r="E15" s="3">
        <v>35</v>
      </c>
      <c r="F15" s="13">
        <v>0</v>
      </c>
      <c r="G15" s="18">
        <f t="shared" si="0"/>
        <v>0</v>
      </c>
    </row>
    <row r="16" spans="1:9" ht="45" customHeight="1" x14ac:dyDescent="0.25">
      <c r="A16" s="3" t="s">
        <v>76</v>
      </c>
      <c r="B16" s="2" t="s">
        <v>77</v>
      </c>
      <c r="C16" s="2" t="s">
        <v>163</v>
      </c>
      <c r="D16" s="4" t="s">
        <v>75</v>
      </c>
      <c r="E16" s="3">
        <v>25.99</v>
      </c>
      <c r="F16" s="13">
        <v>4</v>
      </c>
      <c r="G16" s="18">
        <f t="shared" si="0"/>
        <v>103.96</v>
      </c>
    </row>
    <row r="17" spans="1:7" ht="51" x14ac:dyDescent="0.25">
      <c r="A17" s="3" t="s">
        <v>80</v>
      </c>
      <c r="B17" s="2" t="s">
        <v>78</v>
      </c>
      <c r="C17" s="2" t="s">
        <v>163</v>
      </c>
      <c r="D17" s="4" t="s">
        <v>79</v>
      </c>
      <c r="E17" s="3">
        <v>13.88</v>
      </c>
      <c r="F17" s="13">
        <v>3</v>
      </c>
      <c r="G17" s="18">
        <f t="shared" si="0"/>
        <v>41.64</v>
      </c>
    </row>
    <row r="18" spans="1:7" ht="63.75" customHeight="1" x14ac:dyDescent="0.25">
      <c r="A18" s="3" t="s">
        <v>95</v>
      </c>
      <c r="B18" s="2" t="s">
        <v>94</v>
      </c>
      <c r="C18" s="2" t="s">
        <v>163</v>
      </c>
      <c r="D18" s="4" t="s">
        <v>93</v>
      </c>
      <c r="E18" s="3">
        <v>8.49</v>
      </c>
      <c r="F18" s="13">
        <v>12</v>
      </c>
      <c r="G18" s="18">
        <f t="shared" si="0"/>
        <v>101.88</v>
      </c>
    </row>
    <row r="19" spans="1:7" ht="60" customHeight="1" x14ac:dyDescent="0.25">
      <c r="A19" s="3" t="s">
        <v>116</v>
      </c>
      <c r="B19" s="2" t="s">
        <v>126</v>
      </c>
      <c r="C19" s="2" t="s">
        <v>163</v>
      </c>
      <c r="D19" s="1" t="s">
        <v>125</v>
      </c>
      <c r="E19" s="3">
        <v>17.95</v>
      </c>
      <c r="F19" s="13">
        <v>1</v>
      </c>
      <c r="G19" s="18">
        <f t="shared" si="0"/>
        <v>17.95</v>
      </c>
    </row>
    <row r="20" spans="1:7" ht="102" customHeight="1" x14ac:dyDescent="0.25">
      <c r="A20" s="3" t="s">
        <v>124</v>
      </c>
      <c r="B20" s="2" t="s">
        <v>128</v>
      </c>
      <c r="C20" s="2" t="s">
        <v>163</v>
      </c>
      <c r="D20" s="1" t="s">
        <v>127</v>
      </c>
      <c r="E20" s="3">
        <v>6.99</v>
      </c>
      <c r="F20" s="13">
        <v>1</v>
      </c>
      <c r="G20" s="18">
        <f t="shared" si="0"/>
        <v>6.99</v>
      </c>
    </row>
    <row r="21" spans="1:7" ht="51" customHeight="1" x14ac:dyDescent="0.25">
      <c r="A21" s="3" t="s">
        <v>117</v>
      </c>
      <c r="B21" s="2" t="s">
        <v>129</v>
      </c>
      <c r="C21" s="2" t="s">
        <v>163</v>
      </c>
      <c r="D21" s="1" t="s">
        <v>130</v>
      </c>
      <c r="E21" s="3">
        <v>11.99</v>
      </c>
      <c r="F21" s="13">
        <v>3</v>
      </c>
      <c r="G21" s="18">
        <f t="shared" si="0"/>
        <v>35.97</v>
      </c>
    </row>
    <row r="22" spans="1:7" ht="30" customHeight="1" x14ac:dyDescent="0.25">
      <c r="A22" s="3" t="s">
        <v>118</v>
      </c>
      <c r="B22" s="2" t="s">
        <v>132</v>
      </c>
      <c r="C22" s="2" t="s">
        <v>163</v>
      </c>
      <c r="D22" s="1" t="s">
        <v>131</v>
      </c>
      <c r="E22" s="3">
        <v>8.49</v>
      </c>
      <c r="F22" s="13">
        <v>3</v>
      </c>
      <c r="G22" s="18">
        <f t="shared" si="0"/>
        <v>25.47</v>
      </c>
    </row>
    <row r="23" spans="1:7" ht="25.5" customHeight="1" x14ac:dyDescent="0.25">
      <c r="A23" s="3" t="s">
        <v>119</v>
      </c>
      <c r="B23" s="2" t="s">
        <v>153</v>
      </c>
      <c r="C23" s="2" t="s">
        <v>163</v>
      </c>
      <c r="D23" s="1" t="s">
        <v>154</v>
      </c>
      <c r="E23" s="3">
        <v>12.99</v>
      </c>
      <c r="F23" s="13">
        <v>3</v>
      </c>
      <c r="G23" s="18">
        <f t="shared" si="0"/>
        <v>38.97</v>
      </c>
    </row>
    <row r="24" spans="1:7" ht="51" customHeight="1" x14ac:dyDescent="0.25">
      <c r="A24" s="3" t="s">
        <v>149</v>
      </c>
      <c r="B24" s="2" t="s">
        <v>147</v>
      </c>
      <c r="C24" s="2" t="s">
        <v>163</v>
      </c>
      <c r="D24" s="4" t="s">
        <v>148</v>
      </c>
      <c r="E24" s="3">
        <v>11.99</v>
      </c>
      <c r="F24" s="13">
        <v>4</v>
      </c>
      <c r="G24" s="18">
        <f t="shared" si="0"/>
        <v>47.96</v>
      </c>
    </row>
    <row r="25" spans="1:7" ht="76.5" customHeight="1" x14ac:dyDescent="0.25">
      <c r="A25" s="3" t="s">
        <v>104</v>
      </c>
      <c r="B25" s="2" t="s">
        <v>111</v>
      </c>
      <c r="C25" s="2" t="s">
        <v>163</v>
      </c>
      <c r="D25" s="4" t="s">
        <v>105</v>
      </c>
      <c r="E25" s="3">
        <v>35.99</v>
      </c>
      <c r="F25" s="13">
        <v>2</v>
      </c>
      <c r="G25" s="18">
        <f t="shared" si="0"/>
        <v>71.98</v>
      </c>
    </row>
    <row r="26" spans="1:7" ht="38.25" customHeight="1" x14ac:dyDescent="0.25">
      <c r="A26" s="3" t="s">
        <v>151</v>
      </c>
      <c r="B26" s="2" t="s">
        <v>150</v>
      </c>
      <c r="C26" s="2" t="s">
        <v>163</v>
      </c>
      <c r="D26" s="1" t="s">
        <v>152</v>
      </c>
      <c r="E26" s="3">
        <v>5.79</v>
      </c>
      <c r="F26" s="13">
        <v>2</v>
      </c>
      <c r="G26" s="18">
        <f t="shared" si="0"/>
        <v>11.58</v>
      </c>
    </row>
    <row r="27" spans="1:7" ht="89.25" hidden="1" customHeight="1" x14ac:dyDescent="0.25">
      <c r="A27" s="3" t="s">
        <v>63</v>
      </c>
      <c r="B27" s="2" t="s">
        <v>64</v>
      </c>
      <c r="C27" s="2" t="s">
        <v>163</v>
      </c>
      <c r="D27" s="1" t="s">
        <v>66</v>
      </c>
      <c r="E27" s="3">
        <v>172.77</v>
      </c>
      <c r="F27" s="11">
        <v>0</v>
      </c>
      <c r="G27" s="18">
        <f t="shared" si="0"/>
        <v>0</v>
      </c>
    </row>
    <row r="28" spans="1:7" ht="51" hidden="1" customHeight="1" x14ac:dyDescent="0.25">
      <c r="A28" s="3" t="s">
        <v>65</v>
      </c>
      <c r="B28" s="2" t="s">
        <v>67</v>
      </c>
      <c r="C28" s="2" t="s">
        <v>163</v>
      </c>
      <c r="D28" s="1" t="s">
        <v>68</v>
      </c>
      <c r="E28" s="3">
        <v>17.98</v>
      </c>
      <c r="F28" s="11">
        <v>0</v>
      </c>
      <c r="G28" s="18">
        <f t="shared" si="0"/>
        <v>0</v>
      </c>
    </row>
    <row r="29" spans="1:7" ht="120" x14ac:dyDescent="0.25">
      <c r="A29" s="3" t="s">
        <v>112</v>
      </c>
      <c r="B29" s="3" t="s">
        <v>160</v>
      </c>
      <c r="C29" s="3" t="s">
        <v>163</v>
      </c>
      <c r="D29" s="1" t="s">
        <v>161</v>
      </c>
      <c r="E29" s="3">
        <v>15.99</v>
      </c>
      <c r="F29" s="11">
        <v>2</v>
      </c>
      <c r="G29" s="18">
        <f t="shared" si="0"/>
        <v>31.98</v>
      </c>
    </row>
    <row r="30" spans="1:7" ht="51" customHeight="1" x14ac:dyDescent="0.25">
      <c r="A30" s="3" t="s">
        <v>157</v>
      </c>
      <c r="B30" s="3" t="s">
        <v>158</v>
      </c>
      <c r="C30" s="3" t="s">
        <v>163</v>
      </c>
      <c r="D30" s="4" t="s">
        <v>159</v>
      </c>
      <c r="E30" s="3">
        <v>11.98</v>
      </c>
      <c r="F30" s="11">
        <v>1</v>
      </c>
      <c r="G30" s="18">
        <f t="shared" si="0"/>
        <v>11.98</v>
      </c>
    </row>
    <row r="31" spans="1:7" ht="60" x14ac:dyDescent="0.25">
      <c r="A31" s="3" t="s">
        <v>133</v>
      </c>
      <c r="B31" s="3" t="s">
        <v>134</v>
      </c>
      <c r="C31" s="3" t="s">
        <v>163</v>
      </c>
      <c r="D31" s="1" t="s">
        <v>135</v>
      </c>
      <c r="E31" s="3">
        <v>94.99</v>
      </c>
      <c r="F31" s="11">
        <v>2</v>
      </c>
      <c r="G31" s="18">
        <f t="shared" si="0"/>
        <v>189.98</v>
      </c>
    </row>
    <row r="32" spans="1:7" ht="30" hidden="1" x14ac:dyDescent="0.25">
      <c r="A32" s="3" t="s">
        <v>122</v>
      </c>
      <c r="B32" s="3" t="s">
        <v>181</v>
      </c>
      <c r="C32" s="2" t="s">
        <v>163</v>
      </c>
      <c r="D32" s="1" t="s">
        <v>182</v>
      </c>
      <c r="E32" s="3">
        <v>57.8</v>
      </c>
      <c r="F32" s="11">
        <v>0</v>
      </c>
      <c r="G32" s="18">
        <f t="shared" si="0"/>
        <v>0</v>
      </c>
    </row>
    <row r="33" spans="1:7" ht="45" hidden="1" customHeight="1" x14ac:dyDescent="0.25">
      <c r="A33" s="3" t="s">
        <v>58</v>
      </c>
      <c r="B33" s="2" t="s">
        <v>60</v>
      </c>
      <c r="C33" s="2" t="s">
        <v>163</v>
      </c>
      <c r="D33" s="4" t="s">
        <v>59</v>
      </c>
      <c r="E33" s="3">
        <v>23.95</v>
      </c>
      <c r="F33" s="11">
        <v>0</v>
      </c>
      <c r="G33" s="18">
        <f t="shared" si="0"/>
        <v>0</v>
      </c>
    </row>
    <row r="34" spans="1:7" ht="21.75" hidden="1" customHeight="1" x14ac:dyDescent="0.25">
      <c r="A34" s="3" t="s">
        <v>40</v>
      </c>
      <c r="B34" s="3" t="s">
        <v>41</v>
      </c>
      <c r="C34" s="3" t="s">
        <v>163</v>
      </c>
      <c r="D34" s="4" t="s">
        <v>39</v>
      </c>
      <c r="E34" s="3">
        <v>15.99</v>
      </c>
      <c r="F34" s="11">
        <v>0</v>
      </c>
      <c r="G34" s="18">
        <f t="shared" ref="G34:G62" si="1">F34*E34</f>
        <v>0</v>
      </c>
    </row>
    <row r="35" spans="1:7" ht="45" x14ac:dyDescent="0.25">
      <c r="A35" s="3" t="s">
        <v>174</v>
      </c>
      <c r="B35" s="3" t="s">
        <v>26</v>
      </c>
      <c r="C35" s="3" t="s">
        <v>163</v>
      </c>
      <c r="D35" s="1" t="s">
        <v>173</v>
      </c>
      <c r="E35" s="3">
        <v>10.98</v>
      </c>
      <c r="F35" s="11">
        <v>8</v>
      </c>
      <c r="G35" s="18">
        <f t="shared" si="1"/>
        <v>87.84</v>
      </c>
    </row>
    <row r="36" spans="1:7" ht="25.5" customHeight="1" x14ac:dyDescent="0.25">
      <c r="A36" s="3" t="s">
        <v>180</v>
      </c>
      <c r="B36" s="3" t="s">
        <v>178</v>
      </c>
      <c r="C36" s="3" t="s">
        <v>163</v>
      </c>
      <c r="D36" s="1" t="s">
        <v>179</v>
      </c>
      <c r="E36" s="3">
        <v>32.880000000000003</v>
      </c>
      <c r="F36" s="11">
        <v>2</v>
      </c>
      <c r="G36" s="18">
        <f t="shared" si="1"/>
        <v>65.760000000000005</v>
      </c>
    </row>
    <row r="37" spans="1:7" ht="25.5" customHeight="1" x14ac:dyDescent="0.25">
      <c r="A37" s="3" t="s">
        <v>199</v>
      </c>
      <c r="B37" s="3" t="s">
        <v>198</v>
      </c>
      <c r="C37" s="3" t="s">
        <v>163</v>
      </c>
      <c r="D37" s="1" t="s">
        <v>197</v>
      </c>
      <c r="E37" s="3">
        <v>6.59</v>
      </c>
      <c r="F37" s="11">
        <v>3</v>
      </c>
      <c r="G37" s="18">
        <f t="shared" si="1"/>
        <v>19.77</v>
      </c>
    </row>
    <row r="38" spans="1:7" ht="25.5" customHeight="1" x14ac:dyDescent="0.25">
      <c r="A38" s="3" t="s">
        <v>208</v>
      </c>
      <c r="B38" s="3" t="s">
        <v>206</v>
      </c>
      <c r="C38" s="3" t="s">
        <v>163</v>
      </c>
      <c r="D38" s="1" t="s">
        <v>207</v>
      </c>
      <c r="E38" s="3">
        <v>9.99</v>
      </c>
      <c r="F38" s="11">
        <v>1</v>
      </c>
      <c r="G38" s="18">
        <f t="shared" si="1"/>
        <v>9.99</v>
      </c>
    </row>
    <row r="39" spans="1:7" ht="25.5" customHeight="1" x14ac:dyDescent="0.25">
      <c r="A39" s="3" t="s">
        <v>205</v>
      </c>
      <c r="B39" s="3" t="s">
        <v>204</v>
      </c>
      <c r="C39" s="3" t="s">
        <v>163</v>
      </c>
      <c r="D39" s="1" t="s">
        <v>203</v>
      </c>
      <c r="E39" s="3">
        <v>9.99</v>
      </c>
      <c r="F39" s="11">
        <v>5</v>
      </c>
      <c r="G39" s="18">
        <f t="shared" si="1"/>
        <v>49.95</v>
      </c>
    </row>
    <row r="40" spans="1:7" ht="25.5" customHeight="1" x14ac:dyDescent="0.25">
      <c r="A40" s="3" t="s">
        <v>202</v>
      </c>
      <c r="B40" s="3" t="s">
        <v>200</v>
      </c>
      <c r="C40" s="3" t="s">
        <v>163</v>
      </c>
      <c r="D40" s="1" t="s">
        <v>201</v>
      </c>
      <c r="E40" s="3">
        <v>5.89</v>
      </c>
      <c r="F40" s="11">
        <v>3</v>
      </c>
      <c r="G40" s="18">
        <f t="shared" si="1"/>
        <v>17.669999999999998</v>
      </c>
    </row>
    <row r="41" spans="1:7" ht="25.5" customHeight="1" x14ac:dyDescent="0.25">
      <c r="A41" s="3" t="s">
        <v>54</v>
      </c>
      <c r="B41" s="2" t="s">
        <v>55</v>
      </c>
      <c r="C41" s="2" t="s">
        <v>167</v>
      </c>
      <c r="D41" s="4" t="s">
        <v>53</v>
      </c>
      <c r="E41" s="3">
        <v>16.489999999999998</v>
      </c>
      <c r="F41" s="13">
        <v>6</v>
      </c>
      <c r="G41" s="18">
        <f t="shared" si="1"/>
        <v>98.94</v>
      </c>
    </row>
    <row r="42" spans="1:7" x14ac:dyDescent="0.25">
      <c r="A42" s="3" t="s">
        <v>98</v>
      </c>
      <c r="B42" s="2" t="s">
        <v>103</v>
      </c>
      <c r="C42" s="2" t="s">
        <v>169</v>
      </c>
      <c r="D42" s="1" t="s">
        <v>100</v>
      </c>
      <c r="E42" s="3">
        <v>149.99</v>
      </c>
      <c r="F42" s="13">
        <v>2</v>
      </c>
      <c r="G42" s="18">
        <f t="shared" si="1"/>
        <v>299.98</v>
      </c>
    </row>
    <row r="43" spans="1:7" x14ac:dyDescent="0.25">
      <c r="A43" s="3" t="s">
        <v>99</v>
      </c>
      <c r="B43" s="2" t="s">
        <v>102</v>
      </c>
      <c r="C43" s="2" t="s">
        <v>169</v>
      </c>
      <c r="D43" s="1" t="s">
        <v>101</v>
      </c>
      <c r="E43" s="3">
        <v>149.99</v>
      </c>
      <c r="F43" s="13">
        <v>1</v>
      </c>
      <c r="G43" s="18">
        <f t="shared" si="1"/>
        <v>149.99</v>
      </c>
    </row>
    <row r="44" spans="1:7" ht="30" customHeight="1" x14ac:dyDescent="0.25">
      <c r="A44" s="3" t="s">
        <v>106</v>
      </c>
      <c r="B44" s="3" t="s">
        <v>106</v>
      </c>
      <c r="C44" s="3" t="s">
        <v>169</v>
      </c>
      <c r="D44" s="1" t="s">
        <v>108</v>
      </c>
      <c r="E44" s="3">
        <v>149.99</v>
      </c>
      <c r="F44" s="11">
        <v>1</v>
      </c>
      <c r="G44" s="18">
        <f t="shared" si="1"/>
        <v>149.99</v>
      </c>
    </row>
    <row r="45" spans="1:7" hidden="1" x14ac:dyDescent="0.25">
      <c r="A45" s="3" t="s">
        <v>107</v>
      </c>
      <c r="B45" s="3" t="s">
        <v>107</v>
      </c>
      <c r="C45" s="3" t="s">
        <v>169</v>
      </c>
      <c r="D45" s="1" t="s">
        <v>109</v>
      </c>
      <c r="E45" s="3">
        <v>99.99</v>
      </c>
      <c r="F45" s="11">
        <v>0</v>
      </c>
      <c r="G45" s="18">
        <f t="shared" si="1"/>
        <v>0</v>
      </c>
    </row>
    <row r="46" spans="1:7" hidden="1" x14ac:dyDescent="0.25">
      <c r="A46" s="3" t="s">
        <v>137</v>
      </c>
      <c r="B46" s="2" t="s">
        <v>139</v>
      </c>
      <c r="C46" s="2" t="s">
        <v>169</v>
      </c>
      <c r="D46" s="1" t="s">
        <v>141</v>
      </c>
      <c r="E46" s="3">
        <v>149.99</v>
      </c>
      <c r="F46" s="11">
        <v>0</v>
      </c>
      <c r="G46" s="18">
        <f t="shared" si="1"/>
        <v>0</v>
      </c>
    </row>
    <row r="47" spans="1:7" hidden="1" x14ac:dyDescent="0.25">
      <c r="A47" s="3" t="s">
        <v>138</v>
      </c>
      <c r="B47" s="2" t="s">
        <v>140</v>
      </c>
      <c r="C47" s="2" t="s">
        <v>169</v>
      </c>
      <c r="D47" s="1" t="s">
        <v>142</v>
      </c>
      <c r="E47" s="3">
        <v>149.99</v>
      </c>
      <c r="F47" s="11">
        <v>0</v>
      </c>
      <c r="G47" s="18">
        <f t="shared" si="1"/>
        <v>0</v>
      </c>
    </row>
    <row r="48" spans="1:7" x14ac:dyDescent="0.25">
      <c r="A48" s="3" t="s">
        <v>155</v>
      </c>
      <c r="B48" s="3" t="s">
        <v>155</v>
      </c>
      <c r="C48" s="3" t="s">
        <v>170</v>
      </c>
      <c r="D48" s="1" t="s">
        <v>156</v>
      </c>
      <c r="E48" s="3">
        <v>4.99</v>
      </c>
      <c r="F48" s="13">
        <v>16</v>
      </c>
      <c r="G48" s="18">
        <f t="shared" si="1"/>
        <v>79.84</v>
      </c>
    </row>
    <row r="49" spans="1:7" ht="45" x14ac:dyDescent="0.25">
      <c r="A49" s="3" t="s">
        <v>7</v>
      </c>
      <c r="B49" s="3" t="s">
        <v>17</v>
      </c>
      <c r="C49" s="3" t="s">
        <v>164</v>
      </c>
      <c r="D49" s="4" t="s">
        <v>16</v>
      </c>
      <c r="E49" s="3">
        <v>24.99</v>
      </c>
      <c r="F49" s="13">
        <v>10</v>
      </c>
      <c r="G49" s="18">
        <f t="shared" si="1"/>
        <v>249.89999999999998</v>
      </c>
    </row>
    <row r="50" spans="1:7" ht="30" hidden="1" x14ac:dyDescent="0.25">
      <c r="A50" s="3" t="s">
        <v>115</v>
      </c>
      <c r="B50" s="3" t="s">
        <v>191</v>
      </c>
      <c r="C50" s="2" t="s">
        <v>171</v>
      </c>
      <c r="D50" s="1" t="s">
        <v>190</v>
      </c>
      <c r="E50" s="3">
        <v>15.95</v>
      </c>
      <c r="F50" s="11">
        <v>0</v>
      </c>
      <c r="G50" s="18">
        <f t="shared" si="1"/>
        <v>0</v>
      </c>
    </row>
    <row r="51" spans="1:7" ht="75" hidden="1" x14ac:dyDescent="0.25">
      <c r="A51" s="3" t="s">
        <v>113</v>
      </c>
      <c r="B51" s="3" t="s">
        <v>193</v>
      </c>
      <c r="C51" s="3" t="s">
        <v>171</v>
      </c>
      <c r="D51" s="1" t="s">
        <v>189</v>
      </c>
      <c r="E51" s="3">
        <v>110.9</v>
      </c>
      <c r="F51" s="11">
        <v>0</v>
      </c>
      <c r="G51" s="18">
        <f t="shared" si="1"/>
        <v>0</v>
      </c>
    </row>
    <row r="52" spans="1:7" ht="30" customHeight="1" x14ac:dyDescent="0.25">
      <c r="A52" s="3" t="s">
        <v>114</v>
      </c>
      <c r="B52" s="3" t="s">
        <v>188</v>
      </c>
      <c r="C52" s="3" t="s">
        <v>171</v>
      </c>
      <c r="D52" s="1" t="s">
        <v>187</v>
      </c>
      <c r="E52" s="3">
        <v>52.95</v>
      </c>
      <c r="F52" s="11">
        <v>2</v>
      </c>
      <c r="G52" s="18">
        <f t="shared" si="1"/>
        <v>105.9</v>
      </c>
    </row>
    <row r="53" spans="1:7" ht="51" x14ac:dyDescent="0.25">
      <c r="A53" s="3" t="s">
        <v>120</v>
      </c>
      <c r="B53" s="2" t="s">
        <v>183</v>
      </c>
      <c r="C53" s="3" t="s">
        <v>171</v>
      </c>
      <c r="D53" s="1" t="s">
        <v>184</v>
      </c>
      <c r="E53" s="3">
        <v>27.95</v>
      </c>
      <c r="F53" s="11">
        <v>1</v>
      </c>
      <c r="G53" s="18">
        <f t="shared" si="1"/>
        <v>27.95</v>
      </c>
    </row>
    <row r="54" spans="1:7" ht="38.25" hidden="1" x14ac:dyDescent="0.25">
      <c r="A54" s="3" t="s">
        <v>121</v>
      </c>
      <c r="B54" s="2" t="s">
        <v>185</v>
      </c>
      <c r="C54" s="3" t="s">
        <v>171</v>
      </c>
      <c r="D54" s="1" t="s">
        <v>186</v>
      </c>
      <c r="E54" s="3">
        <v>42.95</v>
      </c>
      <c r="F54" s="11">
        <v>0</v>
      </c>
      <c r="G54" s="18">
        <f t="shared" si="1"/>
        <v>0</v>
      </c>
    </row>
    <row r="55" spans="1:7" ht="60" customHeight="1" x14ac:dyDescent="0.25">
      <c r="A55" s="3" t="s">
        <v>175</v>
      </c>
      <c r="B55" s="3" t="s">
        <v>52</v>
      </c>
      <c r="C55" s="3" t="s">
        <v>177</v>
      </c>
      <c r="D55" s="1" t="s">
        <v>176</v>
      </c>
      <c r="E55" s="3">
        <v>11.99</v>
      </c>
      <c r="F55" s="11">
        <v>4</v>
      </c>
      <c r="G55" s="18">
        <f t="shared" si="1"/>
        <v>47.96</v>
      </c>
    </row>
    <row r="56" spans="1:7" ht="30" x14ac:dyDescent="0.25">
      <c r="A56" s="3" t="s">
        <v>87</v>
      </c>
      <c r="B56" s="3" t="s">
        <v>88</v>
      </c>
      <c r="C56" s="3" t="s">
        <v>172</v>
      </c>
      <c r="D56" s="4" t="s">
        <v>89</v>
      </c>
      <c r="E56" s="3">
        <v>29.9</v>
      </c>
      <c r="F56" s="11">
        <v>4</v>
      </c>
      <c r="G56" s="18">
        <f t="shared" si="1"/>
        <v>119.6</v>
      </c>
    </row>
    <row r="57" spans="1:7" ht="45" customHeight="1" x14ac:dyDescent="0.25">
      <c r="A57" s="3" t="s">
        <v>83</v>
      </c>
      <c r="B57" s="2" t="s">
        <v>82</v>
      </c>
      <c r="C57" s="2" t="s">
        <v>168</v>
      </c>
      <c r="D57" s="4" t="s">
        <v>81</v>
      </c>
      <c r="E57" s="3">
        <v>9.9</v>
      </c>
      <c r="F57" s="13">
        <v>12</v>
      </c>
      <c r="G57" s="18">
        <f t="shared" si="1"/>
        <v>118.80000000000001</v>
      </c>
    </row>
    <row r="58" spans="1:7" ht="45" customHeight="1" x14ac:dyDescent="0.25">
      <c r="A58" s="3" t="s">
        <v>86</v>
      </c>
      <c r="B58" s="2" t="s">
        <v>85</v>
      </c>
      <c r="C58" s="2" t="s">
        <v>168</v>
      </c>
      <c r="D58" s="4" t="s">
        <v>84</v>
      </c>
      <c r="E58" s="3">
        <v>11.5</v>
      </c>
      <c r="F58" s="13">
        <v>12</v>
      </c>
      <c r="G58" s="18">
        <f t="shared" si="1"/>
        <v>138</v>
      </c>
    </row>
    <row r="59" spans="1:7" ht="30" customHeight="1" x14ac:dyDescent="0.25">
      <c r="A59" s="3" t="s">
        <v>24</v>
      </c>
      <c r="B59" s="3" t="s">
        <v>30</v>
      </c>
      <c r="C59" s="3" t="s">
        <v>165</v>
      </c>
      <c r="D59" s="4" t="s">
        <v>29</v>
      </c>
      <c r="E59" s="3">
        <v>3.5</v>
      </c>
      <c r="F59" s="13">
        <v>48</v>
      </c>
      <c r="G59" s="18">
        <f t="shared" si="1"/>
        <v>168</v>
      </c>
    </row>
    <row r="60" spans="1:7" ht="30" x14ac:dyDescent="0.25">
      <c r="A60" s="9" t="s">
        <v>19</v>
      </c>
      <c r="B60" s="3" t="s">
        <v>18</v>
      </c>
      <c r="C60" s="3" t="s">
        <v>165</v>
      </c>
      <c r="D60" s="4" t="s">
        <v>20</v>
      </c>
      <c r="E60" s="3">
        <v>2.95</v>
      </c>
      <c r="F60" s="13">
        <v>10</v>
      </c>
      <c r="G60" s="18">
        <f t="shared" si="1"/>
        <v>29.5</v>
      </c>
    </row>
    <row r="61" spans="1:7" ht="30" x14ac:dyDescent="0.25">
      <c r="A61" s="9" t="s">
        <v>19</v>
      </c>
      <c r="B61" s="3" t="s">
        <v>22</v>
      </c>
      <c r="C61" s="3" t="s">
        <v>165</v>
      </c>
      <c r="D61" s="4" t="s">
        <v>21</v>
      </c>
      <c r="E61" s="3">
        <v>2.95</v>
      </c>
      <c r="F61" s="13">
        <v>10</v>
      </c>
      <c r="G61" s="18">
        <f t="shared" si="1"/>
        <v>29.5</v>
      </c>
    </row>
    <row r="62" spans="1:7" ht="30" hidden="1" x14ac:dyDescent="0.25">
      <c r="A62" s="3" t="s">
        <v>92</v>
      </c>
      <c r="B62" s="3" t="s">
        <v>90</v>
      </c>
      <c r="C62" s="3" t="s">
        <v>192</v>
      </c>
      <c r="D62" s="1" t="s">
        <v>91</v>
      </c>
      <c r="E62" s="3">
        <v>19.95</v>
      </c>
      <c r="F62" s="11">
        <v>0</v>
      </c>
      <c r="G62" s="18">
        <f t="shared" si="1"/>
        <v>0</v>
      </c>
    </row>
    <row r="64" spans="1:7" x14ac:dyDescent="0.25">
      <c r="F64" s="20" t="s">
        <v>35</v>
      </c>
      <c r="G64" s="21">
        <f>SUM(G2:G62)</f>
        <v>3617.2100000000005</v>
      </c>
    </row>
  </sheetData>
  <autoFilter ref="A1:J78" xr:uid="{484ACB33-11EB-47E2-B2B1-221C3BBBF01C}">
    <filterColumn colId="5">
      <filters blank="1">
        <filter val="1"/>
        <filter val="10"/>
        <filter val="12"/>
        <filter val="16"/>
        <filter val="2"/>
        <filter val="3"/>
        <filter val="4"/>
        <filter val="48"/>
        <filter val="6"/>
        <filter val="7"/>
        <filter val="8"/>
        <filter val="TOTAL"/>
      </filters>
    </filterColumn>
  </autoFilter>
  <sortState xmlns:xlrd2="http://schemas.microsoft.com/office/spreadsheetml/2017/richdata2" ref="A2:G62">
    <sortCondition ref="C2:C62"/>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2D2BF34E-BA49-4072-B525-7F769D6D9D83}"/>
    <hyperlink ref="D47" r:id="rId2" xr:uid="{4EEBD0D0-73E9-443C-B0AE-4E785F371C49}"/>
    <hyperlink ref="D46" r:id="rId3" xr:uid="{9973C7BF-C62D-49A7-9688-2177D4085063}"/>
    <hyperlink ref="D31" r:id="rId4" xr:uid="{B93F5694-FF46-4CAE-AA15-78F687C65B84}"/>
    <hyperlink ref="D22" r:id="rId5" xr:uid="{8BBED597-520A-4774-B1B9-7F008D57EB69}"/>
    <hyperlink ref="D21" r:id="rId6" xr:uid="{0B02745F-7FC3-4944-8BED-93CAF5C98DC5}"/>
    <hyperlink ref="D20" r:id="rId7" xr:uid="{B6B76B19-D84F-440F-ADD4-1DD63BDE7218}"/>
    <hyperlink ref="D19" r:id="rId8"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C312DC9D-D86D-45CE-A127-667599DA05E4}"/>
    <hyperlink ref="D56" r:id="rId9" xr:uid="{FB3AEE0F-358D-43C5-9478-2CB8A1AC13A0}"/>
    <hyperlink ref="D45" r:id="rId10" xr:uid="{248B0101-3364-462B-8D7B-26F9FEA2EAC6}"/>
    <hyperlink ref="D44" r:id="rId11" xr:uid="{278CD917-D1E9-4394-829E-331CF5C4B863}"/>
    <hyperlink ref="D25" r:id="rId12" xr:uid="{53AFC324-4D83-4791-A411-26AE28526386}"/>
    <hyperlink ref="D43" r:id="rId13" xr:uid="{2CCE8F1D-BCD9-4D5D-B45D-2EADC67AB0EE}"/>
    <hyperlink ref="D42" r:id="rId14" xr:uid="{70B6D9DD-307A-47EF-8228-96C0688066DC}"/>
    <hyperlink ref="D18" r:id="rId15" xr:uid="{F6A20C84-163C-40F1-881F-0F5FACD430B0}"/>
    <hyperlink ref="D62" r:id="rId16" xr:uid="{9787ABB9-0E2C-436D-BDBA-24CF44BF91EA}"/>
    <hyperlink ref="D58" r:id="rId17" xr:uid="{F7C9B969-0E96-4DD3-9491-A4D855558DBC}"/>
    <hyperlink ref="D57" r:id="rId18" xr:uid="{40F7E180-0581-498F-9371-DB6166F363EC}"/>
    <hyperlink ref="D17" r:id="rId19" xr:uid="{D3B1A586-A47E-43FA-9E49-B094144F0DC5}"/>
    <hyperlink ref="D16" r:id="rId20" xr:uid="{F75610AD-6BAF-49C3-944B-1F4CC684D538}"/>
    <hyperlink ref="D15" r:id="rId21" xr:uid="{06E64EFD-5F09-46C8-A623-D9DA7AAB8A69}"/>
    <hyperlink ref="D34" r:id="rId22" xr:uid="{8C9F2617-33B7-4838-9BEE-4C64A93F6104}"/>
    <hyperlink ref="D33" r:id="rId23" xr:uid="{75599341-FF3D-468C-BB39-DCC350B21C8B}"/>
    <hyperlink ref="D28" r:id="rId24"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006BE277-9F69-4C37-BFF1-4297F1BD7D1B}"/>
    <hyperlink ref="D27" r:id="rId25" xr:uid="{6BB3DDCA-F382-4251-978A-B9DE7EC7084C}"/>
    <hyperlink ref="D7" r:id="rId26" xr:uid="{13FAAA85-BC22-4408-8ACD-C89E110ECF57}"/>
    <hyperlink ref="D14" r:id="rId27" xr:uid="{BD3B04D4-2AA5-4C8F-AD5F-2E262D746662}"/>
    <hyperlink ref="D41" r:id="rId28" xr:uid="{1EC4263F-4926-48B7-8EC7-CF300B17EF3C}"/>
    <hyperlink ref="D3" r:id="rId29" xr:uid="{5A87212E-43CE-4280-B2BA-EBE39295E952}"/>
    <hyperlink ref="D12" r:id="rId30"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1FB40882-2CD8-429E-9293-269FE4AB7AAA}"/>
    <hyperlink ref="D10" r:id="rId31"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39293AD9-F8CE-46F9-A030-F152BDD86A4F}"/>
    <hyperlink ref="D9" r:id="rId32" xr:uid="{1EFC3EDA-59B8-4DA3-B62C-82036D4606D1}"/>
    <hyperlink ref="D8" r:id="rId33" xr:uid="{38E153AE-E206-4724-8A63-5A8F9A969015}"/>
    <hyperlink ref="D11" r:id="rId34" xr:uid="{6C4AB91F-0EC3-4F27-96A9-50031BB8FCEE}"/>
    <hyperlink ref="B4" r:id="rId35" display="https://www.adafruit.com/product/1461" xr:uid="{646A229B-2A2B-4AC4-82C7-FC5517E5FFF9}"/>
    <hyperlink ref="D59" r:id="rId36" xr:uid="{64164E11-2BE5-4640-9577-4BEF0CB4EDA2}"/>
    <hyperlink ref="D4" r:id="rId37" xr:uid="{58995EB7-4917-4B4D-9BE5-42423BF53985}"/>
    <hyperlink ref="D2" r:id="rId38" xr:uid="{85A72243-5604-4A34-8F39-BECF649A5E53}"/>
    <hyperlink ref="D61" r:id="rId39" xr:uid="{7B388CA6-317E-4469-ADE7-7C9D904CB87F}"/>
    <hyperlink ref="D60" r:id="rId40" xr:uid="{105DA89B-8CF3-4F09-BE69-8503AE614A62}"/>
    <hyperlink ref="D49" r:id="rId41" xr:uid="{1E2B14F2-D237-4E92-B1AD-D86F5580769C}"/>
    <hyperlink ref="D6" r:id="rId42" xr:uid="{EF90CF6E-40C4-48F0-81D0-C4C3F7385444}"/>
    <hyperlink ref="D5" r:id="rId43"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77BA910A-DD10-41FB-AE03-618205B4BF45}"/>
    <hyperlink ref="D13" r:id="rId44" xr:uid="{B127ABAE-2805-454A-9BFB-EE7E68A5B6D0}"/>
    <hyperlink ref="D26" r:id="rId45"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3A95E167-3DDC-428F-B2B5-52004B28C034}"/>
    <hyperlink ref="D23" r:id="rId46"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72725059-68F7-4AD2-861D-5B4220C50AC3}"/>
    <hyperlink ref="D48" r:id="rId47" xr:uid="{ABA30ABE-53C9-45AB-B79A-CBF3BB8456A7}"/>
    <hyperlink ref="D30" r:id="rId48" xr:uid="{2D1581E1-0737-4290-91D0-3FCF447BDE6F}"/>
    <hyperlink ref="D29" r:id="rId49" xr:uid="{860F97C0-C711-404A-8956-95E03B3C6EFC}"/>
    <hyperlink ref="D35" r:id="rId50"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9FF97B35-1CB3-4A36-BB5C-A770B7B79B37}"/>
    <hyperlink ref="D55" r:id="rId51" xr:uid="{9047247F-F282-4086-8B9D-FAC5EB3FEB16}"/>
    <hyperlink ref="D36" r:id="rId52"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2587A17A-2B3A-4F52-A60D-557E3AFCBFEE}"/>
    <hyperlink ref="D32" r:id="rId53"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EB737326-0D51-4F4D-A23A-C87C7268E860}"/>
    <hyperlink ref="D53" r:id="rId54" xr:uid="{3C53D338-CBD3-46B4-9FB0-4EA9BE087042}"/>
    <hyperlink ref="D54" r:id="rId55" xr:uid="{AB04EF3B-9FB2-40A0-A9D8-1AA7337D9BC5}"/>
    <hyperlink ref="D52" r:id="rId56" xr:uid="{4B2D0F93-B485-447F-9ED9-430ADFBF574B}"/>
    <hyperlink ref="D51" r:id="rId57" xr:uid="{3B3EF11E-B6FD-4935-9A25-4885FDEE9917}"/>
    <hyperlink ref="D50" r:id="rId58" xr:uid="{702116C2-688F-4852-A81B-9432F846786A}"/>
    <hyperlink ref="B50" r:id="rId59" display="https://store.ncd.io/product/feather-battery-i2c-shield-for-particle-and-feather-modules/" xr:uid="{8CF122D1-F2BD-4D78-9257-CECA29D1CADD}"/>
    <hyperlink ref="D37" r:id="rId60" xr:uid="{7FD91F4B-7F3F-467E-A7AA-33535F23BA1C}"/>
    <hyperlink ref="D40" r:id="rId61" display="https://www.amazon.com/Cylewet-CYT1078-Interruptor-clavijas-apertura/dp/B0752RMB7Q/ref=sr_1_60_sspa?crid=2U399XEIMQ1CP&amp;dchild=1&amp;keywords=arduino+microphone&amp;qid=1590454208&amp;sprefix=arduino+mic%2Caps%2C233&amp;sr=8-60-spons&amp;psc=1&amp;spLa=ZW5jcnlwdGVkUXVhbGlmaWVyPUFaMkVEU0FSNVpQUTcmZW5jcnlwdGVkSWQ9QTAwNTY2NjIySDNaRUJESEdLVU9SJmVuY3J5cHRlZEFkSWQ9QTA5MTgwODEyOVVGNUs3VjRBMVMwJndpZGdldE5hbWU9c3BfYnRmJmFjdGlvbj1jbGlja1JlZGlyZWN0JmRvTm90TG9nQ2xpY2s9dHJ1ZQ==" xr:uid="{011D0258-CC79-4918-BAA5-F53DC42B37E0}"/>
    <hyperlink ref="D39" r:id="rId62" xr:uid="{D4937DA9-8782-4A33-AE9C-9A49EF5CDD62}"/>
    <hyperlink ref="D38" r:id="rId63" xr:uid="{B27418A7-4819-4973-AE69-F6C4C17D4C28}"/>
  </hyperlinks>
  <pageMargins left="0.25" right="0.25" top="0.75" bottom="0.75" header="0.3" footer="0.3"/>
  <pageSetup scale="52" fitToHeight="0" orientation="landscape" r:id="rId6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90"/>
  <sheetViews>
    <sheetView tabSelected="1" workbookViewId="0">
      <selection activeCell="A91" sqref="A91"/>
    </sheetView>
  </sheetViews>
  <sheetFormatPr defaultRowHeight="15" x14ac:dyDescent="0.25"/>
  <cols>
    <col min="1" max="1" width="27.42578125" style="3" customWidth="1"/>
    <col min="2" max="2" width="30.42578125" style="3" customWidth="1"/>
    <col min="3" max="3" width="18.7109375" style="3" customWidth="1"/>
    <col min="4" max="4" width="63.7109375" style="3" customWidth="1"/>
    <col min="5" max="5" width="9.140625" style="3"/>
    <col min="6" max="6" width="14" style="3" customWidth="1"/>
    <col min="7" max="7" width="11.5703125" style="8" bestFit="1" customWidth="1"/>
    <col min="8" max="8" width="28" style="8" customWidth="1"/>
    <col min="9" max="16384" width="9.140625" style="3"/>
  </cols>
  <sheetData>
    <row r="1" spans="1:10" ht="15" customHeight="1" x14ac:dyDescent="0.25">
      <c r="A1" s="22" t="s">
        <v>143</v>
      </c>
      <c r="B1" s="22"/>
      <c r="C1" s="22"/>
      <c r="D1" s="22"/>
      <c r="E1" s="22"/>
      <c r="F1" s="22"/>
      <c r="G1" s="22"/>
      <c r="H1" s="22"/>
      <c r="I1" s="22"/>
      <c r="J1" s="22"/>
    </row>
    <row r="2" spans="1:10" s="5" customFormat="1" ht="63" customHeight="1" x14ac:dyDescent="0.25">
      <c r="A2" s="5" t="s">
        <v>3</v>
      </c>
      <c r="B2" s="5" t="s">
        <v>4</v>
      </c>
      <c r="C2" s="5" t="s">
        <v>162</v>
      </c>
      <c r="D2" s="5" t="s">
        <v>1</v>
      </c>
      <c r="E2" s="5" t="s">
        <v>12</v>
      </c>
      <c r="F2" s="5" t="s">
        <v>36</v>
      </c>
      <c r="G2" s="7" t="s">
        <v>13</v>
      </c>
      <c r="H2" s="7" t="s">
        <v>97</v>
      </c>
      <c r="I2" s="10" t="s">
        <v>136</v>
      </c>
      <c r="J2" s="12"/>
    </row>
    <row r="3" spans="1:10" ht="120" customHeight="1" x14ac:dyDescent="0.25">
      <c r="A3" s="3" t="s">
        <v>25</v>
      </c>
      <c r="B3" s="3" t="s">
        <v>26</v>
      </c>
      <c r="C3" s="3" t="s">
        <v>166</v>
      </c>
      <c r="D3" s="4" t="s">
        <v>27</v>
      </c>
      <c r="E3" s="3">
        <v>7.5</v>
      </c>
      <c r="F3" s="3">
        <v>18</v>
      </c>
      <c r="G3" s="8">
        <f t="shared" ref="G3:G38" si="0">E3*F3</f>
        <v>135</v>
      </c>
      <c r="H3" s="8">
        <f>0.75*G3</f>
        <v>101.25</v>
      </c>
      <c r="I3" s="13">
        <v>8</v>
      </c>
      <c r="J3" s="12">
        <f t="shared" ref="J3:J38" si="1">I3*E3</f>
        <v>60</v>
      </c>
    </row>
    <row r="4" spans="1:10" ht="60" customHeight="1" x14ac:dyDescent="0.25">
      <c r="A4" s="3" t="s">
        <v>33</v>
      </c>
      <c r="B4" s="3" t="s">
        <v>52</v>
      </c>
      <c r="C4" s="3" t="s">
        <v>166</v>
      </c>
      <c r="D4" s="4" t="s">
        <v>51</v>
      </c>
      <c r="E4" s="3">
        <v>7.5</v>
      </c>
      <c r="F4" s="3">
        <v>18</v>
      </c>
      <c r="G4" s="8">
        <f t="shared" si="0"/>
        <v>135</v>
      </c>
      <c r="H4" s="8">
        <f>0.75*G4</f>
        <v>101.25</v>
      </c>
      <c r="I4" s="13">
        <v>0</v>
      </c>
      <c r="J4" s="12">
        <f t="shared" si="1"/>
        <v>0</v>
      </c>
    </row>
    <row r="5" spans="1:10" ht="45" customHeight="1" x14ac:dyDescent="0.25">
      <c r="A5" s="3" t="s">
        <v>5</v>
      </c>
      <c r="B5" s="3" t="s">
        <v>10</v>
      </c>
      <c r="C5" s="3" t="s">
        <v>163</v>
      </c>
      <c r="D5" s="4" t="s">
        <v>11</v>
      </c>
      <c r="E5" s="3">
        <v>26.57</v>
      </c>
      <c r="F5" s="3">
        <v>18</v>
      </c>
      <c r="G5" s="8">
        <f t="shared" si="0"/>
        <v>478.26</v>
      </c>
      <c r="H5" s="8">
        <f>0.75*G5</f>
        <v>358.69499999999999</v>
      </c>
      <c r="I5" s="13">
        <v>10</v>
      </c>
      <c r="J5" s="12">
        <f t="shared" si="1"/>
        <v>265.7</v>
      </c>
    </row>
    <row r="6" spans="1:10" ht="30" customHeight="1" x14ac:dyDescent="0.25">
      <c r="A6" s="3" t="s">
        <v>6</v>
      </c>
      <c r="B6" s="2" t="s">
        <v>15</v>
      </c>
      <c r="C6" s="2" t="s">
        <v>163</v>
      </c>
      <c r="D6" s="4" t="s">
        <v>14</v>
      </c>
      <c r="E6" s="3">
        <v>19.989999999999998</v>
      </c>
      <c r="F6" s="3">
        <v>2</v>
      </c>
      <c r="G6" s="8">
        <f t="shared" si="0"/>
        <v>39.979999999999997</v>
      </c>
      <c r="H6" s="8">
        <f>G6</f>
        <v>39.979999999999997</v>
      </c>
      <c r="I6" s="13">
        <v>2</v>
      </c>
      <c r="J6" s="12">
        <f t="shared" si="1"/>
        <v>39.979999999999997</v>
      </c>
    </row>
    <row r="7" spans="1:10" ht="60" customHeight="1" x14ac:dyDescent="0.25">
      <c r="A7" s="3" t="s">
        <v>146</v>
      </c>
      <c r="B7" s="3" t="s">
        <v>61</v>
      </c>
      <c r="C7" s="3" t="s">
        <v>163</v>
      </c>
      <c r="D7" s="1" t="s">
        <v>62</v>
      </c>
      <c r="E7" s="3">
        <v>14.99</v>
      </c>
      <c r="F7" s="3">
        <v>8</v>
      </c>
      <c r="G7" s="8">
        <f t="shared" si="0"/>
        <v>119.92</v>
      </c>
      <c r="H7" s="8">
        <f>0.75*G7</f>
        <v>89.94</v>
      </c>
      <c r="I7" s="13">
        <v>8</v>
      </c>
      <c r="J7" s="12">
        <f t="shared" si="1"/>
        <v>119.92</v>
      </c>
    </row>
    <row r="8" spans="1:10" ht="45" customHeight="1" x14ac:dyDescent="0.25">
      <c r="A8" s="3" t="s">
        <v>8</v>
      </c>
      <c r="B8" s="3" t="s">
        <v>44</v>
      </c>
      <c r="C8" s="3" t="s">
        <v>163</v>
      </c>
      <c r="D8" s="4" t="s">
        <v>43</v>
      </c>
      <c r="E8" s="3">
        <v>11.86</v>
      </c>
      <c r="F8" s="3">
        <v>4</v>
      </c>
      <c r="G8" s="8">
        <f t="shared" si="0"/>
        <v>47.44</v>
      </c>
      <c r="H8" s="8">
        <f>0.75*G8</f>
        <v>35.58</v>
      </c>
      <c r="I8" s="13">
        <v>0</v>
      </c>
      <c r="J8" s="12">
        <f t="shared" si="1"/>
        <v>0</v>
      </c>
    </row>
    <row r="9" spans="1:10" ht="135" customHeight="1" x14ac:dyDescent="0.25">
      <c r="A9" s="3" t="s">
        <v>42</v>
      </c>
      <c r="B9" s="3" t="s">
        <v>46</v>
      </c>
      <c r="C9" s="3" t="s">
        <v>163</v>
      </c>
      <c r="D9" s="4" t="s">
        <v>45</v>
      </c>
      <c r="E9" s="3">
        <v>11.99</v>
      </c>
      <c r="F9" s="3">
        <v>1</v>
      </c>
      <c r="G9" s="8">
        <f t="shared" si="0"/>
        <v>11.99</v>
      </c>
      <c r="H9" s="8">
        <f>G9</f>
        <v>11.99</v>
      </c>
      <c r="I9" s="13">
        <v>1</v>
      </c>
      <c r="J9" s="12">
        <f t="shared" si="1"/>
        <v>11.99</v>
      </c>
    </row>
    <row r="10" spans="1:10" ht="60" customHeight="1" x14ac:dyDescent="0.25">
      <c r="A10" s="3" t="s">
        <v>9</v>
      </c>
      <c r="B10" s="3" t="s">
        <v>48</v>
      </c>
      <c r="C10" s="3" t="s">
        <v>163</v>
      </c>
      <c r="D10" s="4" t="s">
        <v>47</v>
      </c>
      <c r="E10" s="3">
        <v>16.989999999999998</v>
      </c>
      <c r="F10" s="3">
        <v>1</v>
      </c>
      <c r="G10" s="8">
        <f t="shared" si="0"/>
        <v>16.989999999999998</v>
      </c>
      <c r="H10" s="8">
        <f>G10</f>
        <v>16.989999999999998</v>
      </c>
      <c r="I10" s="13">
        <v>1</v>
      </c>
      <c r="J10" s="12">
        <f t="shared" si="1"/>
        <v>16.989999999999998</v>
      </c>
    </row>
    <row r="11" spans="1:10" ht="30" customHeight="1" x14ac:dyDescent="0.25">
      <c r="A11" s="3" t="s">
        <v>32</v>
      </c>
      <c r="B11" s="3" t="s">
        <v>37</v>
      </c>
      <c r="C11" s="3" t="s">
        <v>163</v>
      </c>
      <c r="D11" s="4" t="s">
        <v>38</v>
      </c>
      <c r="E11" s="3">
        <v>7.68</v>
      </c>
      <c r="F11" s="3">
        <v>8</v>
      </c>
      <c r="G11" s="8">
        <f t="shared" si="0"/>
        <v>61.44</v>
      </c>
      <c r="H11" s="8">
        <f t="shared" ref="H11:H18" si="2">0.75*G11</f>
        <v>46.08</v>
      </c>
      <c r="I11" s="13">
        <v>8</v>
      </c>
      <c r="J11" s="12">
        <f t="shared" si="1"/>
        <v>61.44</v>
      </c>
    </row>
    <row r="12" spans="1:10" ht="45" customHeight="1" x14ac:dyDescent="0.25">
      <c r="A12" s="3" t="s">
        <v>34</v>
      </c>
      <c r="B12" s="3" t="s">
        <v>50</v>
      </c>
      <c r="C12" s="3" t="s">
        <v>163</v>
      </c>
      <c r="D12" s="4" t="s">
        <v>49</v>
      </c>
      <c r="E12" s="3">
        <v>5.45</v>
      </c>
      <c r="F12" s="3">
        <v>18</v>
      </c>
      <c r="G12" s="8">
        <f t="shared" si="0"/>
        <v>98.100000000000009</v>
      </c>
      <c r="H12" s="8">
        <f t="shared" si="2"/>
        <v>73.575000000000003</v>
      </c>
      <c r="I12" s="13">
        <v>16</v>
      </c>
      <c r="J12" s="12">
        <f t="shared" si="1"/>
        <v>87.2</v>
      </c>
    </row>
    <row r="13" spans="1:10" ht="30" customHeight="1" x14ac:dyDescent="0.25">
      <c r="A13" s="3" t="s">
        <v>123</v>
      </c>
      <c r="B13" s="2" t="s">
        <v>2</v>
      </c>
      <c r="C13" s="2" t="s">
        <v>163</v>
      </c>
      <c r="D13" s="4" t="s">
        <v>0</v>
      </c>
      <c r="E13" s="3">
        <v>19.989999999999998</v>
      </c>
      <c r="F13" s="3">
        <v>9</v>
      </c>
      <c r="G13" s="8">
        <f t="shared" si="0"/>
        <v>179.91</v>
      </c>
      <c r="H13" s="8">
        <f t="shared" si="2"/>
        <v>134.9325</v>
      </c>
      <c r="I13" s="13">
        <v>6</v>
      </c>
      <c r="J13" s="12">
        <f t="shared" si="1"/>
        <v>119.94</v>
      </c>
    </row>
    <row r="14" spans="1:10" ht="30" customHeight="1" x14ac:dyDescent="0.25">
      <c r="A14" s="3" t="s">
        <v>110</v>
      </c>
      <c r="B14" s="2" t="s">
        <v>56</v>
      </c>
      <c r="C14" s="2" t="s">
        <v>163</v>
      </c>
      <c r="D14" s="4" t="s">
        <v>57</v>
      </c>
      <c r="E14" s="3">
        <v>12.99</v>
      </c>
      <c r="F14" s="3">
        <v>11</v>
      </c>
      <c r="G14" s="8">
        <f t="shared" si="0"/>
        <v>142.89000000000001</v>
      </c>
      <c r="H14" s="8">
        <f t="shared" si="2"/>
        <v>107.16750000000002</v>
      </c>
      <c r="I14" s="13">
        <v>7</v>
      </c>
      <c r="J14" s="12">
        <f t="shared" si="1"/>
        <v>90.93</v>
      </c>
    </row>
    <row r="15" spans="1:10" ht="60" x14ac:dyDescent="0.25">
      <c r="A15" s="3" t="s">
        <v>72</v>
      </c>
      <c r="B15" s="2" t="s">
        <v>74</v>
      </c>
      <c r="C15" s="2" t="s">
        <v>163</v>
      </c>
      <c r="D15" s="4" t="s">
        <v>73</v>
      </c>
      <c r="E15" s="3">
        <v>35</v>
      </c>
      <c r="F15" s="3">
        <v>18</v>
      </c>
      <c r="G15" s="8">
        <f t="shared" si="0"/>
        <v>630</v>
      </c>
      <c r="H15" s="8">
        <f t="shared" si="2"/>
        <v>472.5</v>
      </c>
      <c r="I15" s="13">
        <v>12</v>
      </c>
      <c r="J15" s="16">
        <f t="shared" si="1"/>
        <v>420</v>
      </c>
    </row>
    <row r="16" spans="1:10" ht="120" customHeight="1" x14ac:dyDescent="0.25">
      <c r="A16" s="3" t="s">
        <v>76</v>
      </c>
      <c r="B16" s="2" t="s">
        <v>77</v>
      </c>
      <c r="C16" s="2" t="s">
        <v>163</v>
      </c>
      <c r="D16" s="4" t="s">
        <v>75</v>
      </c>
      <c r="E16" s="3">
        <v>25.99</v>
      </c>
      <c r="F16" s="3">
        <v>5</v>
      </c>
      <c r="G16" s="8">
        <f t="shared" si="0"/>
        <v>129.94999999999999</v>
      </c>
      <c r="H16" s="8">
        <f t="shared" si="2"/>
        <v>97.462499999999991</v>
      </c>
      <c r="I16" s="13">
        <v>4</v>
      </c>
      <c r="J16" s="12">
        <f t="shared" si="1"/>
        <v>103.96</v>
      </c>
    </row>
    <row r="17" spans="1:10" ht="45" customHeight="1" x14ac:dyDescent="0.25">
      <c r="A17" s="3" t="s">
        <v>80</v>
      </c>
      <c r="B17" s="2" t="s">
        <v>78</v>
      </c>
      <c r="C17" s="2" t="s">
        <v>163</v>
      </c>
      <c r="D17" s="4" t="s">
        <v>79</v>
      </c>
      <c r="E17" s="3">
        <v>13.88</v>
      </c>
      <c r="F17" s="3">
        <v>4</v>
      </c>
      <c r="G17" s="8">
        <f t="shared" si="0"/>
        <v>55.52</v>
      </c>
      <c r="H17" s="8">
        <f t="shared" si="2"/>
        <v>41.64</v>
      </c>
      <c r="I17" s="13">
        <v>3</v>
      </c>
      <c r="J17" s="12">
        <f t="shared" si="1"/>
        <v>41.64</v>
      </c>
    </row>
    <row r="18" spans="1:10" ht="51" x14ac:dyDescent="0.25">
      <c r="A18" s="3" t="s">
        <v>95</v>
      </c>
      <c r="B18" s="2" t="s">
        <v>94</v>
      </c>
      <c r="C18" s="2" t="s">
        <v>163</v>
      </c>
      <c r="D18" s="4" t="s">
        <v>93</v>
      </c>
      <c r="E18" s="3">
        <v>8.49</v>
      </c>
      <c r="F18" s="3">
        <v>18</v>
      </c>
      <c r="G18" s="8">
        <f t="shared" si="0"/>
        <v>152.82</v>
      </c>
      <c r="H18" s="8">
        <f t="shared" si="2"/>
        <v>114.61499999999999</v>
      </c>
      <c r="I18" s="13">
        <v>12</v>
      </c>
      <c r="J18" s="12">
        <f t="shared" si="1"/>
        <v>101.88</v>
      </c>
    </row>
    <row r="19" spans="1:10" ht="63.75" customHeight="1" x14ac:dyDescent="0.25">
      <c r="A19" s="3" t="s">
        <v>116</v>
      </c>
      <c r="B19" s="2" t="s">
        <v>126</v>
      </c>
      <c r="C19" s="2" t="s">
        <v>163</v>
      </c>
      <c r="D19" s="1" t="s">
        <v>125</v>
      </c>
      <c r="E19" s="3">
        <v>17.95</v>
      </c>
      <c r="F19" s="3">
        <v>1</v>
      </c>
      <c r="G19" s="8">
        <f t="shared" si="0"/>
        <v>17.95</v>
      </c>
      <c r="H19" s="8">
        <f>G19</f>
        <v>17.95</v>
      </c>
      <c r="I19" s="13">
        <v>1</v>
      </c>
      <c r="J19" s="12">
        <f t="shared" si="1"/>
        <v>17.95</v>
      </c>
    </row>
    <row r="20" spans="1:10" ht="60" customHeight="1" x14ac:dyDescent="0.25">
      <c r="A20" s="3" t="s">
        <v>124</v>
      </c>
      <c r="B20" s="2" t="s">
        <v>128</v>
      </c>
      <c r="C20" s="2" t="s">
        <v>163</v>
      </c>
      <c r="D20" s="1" t="s">
        <v>127</v>
      </c>
      <c r="E20" s="3">
        <v>6.99</v>
      </c>
      <c r="F20" s="3">
        <v>1</v>
      </c>
      <c r="G20" s="8">
        <f t="shared" si="0"/>
        <v>6.99</v>
      </c>
      <c r="H20" s="8">
        <f>G20</f>
        <v>6.99</v>
      </c>
      <c r="I20" s="13">
        <v>1</v>
      </c>
      <c r="J20" s="12">
        <f t="shared" si="1"/>
        <v>6.99</v>
      </c>
    </row>
    <row r="21" spans="1:10" ht="102" customHeight="1" x14ac:dyDescent="0.25">
      <c r="A21" s="3" t="s">
        <v>117</v>
      </c>
      <c r="B21" s="2" t="s">
        <v>129</v>
      </c>
      <c r="C21" s="2" t="s">
        <v>163</v>
      </c>
      <c r="D21" s="1" t="s">
        <v>130</v>
      </c>
      <c r="E21" s="3">
        <v>11.99</v>
      </c>
      <c r="F21" s="3">
        <v>4</v>
      </c>
      <c r="G21" s="8">
        <f t="shared" si="0"/>
        <v>47.96</v>
      </c>
      <c r="H21" s="8">
        <f>0.75*G21</f>
        <v>35.97</v>
      </c>
      <c r="I21" s="13">
        <v>3</v>
      </c>
      <c r="J21" s="12">
        <f t="shared" si="1"/>
        <v>35.97</v>
      </c>
    </row>
    <row r="22" spans="1:10" ht="51" customHeight="1" x14ac:dyDescent="0.25">
      <c r="A22" s="3" t="s">
        <v>118</v>
      </c>
      <c r="B22" s="2" t="s">
        <v>132</v>
      </c>
      <c r="C22" s="2" t="s">
        <v>163</v>
      </c>
      <c r="D22" s="1" t="s">
        <v>131</v>
      </c>
      <c r="E22" s="3">
        <v>8.49</v>
      </c>
      <c r="F22" s="3">
        <v>4</v>
      </c>
      <c r="G22" s="8">
        <f t="shared" si="0"/>
        <v>33.96</v>
      </c>
      <c r="H22" s="8">
        <f>0.75*G22</f>
        <v>25.47</v>
      </c>
      <c r="I22" s="13">
        <v>3</v>
      </c>
      <c r="J22" s="12">
        <f t="shared" si="1"/>
        <v>25.47</v>
      </c>
    </row>
    <row r="23" spans="1:10" ht="30" customHeight="1" x14ac:dyDescent="0.25">
      <c r="A23" s="3" t="s">
        <v>119</v>
      </c>
      <c r="B23" s="2" t="s">
        <v>153</v>
      </c>
      <c r="C23" s="2" t="s">
        <v>163</v>
      </c>
      <c r="D23" s="1" t="s">
        <v>154</v>
      </c>
      <c r="E23" s="3">
        <v>12.99</v>
      </c>
      <c r="F23" s="3">
        <v>4</v>
      </c>
      <c r="G23" s="8">
        <f t="shared" si="0"/>
        <v>51.96</v>
      </c>
      <c r="H23" s="8">
        <f>0.75*G23</f>
        <v>38.97</v>
      </c>
      <c r="I23" s="13">
        <v>3</v>
      </c>
      <c r="J23" s="12">
        <f t="shared" si="1"/>
        <v>38.97</v>
      </c>
    </row>
    <row r="24" spans="1:10" ht="25.5" customHeight="1" x14ac:dyDescent="0.25">
      <c r="A24" s="3" t="s">
        <v>149</v>
      </c>
      <c r="B24" s="2" t="s">
        <v>147</v>
      </c>
      <c r="C24" s="2" t="s">
        <v>163</v>
      </c>
      <c r="D24" s="4" t="s">
        <v>148</v>
      </c>
      <c r="E24" s="3">
        <v>11.99</v>
      </c>
      <c r="F24" s="3">
        <v>4</v>
      </c>
      <c r="G24" s="8">
        <f t="shared" si="0"/>
        <v>47.96</v>
      </c>
      <c r="H24" s="8">
        <f>0.75*G24</f>
        <v>35.97</v>
      </c>
      <c r="I24" s="13">
        <v>4</v>
      </c>
      <c r="J24" s="12">
        <f t="shared" si="1"/>
        <v>47.96</v>
      </c>
    </row>
    <row r="25" spans="1:10" ht="51" customHeight="1" x14ac:dyDescent="0.25">
      <c r="A25" s="3" t="s">
        <v>104</v>
      </c>
      <c r="B25" s="2" t="s">
        <v>111</v>
      </c>
      <c r="C25" s="2" t="s">
        <v>163</v>
      </c>
      <c r="D25" s="4" t="s">
        <v>105</v>
      </c>
      <c r="E25" s="3">
        <v>35.99</v>
      </c>
      <c r="F25" s="3">
        <v>2</v>
      </c>
      <c r="G25" s="8">
        <f t="shared" si="0"/>
        <v>71.98</v>
      </c>
      <c r="H25" s="8">
        <f>G25</f>
        <v>71.98</v>
      </c>
      <c r="I25" s="13">
        <v>2</v>
      </c>
      <c r="J25" s="12">
        <f t="shared" si="1"/>
        <v>71.98</v>
      </c>
    </row>
    <row r="26" spans="1:10" ht="76.5" customHeight="1" x14ac:dyDescent="0.25">
      <c r="A26" s="3" t="s">
        <v>151</v>
      </c>
      <c r="B26" s="2" t="s">
        <v>150</v>
      </c>
      <c r="C26" s="2" t="s">
        <v>163</v>
      </c>
      <c r="D26" s="1" t="s">
        <v>152</v>
      </c>
      <c r="E26" s="3">
        <v>5.79</v>
      </c>
      <c r="F26" s="3">
        <v>2</v>
      </c>
      <c r="G26" s="8">
        <f t="shared" si="0"/>
        <v>11.58</v>
      </c>
      <c r="H26" s="8">
        <f>G26</f>
        <v>11.58</v>
      </c>
      <c r="I26" s="13">
        <v>2</v>
      </c>
      <c r="J26" s="12">
        <f t="shared" si="1"/>
        <v>11.58</v>
      </c>
    </row>
    <row r="27" spans="1:10" ht="38.25" customHeight="1" x14ac:dyDescent="0.25">
      <c r="A27" s="3" t="s">
        <v>54</v>
      </c>
      <c r="B27" s="2" t="s">
        <v>55</v>
      </c>
      <c r="C27" s="2" t="s">
        <v>167</v>
      </c>
      <c r="D27" s="4" t="s">
        <v>53</v>
      </c>
      <c r="E27" s="3">
        <v>16.489999999999998</v>
      </c>
      <c r="F27" s="3">
        <v>18</v>
      </c>
      <c r="G27" s="8">
        <f t="shared" si="0"/>
        <v>296.82</v>
      </c>
      <c r="H27" s="8">
        <f>0.75*G27</f>
        <v>222.61500000000001</v>
      </c>
      <c r="I27" s="13">
        <v>6</v>
      </c>
      <c r="J27" s="12">
        <f t="shared" si="1"/>
        <v>98.94</v>
      </c>
    </row>
    <row r="28" spans="1:10" ht="89.25" customHeight="1" x14ac:dyDescent="0.25">
      <c r="A28" s="3" t="s">
        <v>98</v>
      </c>
      <c r="B28" s="2" t="s">
        <v>103</v>
      </c>
      <c r="C28" s="2" t="s">
        <v>169</v>
      </c>
      <c r="D28" s="1" t="s">
        <v>100</v>
      </c>
      <c r="E28" s="3">
        <v>149.99</v>
      </c>
      <c r="F28" s="3">
        <v>2</v>
      </c>
      <c r="G28" s="8">
        <f t="shared" si="0"/>
        <v>299.98</v>
      </c>
      <c r="H28" s="8">
        <f>G28</f>
        <v>299.98</v>
      </c>
      <c r="I28" s="13">
        <v>2</v>
      </c>
      <c r="J28" s="12">
        <f t="shared" si="1"/>
        <v>299.98</v>
      </c>
    </row>
    <row r="29" spans="1:10" ht="51" customHeight="1" x14ac:dyDescent="0.25">
      <c r="A29" s="3" t="s">
        <v>99</v>
      </c>
      <c r="B29" s="2" t="s">
        <v>102</v>
      </c>
      <c r="C29" s="2" t="s">
        <v>169</v>
      </c>
      <c r="D29" s="1" t="s">
        <v>101</v>
      </c>
      <c r="E29" s="3">
        <v>149.99</v>
      </c>
      <c r="F29" s="3">
        <v>1</v>
      </c>
      <c r="G29" s="8">
        <f t="shared" si="0"/>
        <v>149.99</v>
      </c>
      <c r="H29" s="8">
        <f>G29</f>
        <v>149.99</v>
      </c>
      <c r="I29" s="13">
        <v>1</v>
      </c>
      <c r="J29" s="12">
        <f t="shared" si="1"/>
        <v>149.99</v>
      </c>
    </row>
    <row r="30" spans="1:10" x14ac:dyDescent="0.25">
      <c r="A30" s="3" t="s">
        <v>155</v>
      </c>
      <c r="B30" s="3" t="s">
        <v>155</v>
      </c>
      <c r="C30" s="3" t="s">
        <v>170</v>
      </c>
      <c r="D30" s="1" t="s">
        <v>156</v>
      </c>
      <c r="E30" s="3">
        <v>4.99</v>
      </c>
      <c r="F30" s="3">
        <v>16</v>
      </c>
      <c r="G30" s="8">
        <f t="shared" si="0"/>
        <v>79.84</v>
      </c>
      <c r="H30" s="8">
        <f t="shared" ref="H30:H38" si="3">0.75*G30</f>
        <v>59.88</v>
      </c>
      <c r="I30" s="13">
        <v>16</v>
      </c>
      <c r="J30" s="12">
        <f t="shared" si="1"/>
        <v>79.84</v>
      </c>
    </row>
    <row r="31" spans="1:10" ht="51" customHeight="1" x14ac:dyDescent="0.25">
      <c r="A31" s="3" t="s">
        <v>7</v>
      </c>
      <c r="B31" s="3" t="s">
        <v>17</v>
      </c>
      <c r="C31" s="3" t="s">
        <v>164</v>
      </c>
      <c r="D31" s="4" t="s">
        <v>16</v>
      </c>
      <c r="E31" s="3">
        <v>24.99</v>
      </c>
      <c r="F31" s="3">
        <v>18</v>
      </c>
      <c r="G31" s="8">
        <f t="shared" si="0"/>
        <v>449.82</v>
      </c>
      <c r="H31" s="8">
        <f t="shared" si="3"/>
        <v>337.36500000000001</v>
      </c>
      <c r="I31" s="13">
        <v>10</v>
      </c>
      <c r="J31" s="12">
        <f t="shared" si="1"/>
        <v>249.89999999999998</v>
      </c>
    </row>
    <row r="32" spans="1:10" ht="30" x14ac:dyDescent="0.25">
      <c r="A32" s="3" t="s">
        <v>83</v>
      </c>
      <c r="B32" s="2" t="s">
        <v>82</v>
      </c>
      <c r="C32" s="2" t="s">
        <v>168</v>
      </c>
      <c r="D32" s="4" t="s">
        <v>81</v>
      </c>
      <c r="E32" s="3">
        <v>9.9</v>
      </c>
      <c r="F32" s="3">
        <v>18</v>
      </c>
      <c r="G32" s="8">
        <f t="shared" si="0"/>
        <v>178.20000000000002</v>
      </c>
      <c r="H32" s="8">
        <f t="shared" si="3"/>
        <v>133.65</v>
      </c>
      <c r="I32" s="13">
        <v>12</v>
      </c>
      <c r="J32" s="12">
        <f t="shared" si="1"/>
        <v>118.80000000000001</v>
      </c>
    </row>
    <row r="33" spans="1:10" ht="25.5" x14ac:dyDescent="0.25">
      <c r="A33" s="3" t="s">
        <v>86</v>
      </c>
      <c r="B33" s="2" t="s">
        <v>85</v>
      </c>
      <c r="C33" s="2" t="s">
        <v>168</v>
      </c>
      <c r="D33" s="4" t="s">
        <v>84</v>
      </c>
      <c r="E33" s="3">
        <v>11.5</v>
      </c>
      <c r="F33" s="3">
        <v>18</v>
      </c>
      <c r="G33" s="8">
        <f t="shared" si="0"/>
        <v>207</v>
      </c>
      <c r="H33" s="8">
        <f t="shared" si="3"/>
        <v>155.25</v>
      </c>
      <c r="I33" s="13">
        <v>12</v>
      </c>
      <c r="J33" s="12">
        <f t="shared" si="1"/>
        <v>138</v>
      </c>
    </row>
    <row r="34" spans="1:10" ht="45" customHeight="1" x14ac:dyDescent="0.25">
      <c r="A34" s="3" t="s">
        <v>24</v>
      </c>
      <c r="B34" s="3" t="s">
        <v>30</v>
      </c>
      <c r="C34" s="3" t="s">
        <v>165</v>
      </c>
      <c r="D34" s="4" t="s">
        <v>29</v>
      </c>
      <c r="E34" s="3">
        <v>3.5</v>
      </c>
      <c r="F34" s="3">
        <v>72</v>
      </c>
      <c r="G34" s="8">
        <f t="shared" si="0"/>
        <v>252</v>
      </c>
      <c r="H34" s="8">
        <f t="shared" si="3"/>
        <v>189</v>
      </c>
      <c r="I34" s="13">
        <v>48</v>
      </c>
      <c r="J34" s="12">
        <f t="shared" si="1"/>
        <v>168</v>
      </c>
    </row>
    <row r="35" spans="1:10" ht="21.75" customHeight="1" x14ac:dyDescent="0.25">
      <c r="A35" s="9" t="s">
        <v>19</v>
      </c>
      <c r="B35" s="3" t="s">
        <v>18</v>
      </c>
      <c r="C35" s="3" t="s">
        <v>165</v>
      </c>
      <c r="D35" s="4" t="s">
        <v>20</v>
      </c>
      <c r="E35" s="3">
        <v>2.95</v>
      </c>
      <c r="F35" s="3">
        <v>18</v>
      </c>
      <c r="G35" s="8">
        <f t="shared" si="0"/>
        <v>53.1</v>
      </c>
      <c r="H35" s="8">
        <f t="shared" si="3"/>
        <v>39.825000000000003</v>
      </c>
      <c r="I35" s="13">
        <v>10</v>
      </c>
      <c r="J35" s="12">
        <f t="shared" si="1"/>
        <v>29.5</v>
      </c>
    </row>
    <row r="36" spans="1:10" ht="30" x14ac:dyDescent="0.25">
      <c r="A36" s="9" t="s">
        <v>19</v>
      </c>
      <c r="B36" s="3" t="s">
        <v>22</v>
      </c>
      <c r="C36" s="3" t="s">
        <v>165</v>
      </c>
      <c r="D36" s="4" t="s">
        <v>21</v>
      </c>
      <c r="E36" s="3">
        <v>2.95</v>
      </c>
      <c r="F36" s="3">
        <v>18</v>
      </c>
      <c r="G36" s="8">
        <f t="shared" si="0"/>
        <v>53.1</v>
      </c>
      <c r="H36" s="8">
        <f t="shared" si="3"/>
        <v>39.825000000000003</v>
      </c>
      <c r="I36" s="13">
        <v>10</v>
      </c>
      <c r="J36" s="12">
        <f t="shared" si="1"/>
        <v>29.5</v>
      </c>
    </row>
    <row r="37" spans="1:10" x14ac:dyDescent="0.25">
      <c r="A37" s="9" t="s">
        <v>209</v>
      </c>
      <c r="B37" s="3" t="s">
        <v>210</v>
      </c>
      <c r="C37" s="3" t="s">
        <v>211</v>
      </c>
      <c r="D37" s="1" t="s">
        <v>212</v>
      </c>
      <c r="E37" s="3">
        <v>5.98</v>
      </c>
      <c r="F37" s="3">
        <v>16</v>
      </c>
      <c r="G37" s="8">
        <f t="shared" si="0"/>
        <v>95.68</v>
      </c>
      <c r="H37" s="8">
        <f t="shared" si="3"/>
        <v>71.760000000000005</v>
      </c>
      <c r="I37" s="13">
        <v>12</v>
      </c>
      <c r="J37" s="12">
        <f t="shared" si="1"/>
        <v>71.760000000000005</v>
      </c>
    </row>
    <row r="38" spans="1:10" ht="60" x14ac:dyDescent="0.25">
      <c r="A38" s="23" t="s">
        <v>226</v>
      </c>
      <c r="B38" s="23" t="s">
        <v>227</v>
      </c>
      <c r="C38" s="23" t="s">
        <v>163</v>
      </c>
      <c r="D38" s="4" t="s">
        <v>228</v>
      </c>
      <c r="E38" s="3">
        <v>12.47</v>
      </c>
      <c r="F38" s="3">
        <v>16</v>
      </c>
      <c r="G38" s="8">
        <f t="shared" si="0"/>
        <v>199.52</v>
      </c>
      <c r="H38" s="8">
        <f t="shared" si="3"/>
        <v>149.64000000000001</v>
      </c>
      <c r="I38" s="13">
        <v>12</v>
      </c>
      <c r="J38" s="12">
        <f t="shared" si="1"/>
        <v>149.64000000000001</v>
      </c>
    </row>
    <row r="39" spans="1:10" x14ac:dyDescent="0.25">
      <c r="A39" s="9"/>
      <c r="D39" s="4"/>
      <c r="I39" s="13"/>
      <c r="J39" s="12"/>
    </row>
    <row r="40" spans="1:10" x14ac:dyDescent="0.25">
      <c r="I40" s="13"/>
      <c r="J40" s="12"/>
    </row>
    <row r="41" spans="1:10" x14ac:dyDescent="0.25">
      <c r="A41" s="3" t="s">
        <v>144</v>
      </c>
      <c r="B41" s="3" t="s">
        <v>145</v>
      </c>
      <c r="E41" s="3">
        <v>25</v>
      </c>
      <c r="F41" s="3">
        <v>16</v>
      </c>
      <c r="G41" s="8">
        <f t="shared" ref="G41" si="4">E41*F41</f>
        <v>400</v>
      </c>
      <c r="H41" s="8">
        <f t="shared" ref="H41" si="5">0.75*G41</f>
        <v>300</v>
      </c>
      <c r="I41" s="10">
        <v>12</v>
      </c>
      <c r="J41" s="12">
        <f t="shared" ref="J41" si="6">I41*E41</f>
        <v>300</v>
      </c>
    </row>
    <row r="42" spans="1:10" x14ac:dyDescent="0.25">
      <c r="I42" s="10"/>
      <c r="J42" s="12"/>
    </row>
    <row r="43" spans="1:10" x14ac:dyDescent="0.25">
      <c r="I43" s="10"/>
      <c r="J43" s="12"/>
    </row>
    <row r="44" spans="1:10" x14ac:dyDescent="0.25">
      <c r="A44" s="3" t="s">
        <v>35</v>
      </c>
      <c r="G44" s="8">
        <f>SUM(G3:G43)</f>
        <v>5440.6000000000022</v>
      </c>
      <c r="H44" s="8">
        <f>SUM(H3:H43)</f>
        <v>4237.3075000000008</v>
      </c>
      <c r="I44" s="10"/>
      <c r="J44" s="12">
        <f>SUM(J3:J43)</f>
        <v>3682.2900000000009</v>
      </c>
    </row>
    <row r="45" spans="1:10" x14ac:dyDescent="0.25">
      <c r="A45" s="3" t="s">
        <v>96</v>
      </c>
      <c r="G45" s="8">
        <f>G44/16</f>
        <v>340.03750000000014</v>
      </c>
      <c r="H45" s="8">
        <f>0.75*G45</f>
        <v>255.0281250000001</v>
      </c>
      <c r="I45" s="10"/>
      <c r="J45" s="12"/>
    </row>
    <row r="46" spans="1:10" ht="15" customHeight="1" x14ac:dyDescent="0.25">
      <c r="A46" s="22" t="s">
        <v>69</v>
      </c>
      <c r="B46" s="22"/>
      <c r="C46" s="22"/>
      <c r="D46" s="22"/>
      <c r="E46" s="22"/>
      <c r="F46" s="22"/>
      <c r="G46" s="22"/>
      <c r="H46" s="22"/>
      <c r="I46" s="22"/>
      <c r="J46" s="22"/>
    </row>
    <row r="47" spans="1:10" ht="45" customHeight="1" x14ac:dyDescent="0.25">
      <c r="A47" s="5" t="s">
        <v>3</v>
      </c>
      <c r="B47" s="5" t="s">
        <v>4</v>
      </c>
      <c r="C47" s="5" t="s">
        <v>162</v>
      </c>
      <c r="D47" s="5" t="s">
        <v>1</v>
      </c>
      <c r="E47" s="5" t="s">
        <v>12</v>
      </c>
      <c r="F47" s="6" t="s">
        <v>70</v>
      </c>
      <c r="H47" s="3"/>
      <c r="I47" s="10" t="s">
        <v>136</v>
      </c>
      <c r="J47" s="12"/>
    </row>
    <row r="48" spans="1:10" ht="25.5" customHeight="1" x14ac:dyDescent="0.25">
      <c r="A48" s="3" t="s">
        <v>23</v>
      </c>
      <c r="B48" s="3" t="s">
        <v>31</v>
      </c>
      <c r="C48" s="3" t="s">
        <v>166</v>
      </c>
      <c r="D48" s="4" t="s">
        <v>28</v>
      </c>
      <c r="E48" s="3">
        <v>24.95</v>
      </c>
      <c r="F48" s="3">
        <v>5</v>
      </c>
      <c r="G48" s="8">
        <f t="shared" ref="G48:G72" si="7">E48*F48</f>
        <v>124.75</v>
      </c>
      <c r="H48" s="3"/>
      <c r="I48" s="11">
        <v>2</v>
      </c>
      <c r="J48" s="12">
        <f t="shared" ref="J48:J67" si="8">I48*E48</f>
        <v>49.9</v>
      </c>
    </row>
    <row r="49" spans="1:10" ht="25.5" customHeight="1" x14ac:dyDescent="0.25">
      <c r="A49" s="3" t="s">
        <v>63</v>
      </c>
      <c r="B49" s="2" t="s">
        <v>64</v>
      </c>
      <c r="C49" s="2" t="s">
        <v>163</v>
      </c>
      <c r="D49" s="1" t="s">
        <v>66</v>
      </c>
      <c r="E49" s="3">
        <v>172.77</v>
      </c>
      <c r="F49" s="3">
        <v>1</v>
      </c>
      <c r="G49" s="8">
        <f t="shared" si="7"/>
        <v>172.77</v>
      </c>
      <c r="H49" s="3"/>
      <c r="I49" s="11">
        <v>0</v>
      </c>
      <c r="J49" s="12">
        <f t="shared" si="8"/>
        <v>0</v>
      </c>
    </row>
    <row r="50" spans="1:10" ht="25.5" x14ac:dyDescent="0.25">
      <c r="A50" s="3" t="s">
        <v>65</v>
      </c>
      <c r="B50" s="2" t="s">
        <v>67</v>
      </c>
      <c r="C50" s="2" t="s">
        <v>163</v>
      </c>
      <c r="D50" s="1" t="s">
        <v>68</v>
      </c>
      <c r="E50" s="3">
        <v>17.98</v>
      </c>
      <c r="F50" s="3">
        <v>4</v>
      </c>
      <c r="G50" s="8">
        <f t="shared" si="7"/>
        <v>71.92</v>
      </c>
      <c r="H50" s="3"/>
      <c r="I50" s="11">
        <v>0</v>
      </c>
      <c r="J50" s="12">
        <f t="shared" si="8"/>
        <v>0</v>
      </c>
    </row>
    <row r="51" spans="1:10" ht="120" x14ac:dyDescent="0.25">
      <c r="A51" s="3" t="s">
        <v>112</v>
      </c>
      <c r="B51" s="3" t="s">
        <v>160</v>
      </c>
      <c r="C51" s="3" t="s">
        <v>163</v>
      </c>
      <c r="D51" s="1" t="s">
        <v>161</v>
      </c>
      <c r="E51" s="3">
        <v>15.99</v>
      </c>
      <c r="F51" s="3">
        <v>3</v>
      </c>
      <c r="G51" s="8">
        <f t="shared" si="7"/>
        <v>47.97</v>
      </c>
      <c r="H51" s="3"/>
      <c r="I51" s="11">
        <v>2</v>
      </c>
      <c r="J51" s="12">
        <f t="shared" si="8"/>
        <v>31.98</v>
      </c>
    </row>
    <row r="52" spans="1:10" ht="30" customHeight="1" x14ac:dyDescent="0.25">
      <c r="A52" s="3" t="s">
        <v>157</v>
      </c>
      <c r="B52" s="3" t="s">
        <v>158</v>
      </c>
      <c r="C52" s="3" t="s">
        <v>163</v>
      </c>
      <c r="D52" s="4" t="s">
        <v>159</v>
      </c>
      <c r="E52" s="3">
        <v>11.98</v>
      </c>
      <c r="F52" s="3">
        <v>1</v>
      </c>
      <c r="G52" s="8">
        <f t="shared" si="7"/>
        <v>11.98</v>
      </c>
      <c r="H52" s="3"/>
      <c r="I52" s="11">
        <v>1</v>
      </c>
      <c r="J52" s="12">
        <f t="shared" si="8"/>
        <v>11.98</v>
      </c>
    </row>
    <row r="53" spans="1:10" ht="60" x14ac:dyDescent="0.25">
      <c r="A53" s="3" t="s">
        <v>133</v>
      </c>
      <c r="B53" s="3" t="s">
        <v>134</v>
      </c>
      <c r="C53" s="3" t="s">
        <v>163</v>
      </c>
      <c r="D53" s="1" t="s">
        <v>135</v>
      </c>
      <c r="E53" s="3">
        <v>94.99</v>
      </c>
      <c r="F53" s="3">
        <v>4</v>
      </c>
      <c r="G53" s="8">
        <f t="shared" si="7"/>
        <v>379.96</v>
      </c>
      <c r="H53" s="3"/>
      <c r="I53" s="11">
        <v>2</v>
      </c>
      <c r="J53" s="12">
        <f t="shared" si="8"/>
        <v>189.98</v>
      </c>
    </row>
    <row r="54" spans="1:10" x14ac:dyDescent="0.25">
      <c r="A54" s="3" t="s">
        <v>106</v>
      </c>
      <c r="B54" s="3" t="s">
        <v>106</v>
      </c>
      <c r="C54" s="3" t="s">
        <v>169</v>
      </c>
      <c r="D54" s="1" t="s">
        <v>108</v>
      </c>
      <c r="E54" s="3">
        <v>149.99</v>
      </c>
      <c r="F54" s="3">
        <v>4</v>
      </c>
      <c r="G54" s="8">
        <f t="shared" si="7"/>
        <v>599.96</v>
      </c>
      <c r="H54" s="3"/>
      <c r="I54" s="11">
        <v>1</v>
      </c>
      <c r="J54" s="12">
        <f t="shared" si="8"/>
        <v>149.99</v>
      </c>
    </row>
    <row r="55" spans="1:10" x14ac:dyDescent="0.25">
      <c r="A55" s="3" t="s">
        <v>107</v>
      </c>
      <c r="B55" s="3" t="s">
        <v>107</v>
      </c>
      <c r="C55" s="3" t="s">
        <v>169</v>
      </c>
      <c r="D55" s="1" t="s">
        <v>109</v>
      </c>
      <c r="E55" s="3">
        <v>99.99</v>
      </c>
      <c r="F55" s="3">
        <v>4</v>
      </c>
      <c r="G55" s="8">
        <f t="shared" si="7"/>
        <v>399.96</v>
      </c>
      <c r="H55" s="3"/>
      <c r="I55" s="11">
        <v>0</v>
      </c>
      <c r="J55" s="12">
        <f t="shared" si="8"/>
        <v>0</v>
      </c>
    </row>
    <row r="56" spans="1:10" x14ac:dyDescent="0.25">
      <c r="A56" s="3" t="s">
        <v>137</v>
      </c>
      <c r="B56" s="2" t="s">
        <v>139</v>
      </c>
      <c r="C56" s="2" t="s">
        <v>169</v>
      </c>
      <c r="D56" s="1" t="s">
        <v>141</v>
      </c>
      <c r="E56" s="3">
        <v>149.99</v>
      </c>
      <c r="F56" s="3">
        <v>1</v>
      </c>
      <c r="G56" s="8">
        <f t="shared" si="7"/>
        <v>149.99</v>
      </c>
      <c r="H56" s="3"/>
      <c r="I56" s="11">
        <v>0</v>
      </c>
      <c r="J56" s="12">
        <f t="shared" si="8"/>
        <v>0</v>
      </c>
    </row>
    <row r="57" spans="1:10" x14ac:dyDescent="0.25">
      <c r="A57" s="3" t="s">
        <v>138</v>
      </c>
      <c r="B57" s="2" t="s">
        <v>140</v>
      </c>
      <c r="C57" s="2" t="s">
        <v>169</v>
      </c>
      <c r="D57" s="1" t="s">
        <v>142</v>
      </c>
      <c r="E57" s="3">
        <v>149.99</v>
      </c>
      <c r="F57" s="3">
        <v>1</v>
      </c>
      <c r="G57" s="8">
        <f t="shared" si="7"/>
        <v>149.99</v>
      </c>
      <c r="H57" s="3"/>
      <c r="I57" s="11">
        <v>0</v>
      </c>
      <c r="J57" s="12">
        <f t="shared" si="8"/>
        <v>0</v>
      </c>
    </row>
    <row r="58" spans="1:10" ht="30" x14ac:dyDescent="0.25">
      <c r="A58" s="3" t="s">
        <v>115</v>
      </c>
      <c r="B58" s="3" t="s">
        <v>191</v>
      </c>
      <c r="C58" s="2" t="s">
        <v>171</v>
      </c>
      <c r="D58" s="1" t="s">
        <v>190</v>
      </c>
      <c r="E58" s="3">
        <v>15.95</v>
      </c>
      <c r="F58" s="3">
        <v>18</v>
      </c>
      <c r="G58" s="8">
        <f t="shared" si="7"/>
        <v>287.09999999999997</v>
      </c>
      <c r="H58" s="3"/>
      <c r="I58" s="11">
        <v>0</v>
      </c>
      <c r="J58" s="12">
        <f t="shared" si="8"/>
        <v>0</v>
      </c>
    </row>
    <row r="59" spans="1:10" ht="75" x14ac:dyDescent="0.25">
      <c r="A59" s="3" t="s">
        <v>113</v>
      </c>
      <c r="B59" s="3" t="s">
        <v>193</v>
      </c>
      <c r="C59" s="3" t="s">
        <v>171</v>
      </c>
      <c r="D59" s="1" t="s">
        <v>189</v>
      </c>
      <c r="E59" s="3">
        <v>110.9</v>
      </c>
      <c r="F59" s="3">
        <v>5</v>
      </c>
      <c r="G59" s="8">
        <f t="shared" si="7"/>
        <v>554.5</v>
      </c>
      <c r="H59" s="3"/>
      <c r="I59" s="11">
        <v>0</v>
      </c>
      <c r="J59" s="12">
        <f t="shared" si="8"/>
        <v>0</v>
      </c>
    </row>
    <row r="60" spans="1:10" ht="30" customHeight="1" x14ac:dyDescent="0.25">
      <c r="A60" s="3" t="s">
        <v>114</v>
      </c>
      <c r="B60" s="3" t="s">
        <v>188</v>
      </c>
      <c r="C60" s="3" t="s">
        <v>171</v>
      </c>
      <c r="D60" s="1" t="s">
        <v>187</v>
      </c>
      <c r="E60" s="3">
        <v>52.95</v>
      </c>
      <c r="F60" s="3">
        <v>5</v>
      </c>
      <c r="G60" s="8">
        <f t="shared" si="7"/>
        <v>264.75</v>
      </c>
      <c r="H60" s="3"/>
      <c r="I60" s="11">
        <v>2</v>
      </c>
      <c r="J60" s="12">
        <f t="shared" si="8"/>
        <v>105.9</v>
      </c>
    </row>
    <row r="61" spans="1:10" ht="51" x14ac:dyDescent="0.25">
      <c r="A61" s="3" t="s">
        <v>120</v>
      </c>
      <c r="B61" s="2" t="s">
        <v>183</v>
      </c>
      <c r="C61" s="3" t="s">
        <v>171</v>
      </c>
      <c r="D61" s="1" t="s">
        <v>184</v>
      </c>
      <c r="E61" s="3">
        <v>27.95</v>
      </c>
      <c r="F61" s="3">
        <v>5</v>
      </c>
      <c r="G61" s="8">
        <f t="shared" si="7"/>
        <v>139.75</v>
      </c>
      <c r="H61" s="3"/>
      <c r="I61" s="11">
        <v>1</v>
      </c>
      <c r="J61" s="12">
        <f t="shared" si="8"/>
        <v>27.95</v>
      </c>
    </row>
    <row r="62" spans="1:10" ht="38.25" x14ac:dyDescent="0.25">
      <c r="A62" s="3" t="s">
        <v>121</v>
      </c>
      <c r="B62" s="2" t="s">
        <v>185</v>
      </c>
      <c r="C62" s="3" t="s">
        <v>171</v>
      </c>
      <c r="D62" s="1" t="s">
        <v>186</v>
      </c>
      <c r="E62" s="3">
        <v>42.95</v>
      </c>
      <c r="F62" s="3">
        <v>5</v>
      </c>
      <c r="G62" s="8">
        <f t="shared" si="7"/>
        <v>214.75</v>
      </c>
      <c r="H62" s="3"/>
      <c r="I62" s="11">
        <v>0</v>
      </c>
      <c r="J62" s="12">
        <f t="shared" si="8"/>
        <v>0</v>
      </c>
    </row>
    <row r="63" spans="1:10" ht="60" customHeight="1" x14ac:dyDescent="0.25">
      <c r="A63" s="3" t="s">
        <v>87</v>
      </c>
      <c r="B63" s="3" t="s">
        <v>88</v>
      </c>
      <c r="C63" s="3" t="s">
        <v>172</v>
      </c>
      <c r="D63" s="4" t="s">
        <v>89</v>
      </c>
      <c r="E63" s="3">
        <v>29.9</v>
      </c>
      <c r="F63" s="3">
        <v>5</v>
      </c>
      <c r="G63" s="8">
        <f t="shared" si="7"/>
        <v>149.5</v>
      </c>
      <c r="H63" s="3"/>
      <c r="I63" s="11">
        <v>4</v>
      </c>
      <c r="J63" s="12">
        <f t="shared" si="8"/>
        <v>119.6</v>
      </c>
    </row>
    <row r="64" spans="1:10" ht="30" x14ac:dyDescent="0.25">
      <c r="A64" s="3" t="s">
        <v>122</v>
      </c>
      <c r="B64" s="3" t="s">
        <v>181</v>
      </c>
      <c r="C64" s="2" t="s">
        <v>163</v>
      </c>
      <c r="D64" s="1" t="s">
        <v>182</v>
      </c>
      <c r="E64" s="3">
        <v>57.8</v>
      </c>
      <c r="F64" s="3">
        <v>5</v>
      </c>
      <c r="G64" s="8">
        <f t="shared" si="7"/>
        <v>289</v>
      </c>
      <c r="H64" s="3"/>
      <c r="I64" s="11">
        <v>0</v>
      </c>
      <c r="J64" s="12">
        <f t="shared" si="8"/>
        <v>0</v>
      </c>
    </row>
    <row r="65" spans="1:10" ht="45" x14ac:dyDescent="0.25">
      <c r="A65" s="3" t="s">
        <v>213</v>
      </c>
      <c r="B65" s="23" t="s">
        <v>214</v>
      </c>
      <c r="C65" s="2" t="s">
        <v>215</v>
      </c>
      <c r="D65" s="4" t="s">
        <v>216</v>
      </c>
      <c r="E65" s="3">
        <v>259</v>
      </c>
      <c r="F65" s="3">
        <v>8</v>
      </c>
      <c r="G65" s="8">
        <f t="shared" si="7"/>
        <v>2072</v>
      </c>
      <c r="H65" s="3"/>
      <c r="I65" s="11">
        <v>2</v>
      </c>
      <c r="J65" s="12">
        <f t="shared" si="8"/>
        <v>518</v>
      </c>
    </row>
    <row r="66" spans="1:10" ht="94.5" x14ac:dyDescent="0.25">
      <c r="A66" s="23" t="s">
        <v>217</v>
      </c>
      <c r="B66" s="23" t="s">
        <v>218</v>
      </c>
      <c r="C66" s="23" t="s">
        <v>163</v>
      </c>
      <c r="D66" s="4" t="s">
        <v>219</v>
      </c>
      <c r="E66" s="3">
        <v>89.99</v>
      </c>
      <c r="F66" s="3">
        <v>2</v>
      </c>
      <c r="G66" s="8">
        <f t="shared" si="7"/>
        <v>179.98</v>
      </c>
      <c r="H66" s="3"/>
      <c r="I66" s="11">
        <v>2</v>
      </c>
      <c r="J66" s="12">
        <f t="shared" si="8"/>
        <v>179.98</v>
      </c>
    </row>
    <row r="67" spans="1:10" ht="126" x14ac:dyDescent="0.25">
      <c r="A67" s="23" t="s">
        <v>220</v>
      </c>
      <c r="B67" s="23" t="s">
        <v>221</v>
      </c>
      <c r="C67" s="23" t="s">
        <v>163</v>
      </c>
      <c r="D67" s="4" t="s">
        <v>222</v>
      </c>
      <c r="E67" s="3">
        <v>21.98</v>
      </c>
      <c r="F67" s="3">
        <v>16</v>
      </c>
      <c r="G67" s="8">
        <f t="shared" si="7"/>
        <v>351.68</v>
      </c>
      <c r="H67" s="3"/>
      <c r="I67" s="11">
        <v>12</v>
      </c>
      <c r="J67" s="12">
        <f t="shared" si="8"/>
        <v>263.76</v>
      </c>
    </row>
    <row r="68" spans="1:10" ht="110.25" x14ac:dyDescent="0.25">
      <c r="A68" s="23" t="s">
        <v>229</v>
      </c>
      <c r="B68" s="23" t="s">
        <v>230</v>
      </c>
      <c r="C68" s="23" t="s">
        <v>163</v>
      </c>
      <c r="D68" s="4" t="s">
        <v>231</v>
      </c>
      <c r="E68" s="23">
        <v>12.99</v>
      </c>
      <c r="F68" s="3">
        <v>5</v>
      </c>
      <c r="G68" s="8">
        <f t="shared" si="7"/>
        <v>64.95</v>
      </c>
      <c r="H68" s="3"/>
      <c r="I68" s="11">
        <v>5</v>
      </c>
      <c r="J68" s="12">
        <f t="shared" ref="J68" si="9">I68*E68</f>
        <v>64.95</v>
      </c>
    </row>
    <row r="69" spans="1:10" ht="63" x14ac:dyDescent="0.25">
      <c r="A69" s="23" t="s">
        <v>234</v>
      </c>
      <c r="B69" s="23" t="s">
        <v>233</v>
      </c>
      <c r="C69" s="23" t="s">
        <v>163</v>
      </c>
      <c r="D69" s="4" t="s">
        <v>232</v>
      </c>
      <c r="E69" s="23">
        <v>22.95</v>
      </c>
      <c r="F69" s="3">
        <v>4</v>
      </c>
      <c r="G69" s="8">
        <f t="shared" si="7"/>
        <v>91.8</v>
      </c>
      <c r="H69" s="3"/>
      <c r="I69" s="24"/>
      <c r="J69" s="25"/>
    </row>
    <row r="70" spans="1:10" ht="60" x14ac:dyDescent="0.25">
      <c r="A70" s="23" t="s">
        <v>234</v>
      </c>
      <c r="B70" s="23" t="s">
        <v>235</v>
      </c>
      <c r="C70" s="23" t="s">
        <v>163</v>
      </c>
      <c r="D70" s="4" t="s">
        <v>236</v>
      </c>
      <c r="E70" s="23">
        <v>49.95</v>
      </c>
      <c r="F70" s="3">
        <v>1</v>
      </c>
      <c r="G70" s="8">
        <f t="shared" si="7"/>
        <v>49.95</v>
      </c>
      <c r="H70" s="3"/>
      <c r="I70" s="24"/>
      <c r="J70" s="25"/>
    </row>
    <row r="71" spans="1:10" ht="110.25" x14ac:dyDescent="0.25">
      <c r="A71" s="3" t="s">
        <v>242</v>
      </c>
      <c r="B71" s="23" t="s">
        <v>241</v>
      </c>
      <c r="C71" s="3" t="s">
        <v>163</v>
      </c>
      <c r="D71" s="4" t="s">
        <v>240</v>
      </c>
      <c r="E71" s="3">
        <v>16.5</v>
      </c>
      <c r="F71" s="3">
        <v>6</v>
      </c>
      <c r="G71" s="8">
        <f t="shared" si="7"/>
        <v>99</v>
      </c>
      <c r="H71" s="3"/>
      <c r="I71" s="24"/>
      <c r="J71" s="25"/>
    </row>
    <row r="72" spans="1:10" ht="63" x14ac:dyDescent="0.25">
      <c r="A72" s="3" t="s">
        <v>244</v>
      </c>
      <c r="B72" s="23" t="s">
        <v>243</v>
      </c>
      <c r="C72" s="3" t="s">
        <v>163</v>
      </c>
      <c r="D72" s="1" t="s">
        <v>245</v>
      </c>
      <c r="E72" s="3">
        <v>12</v>
      </c>
      <c r="F72" s="3">
        <v>6</v>
      </c>
      <c r="G72" s="8">
        <f t="shared" si="7"/>
        <v>72</v>
      </c>
      <c r="H72" s="3"/>
      <c r="I72" s="24"/>
      <c r="J72" s="25"/>
    </row>
    <row r="73" spans="1:10" ht="15.75" x14ac:dyDescent="0.25">
      <c r="B73" s="23"/>
      <c r="D73" s="4"/>
      <c r="H73" s="3"/>
      <c r="I73" s="24"/>
      <c r="J73" s="25"/>
    </row>
    <row r="74" spans="1:10" ht="15.75" x14ac:dyDescent="0.25">
      <c r="B74" s="23"/>
      <c r="D74" s="4"/>
      <c r="H74" s="3"/>
      <c r="I74" s="24"/>
      <c r="J74" s="25"/>
    </row>
    <row r="75" spans="1:10" ht="15.75" x14ac:dyDescent="0.25">
      <c r="B75" s="23"/>
      <c r="D75" s="4"/>
      <c r="H75" s="3"/>
      <c r="I75" s="24"/>
      <c r="J75" s="25"/>
    </row>
    <row r="76" spans="1:10" x14ac:dyDescent="0.25">
      <c r="H76" s="3"/>
      <c r="I76" s="24"/>
      <c r="J76" s="25"/>
    </row>
    <row r="77" spans="1:10" x14ac:dyDescent="0.25">
      <c r="H77" s="3"/>
      <c r="I77" s="13" t="s">
        <v>35</v>
      </c>
      <c r="J77" s="14">
        <f>SUM(J48:J76)</f>
        <v>1713.9700000000003</v>
      </c>
    </row>
    <row r="79" spans="1:10" ht="15" customHeight="1" x14ac:dyDescent="0.25">
      <c r="A79" s="15" t="s">
        <v>71</v>
      </c>
      <c r="B79" s="15"/>
      <c r="C79" s="15"/>
      <c r="D79" s="15"/>
      <c r="E79" s="15"/>
      <c r="F79" s="15"/>
      <c r="G79" s="15"/>
      <c r="H79" s="15"/>
      <c r="I79" s="15"/>
      <c r="J79" s="15"/>
    </row>
    <row r="80" spans="1:10" ht="15.75" customHeight="1" x14ac:dyDescent="0.25">
      <c r="A80" s="5" t="s">
        <v>3</v>
      </c>
      <c r="B80" s="5" t="s">
        <v>4</v>
      </c>
      <c r="C80" s="5"/>
      <c r="D80" s="5" t="s">
        <v>1</v>
      </c>
      <c r="E80" s="5" t="s">
        <v>12</v>
      </c>
      <c r="H80" s="3"/>
      <c r="I80" s="10" t="s">
        <v>136</v>
      </c>
      <c r="J80" s="12"/>
    </row>
    <row r="81" spans="1:10" ht="45" customHeight="1" x14ac:dyDescent="0.25">
      <c r="A81" s="3" t="s">
        <v>58</v>
      </c>
      <c r="B81" s="2" t="s">
        <v>60</v>
      </c>
      <c r="C81" s="2" t="s">
        <v>163</v>
      </c>
      <c r="D81" s="4" t="s">
        <v>59</v>
      </c>
      <c r="E81" s="3">
        <v>23.95</v>
      </c>
      <c r="G81" s="8">
        <f>E81*F81</f>
        <v>0</v>
      </c>
      <c r="H81" s="3"/>
      <c r="I81" s="11">
        <v>0</v>
      </c>
      <c r="J81" s="12">
        <f>I81*E81</f>
        <v>0</v>
      </c>
    </row>
    <row r="82" spans="1:10" ht="45" customHeight="1" x14ac:dyDescent="0.25">
      <c r="A82" s="3" t="s">
        <v>40</v>
      </c>
      <c r="B82" s="3" t="s">
        <v>41</v>
      </c>
      <c r="C82" s="3" t="s">
        <v>163</v>
      </c>
      <c r="D82" s="4" t="s">
        <v>39</v>
      </c>
      <c r="E82" s="3">
        <v>15.99</v>
      </c>
      <c r="G82" s="8">
        <f t="shared" ref="G82:G86" si="10">E82*F82</f>
        <v>0</v>
      </c>
      <c r="H82" s="3"/>
      <c r="I82" s="11">
        <v>0</v>
      </c>
      <c r="J82" s="12">
        <f t="shared" ref="J82:J86" si="11">I82*E82</f>
        <v>0</v>
      </c>
    </row>
    <row r="83" spans="1:10" ht="30" customHeight="1" x14ac:dyDescent="0.25">
      <c r="A83" s="3" t="s">
        <v>92</v>
      </c>
      <c r="B83" s="3" t="s">
        <v>90</v>
      </c>
      <c r="C83" s="3" t="s">
        <v>192</v>
      </c>
      <c r="D83" s="1" t="s">
        <v>91</v>
      </c>
      <c r="E83" s="3">
        <v>19.95</v>
      </c>
      <c r="G83" s="8">
        <f t="shared" si="10"/>
        <v>0</v>
      </c>
      <c r="H83" s="3"/>
      <c r="I83" s="11">
        <v>0</v>
      </c>
      <c r="J83" s="12">
        <f t="shared" si="11"/>
        <v>0</v>
      </c>
    </row>
    <row r="84" spans="1:10" ht="45" x14ac:dyDescent="0.25">
      <c r="A84" s="3" t="s">
        <v>174</v>
      </c>
      <c r="B84" s="3" t="s">
        <v>26</v>
      </c>
      <c r="C84" s="3" t="s">
        <v>163</v>
      </c>
      <c r="D84" s="1" t="s">
        <v>173</v>
      </c>
      <c r="E84" s="3">
        <v>10.98</v>
      </c>
      <c r="G84" s="8">
        <f t="shared" si="10"/>
        <v>0</v>
      </c>
      <c r="H84" s="3"/>
      <c r="I84" s="11">
        <v>8</v>
      </c>
      <c r="J84" s="12">
        <f t="shared" si="11"/>
        <v>87.84</v>
      </c>
    </row>
    <row r="85" spans="1:10" x14ac:dyDescent="0.25">
      <c r="A85" s="3" t="s">
        <v>175</v>
      </c>
      <c r="B85" s="3" t="s">
        <v>52</v>
      </c>
      <c r="C85" s="3" t="s">
        <v>177</v>
      </c>
      <c r="D85" s="1" t="s">
        <v>176</v>
      </c>
      <c r="E85" s="3">
        <v>11.99</v>
      </c>
      <c r="G85" s="8">
        <f t="shared" si="10"/>
        <v>0</v>
      </c>
      <c r="H85" s="3"/>
      <c r="I85" s="11">
        <v>0</v>
      </c>
      <c r="J85" s="12">
        <f t="shared" si="11"/>
        <v>0</v>
      </c>
    </row>
    <row r="86" spans="1:10" ht="105" x14ac:dyDescent="0.25">
      <c r="A86" s="3" t="s">
        <v>180</v>
      </c>
      <c r="B86" s="3" t="s">
        <v>178</v>
      </c>
      <c r="C86" s="3" t="s">
        <v>163</v>
      </c>
      <c r="D86" s="1" t="s">
        <v>179</v>
      </c>
      <c r="E86" s="3">
        <v>32.880000000000003</v>
      </c>
      <c r="G86" s="8">
        <f t="shared" si="10"/>
        <v>0</v>
      </c>
      <c r="H86" s="3"/>
      <c r="I86" s="11">
        <v>2</v>
      </c>
      <c r="J86" s="12">
        <f t="shared" si="11"/>
        <v>65.760000000000005</v>
      </c>
    </row>
    <row r="87" spans="1:10" ht="110.25" x14ac:dyDescent="0.25">
      <c r="A87" s="23" t="s">
        <v>223</v>
      </c>
      <c r="B87" s="23" t="s">
        <v>224</v>
      </c>
      <c r="C87" s="23" t="s">
        <v>163</v>
      </c>
      <c r="D87" s="1" t="s">
        <v>225</v>
      </c>
      <c r="E87" s="23">
        <v>12.99</v>
      </c>
    </row>
    <row r="88" spans="1:10" ht="105" x14ac:dyDescent="0.25">
      <c r="A88" s="3" t="s">
        <v>238</v>
      </c>
      <c r="B88" s="23" t="s">
        <v>239</v>
      </c>
      <c r="C88" s="3" t="s">
        <v>163</v>
      </c>
      <c r="D88" s="4" t="s">
        <v>237</v>
      </c>
      <c r="E88" s="3">
        <v>5.69</v>
      </c>
    </row>
    <row r="89" spans="1:10" ht="75" x14ac:dyDescent="0.25">
      <c r="A89" s="3" t="s">
        <v>250</v>
      </c>
      <c r="B89" s="3" t="s">
        <v>249</v>
      </c>
      <c r="C89" s="3" t="s">
        <v>163</v>
      </c>
      <c r="D89" s="4" t="s">
        <v>248</v>
      </c>
      <c r="E89" s="3">
        <v>12</v>
      </c>
    </row>
    <row r="90" spans="1:10" ht="94.5" x14ac:dyDescent="0.25">
      <c r="A90" s="3" t="s">
        <v>251</v>
      </c>
      <c r="B90" s="23" t="s">
        <v>246</v>
      </c>
      <c r="C90" s="3" t="s">
        <v>163</v>
      </c>
      <c r="D90" s="4" t="s">
        <v>247</v>
      </c>
      <c r="E90" s="3">
        <v>8.99</v>
      </c>
    </row>
  </sheetData>
  <sortState xmlns:xlrd2="http://schemas.microsoft.com/office/spreadsheetml/2017/richdata2" ref="A48:J65">
    <sortCondition ref="C48:C65"/>
  </sortState>
  <hyperlinks>
    <hyperlink ref="D24" r:id="rId1" display="https://www.amazon.com/dp/B00LPK0E5A/ref=sspa_dk_detail_1?psc=1&amp;pd_rd_i=B00LPK0E5A&amp;pd_rd_w=0M9NZ&amp;pf_rd_p=48d372c1-f7e1-4b8b-9d02-4bd86f5158c5&amp;pd_rd_wg=aD93W&amp;pf_rd_r=YPJBQXW796NSXR2VMXXF&amp;pd_rd_r=27b44396-0b27-4df5-a333-c9ae450119d1&amp;spLa=ZW5jcnlwdGVkUXVhbGlmaWVyPUEzRjAzSlpTNDhOSDROJmVuY3J5cHRlZElkPUExMDI0NTg3UkZNOVI5WEJEMTBKJmVuY3J5cHRlZEFkSWQ9QTAwMTM0OTMxR1ZVVzZSMDhHUEYwJndpZGdldE5hbWU9c3BfZGV0YWlsJmFjdGlvbj1jbGlja1JlZGlyZWN0JmRvTm90TG9nQ2xpY2s9dHJ1ZQ==" xr:uid="{2D8AC8C2-02D5-49F0-AFEA-736B2A2AA023}"/>
    <hyperlink ref="D57" r:id="rId2" xr:uid="{C67F2072-A7FD-426C-AD5E-C8015CABE201}"/>
    <hyperlink ref="D56" r:id="rId3" xr:uid="{4C7047DE-235B-4D63-98DF-F5E597589B9D}"/>
    <hyperlink ref="D53" r:id="rId4" xr:uid="{458AF24E-0192-4431-8E2D-3935AAE6DF93}"/>
    <hyperlink ref="D22" r:id="rId5" xr:uid="{F9D9349D-6BCC-4167-9EAB-5D6DEDAC7F66}"/>
    <hyperlink ref="D21" r:id="rId6" xr:uid="{A3070620-1669-4B9B-942A-28D42C2DC31E}"/>
    <hyperlink ref="D20" r:id="rId7" xr:uid="{11F2EBDF-CAF6-47E1-83BF-AB1C8A54B64F}"/>
    <hyperlink ref="D19" r:id="rId8" display="https://www.amazon.com/LSR-Transistor-Assortment-Electronics-Electronic/dp/B07TV9FFFQ/ref=sr_1_1_sspa?dchild=1&amp;keywords=transistor+kit&amp;qid=1589997273&amp;sr=8-1-spons&amp;psc=1&amp;spLa=ZW5jcnlwdGVkUXVhbGlmaWVyPUEyNjRQNjZTRkNTMDBEJmVuY3J5cHRlZElkPUEwMjA2MDgzMTJBUTZXT1pMR1VFSyZlbmNyeXB0ZWRBZElkPUEwMzg4NDY4MzgxSDlaRERQMUxMQSZ3aWRnZXROYW1lPXNwX2F0ZiZhY3Rpb249Y2xpY2tSZWRpcmVjdCZkb05vdExvZ0NsaWNrPXRydWU=" xr:uid="{F368069C-E1EB-44CA-AD12-04D204E6E633}"/>
    <hyperlink ref="D63" r:id="rId9" xr:uid="{6D63182A-EF64-4B70-99FF-41CB7B3F367F}"/>
    <hyperlink ref="D55" r:id="rId10" xr:uid="{F4DD8738-A531-4D93-97A7-D33ACF3FF537}"/>
    <hyperlink ref="D54" r:id="rId11" xr:uid="{78DE4882-1408-4612-8805-7EFCBDB46317}"/>
    <hyperlink ref="D25" r:id="rId12" xr:uid="{8D098D7B-B44E-4F95-9115-06C091E5EC6B}"/>
    <hyperlink ref="D29" r:id="rId13" xr:uid="{105FE02A-8D5B-45B7-8D4B-EFB64AC9D6A3}"/>
    <hyperlink ref="D28" r:id="rId14" xr:uid="{4E684CA3-40CA-4374-86A2-E7043CAE5F81}"/>
    <hyperlink ref="D18" r:id="rId15" xr:uid="{6614E47A-2B57-4B95-A888-8FD78134FD01}"/>
    <hyperlink ref="D83" r:id="rId16" xr:uid="{880F38DF-3364-445A-838E-B36FB7C07DBE}"/>
    <hyperlink ref="D33" r:id="rId17" xr:uid="{6C23BDC8-39FF-4797-97CE-DE8E7157DAD7}"/>
    <hyperlink ref="D32" r:id="rId18" xr:uid="{06BBA2CA-7B6A-4868-967C-06382F2A003C}"/>
    <hyperlink ref="D17" r:id="rId19" xr:uid="{E63AB400-E949-45E6-B6B3-EB04D68230DD}"/>
    <hyperlink ref="D16" r:id="rId20" xr:uid="{A8C287BD-7CA6-4940-AC21-A6E65C4A2CA3}"/>
    <hyperlink ref="D15" r:id="rId21" xr:uid="{43500409-CD17-4B6F-8676-1D8DE4D09E04}"/>
    <hyperlink ref="D82" r:id="rId22" xr:uid="{3A734971-A2D4-4B27-8169-50801AD546AC}"/>
    <hyperlink ref="D81" r:id="rId23" xr:uid="{A4D44B28-90CE-4144-A98B-70280B8F592B}"/>
    <hyperlink ref="D50" r:id="rId24" display="https://www.amazon.com/Smart-Enabled-Google-Assistant-HomeKit/dp/B01NBI0A6R/ref=sxin_3_ac_d_rm?ac_md=0-0-d2Vtbw%3D%3D-ac_d_rm&amp;cv_ct_cx=wemo&amp;keywords=wemo&amp;pd_rd_i=B01NBI0A6R&amp;pd_rd_r=bbd5c2e2-6eb9-40fe-9456-a7336162120f&amp;pd_rd_w=Ts0oB&amp;pd_rd_wg=K1Zyb&amp;pf_rd_p=de19e82a-2d83-4ae8-9f5c-212586b8b9a0&amp;pf_rd_r=8DGZDACCDVJ418KR7CNJ&amp;qid=1584141937&amp;th=1" xr:uid="{4ADA6815-41C1-4A83-BA7E-E89A39FA0148}"/>
    <hyperlink ref="D49" r:id="rId25" xr:uid="{55244BD9-34FF-4259-B350-67DFFA18163C}"/>
    <hyperlink ref="D7" r:id="rId26" xr:uid="{00000000-0004-0000-0000-000014000000}"/>
    <hyperlink ref="D14" r:id="rId27" xr:uid="{00000000-0004-0000-0000-000012000000}"/>
    <hyperlink ref="D27" r:id="rId28" xr:uid="{00000000-0004-0000-0000-000011000000}"/>
    <hyperlink ref="D4" r:id="rId29" xr:uid="{00000000-0004-0000-0000-000010000000}"/>
    <hyperlink ref="D12" r:id="rId30" display="https://www.amazon.com/Sandisk-Ultra-Micro-UHS-I-Adapter/dp/B073K14CVB/ref=pd_cp_147_1/146-7771809-3852250?_encoding=UTF8&amp;pd_rd_i=B073K14CVB&amp;pd_rd_r=4112200d-8115-4486-873a-5b6f4679030c&amp;pd_rd_w=93orM&amp;pd_rd_wg=Ui7kb&amp;pf_rd_p=4853e837-f87a-46d4-be32-dcf86bff7a7c&amp;pf_rd_r=T8EPQ498AK70MBHNE8DM&amp;psc=1&amp;refRID=T8EPQ498AK70MBHNE8DM" xr:uid="{00000000-0004-0000-0000-00000F000000}"/>
    <hyperlink ref="D10" r:id="rId31" display="https://www.amazon.com/BOJACK-Variable-Resistor-Potentiometer-Assortment/dp/B07WGHCMZC/ref=sr_1_2_sspa?crid=10AZ3JHLXQXEC&amp;keywords=potentiometer+kit&amp;qid=1584133291&amp;sprefix=pote%2Caps%2C184&amp;sr=8-2-spons&amp;psc=1&amp;spLa=ZW5jcnlwdGVkUXVhbGlmaWVyPUFUNEhZWk1JUVdJTVkmZW5jcnlwdGVkSWQ9QTA3NzM2MzlGSTBRM00xQzhTNk8mZW5jcnlwdGVkQWRJZD1BMDYwOTI3NDE4R1M5SDdYTk5XTVcmd2lkZ2V0TmFtZT1zcF9hdGYmYWN0aW9uPWNsaWNrUmVkaXJlY3QmZG9Ob3RMb2dDbGljaz10cnVl" xr:uid="{00000000-0004-0000-0000-00000E000000}"/>
    <hyperlink ref="D9" r:id="rId32" xr:uid="{00000000-0004-0000-0000-00000D000000}"/>
    <hyperlink ref="D8" r:id="rId33" xr:uid="{00000000-0004-0000-0000-00000C000000}"/>
    <hyperlink ref="D11" r:id="rId34" xr:uid="{00000000-0004-0000-0000-00000A000000}"/>
    <hyperlink ref="B48" r:id="rId35" display="https://www.adafruit.com/product/1461" xr:uid="{00000000-0004-0000-0000-000009000000}"/>
    <hyperlink ref="D34" r:id="rId36" xr:uid="{00000000-0004-0000-0000-000008000000}"/>
    <hyperlink ref="D48" r:id="rId37" xr:uid="{00000000-0004-0000-0000-000007000000}"/>
    <hyperlink ref="D3" r:id="rId38" xr:uid="{00000000-0004-0000-0000-000006000000}"/>
    <hyperlink ref="D36" r:id="rId39" xr:uid="{00000000-0004-0000-0000-000005000000}"/>
    <hyperlink ref="D35" r:id="rId40" xr:uid="{00000000-0004-0000-0000-000004000000}"/>
    <hyperlink ref="D31" r:id="rId41" xr:uid="{00000000-0004-0000-0000-000003000000}"/>
    <hyperlink ref="D6" r:id="rId42" xr:uid="{00000000-0004-0000-0000-000002000000}"/>
    <hyperlink ref="D5" r:id="rId43" display="https://www.amazon.com/Teensy-3-2-with-pins/dp/B015QUPO5Y/ref=pd_cp_328_2/146-7771809-3852250?_encoding=UTF8&amp;pd_rd_i=B015QUPO5Y&amp;pd_rd_r=27b95a34-9f23-44f6-bbff-68008086ed57&amp;pd_rd_w=vzcu6&amp;pd_rd_wg=VmhTT&amp;pf_rd_p=4853e837-f87a-46d4-be32-dcf86bff7a7c&amp;pf_rd_r=DCM2BKEYA2PKP2EFR23Y&amp;psc=1&amp;refRID=DCM2BKEYA2PKP2EFR23Y" xr:uid="{00000000-0004-0000-0000-000001000000}"/>
    <hyperlink ref="D13" r:id="rId44" xr:uid="{00000000-0004-0000-0000-000000000000}"/>
    <hyperlink ref="D26" r:id="rId45" display="https://www.amazon.com/dp/B07GD2BWPY/ref=sspa_dk_detail_2?psc=1&amp;pd_rd_i=B07GD2BWPY&amp;pd_rd_w=TqeWX&amp;pf_rd_p=48d372c1-f7e1-4b8b-9d02-4bd86f5158c5&amp;pd_rd_wg=sNJWA&amp;pf_rd_r=ZXS16ECPMKD9XBVAS65W&amp;pd_rd_r=b5442918-7fb9-4962-af3b-9820970385cf&amp;spLa=ZW5jcnlwdGVkUXVhbGlmaWVyPUEyWTlUTDAyTTJDVElLJmVuY3J5cHRlZElkPUEwMjM2MDg0M0g1U1ZRS1hPNk0zMSZlbmNyeXB0ZWRBZElkPUEwNTczODQxM0JQVzgzUkcwMUVBNiZ3aWRnZXROYW1lPXNwX2RldGFpbCZhY3Rpb249Y2xpY2tSZWRpcmVjdCZkb05vdExvZ0NsaWNrPXRydWU=" xr:uid="{CAE09639-8F59-477E-97C1-637543114E6B}"/>
    <hyperlink ref="D23" r:id="rId46" display="https://www.amazon.com/Qunqi-Sensor-Module-Arduino-Raspberry/dp/B07QBPGYBF/ref=pd_vtp_328_2/133-9447900-8990828?_encoding=UTF8&amp;pd_rd_i=B07QBPGYBF&amp;pd_rd_r=e7d105ef-e581-4e23-9137-ef46e7f59ac1&amp;pd_rd_w=4kywy&amp;pd_rd_wg=hamvp&amp;pf_rd_p=5946f538-3793-4aed-94d1-6882674b98f9&amp;pf_rd_r=V04NHSEY2AS5NV572E1P&amp;psc=1&amp;refRID=V04NHSEY2AS5NV572E1P" xr:uid="{89A7CEEA-0729-4E7B-A573-07D943EC421F}"/>
    <hyperlink ref="D30" r:id="rId47" xr:uid="{38A4990E-9C35-4EB4-AD06-A434B6167EAD}"/>
    <hyperlink ref="D52" r:id="rId48" xr:uid="{97D0FD87-5DE9-423C-867C-672F15C486F8}"/>
    <hyperlink ref="D51" r:id="rId49" xr:uid="{A436B341-130A-498C-B9A6-8A3741C71D8E}"/>
    <hyperlink ref="D84" r:id="rId50" display="https://www.amazon.com/Adafruit-NeoPixel-Ring-Integrated-Drivers/dp/B00KAE3R1U/ref=sxin_7_ac_d_rm?ac_md=1-1-bmVvcGl4ZWw%3D-ac_d_rm&amp;cv_ct_cx=neopixel+ring&amp;dchild=1&amp;keywords=neopixel+ring&amp;pd_rd_i=B00KAE3R1U&amp;pd_rd_r=f532ea9d-0030-44f0-832a-ce614c837962&amp;pd_rd_w=9bJ5n&amp;pd_rd_wg=0eBjE&amp;pf_rd_p=a0516f22-66df-4efd-8b9a-279a864d1512&amp;pf_rd_r=AYP2P98ZJBNCG2YYCT97&amp;psc=1&amp;qid=1590415826&amp;sr=1-2-12d4272d-8adb-4121-8624-135149aa9081" xr:uid="{C3AF0635-E814-4614-BC80-A231684C02A6}"/>
    <hyperlink ref="D85" r:id="rId51" xr:uid="{26843E6F-6752-4799-87DA-7C422DFECD5A}"/>
    <hyperlink ref="D86" r:id="rId52" display="https://www.amazon.com/dp/B01CDTEKAG/ref=sspa_dk_detail_5?psc=1&amp;pd_rd_i=B01CDTEKAG&amp;pd_rd_w=xH4vG&amp;pf_rd_p=48d372c1-f7e1-4b8b-9d02-4bd86f5158c5&amp;pd_rd_wg=OWknK&amp;pf_rd_r=4MWDRWVKFJB1AYRB3KT5&amp;pd_rd_r=1dfe850a-4ea2-46f2-b93c-46b84486f9d4&amp;spLa=ZW5jcnlwdGVkUXVhbGlmaWVyPUEzUThIV0Y2UjRSUjImZW5jcnlwdGVkSWQ9QTAzMjQ0ODUxSDdUU0E3UTlMWFlEJmVuY3J5cHRlZEFkSWQ9QTA5Nzg1MTUxVTM3VzVKSE44S1RCJndpZGdldE5hbWU9c3BfZGV0YWlsJmFjdGlvbj1jbGlja1JlZGlyZWN0JmRvTm90TG9nQ2xpY2s9dHJ1ZQ==" xr:uid="{0AE59B80-E23E-4969-A961-03F8A662204E}"/>
    <hyperlink ref="D64" r:id="rId53" display="https://www.amazon.com/DFROBOT-Gravity-Analog-Sensor-Arduino/dp/B00R5CCH7U/ref=sr_1_2_sspa?dchild=1&amp;keywords=dfrobot&amp;qid=1590416675&amp;sr=8-2-spons&amp;psc=1&amp;spLa=ZW5jcnlwdGVkUXVhbGlmaWVyPUExRVhTUks4U1dYNjhSJmVuY3J5cHRlZElkPUEwNTY0MzYzUldBQ1A2SDlRVkRCJmVuY3J5cHRlZEFkSWQ9QTEwNDU4OTYzVjNDWEhNV0RPS1IzJndpZGdldE5hbWU9c3BfYXRmJmFjdGlvbj1jbGlja1JlZGlyZWN0JmRvTm90TG9nQ2xpY2s9dHJ1ZQ==" xr:uid="{E2894E68-2A48-49BC-A9B4-D1AAC0BDEB24}"/>
    <hyperlink ref="D61" r:id="rId54" xr:uid="{B1309D72-7987-4168-B0DB-C51863711F78}"/>
    <hyperlink ref="D62" r:id="rId55" xr:uid="{6F0D63D6-0BA7-430B-BEDF-E510DF6F234C}"/>
    <hyperlink ref="D60" r:id="rId56" xr:uid="{FC07E6FC-1DD2-4D6D-B30C-AA122823B731}"/>
    <hyperlink ref="D59" r:id="rId57" xr:uid="{50962EC0-703E-4490-8CCD-321B5D0DF0E1}"/>
    <hyperlink ref="D58" r:id="rId58" xr:uid="{5387EBA9-6D4F-466B-BF7D-AE1FDD8F137D}"/>
    <hyperlink ref="B58" r:id="rId59" display="https://store.ncd.io/product/feather-battery-i2c-shield-for-particle-and-feather-modules/" xr:uid="{2EA2E4EA-A06D-4D3C-829B-6BFFED34C96C}"/>
    <hyperlink ref="D37" r:id="rId60" display="https://www.lowes.com/pd/Tough-Box-16-Compartment-Plastic-Small-Parts-Organizer/1000365903?cm_mmc=shp-_-c-_-prd-_-tol-_-google-_-lia-_--_-toolstorage-_-1000365903-_-0&amp;store_code=2539&amp;placeholder=null&amp;gclid=EAIaIQobChMI2ICzhsX86QIVi4bACh0oNwjhEAQYASABEgLcgPD_BwE&amp;gclsrc=aw.ds" xr:uid="{0502F905-D142-4848-9897-FB5C57CB1F2B}"/>
    <hyperlink ref="D65" r:id="rId61" xr:uid="{9B2A72E6-8A10-49FB-BECB-6C01DA1A94D6}"/>
    <hyperlink ref="D66" r:id="rId62" xr:uid="{1C7EAAAC-693F-4C71-93AD-785D57AD335A}"/>
    <hyperlink ref="D67" r:id="rId63" xr:uid="{45B60A23-E8C5-4B2F-AEF1-8003036307C1}"/>
    <hyperlink ref="D87" r:id="rId64" display="https://www.amazon.com/dp/B087B5NWY4/ref=sspa_dk_detail_0?psc=1&amp;pd_rd_i=B087B5NWY4&amp;pd_rd_w=qTl74&amp;pf_rd_p=48d372c1-f7e1-4b8b-9d02-4bd86f5158c5&amp;pd_rd_wg=oJf3C&amp;pf_rd_r=BNJEBNTQ9WJFCK2T7NJG&amp;pd_rd_r=878dff4d-97fc-4ab7-b51d-f454e436af7d&amp;spLa=ZW5jcnlwdGVkUXVhbGlmaWVyPUFSMFdOVFk0RUJCSjUmZW5jcnlwdGVkSWQ9QTA5OTM1MjYzSTlCWEhXN0xTU0RQJmVuY3J5cHRlZEFkSWQ9QTAxMzk3MzYzQktQVENFTUtJNzhJJndpZGdldE5hbWU9c3BfZGV0YWlsJmFjdGlvbj1jbGlja1JlZGlyZWN0JmRvTm90TG9nQ2xpY2s9dHJ1ZQ==" xr:uid="{19F22790-E10B-4974-81A9-B82241B8E0FF}"/>
    <hyperlink ref="D38" r:id="rId65" xr:uid="{73FEB118-5B86-4FD6-8BA2-571B8B661FEB}"/>
    <hyperlink ref="D68" r:id="rId66" xr:uid="{83D5AF0C-7F3B-40E2-9831-47390EA060E1}"/>
    <hyperlink ref="D69" r:id="rId67" xr:uid="{A0B1D561-7137-4F16-A497-5B8F830DA262}"/>
    <hyperlink ref="D70" r:id="rId68" xr:uid="{82A88257-3340-43F1-9446-53A908B36D53}"/>
    <hyperlink ref="D88" r:id="rId69" display="https://www.amazon.com/dp/B07QKDSCSM/ref=sspa_dk_detail_0?spLa=ZW5jcnlwdGVkUXVhbGlmaWVyPUFCNUFXNjBMUkhRNjgmZW5jcnlwdGVkSWQ9QTAzODUwNTVOR1NCNFFLMjRWR0ImZW5jcnlwdGVkQWRJZD1BMDM1MDc1NjNWSVJZSlg1Q0pDTUkmd2lkZ2V0TmFtZT1zcF9kZXRhaWwyJmFjdGlvbj1jbGlja1JlZGlyZWN0JmRvTm90TG9nQ2xpY2s9dHJ1ZQ&amp;th=1" xr:uid="{E6FE37B2-9943-4039-AA53-FF9EB8B71D1F}"/>
    <hyperlink ref="D71" r:id="rId70" xr:uid="{20642A8D-B5B4-4DCF-A4D9-60A0F5964E86}"/>
    <hyperlink ref="D72" r:id="rId71" xr:uid="{6D8F4C25-84DC-42D3-84BC-E5072EEC8CB6}"/>
    <hyperlink ref="D90" r:id="rId72" xr:uid="{705EA5C3-1E23-49CB-86B0-53564F0BEFF4}"/>
    <hyperlink ref="D89" r:id="rId73" xr:uid="{0F609282-C336-40A8-A7BE-E5F9FA17B7BD}"/>
  </hyperlinks>
  <pageMargins left="0.25" right="0.25" top="0.75" bottom="0.75" header="0.3" footer="0.3"/>
  <pageSetup scale="60" fitToHeight="0" orientation="landscape" r:id="rId7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Cohort 2</vt:lpstr>
      <vt:lpstr>Master</vt:lpstr>
    </vt:vector>
  </TitlesOfParts>
  <Company>Central New Mexico Community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IOT Instructor</cp:lastModifiedBy>
  <cp:lastPrinted>2020-05-21T16:11:13Z</cp:lastPrinted>
  <dcterms:created xsi:type="dcterms:W3CDTF">2020-03-13T20:27:03Z</dcterms:created>
  <dcterms:modified xsi:type="dcterms:W3CDTF">2020-07-08T16:54:43Z</dcterms:modified>
</cp:coreProperties>
</file>